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shleycurran/Desktop/ProtMap_Analysis/Data/"/>
    </mc:Choice>
  </mc:AlternateContent>
  <xr:revisionPtr revIDLastSave="0" documentId="13_ncr:1_{4885BEB2-E546-B74D-85CE-82595D987FB0}" xr6:coauthVersionLast="47" xr6:coauthVersionMax="47" xr10:uidLastSave="{00000000-0000-0000-0000-000000000000}"/>
  <bookViews>
    <workbookView xWindow="0" yWindow="500" windowWidth="28800" windowHeight="15880" activeTab="1" xr2:uid="{575FC9C1-A31B-F84D-9A8F-62F0523AEB85}"/>
  </bookViews>
  <sheets>
    <sheet name="TMT group2(vimentin)_protein" sheetId="1" r:id="rId1"/>
    <sheet name="TMT group2(vimentin)_peptide" sheetId="2" r:id="rId2"/>
    <sheet name="Nat_Vim_Seq" sheetId="3" r:id="rId3"/>
    <sheet name="PAD2c_Vim_Seq" sheetId="4" r:id="rId4"/>
    <sheet name="PAD4c_Vim_Seq" sheetId="5" r:id="rId5"/>
    <sheet name="MA Plots &amp; Ratios" sheetId="6" r:id="rId6"/>
    <sheet name="Volcano Plot" sheetId="11" r:id="rId7"/>
    <sheet name="Increased - R" sheetId="12" r:id="rId8"/>
    <sheet name="Increased - Cit" sheetId="16" r:id="rId9"/>
    <sheet name="Sheet7" sheetId="20" r:id="rId10"/>
    <sheet name="Sheet1" sheetId="21" r:id="rId11"/>
    <sheet name="Compare Inc. Dec." sheetId="19" r:id="rId12"/>
    <sheet name="Decreased - R" sheetId="13" r:id="rId13"/>
    <sheet name="Decreased - Cit" sheetId="17" r:id="rId14"/>
    <sheet name="Cit Peptide Binding Register" sheetId="15" r:id="rId15"/>
  </sheets>
  <definedNames>
    <definedName name="_xlnm._FilterDatabase" localSheetId="4" hidden="1">PAD4c_Vim_Seq!$A$1:$L$302</definedName>
    <definedName name="_xlnm._FilterDatabase" localSheetId="1" hidden="1">'TMT group2(vimentin)_peptide'!$A$1:$AA$1</definedName>
    <definedName name="_xlnm._FilterDatabase" localSheetId="0" hidden="1">'TMT group2(vimentin)_protein'!$A$1:$AB$1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119" i="16" l="1"/>
  <c r="AM121" i="16" s="1"/>
  <c r="AH119" i="16"/>
  <c r="AH121" i="16" s="1"/>
  <c r="AC119" i="16"/>
  <c r="AC121" i="16" s="1"/>
  <c r="X119" i="16"/>
  <c r="X121" i="16" s="1"/>
  <c r="S119" i="16"/>
  <c r="S121" i="16" s="1"/>
  <c r="N119" i="16"/>
  <c r="N121" i="16" s="1"/>
  <c r="AL110" i="12" l="1"/>
  <c r="AL112" i="12" s="1"/>
  <c r="AG110" i="12"/>
  <c r="AG112" i="12" s="1"/>
  <c r="AB110" i="12"/>
  <c r="AB112" i="12" s="1"/>
  <c r="W110" i="12"/>
  <c r="W112" i="12" s="1"/>
  <c r="R110" i="12"/>
  <c r="R112" i="12" s="1"/>
  <c r="M110" i="12"/>
  <c r="M112" i="12" s="1"/>
  <c r="X16" i="21" l="1"/>
  <c r="Y16" i="21" s="1"/>
  <c r="W16" i="21"/>
  <c r="X14" i="21"/>
  <c r="Y14" i="21" s="1"/>
  <c r="W14" i="21"/>
  <c r="X12" i="21"/>
  <c r="Y12" i="21" s="1"/>
  <c r="W12" i="21"/>
  <c r="X11" i="21"/>
  <c r="Y11" i="21" s="1"/>
  <c r="W11" i="21"/>
  <c r="X10" i="21"/>
  <c r="Y10" i="21" s="1"/>
  <c r="W10" i="21"/>
  <c r="W9" i="21"/>
  <c r="X9" i="21"/>
  <c r="Y9" i="21" s="1"/>
  <c r="X7" i="21"/>
  <c r="Y7" i="21" s="1"/>
  <c r="X8" i="21"/>
  <c r="Y8" i="21" s="1"/>
  <c r="W8" i="21"/>
  <c r="W7" i="21"/>
  <c r="W6" i="21"/>
  <c r="W20" i="21" s="1"/>
  <c r="X6" i="21"/>
  <c r="X20" i="21" s="1"/>
  <c r="X5" i="21"/>
  <c r="X17" i="21" s="1"/>
  <c r="W5" i="21"/>
  <c r="W17" i="21" s="1"/>
  <c r="Y5" i="21" l="1"/>
  <c r="Y17" i="21" s="1"/>
  <c r="Y6" i="21"/>
  <c r="M6" i="3"/>
  <c r="E304" i="20"/>
  <c r="D304" i="20"/>
  <c r="C304" i="20"/>
  <c r="F15" i="20"/>
  <c r="F35" i="20"/>
  <c r="F51" i="20"/>
  <c r="F97" i="20"/>
  <c r="F141" i="20"/>
  <c r="F204" i="20"/>
  <c r="F210" i="20"/>
  <c r="F218" i="20"/>
  <c r="F284" i="20"/>
  <c r="D303" i="20"/>
  <c r="C303" i="20"/>
  <c r="E303" i="20"/>
  <c r="E284" i="20"/>
  <c r="E283" i="20"/>
  <c r="E282" i="20"/>
  <c r="E281" i="20"/>
  <c r="E280" i="20"/>
  <c r="E279" i="20"/>
  <c r="E224" i="20"/>
  <c r="E223" i="20"/>
  <c r="E222" i="20"/>
  <c r="E221" i="20"/>
  <c r="E220" i="20"/>
  <c r="E219" i="20"/>
  <c r="E218" i="20"/>
  <c r="E214" i="20"/>
  <c r="E213" i="20"/>
  <c r="E212" i="20"/>
  <c r="E211" i="20"/>
  <c r="E210" i="20"/>
  <c r="E206" i="20"/>
  <c r="E205" i="20"/>
  <c r="E204" i="20"/>
  <c r="E151" i="20"/>
  <c r="E149" i="20"/>
  <c r="E148" i="20"/>
  <c r="E144" i="20"/>
  <c r="E143" i="20"/>
  <c r="E142" i="20"/>
  <c r="E141" i="20"/>
  <c r="E99" i="20"/>
  <c r="E98" i="20"/>
  <c r="E97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41" i="20"/>
  <c r="E38" i="20"/>
  <c r="E37" i="20"/>
  <c r="E36" i="20"/>
  <c r="E35" i="20"/>
  <c r="E28" i="20"/>
  <c r="E16" i="20"/>
  <c r="E17" i="20"/>
  <c r="E18" i="20"/>
  <c r="E19" i="20"/>
  <c r="E20" i="20"/>
  <c r="E21" i="20"/>
  <c r="E22" i="20"/>
  <c r="E23" i="20"/>
  <c r="E24" i="20"/>
  <c r="E25" i="20"/>
  <c r="E26" i="20"/>
  <c r="E15" i="20"/>
  <c r="E11" i="20"/>
  <c r="F303" i="20" l="1"/>
  <c r="AO72" i="16" l="1"/>
  <c r="Z72" i="16"/>
  <c r="U72" i="16"/>
  <c r="P72" i="16"/>
  <c r="AL67" i="12"/>
  <c r="AL69" i="12" s="1"/>
  <c r="AG67" i="12"/>
  <c r="AG69" i="12" s="1"/>
  <c r="AB67" i="12"/>
  <c r="AB69" i="12" s="1"/>
  <c r="W67" i="12"/>
  <c r="W69" i="12" s="1"/>
  <c r="R67" i="12"/>
  <c r="R69" i="12" s="1"/>
  <c r="M67" i="12"/>
  <c r="M69" i="12" s="1"/>
  <c r="AG37" i="13"/>
  <c r="AG39" i="13" s="1"/>
  <c r="AB37" i="13"/>
  <c r="AB39" i="13" s="1"/>
  <c r="W37" i="13"/>
  <c r="W39" i="13" s="1"/>
  <c r="R37" i="13"/>
  <c r="R39" i="13" s="1"/>
  <c r="M37" i="13"/>
  <c r="M39" i="13" s="1"/>
  <c r="H39" i="13"/>
  <c r="H37" i="13"/>
  <c r="L4" i="3"/>
  <c r="AM68" i="16"/>
  <c r="AM70" i="16" s="1"/>
  <c r="AH68" i="16"/>
  <c r="AH70" i="16" s="1"/>
  <c r="AC68" i="16"/>
  <c r="AC70" i="16" s="1"/>
  <c r="X68" i="16"/>
  <c r="X70" i="16" s="1"/>
  <c r="S68" i="16"/>
  <c r="S70" i="16" s="1"/>
  <c r="N68" i="16"/>
  <c r="N70" i="16" s="1"/>
  <c r="P3" i="11"/>
  <c r="P8" i="11"/>
  <c r="P7" i="11"/>
  <c r="P2" i="11"/>
  <c r="O2" i="11"/>
  <c r="M8" i="11"/>
  <c r="M3" i="11"/>
  <c r="M7" i="11"/>
  <c r="M2" i="11"/>
  <c r="G16" i="6"/>
  <c r="W18" i="6"/>
  <c r="W17" i="6"/>
  <c r="W16" i="6"/>
  <c r="W7" i="6"/>
  <c r="W6" i="6"/>
  <c r="W5" i="6"/>
  <c r="V18" i="6" l="1"/>
  <c r="T18" i="6"/>
  <c r="V17" i="6"/>
  <c r="T17" i="6"/>
  <c r="V16" i="6"/>
  <c r="T16" i="6"/>
  <c r="V6" i="6"/>
  <c r="V7" i="6"/>
  <c r="V5" i="6"/>
  <c r="T6" i="6"/>
  <c r="T7" i="6"/>
  <c r="T5" i="6"/>
  <c r="J13" i="6" l="1"/>
  <c r="H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4" i="6"/>
  <c r="O12" i="6"/>
  <c r="G5" i="6"/>
  <c r="G6" i="6"/>
  <c r="G7" i="6"/>
  <c r="G8" i="6"/>
  <c r="G9" i="6"/>
  <c r="G10" i="6"/>
  <c r="G11" i="6"/>
  <c r="G12" i="6"/>
  <c r="G13" i="6"/>
  <c r="G14" i="6"/>
  <c r="G15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O5" i="6"/>
  <c r="P5" i="6"/>
  <c r="O6" i="6"/>
  <c r="P6" i="6"/>
  <c r="O7" i="6"/>
  <c r="P7" i="6"/>
  <c r="O8" i="6"/>
  <c r="P8" i="6"/>
  <c r="O9" i="6"/>
  <c r="P9" i="6"/>
  <c r="O10" i="6"/>
  <c r="P10" i="6"/>
  <c r="O11" i="6"/>
  <c r="P11" i="6"/>
  <c r="P12" i="6"/>
  <c r="O13" i="6"/>
  <c r="P13" i="6"/>
  <c r="O14" i="6"/>
  <c r="P14" i="6"/>
  <c r="O15" i="6"/>
  <c r="P15" i="6"/>
  <c r="O16" i="6"/>
  <c r="P16" i="6"/>
  <c r="O17" i="6"/>
  <c r="P17" i="6"/>
  <c r="O18" i="6"/>
  <c r="P18" i="6"/>
  <c r="O19" i="6"/>
  <c r="P19" i="6"/>
  <c r="O20" i="6"/>
  <c r="P20" i="6"/>
  <c r="O21" i="6"/>
  <c r="P21" i="6"/>
  <c r="O22" i="6"/>
  <c r="P22" i="6"/>
  <c r="O23" i="6"/>
  <c r="P23" i="6"/>
  <c r="O24" i="6"/>
  <c r="P24" i="6"/>
  <c r="O25" i="6"/>
  <c r="P25" i="6"/>
  <c r="O26" i="6"/>
  <c r="P26" i="6"/>
  <c r="O27" i="6"/>
  <c r="P27" i="6"/>
  <c r="O28" i="6"/>
  <c r="P28" i="6"/>
  <c r="O29" i="6"/>
  <c r="P29" i="6"/>
  <c r="O30" i="6"/>
  <c r="P30" i="6"/>
  <c r="O31" i="6"/>
  <c r="P31" i="6"/>
  <c r="O32" i="6"/>
  <c r="P32" i="6"/>
  <c r="O33" i="6"/>
  <c r="P33" i="6"/>
  <c r="O34" i="6"/>
  <c r="P34" i="6"/>
  <c r="O35" i="6"/>
  <c r="P35" i="6"/>
  <c r="O36" i="6"/>
  <c r="P36" i="6"/>
  <c r="O37" i="6"/>
  <c r="P37" i="6"/>
  <c r="O38" i="6"/>
  <c r="P38" i="6"/>
  <c r="O39" i="6"/>
  <c r="P39" i="6"/>
  <c r="O40" i="6"/>
  <c r="P40" i="6"/>
  <c r="O41" i="6"/>
  <c r="P41" i="6"/>
  <c r="O42" i="6"/>
  <c r="P42" i="6"/>
  <c r="O43" i="6"/>
  <c r="P43" i="6"/>
  <c r="O44" i="6"/>
  <c r="P44" i="6"/>
  <c r="O45" i="6"/>
  <c r="P45" i="6"/>
  <c r="O46" i="6"/>
  <c r="P46" i="6"/>
  <c r="O47" i="6"/>
  <c r="P47" i="6"/>
  <c r="O48" i="6"/>
  <c r="P48" i="6"/>
  <c r="O49" i="6"/>
  <c r="P49" i="6"/>
  <c r="O50" i="6"/>
  <c r="P50" i="6"/>
  <c r="O51" i="6"/>
  <c r="P51" i="6"/>
  <c r="O52" i="6"/>
  <c r="P52" i="6"/>
  <c r="O53" i="6"/>
  <c r="P53" i="6"/>
  <c r="O54" i="6"/>
  <c r="P54" i="6"/>
  <c r="O55" i="6"/>
  <c r="P55" i="6"/>
  <c r="O56" i="6"/>
  <c r="P56" i="6"/>
  <c r="O57" i="6"/>
  <c r="P57" i="6"/>
  <c r="O58" i="6"/>
  <c r="P58" i="6"/>
  <c r="O59" i="6"/>
  <c r="P59" i="6"/>
  <c r="O60" i="6"/>
  <c r="P60" i="6"/>
  <c r="O61" i="6"/>
  <c r="P61" i="6"/>
  <c r="O62" i="6"/>
  <c r="P62" i="6"/>
  <c r="O63" i="6"/>
  <c r="P63" i="6"/>
  <c r="O64" i="6"/>
  <c r="P64" i="6"/>
  <c r="O65" i="6"/>
  <c r="P65" i="6"/>
  <c r="O66" i="6"/>
  <c r="P66" i="6"/>
  <c r="O67" i="6"/>
  <c r="P67" i="6"/>
  <c r="O68" i="6"/>
  <c r="P68" i="6"/>
  <c r="O69" i="6"/>
  <c r="P69" i="6"/>
  <c r="O70" i="6"/>
  <c r="P70" i="6"/>
  <c r="O71" i="6"/>
  <c r="P71" i="6"/>
  <c r="O72" i="6"/>
  <c r="P72" i="6"/>
  <c r="O73" i="6"/>
  <c r="P73" i="6"/>
  <c r="O74" i="6"/>
  <c r="P74" i="6"/>
  <c r="O75" i="6"/>
  <c r="P75" i="6"/>
  <c r="O76" i="6"/>
  <c r="P76" i="6"/>
  <c r="O77" i="6"/>
  <c r="P77" i="6"/>
  <c r="O78" i="6"/>
  <c r="P78" i="6"/>
  <c r="O79" i="6"/>
  <c r="P79" i="6"/>
  <c r="O80" i="6"/>
  <c r="P80" i="6"/>
  <c r="O81" i="6"/>
  <c r="P81" i="6"/>
  <c r="O82" i="6"/>
  <c r="P82" i="6"/>
  <c r="O83" i="6"/>
  <c r="P83" i="6"/>
  <c r="O84" i="6"/>
  <c r="P84" i="6"/>
  <c r="O85" i="6"/>
  <c r="P85" i="6"/>
  <c r="O86" i="6"/>
  <c r="P86" i="6"/>
  <c r="O87" i="6"/>
  <c r="P87" i="6"/>
  <c r="O88" i="6"/>
  <c r="P88" i="6"/>
  <c r="O89" i="6"/>
  <c r="P89" i="6"/>
  <c r="O90" i="6"/>
  <c r="P90" i="6"/>
  <c r="O91" i="6"/>
  <c r="P91" i="6"/>
  <c r="O92" i="6"/>
  <c r="P92" i="6"/>
  <c r="O93" i="6"/>
  <c r="P93" i="6"/>
  <c r="O94" i="6"/>
  <c r="P94" i="6"/>
  <c r="O95" i="6"/>
  <c r="P95" i="6"/>
  <c r="O96" i="6"/>
  <c r="P96" i="6"/>
  <c r="O97" i="6"/>
  <c r="P97" i="6"/>
  <c r="O98" i="6"/>
  <c r="P98" i="6"/>
  <c r="O99" i="6"/>
  <c r="P99" i="6"/>
  <c r="O100" i="6"/>
  <c r="P100" i="6"/>
  <c r="O101" i="6"/>
  <c r="P101" i="6"/>
  <c r="O102" i="6"/>
  <c r="P102" i="6"/>
  <c r="O103" i="6"/>
  <c r="P103" i="6"/>
  <c r="O104" i="6"/>
  <c r="P104" i="6"/>
  <c r="O105" i="6"/>
  <c r="P105" i="6"/>
  <c r="O106" i="6"/>
  <c r="P106" i="6"/>
  <c r="O107" i="6"/>
  <c r="P107" i="6"/>
  <c r="O108" i="6"/>
  <c r="P108" i="6"/>
  <c r="O109" i="6"/>
  <c r="P109" i="6"/>
  <c r="O110" i="6"/>
  <c r="P110" i="6"/>
  <c r="O111" i="6"/>
  <c r="P111" i="6"/>
  <c r="O112" i="6"/>
  <c r="P112" i="6"/>
  <c r="O113" i="6"/>
  <c r="P113" i="6"/>
  <c r="O114" i="6"/>
  <c r="P114" i="6"/>
  <c r="O115" i="6"/>
  <c r="P115" i="6"/>
  <c r="O116" i="6"/>
  <c r="P116" i="6"/>
  <c r="O117" i="6"/>
  <c r="P117" i="6"/>
  <c r="O118" i="6"/>
  <c r="P118" i="6"/>
  <c r="O119" i="6"/>
  <c r="P119" i="6"/>
  <c r="O120" i="6"/>
  <c r="P120" i="6"/>
  <c r="O121" i="6"/>
  <c r="P121" i="6"/>
  <c r="O122" i="6"/>
  <c r="P122" i="6"/>
  <c r="O123" i="6"/>
  <c r="P123" i="6"/>
  <c r="O124" i="6"/>
  <c r="P124" i="6"/>
  <c r="O125" i="6"/>
  <c r="P125" i="6"/>
  <c r="O126" i="6"/>
  <c r="P126" i="6"/>
  <c r="O127" i="6"/>
  <c r="P127" i="6"/>
  <c r="O128" i="6"/>
  <c r="P128" i="6"/>
  <c r="O129" i="6"/>
  <c r="P129" i="6"/>
  <c r="O130" i="6"/>
  <c r="P130" i="6"/>
  <c r="O131" i="6"/>
  <c r="P131" i="6"/>
  <c r="O132" i="6"/>
  <c r="P132" i="6"/>
  <c r="O133" i="6"/>
  <c r="P133" i="6"/>
  <c r="O134" i="6"/>
  <c r="P134" i="6"/>
  <c r="O135" i="6"/>
  <c r="P135" i="6"/>
  <c r="O136" i="6"/>
  <c r="P136" i="6"/>
  <c r="O137" i="6"/>
  <c r="P137" i="6"/>
  <c r="O138" i="6"/>
  <c r="P138" i="6"/>
  <c r="O139" i="6"/>
  <c r="P139" i="6"/>
  <c r="O140" i="6"/>
  <c r="P140" i="6"/>
  <c r="O141" i="6"/>
  <c r="P141" i="6"/>
  <c r="O142" i="6"/>
  <c r="P142" i="6"/>
  <c r="O143" i="6"/>
  <c r="P143" i="6"/>
  <c r="O144" i="6"/>
  <c r="P144" i="6"/>
  <c r="O145" i="6"/>
  <c r="P145" i="6"/>
  <c r="O146" i="6"/>
  <c r="P146" i="6"/>
  <c r="O147" i="6"/>
  <c r="P147" i="6"/>
  <c r="O148" i="6"/>
  <c r="P148" i="6"/>
  <c r="O149" i="6"/>
  <c r="P149" i="6"/>
  <c r="O150" i="6"/>
  <c r="P150" i="6"/>
  <c r="O151" i="6"/>
  <c r="P151" i="6"/>
  <c r="O152" i="6"/>
  <c r="P152" i="6"/>
  <c r="O153" i="6"/>
  <c r="P153" i="6"/>
  <c r="O154" i="6"/>
  <c r="P154" i="6"/>
  <c r="O155" i="6"/>
  <c r="P155" i="6"/>
  <c r="O156" i="6"/>
  <c r="P156" i="6"/>
  <c r="O157" i="6"/>
  <c r="P157" i="6"/>
  <c r="O158" i="6"/>
  <c r="P158" i="6"/>
  <c r="O159" i="6"/>
  <c r="P159" i="6"/>
  <c r="O160" i="6"/>
  <c r="P160" i="6"/>
  <c r="O161" i="6"/>
  <c r="P161" i="6"/>
  <c r="O162" i="6"/>
  <c r="P162" i="6"/>
  <c r="O163" i="6"/>
  <c r="P163" i="6"/>
  <c r="O164" i="6"/>
  <c r="P164" i="6"/>
  <c r="O165" i="6"/>
  <c r="P165" i="6"/>
  <c r="O166" i="6"/>
  <c r="P166" i="6"/>
  <c r="O167" i="6"/>
  <c r="P167" i="6"/>
  <c r="O168" i="6"/>
  <c r="P168" i="6"/>
  <c r="O169" i="6"/>
  <c r="P169" i="6"/>
  <c r="O170" i="6"/>
  <c r="P170" i="6"/>
  <c r="O171" i="6"/>
  <c r="P171" i="6"/>
  <c r="O172" i="6"/>
  <c r="P172" i="6"/>
  <c r="O173" i="6"/>
  <c r="P173" i="6"/>
  <c r="O174" i="6"/>
  <c r="P174" i="6"/>
  <c r="O175" i="6"/>
  <c r="P175" i="6"/>
  <c r="O176" i="6"/>
  <c r="P176" i="6"/>
  <c r="O177" i="6"/>
  <c r="P177" i="6"/>
  <c r="O178" i="6"/>
  <c r="P178" i="6"/>
  <c r="O179" i="6"/>
  <c r="P179" i="6"/>
  <c r="O180" i="6"/>
  <c r="P180" i="6"/>
  <c r="O181" i="6"/>
  <c r="P181" i="6"/>
  <c r="O182" i="6"/>
  <c r="P182" i="6"/>
  <c r="O183" i="6"/>
  <c r="P183" i="6"/>
  <c r="O184" i="6"/>
  <c r="P184" i="6"/>
  <c r="O185" i="6"/>
  <c r="P185" i="6"/>
  <c r="O186" i="6"/>
  <c r="P186" i="6"/>
  <c r="O187" i="6"/>
  <c r="P187" i="6"/>
  <c r="O188" i="6"/>
  <c r="P188" i="6"/>
  <c r="O189" i="6"/>
  <c r="P189" i="6"/>
  <c r="O190" i="6"/>
  <c r="P190" i="6"/>
  <c r="O191" i="6"/>
  <c r="P191" i="6"/>
  <c r="O192" i="6"/>
  <c r="P192" i="6"/>
  <c r="O193" i="6"/>
  <c r="P193" i="6"/>
  <c r="O194" i="6"/>
  <c r="P194" i="6"/>
  <c r="O195" i="6"/>
  <c r="P195" i="6"/>
  <c r="O196" i="6"/>
  <c r="P196" i="6"/>
  <c r="O197" i="6"/>
  <c r="P197" i="6"/>
  <c r="O198" i="6"/>
  <c r="P198" i="6"/>
  <c r="O199" i="6"/>
  <c r="P199" i="6"/>
  <c r="O200" i="6"/>
  <c r="P200" i="6"/>
  <c r="O201" i="6"/>
  <c r="P201" i="6"/>
  <c r="O202" i="6"/>
  <c r="P202" i="6"/>
  <c r="O203" i="6"/>
  <c r="P203" i="6"/>
  <c r="O204" i="6"/>
  <c r="P204" i="6"/>
  <c r="O205" i="6"/>
  <c r="P205" i="6"/>
  <c r="O206" i="6"/>
  <c r="P206" i="6"/>
  <c r="O207" i="6"/>
  <c r="P207" i="6"/>
  <c r="O208" i="6"/>
  <c r="P208" i="6"/>
  <c r="O209" i="6"/>
  <c r="P209" i="6"/>
  <c r="O210" i="6"/>
  <c r="P210" i="6"/>
  <c r="O211" i="6"/>
  <c r="P211" i="6"/>
  <c r="O212" i="6"/>
  <c r="P212" i="6"/>
  <c r="O213" i="6"/>
  <c r="P213" i="6"/>
  <c r="O214" i="6"/>
  <c r="P214" i="6"/>
  <c r="O215" i="6"/>
  <c r="P215" i="6"/>
  <c r="O216" i="6"/>
  <c r="P216" i="6"/>
  <c r="O217" i="6"/>
  <c r="P217" i="6"/>
  <c r="O218" i="6"/>
  <c r="P218" i="6"/>
  <c r="O219" i="6"/>
  <c r="P219" i="6"/>
  <c r="O220" i="6"/>
  <c r="P220" i="6"/>
  <c r="O221" i="6"/>
  <c r="P221" i="6"/>
  <c r="O222" i="6"/>
  <c r="P222" i="6"/>
  <c r="O223" i="6"/>
  <c r="P223" i="6"/>
  <c r="O224" i="6"/>
  <c r="P224" i="6"/>
  <c r="O225" i="6"/>
  <c r="P225" i="6"/>
  <c r="O226" i="6"/>
  <c r="P226" i="6"/>
  <c r="O227" i="6"/>
  <c r="P227" i="6"/>
  <c r="O228" i="6"/>
  <c r="P228" i="6"/>
  <c r="O229" i="6"/>
  <c r="P229" i="6"/>
  <c r="O230" i="6"/>
  <c r="P230" i="6"/>
  <c r="O231" i="6"/>
  <c r="P231" i="6"/>
  <c r="O232" i="6"/>
  <c r="P232" i="6"/>
  <c r="O233" i="6"/>
  <c r="P233" i="6"/>
  <c r="O234" i="6"/>
  <c r="P234" i="6"/>
  <c r="O235" i="6"/>
  <c r="P235" i="6"/>
  <c r="O236" i="6"/>
  <c r="P236" i="6"/>
  <c r="O237" i="6"/>
  <c r="P237" i="6"/>
  <c r="O238" i="6"/>
  <c r="P238" i="6"/>
  <c r="O239" i="6"/>
  <c r="P239" i="6"/>
  <c r="O240" i="6"/>
  <c r="P240" i="6"/>
  <c r="O241" i="6"/>
  <c r="P241" i="6"/>
  <c r="O242" i="6"/>
  <c r="P242" i="6"/>
  <c r="O243" i="6"/>
  <c r="P243" i="6"/>
  <c r="O244" i="6"/>
  <c r="P244" i="6"/>
  <c r="O245" i="6"/>
  <c r="P245" i="6"/>
  <c r="O246" i="6"/>
  <c r="P246" i="6"/>
  <c r="O247" i="6"/>
  <c r="P247" i="6"/>
  <c r="O248" i="6"/>
  <c r="P248" i="6"/>
  <c r="O249" i="6"/>
  <c r="P249" i="6"/>
  <c r="O250" i="6"/>
  <c r="P250" i="6"/>
  <c r="O251" i="6"/>
  <c r="P251" i="6"/>
  <c r="O252" i="6"/>
  <c r="P252" i="6"/>
  <c r="O253" i="6"/>
  <c r="P253" i="6"/>
  <c r="O254" i="6"/>
  <c r="P254" i="6"/>
  <c r="O255" i="6"/>
  <c r="P255" i="6"/>
  <c r="O256" i="6"/>
  <c r="P256" i="6"/>
  <c r="O257" i="6"/>
  <c r="P257" i="6"/>
  <c r="O258" i="6"/>
  <c r="P258" i="6"/>
  <c r="O259" i="6"/>
  <c r="P259" i="6"/>
  <c r="O260" i="6"/>
  <c r="P260" i="6"/>
  <c r="O261" i="6"/>
  <c r="P261" i="6"/>
  <c r="O262" i="6"/>
  <c r="P262" i="6"/>
  <c r="O263" i="6"/>
  <c r="P263" i="6"/>
  <c r="O264" i="6"/>
  <c r="P264" i="6"/>
  <c r="O265" i="6"/>
  <c r="P265" i="6"/>
  <c r="O266" i="6"/>
  <c r="P266" i="6"/>
  <c r="O267" i="6"/>
  <c r="P267" i="6"/>
  <c r="O268" i="6"/>
  <c r="P268" i="6"/>
  <c r="O269" i="6"/>
  <c r="P269" i="6"/>
  <c r="O270" i="6"/>
  <c r="P270" i="6"/>
  <c r="O271" i="6"/>
  <c r="P271" i="6"/>
  <c r="O272" i="6"/>
  <c r="P272" i="6"/>
  <c r="O273" i="6"/>
  <c r="P273" i="6"/>
  <c r="O274" i="6"/>
  <c r="P274" i="6"/>
  <c r="O275" i="6"/>
  <c r="P275" i="6"/>
  <c r="O276" i="6"/>
  <c r="P276" i="6"/>
  <c r="O277" i="6"/>
  <c r="P277" i="6"/>
  <c r="O278" i="6"/>
  <c r="P278" i="6"/>
  <c r="O279" i="6"/>
  <c r="P279" i="6"/>
  <c r="O280" i="6"/>
  <c r="P280" i="6"/>
  <c r="O281" i="6"/>
  <c r="P281" i="6"/>
  <c r="O282" i="6"/>
  <c r="P282" i="6"/>
  <c r="O283" i="6"/>
  <c r="P283" i="6"/>
  <c r="O284" i="6"/>
  <c r="P284" i="6"/>
  <c r="O285" i="6"/>
  <c r="P285" i="6"/>
  <c r="O286" i="6"/>
  <c r="P286" i="6"/>
  <c r="O287" i="6"/>
  <c r="P287" i="6"/>
  <c r="O288" i="6"/>
  <c r="P288" i="6"/>
  <c r="O289" i="6"/>
  <c r="P289" i="6"/>
  <c r="O290" i="6"/>
  <c r="P290" i="6"/>
  <c r="O291" i="6"/>
  <c r="P291" i="6"/>
  <c r="O292" i="6"/>
  <c r="P292" i="6"/>
  <c r="O293" i="6"/>
  <c r="P293" i="6"/>
  <c r="O294" i="6"/>
  <c r="P294" i="6"/>
  <c r="O295" i="6"/>
  <c r="P295" i="6"/>
  <c r="O296" i="6"/>
  <c r="P296" i="6"/>
  <c r="O297" i="6"/>
  <c r="P297" i="6"/>
  <c r="O298" i="6"/>
  <c r="P298" i="6"/>
  <c r="O299" i="6"/>
  <c r="P299" i="6"/>
  <c r="O300" i="6"/>
  <c r="P300" i="6"/>
  <c r="O301" i="6"/>
  <c r="P301" i="6"/>
  <c r="O302" i="6"/>
  <c r="P302" i="6"/>
  <c r="O303" i="6"/>
  <c r="P303" i="6"/>
  <c r="O304" i="6"/>
  <c r="P304" i="6"/>
  <c r="P4" i="6"/>
  <c r="O4" i="6"/>
  <c r="J5" i="6"/>
  <c r="K5" i="6"/>
  <c r="J6" i="6"/>
  <c r="K6" i="6"/>
  <c r="J7" i="6"/>
  <c r="K7" i="6"/>
  <c r="J8" i="6"/>
  <c r="K8" i="6"/>
  <c r="J9" i="6"/>
  <c r="K9" i="6"/>
  <c r="J10" i="6"/>
  <c r="K10" i="6"/>
  <c r="J11" i="6"/>
  <c r="K11" i="6"/>
  <c r="J12" i="6"/>
  <c r="K12" i="6"/>
  <c r="K13" i="6"/>
  <c r="J14" i="6"/>
  <c r="K14" i="6"/>
  <c r="J15" i="6"/>
  <c r="K15" i="6"/>
  <c r="J16" i="6"/>
  <c r="K16" i="6"/>
  <c r="J17" i="6"/>
  <c r="K17" i="6"/>
  <c r="J18" i="6"/>
  <c r="K18" i="6"/>
  <c r="J19" i="6"/>
  <c r="K19" i="6"/>
  <c r="J20" i="6"/>
  <c r="K20" i="6"/>
  <c r="J21" i="6"/>
  <c r="K21" i="6"/>
  <c r="J22" i="6"/>
  <c r="K22" i="6"/>
  <c r="J23" i="6"/>
  <c r="K23" i="6"/>
  <c r="J24" i="6"/>
  <c r="K24" i="6"/>
  <c r="J25" i="6"/>
  <c r="K25" i="6"/>
  <c r="J26" i="6"/>
  <c r="K26" i="6"/>
  <c r="J27" i="6"/>
  <c r="K27" i="6"/>
  <c r="J28" i="6"/>
  <c r="K28" i="6"/>
  <c r="J29" i="6"/>
  <c r="K29" i="6"/>
  <c r="J30" i="6"/>
  <c r="K30" i="6"/>
  <c r="J31" i="6"/>
  <c r="K31" i="6"/>
  <c r="J32" i="6"/>
  <c r="K32" i="6"/>
  <c r="J33" i="6"/>
  <c r="K33" i="6"/>
  <c r="J34" i="6"/>
  <c r="K34" i="6"/>
  <c r="J35" i="6"/>
  <c r="K35" i="6"/>
  <c r="J36" i="6"/>
  <c r="K36" i="6"/>
  <c r="J37" i="6"/>
  <c r="K37" i="6"/>
  <c r="J38" i="6"/>
  <c r="K38" i="6"/>
  <c r="J39" i="6"/>
  <c r="K39" i="6"/>
  <c r="J40" i="6"/>
  <c r="K40" i="6"/>
  <c r="J41" i="6"/>
  <c r="K41" i="6"/>
  <c r="J42" i="6"/>
  <c r="K42" i="6"/>
  <c r="J43" i="6"/>
  <c r="K43" i="6"/>
  <c r="J44" i="6"/>
  <c r="K44" i="6"/>
  <c r="J45" i="6"/>
  <c r="K45" i="6"/>
  <c r="J46" i="6"/>
  <c r="K46" i="6"/>
  <c r="J47" i="6"/>
  <c r="K47" i="6"/>
  <c r="J48" i="6"/>
  <c r="K48" i="6"/>
  <c r="J49" i="6"/>
  <c r="K49" i="6"/>
  <c r="J50" i="6"/>
  <c r="K50" i="6"/>
  <c r="J51" i="6"/>
  <c r="K51" i="6"/>
  <c r="J52" i="6"/>
  <c r="K52" i="6"/>
  <c r="J53" i="6"/>
  <c r="K53" i="6"/>
  <c r="J54" i="6"/>
  <c r="K54" i="6"/>
  <c r="J55" i="6"/>
  <c r="K55" i="6"/>
  <c r="J56" i="6"/>
  <c r="K56" i="6"/>
  <c r="J57" i="6"/>
  <c r="K57" i="6"/>
  <c r="J58" i="6"/>
  <c r="K58" i="6"/>
  <c r="J59" i="6"/>
  <c r="K59" i="6"/>
  <c r="J60" i="6"/>
  <c r="K60" i="6"/>
  <c r="J61" i="6"/>
  <c r="K61" i="6"/>
  <c r="J62" i="6"/>
  <c r="K62" i="6"/>
  <c r="J63" i="6"/>
  <c r="K63" i="6"/>
  <c r="J64" i="6"/>
  <c r="K64" i="6"/>
  <c r="J65" i="6"/>
  <c r="K65" i="6"/>
  <c r="J66" i="6"/>
  <c r="K66" i="6"/>
  <c r="J67" i="6"/>
  <c r="K67" i="6"/>
  <c r="J68" i="6"/>
  <c r="K68" i="6"/>
  <c r="J69" i="6"/>
  <c r="K69" i="6"/>
  <c r="J70" i="6"/>
  <c r="K70" i="6"/>
  <c r="J71" i="6"/>
  <c r="K71" i="6"/>
  <c r="J72" i="6"/>
  <c r="K72" i="6"/>
  <c r="J73" i="6"/>
  <c r="K73" i="6"/>
  <c r="J74" i="6"/>
  <c r="K74" i="6"/>
  <c r="J75" i="6"/>
  <c r="K75" i="6"/>
  <c r="J76" i="6"/>
  <c r="K76" i="6"/>
  <c r="J77" i="6"/>
  <c r="K77" i="6"/>
  <c r="J78" i="6"/>
  <c r="K78" i="6"/>
  <c r="J79" i="6"/>
  <c r="K79" i="6"/>
  <c r="J80" i="6"/>
  <c r="K80" i="6"/>
  <c r="J81" i="6"/>
  <c r="K81" i="6"/>
  <c r="J82" i="6"/>
  <c r="K82" i="6"/>
  <c r="J83" i="6"/>
  <c r="K83" i="6"/>
  <c r="J84" i="6"/>
  <c r="K84" i="6"/>
  <c r="J85" i="6"/>
  <c r="K85" i="6"/>
  <c r="J86" i="6"/>
  <c r="K86" i="6"/>
  <c r="J87" i="6"/>
  <c r="K87" i="6"/>
  <c r="J88" i="6"/>
  <c r="K88" i="6"/>
  <c r="J89" i="6"/>
  <c r="K89" i="6"/>
  <c r="J90" i="6"/>
  <c r="K90" i="6"/>
  <c r="J91" i="6"/>
  <c r="K91" i="6"/>
  <c r="J92" i="6"/>
  <c r="K92" i="6"/>
  <c r="J93" i="6"/>
  <c r="K93" i="6"/>
  <c r="J94" i="6"/>
  <c r="K94" i="6"/>
  <c r="J95" i="6"/>
  <c r="K95" i="6"/>
  <c r="J96" i="6"/>
  <c r="K96" i="6"/>
  <c r="J97" i="6"/>
  <c r="K97" i="6"/>
  <c r="J98" i="6"/>
  <c r="K98" i="6"/>
  <c r="J99" i="6"/>
  <c r="K99" i="6"/>
  <c r="J100" i="6"/>
  <c r="K100" i="6"/>
  <c r="J101" i="6"/>
  <c r="K101" i="6"/>
  <c r="J102" i="6"/>
  <c r="K102" i="6"/>
  <c r="J103" i="6"/>
  <c r="K103" i="6"/>
  <c r="J104" i="6"/>
  <c r="K104" i="6"/>
  <c r="J105" i="6"/>
  <c r="K105" i="6"/>
  <c r="J106" i="6"/>
  <c r="K106" i="6"/>
  <c r="J107" i="6"/>
  <c r="K107" i="6"/>
  <c r="J108" i="6"/>
  <c r="K108" i="6"/>
  <c r="J109" i="6"/>
  <c r="K109" i="6"/>
  <c r="J110" i="6"/>
  <c r="K110" i="6"/>
  <c r="J111" i="6"/>
  <c r="K111" i="6"/>
  <c r="J112" i="6"/>
  <c r="K112" i="6"/>
  <c r="J113" i="6"/>
  <c r="K113" i="6"/>
  <c r="J114" i="6"/>
  <c r="K114" i="6"/>
  <c r="J115" i="6"/>
  <c r="K115" i="6"/>
  <c r="J116" i="6"/>
  <c r="K116" i="6"/>
  <c r="J117" i="6"/>
  <c r="K117" i="6"/>
  <c r="J118" i="6"/>
  <c r="K118" i="6"/>
  <c r="J119" i="6"/>
  <c r="K119" i="6"/>
  <c r="J120" i="6"/>
  <c r="K120" i="6"/>
  <c r="J121" i="6"/>
  <c r="K121" i="6"/>
  <c r="J122" i="6"/>
  <c r="K122" i="6"/>
  <c r="J123" i="6"/>
  <c r="K123" i="6"/>
  <c r="J124" i="6"/>
  <c r="K124" i="6"/>
  <c r="J125" i="6"/>
  <c r="K125" i="6"/>
  <c r="J126" i="6"/>
  <c r="K126" i="6"/>
  <c r="J127" i="6"/>
  <c r="K127" i="6"/>
  <c r="J128" i="6"/>
  <c r="K128" i="6"/>
  <c r="J129" i="6"/>
  <c r="K129" i="6"/>
  <c r="J130" i="6"/>
  <c r="K130" i="6"/>
  <c r="J131" i="6"/>
  <c r="K131" i="6"/>
  <c r="J132" i="6"/>
  <c r="K132" i="6"/>
  <c r="J133" i="6"/>
  <c r="K133" i="6"/>
  <c r="J134" i="6"/>
  <c r="K134" i="6"/>
  <c r="J135" i="6"/>
  <c r="K135" i="6"/>
  <c r="J136" i="6"/>
  <c r="K136" i="6"/>
  <c r="J137" i="6"/>
  <c r="K137" i="6"/>
  <c r="J138" i="6"/>
  <c r="K138" i="6"/>
  <c r="J139" i="6"/>
  <c r="K139" i="6"/>
  <c r="J140" i="6"/>
  <c r="K140" i="6"/>
  <c r="J141" i="6"/>
  <c r="K141" i="6"/>
  <c r="J142" i="6"/>
  <c r="K142" i="6"/>
  <c r="J143" i="6"/>
  <c r="K143" i="6"/>
  <c r="J144" i="6"/>
  <c r="K144" i="6"/>
  <c r="J145" i="6"/>
  <c r="K145" i="6"/>
  <c r="J146" i="6"/>
  <c r="K146" i="6"/>
  <c r="J147" i="6"/>
  <c r="K147" i="6"/>
  <c r="J148" i="6"/>
  <c r="K148" i="6"/>
  <c r="J149" i="6"/>
  <c r="K149" i="6"/>
  <c r="J150" i="6"/>
  <c r="K150" i="6"/>
  <c r="J151" i="6"/>
  <c r="K151" i="6"/>
  <c r="J152" i="6"/>
  <c r="K152" i="6"/>
  <c r="J153" i="6"/>
  <c r="K153" i="6"/>
  <c r="J154" i="6"/>
  <c r="K154" i="6"/>
  <c r="J155" i="6"/>
  <c r="K155" i="6"/>
  <c r="J156" i="6"/>
  <c r="K156" i="6"/>
  <c r="J157" i="6"/>
  <c r="K157" i="6"/>
  <c r="J158" i="6"/>
  <c r="K158" i="6"/>
  <c r="J159" i="6"/>
  <c r="K159" i="6"/>
  <c r="J160" i="6"/>
  <c r="K160" i="6"/>
  <c r="J161" i="6"/>
  <c r="K161" i="6"/>
  <c r="J162" i="6"/>
  <c r="K162" i="6"/>
  <c r="J163" i="6"/>
  <c r="K163" i="6"/>
  <c r="J164" i="6"/>
  <c r="K164" i="6"/>
  <c r="J165" i="6"/>
  <c r="K165" i="6"/>
  <c r="J166" i="6"/>
  <c r="K166" i="6"/>
  <c r="J167" i="6"/>
  <c r="K167" i="6"/>
  <c r="J168" i="6"/>
  <c r="K168" i="6"/>
  <c r="J169" i="6"/>
  <c r="K169" i="6"/>
  <c r="J170" i="6"/>
  <c r="K170" i="6"/>
  <c r="J171" i="6"/>
  <c r="K171" i="6"/>
  <c r="J172" i="6"/>
  <c r="K172" i="6"/>
  <c r="J173" i="6"/>
  <c r="K173" i="6"/>
  <c r="J174" i="6"/>
  <c r="K174" i="6"/>
  <c r="J175" i="6"/>
  <c r="K175" i="6"/>
  <c r="J176" i="6"/>
  <c r="K176" i="6"/>
  <c r="J177" i="6"/>
  <c r="K177" i="6"/>
  <c r="J178" i="6"/>
  <c r="K178" i="6"/>
  <c r="J179" i="6"/>
  <c r="K179" i="6"/>
  <c r="J180" i="6"/>
  <c r="K180" i="6"/>
  <c r="J181" i="6"/>
  <c r="K181" i="6"/>
  <c r="J182" i="6"/>
  <c r="K182" i="6"/>
  <c r="J183" i="6"/>
  <c r="K183" i="6"/>
  <c r="J184" i="6"/>
  <c r="K184" i="6"/>
  <c r="J185" i="6"/>
  <c r="K185" i="6"/>
  <c r="J186" i="6"/>
  <c r="K186" i="6"/>
  <c r="J187" i="6"/>
  <c r="K187" i="6"/>
  <c r="J188" i="6"/>
  <c r="K188" i="6"/>
  <c r="J189" i="6"/>
  <c r="K189" i="6"/>
  <c r="J190" i="6"/>
  <c r="K190" i="6"/>
  <c r="J191" i="6"/>
  <c r="K191" i="6"/>
  <c r="J192" i="6"/>
  <c r="K192" i="6"/>
  <c r="J193" i="6"/>
  <c r="K193" i="6"/>
  <c r="J194" i="6"/>
  <c r="K194" i="6"/>
  <c r="J195" i="6"/>
  <c r="K195" i="6"/>
  <c r="J196" i="6"/>
  <c r="K196" i="6"/>
  <c r="J197" i="6"/>
  <c r="K197" i="6"/>
  <c r="J198" i="6"/>
  <c r="K198" i="6"/>
  <c r="J199" i="6"/>
  <c r="K199" i="6"/>
  <c r="J200" i="6"/>
  <c r="K200" i="6"/>
  <c r="J201" i="6"/>
  <c r="K201" i="6"/>
  <c r="J202" i="6"/>
  <c r="K202" i="6"/>
  <c r="J203" i="6"/>
  <c r="K203" i="6"/>
  <c r="J204" i="6"/>
  <c r="K204" i="6"/>
  <c r="J205" i="6"/>
  <c r="K205" i="6"/>
  <c r="J206" i="6"/>
  <c r="K206" i="6"/>
  <c r="J207" i="6"/>
  <c r="K207" i="6"/>
  <c r="J208" i="6"/>
  <c r="K208" i="6"/>
  <c r="J209" i="6"/>
  <c r="K209" i="6"/>
  <c r="J210" i="6"/>
  <c r="K210" i="6"/>
  <c r="J211" i="6"/>
  <c r="K211" i="6"/>
  <c r="J212" i="6"/>
  <c r="K212" i="6"/>
  <c r="J213" i="6"/>
  <c r="K213" i="6"/>
  <c r="J214" i="6"/>
  <c r="K214" i="6"/>
  <c r="J215" i="6"/>
  <c r="K215" i="6"/>
  <c r="J216" i="6"/>
  <c r="K216" i="6"/>
  <c r="J217" i="6"/>
  <c r="K217" i="6"/>
  <c r="J218" i="6"/>
  <c r="K218" i="6"/>
  <c r="J219" i="6"/>
  <c r="K219" i="6"/>
  <c r="J220" i="6"/>
  <c r="K220" i="6"/>
  <c r="J221" i="6"/>
  <c r="K221" i="6"/>
  <c r="J222" i="6"/>
  <c r="K222" i="6"/>
  <c r="J223" i="6"/>
  <c r="K223" i="6"/>
  <c r="J224" i="6"/>
  <c r="K224" i="6"/>
  <c r="J225" i="6"/>
  <c r="K225" i="6"/>
  <c r="J226" i="6"/>
  <c r="K226" i="6"/>
  <c r="J227" i="6"/>
  <c r="K227" i="6"/>
  <c r="J228" i="6"/>
  <c r="K228" i="6"/>
  <c r="J229" i="6"/>
  <c r="K229" i="6"/>
  <c r="J230" i="6"/>
  <c r="K230" i="6"/>
  <c r="J231" i="6"/>
  <c r="K231" i="6"/>
  <c r="J232" i="6"/>
  <c r="K232" i="6"/>
  <c r="J233" i="6"/>
  <c r="K233" i="6"/>
  <c r="J234" i="6"/>
  <c r="K234" i="6"/>
  <c r="J235" i="6"/>
  <c r="K235" i="6"/>
  <c r="J236" i="6"/>
  <c r="K236" i="6"/>
  <c r="J237" i="6"/>
  <c r="K237" i="6"/>
  <c r="J238" i="6"/>
  <c r="K238" i="6"/>
  <c r="J239" i="6"/>
  <c r="K239" i="6"/>
  <c r="J240" i="6"/>
  <c r="K240" i="6"/>
  <c r="J241" i="6"/>
  <c r="K241" i="6"/>
  <c r="J242" i="6"/>
  <c r="K242" i="6"/>
  <c r="J243" i="6"/>
  <c r="K243" i="6"/>
  <c r="J244" i="6"/>
  <c r="K244" i="6"/>
  <c r="J245" i="6"/>
  <c r="K245" i="6"/>
  <c r="J246" i="6"/>
  <c r="K246" i="6"/>
  <c r="J247" i="6"/>
  <c r="K247" i="6"/>
  <c r="J248" i="6"/>
  <c r="K248" i="6"/>
  <c r="J249" i="6"/>
  <c r="K249" i="6"/>
  <c r="J250" i="6"/>
  <c r="K250" i="6"/>
  <c r="J251" i="6"/>
  <c r="K251" i="6"/>
  <c r="J252" i="6"/>
  <c r="K252" i="6"/>
  <c r="J253" i="6"/>
  <c r="K253" i="6"/>
  <c r="J254" i="6"/>
  <c r="K254" i="6"/>
  <c r="J255" i="6"/>
  <c r="K255" i="6"/>
  <c r="J256" i="6"/>
  <c r="K256" i="6"/>
  <c r="J257" i="6"/>
  <c r="K257" i="6"/>
  <c r="J258" i="6"/>
  <c r="K258" i="6"/>
  <c r="J259" i="6"/>
  <c r="K259" i="6"/>
  <c r="J260" i="6"/>
  <c r="K260" i="6"/>
  <c r="J261" i="6"/>
  <c r="K261" i="6"/>
  <c r="J262" i="6"/>
  <c r="K262" i="6"/>
  <c r="J263" i="6"/>
  <c r="K263" i="6"/>
  <c r="J264" i="6"/>
  <c r="K264" i="6"/>
  <c r="J265" i="6"/>
  <c r="K265" i="6"/>
  <c r="J266" i="6"/>
  <c r="K266" i="6"/>
  <c r="J267" i="6"/>
  <c r="K267" i="6"/>
  <c r="J268" i="6"/>
  <c r="K268" i="6"/>
  <c r="J269" i="6"/>
  <c r="K269" i="6"/>
  <c r="J270" i="6"/>
  <c r="K270" i="6"/>
  <c r="J271" i="6"/>
  <c r="K271" i="6"/>
  <c r="J272" i="6"/>
  <c r="K272" i="6"/>
  <c r="J273" i="6"/>
  <c r="K273" i="6"/>
  <c r="J274" i="6"/>
  <c r="K274" i="6"/>
  <c r="J275" i="6"/>
  <c r="K275" i="6"/>
  <c r="J276" i="6"/>
  <c r="K276" i="6"/>
  <c r="J277" i="6"/>
  <c r="K277" i="6"/>
  <c r="J278" i="6"/>
  <c r="K278" i="6"/>
  <c r="J279" i="6"/>
  <c r="K279" i="6"/>
  <c r="J280" i="6"/>
  <c r="K280" i="6"/>
  <c r="J281" i="6"/>
  <c r="K281" i="6"/>
  <c r="J282" i="6"/>
  <c r="K282" i="6"/>
  <c r="J283" i="6"/>
  <c r="K283" i="6"/>
  <c r="J284" i="6"/>
  <c r="K284" i="6"/>
  <c r="J285" i="6"/>
  <c r="K285" i="6"/>
  <c r="J286" i="6"/>
  <c r="K286" i="6"/>
  <c r="J287" i="6"/>
  <c r="K287" i="6"/>
  <c r="J288" i="6"/>
  <c r="K288" i="6"/>
  <c r="J289" i="6"/>
  <c r="K289" i="6"/>
  <c r="J290" i="6"/>
  <c r="K290" i="6"/>
  <c r="J291" i="6"/>
  <c r="K291" i="6"/>
  <c r="J292" i="6"/>
  <c r="K292" i="6"/>
  <c r="J293" i="6"/>
  <c r="K293" i="6"/>
  <c r="J294" i="6"/>
  <c r="K294" i="6"/>
  <c r="J295" i="6"/>
  <c r="K295" i="6"/>
  <c r="J296" i="6"/>
  <c r="K296" i="6"/>
  <c r="J297" i="6"/>
  <c r="K297" i="6"/>
  <c r="J298" i="6"/>
  <c r="K298" i="6"/>
  <c r="J299" i="6"/>
  <c r="K299" i="6"/>
  <c r="J300" i="6"/>
  <c r="K300" i="6"/>
  <c r="J301" i="6"/>
  <c r="K301" i="6"/>
  <c r="J302" i="6"/>
  <c r="K302" i="6"/>
  <c r="J303" i="6"/>
  <c r="K303" i="6"/>
  <c r="J304" i="6"/>
  <c r="K304" i="6"/>
  <c r="K4" i="6"/>
  <c r="J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H39" i="6"/>
  <c r="I39" i="6"/>
  <c r="H40" i="6"/>
  <c r="I40" i="6"/>
  <c r="H41" i="6"/>
  <c r="I41" i="6"/>
  <c r="H42" i="6"/>
  <c r="I42" i="6"/>
  <c r="H43" i="6"/>
  <c r="I43" i="6"/>
  <c r="H44" i="6"/>
  <c r="I44" i="6"/>
  <c r="H45" i="6"/>
  <c r="I45" i="6"/>
  <c r="H46" i="6"/>
  <c r="I46" i="6"/>
  <c r="H47" i="6"/>
  <c r="I47" i="6"/>
  <c r="H48" i="6"/>
  <c r="I48" i="6"/>
  <c r="H49" i="6"/>
  <c r="I49" i="6"/>
  <c r="H50" i="6"/>
  <c r="I50" i="6"/>
  <c r="H51" i="6"/>
  <c r="I51" i="6"/>
  <c r="H52" i="6"/>
  <c r="I52" i="6"/>
  <c r="H53" i="6"/>
  <c r="I53" i="6"/>
  <c r="H54" i="6"/>
  <c r="I54" i="6"/>
  <c r="H55" i="6"/>
  <c r="I55" i="6"/>
  <c r="H56" i="6"/>
  <c r="I56" i="6"/>
  <c r="H57" i="6"/>
  <c r="I57" i="6"/>
  <c r="H58" i="6"/>
  <c r="I58" i="6"/>
  <c r="H59" i="6"/>
  <c r="I59" i="6"/>
  <c r="H60" i="6"/>
  <c r="I60" i="6"/>
  <c r="H61" i="6"/>
  <c r="I61" i="6"/>
  <c r="H62" i="6"/>
  <c r="I62" i="6"/>
  <c r="H63" i="6"/>
  <c r="I63" i="6"/>
  <c r="H64" i="6"/>
  <c r="I64" i="6"/>
  <c r="H65" i="6"/>
  <c r="I65" i="6"/>
  <c r="H66" i="6"/>
  <c r="I66" i="6"/>
  <c r="H67" i="6"/>
  <c r="I67" i="6"/>
  <c r="H68" i="6"/>
  <c r="I68" i="6"/>
  <c r="H69" i="6"/>
  <c r="I69" i="6"/>
  <c r="H70" i="6"/>
  <c r="I70" i="6"/>
  <c r="H71" i="6"/>
  <c r="I71" i="6"/>
  <c r="H72" i="6"/>
  <c r="I72" i="6"/>
  <c r="H73" i="6"/>
  <c r="I73" i="6"/>
  <c r="H74" i="6"/>
  <c r="I74" i="6"/>
  <c r="H75" i="6"/>
  <c r="I75" i="6"/>
  <c r="H76" i="6"/>
  <c r="I76" i="6"/>
  <c r="H77" i="6"/>
  <c r="I77" i="6"/>
  <c r="H78" i="6"/>
  <c r="I78" i="6"/>
  <c r="H79" i="6"/>
  <c r="I79" i="6"/>
  <c r="H80" i="6"/>
  <c r="I80" i="6"/>
  <c r="H81" i="6"/>
  <c r="I81" i="6"/>
  <c r="H82" i="6"/>
  <c r="I82" i="6"/>
  <c r="H83" i="6"/>
  <c r="I83" i="6"/>
  <c r="H84" i="6"/>
  <c r="I84" i="6"/>
  <c r="H85" i="6"/>
  <c r="I85" i="6"/>
  <c r="H86" i="6"/>
  <c r="I86" i="6"/>
  <c r="H87" i="6"/>
  <c r="I87" i="6"/>
  <c r="H88" i="6"/>
  <c r="I88" i="6"/>
  <c r="H89" i="6"/>
  <c r="I89" i="6"/>
  <c r="H90" i="6"/>
  <c r="I90" i="6"/>
  <c r="H91" i="6"/>
  <c r="I91" i="6"/>
  <c r="H92" i="6"/>
  <c r="I92" i="6"/>
  <c r="H93" i="6"/>
  <c r="I93" i="6"/>
  <c r="H94" i="6"/>
  <c r="I94" i="6"/>
  <c r="H95" i="6"/>
  <c r="I95" i="6"/>
  <c r="H96" i="6"/>
  <c r="I96" i="6"/>
  <c r="H97" i="6"/>
  <c r="I97" i="6"/>
  <c r="H98" i="6"/>
  <c r="I98" i="6"/>
  <c r="H99" i="6"/>
  <c r="I99" i="6"/>
  <c r="H100" i="6"/>
  <c r="I100" i="6"/>
  <c r="H101" i="6"/>
  <c r="I101" i="6"/>
  <c r="H102" i="6"/>
  <c r="I102" i="6"/>
  <c r="H103" i="6"/>
  <c r="I103" i="6"/>
  <c r="H104" i="6"/>
  <c r="I104" i="6"/>
  <c r="H105" i="6"/>
  <c r="I105" i="6"/>
  <c r="H106" i="6"/>
  <c r="I106" i="6"/>
  <c r="H107" i="6"/>
  <c r="I107" i="6"/>
  <c r="H108" i="6"/>
  <c r="I108" i="6"/>
  <c r="H109" i="6"/>
  <c r="I109" i="6"/>
  <c r="H110" i="6"/>
  <c r="I110" i="6"/>
  <c r="H111" i="6"/>
  <c r="I111" i="6"/>
  <c r="H112" i="6"/>
  <c r="I112" i="6"/>
  <c r="H113" i="6"/>
  <c r="I113" i="6"/>
  <c r="H114" i="6"/>
  <c r="I114" i="6"/>
  <c r="H115" i="6"/>
  <c r="I115" i="6"/>
  <c r="H116" i="6"/>
  <c r="I116" i="6"/>
  <c r="H117" i="6"/>
  <c r="I117" i="6"/>
  <c r="H118" i="6"/>
  <c r="I118" i="6"/>
  <c r="H119" i="6"/>
  <c r="I119" i="6"/>
  <c r="H120" i="6"/>
  <c r="I120" i="6"/>
  <c r="H121" i="6"/>
  <c r="I121" i="6"/>
  <c r="H122" i="6"/>
  <c r="I122" i="6"/>
  <c r="H123" i="6"/>
  <c r="I123" i="6"/>
  <c r="H124" i="6"/>
  <c r="I124" i="6"/>
  <c r="H125" i="6"/>
  <c r="I125" i="6"/>
  <c r="H126" i="6"/>
  <c r="I126" i="6"/>
  <c r="H127" i="6"/>
  <c r="I127" i="6"/>
  <c r="H128" i="6"/>
  <c r="I128" i="6"/>
  <c r="H129" i="6"/>
  <c r="I129" i="6"/>
  <c r="H130" i="6"/>
  <c r="I130" i="6"/>
  <c r="H131" i="6"/>
  <c r="I131" i="6"/>
  <c r="H132" i="6"/>
  <c r="I132" i="6"/>
  <c r="H133" i="6"/>
  <c r="I133" i="6"/>
  <c r="H134" i="6"/>
  <c r="I134" i="6"/>
  <c r="H135" i="6"/>
  <c r="I135" i="6"/>
  <c r="H136" i="6"/>
  <c r="I136" i="6"/>
  <c r="H137" i="6"/>
  <c r="I137" i="6"/>
  <c r="H138" i="6"/>
  <c r="I138" i="6"/>
  <c r="H139" i="6"/>
  <c r="I139" i="6"/>
  <c r="H140" i="6"/>
  <c r="I140" i="6"/>
  <c r="H141" i="6"/>
  <c r="I141" i="6"/>
  <c r="H142" i="6"/>
  <c r="I142" i="6"/>
  <c r="H143" i="6"/>
  <c r="I143" i="6"/>
  <c r="H144" i="6"/>
  <c r="I144" i="6"/>
  <c r="H145" i="6"/>
  <c r="I145" i="6"/>
  <c r="H146" i="6"/>
  <c r="I146" i="6"/>
  <c r="H147" i="6"/>
  <c r="I147" i="6"/>
  <c r="H148" i="6"/>
  <c r="I148" i="6"/>
  <c r="H149" i="6"/>
  <c r="I149" i="6"/>
  <c r="H150" i="6"/>
  <c r="I150" i="6"/>
  <c r="H151" i="6"/>
  <c r="I151" i="6"/>
  <c r="H152" i="6"/>
  <c r="I152" i="6"/>
  <c r="H153" i="6"/>
  <c r="I153" i="6"/>
  <c r="H154" i="6"/>
  <c r="I154" i="6"/>
  <c r="H155" i="6"/>
  <c r="I155" i="6"/>
  <c r="H156" i="6"/>
  <c r="I156" i="6"/>
  <c r="H157" i="6"/>
  <c r="I157" i="6"/>
  <c r="H158" i="6"/>
  <c r="I158" i="6"/>
  <c r="H159" i="6"/>
  <c r="I159" i="6"/>
  <c r="H160" i="6"/>
  <c r="I160" i="6"/>
  <c r="H161" i="6"/>
  <c r="I161" i="6"/>
  <c r="H162" i="6"/>
  <c r="I162" i="6"/>
  <c r="H163" i="6"/>
  <c r="I163" i="6"/>
  <c r="H164" i="6"/>
  <c r="I164" i="6"/>
  <c r="H165" i="6"/>
  <c r="I165" i="6"/>
  <c r="H166" i="6"/>
  <c r="I166" i="6"/>
  <c r="H167" i="6"/>
  <c r="I167" i="6"/>
  <c r="H168" i="6"/>
  <c r="I168" i="6"/>
  <c r="H169" i="6"/>
  <c r="I169" i="6"/>
  <c r="H170" i="6"/>
  <c r="I170" i="6"/>
  <c r="H171" i="6"/>
  <c r="I171" i="6"/>
  <c r="H172" i="6"/>
  <c r="I172" i="6"/>
  <c r="H173" i="6"/>
  <c r="I173" i="6"/>
  <c r="H174" i="6"/>
  <c r="I174" i="6"/>
  <c r="H175" i="6"/>
  <c r="I175" i="6"/>
  <c r="H176" i="6"/>
  <c r="I176" i="6"/>
  <c r="H177" i="6"/>
  <c r="I177" i="6"/>
  <c r="H178" i="6"/>
  <c r="I178" i="6"/>
  <c r="H179" i="6"/>
  <c r="I179" i="6"/>
  <c r="H180" i="6"/>
  <c r="I180" i="6"/>
  <c r="H181" i="6"/>
  <c r="I181" i="6"/>
  <c r="H182" i="6"/>
  <c r="I182" i="6"/>
  <c r="H183" i="6"/>
  <c r="I183" i="6"/>
  <c r="H184" i="6"/>
  <c r="I184" i="6"/>
  <c r="H185" i="6"/>
  <c r="I185" i="6"/>
  <c r="H186" i="6"/>
  <c r="I186" i="6"/>
  <c r="H187" i="6"/>
  <c r="I187" i="6"/>
  <c r="H188" i="6"/>
  <c r="I188" i="6"/>
  <c r="H189" i="6"/>
  <c r="I189" i="6"/>
  <c r="H190" i="6"/>
  <c r="I190" i="6"/>
  <c r="H191" i="6"/>
  <c r="I191" i="6"/>
  <c r="H192" i="6"/>
  <c r="I192" i="6"/>
  <c r="H193" i="6"/>
  <c r="I193" i="6"/>
  <c r="H194" i="6"/>
  <c r="I194" i="6"/>
  <c r="H195" i="6"/>
  <c r="I195" i="6"/>
  <c r="H196" i="6"/>
  <c r="I196" i="6"/>
  <c r="H197" i="6"/>
  <c r="I197" i="6"/>
  <c r="H198" i="6"/>
  <c r="I198" i="6"/>
  <c r="H199" i="6"/>
  <c r="I199" i="6"/>
  <c r="H200" i="6"/>
  <c r="I200" i="6"/>
  <c r="H201" i="6"/>
  <c r="I201" i="6"/>
  <c r="H202" i="6"/>
  <c r="I202" i="6"/>
  <c r="H203" i="6"/>
  <c r="I203" i="6"/>
  <c r="H204" i="6"/>
  <c r="I204" i="6"/>
  <c r="H205" i="6"/>
  <c r="I205" i="6"/>
  <c r="H206" i="6"/>
  <c r="I206" i="6"/>
  <c r="H207" i="6"/>
  <c r="I207" i="6"/>
  <c r="H208" i="6"/>
  <c r="I208" i="6"/>
  <c r="H209" i="6"/>
  <c r="I209" i="6"/>
  <c r="H210" i="6"/>
  <c r="I210" i="6"/>
  <c r="H211" i="6"/>
  <c r="I211" i="6"/>
  <c r="H212" i="6"/>
  <c r="I212" i="6"/>
  <c r="H213" i="6"/>
  <c r="I213" i="6"/>
  <c r="H214" i="6"/>
  <c r="I214" i="6"/>
  <c r="H215" i="6"/>
  <c r="I215" i="6"/>
  <c r="H216" i="6"/>
  <c r="I216" i="6"/>
  <c r="H217" i="6"/>
  <c r="I217" i="6"/>
  <c r="H218" i="6"/>
  <c r="I218" i="6"/>
  <c r="H219" i="6"/>
  <c r="I219" i="6"/>
  <c r="H220" i="6"/>
  <c r="I220" i="6"/>
  <c r="H221" i="6"/>
  <c r="I221" i="6"/>
  <c r="H222" i="6"/>
  <c r="I222" i="6"/>
  <c r="H223" i="6"/>
  <c r="I223" i="6"/>
  <c r="H224" i="6"/>
  <c r="I224" i="6"/>
  <c r="H225" i="6"/>
  <c r="I225" i="6"/>
  <c r="H226" i="6"/>
  <c r="I226" i="6"/>
  <c r="H227" i="6"/>
  <c r="I227" i="6"/>
  <c r="H228" i="6"/>
  <c r="I228" i="6"/>
  <c r="H229" i="6"/>
  <c r="I229" i="6"/>
  <c r="H230" i="6"/>
  <c r="I230" i="6"/>
  <c r="H231" i="6"/>
  <c r="I231" i="6"/>
  <c r="H232" i="6"/>
  <c r="I232" i="6"/>
  <c r="H233" i="6"/>
  <c r="I233" i="6"/>
  <c r="H234" i="6"/>
  <c r="I234" i="6"/>
  <c r="H235" i="6"/>
  <c r="I235" i="6"/>
  <c r="H236" i="6"/>
  <c r="I236" i="6"/>
  <c r="H237" i="6"/>
  <c r="I237" i="6"/>
  <c r="H238" i="6"/>
  <c r="I238" i="6"/>
  <c r="H239" i="6"/>
  <c r="I239" i="6"/>
  <c r="H240" i="6"/>
  <c r="I240" i="6"/>
  <c r="H241" i="6"/>
  <c r="I241" i="6"/>
  <c r="H242" i="6"/>
  <c r="I242" i="6"/>
  <c r="H243" i="6"/>
  <c r="I243" i="6"/>
  <c r="H244" i="6"/>
  <c r="I244" i="6"/>
  <c r="H245" i="6"/>
  <c r="I245" i="6"/>
  <c r="H246" i="6"/>
  <c r="I246" i="6"/>
  <c r="H247" i="6"/>
  <c r="I247" i="6"/>
  <c r="H248" i="6"/>
  <c r="I248" i="6"/>
  <c r="H249" i="6"/>
  <c r="I249" i="6"/>
  <c r="H250" i="6"/>
  <c r="I250" i="6"/>
  <c r="H251" i="6"/>
  <c r="I251" i="6"/>
  <c r="H252" i="6"/>
  <c r="I252" i="6"/>
  <c r="H253" i="6"/>
  <c r="I253" i="6"/>
  <c r="H254" i="6"/>
  <c r="I254" i="6"/>
  <c r="H255" i="6"/>
  <c r="I255" i="6"/>
  <c r="H256" i="6"/>
  <c r="I256" i="6"/>
  <c r="H257" i="6"/>
  <c r="I257" i="6"/>
  <c r="H258" i="6"/>
  <c r="I258" i="6"/>
  <c r="H259" i="6"/>
  <c r="I259" i="6"/>
  <c r="H260" i="6"/>
  <c r="I260" i="6"/>
  <c r="H261" i="6"/>
  <c r="I261" i="6"/>
  <c r="H262" i="6"/>
  <c r="I262" i="6"/>
  <c r="H263" i="6"/>
  <c r="I263" i="6"/>
  <c r="H264" i="6"/>
  <c r="I264" i="6"/>
  <c r="H265" i="6"/>
  <c r="I265" i="6"/>
  <c r="H266" i="6"/>
  <c r="I266" i="6"/>
  <c r="H267" i="6"/>
  <c r="I267" i="6"/>
  <c r="H268" i="6"/>
  <c r="I268" i="6"/>
  <c r="H269" i="6"/>
  <c r="I269" i="6"/>
  <c r="H270" i="6"/>
  <c r="I270" i="6"/>
  <c r="H271" i="6"/>
  <c r="I271" i="6"/>
  <c r="H272" i="6"/>
  <c r="I272" i="6"/>
  <c r="H273" i="6"/>
  <c r="I273" i="6"/>
  <c r="H274" i="6"/>
  <c r="I274" i="6"/>
  <c r="H275" i="6"/>
  <c r="I275" i="6"/>
  <c r="H276" i="6"/>
  <c r="I276" i="6"/>
  <c r="H277" i="6"/>
  <c r="I277" i="6"/>
  <c r="H278" i="6"/>
  <c r="I278" i="6"/>
  <c r="H279" i="6"/>
  <c r="I279" i="6"/>
  <c r="H280" i="6"/>
  <c r="I280" i="6"/>
  <c r="H281" i="6"/>
  <c r="I281" i="6"/>
  <c r="H282" i="6"/>
  <c r="I282" i="6"/>
  <c r="H283" i="6"/>
  <c r="I283" i="6"/>
  <c r="H284" i="6"/>
  <c r="I284" i="6"/>
  <c r="H285" i="6"/>
  <c r="I285" i="6"/>
  <c r="H286" i="6"/>
  <c r="I286" i="6"/>
  <c r="H287" i="6"/>
  <c r="I287" i="6"/>
  <c r="H288" i="6"/>
  <c r="I288" i="6"/>
  <c r="H289" i="6"/>
  <c r="I289" i="6"/>
  <c r="H290" i="6"/>
  <c r="I290" i="6"/>
  <c r="H291" i="6"/>
  <c r="I291" i="6"/>
  <c r="H292" i="6"/>
  <c r="I292" i="6"/>
  <c r="H293" i="6"/>
  <c r="I293" i="6"/>
  <c r="H294" i="6"/>
  <c r="I294" i="6"/>
  <c r="H295" i="6"/>
  <c r="I295" i="6"/>
  <c r="H296" i="6"/>
  <c r="I296" i="6"/>
  <c r="H297" i="6"/>
  <c r="I297" i="6"/>
  <c r="H298" i="6"/>
  <c r="I298" i="6"/>
  <c r="H299" i="6"/>
  <c r="I299" i="6"/>
  <c r="H300" i="6"/>
  <c r="I300" i="6"/>
  <c r="H301" i="6"/>
  <c r="I301" i="6"/>
  <c r="H302" i="6"/>
  <c r="I302" i="6"/>
  <c r="H303" i="6"/>
  <c r="I303" i="6"/>
  <c r="H304" i="6"/>
  <c r="I304" i="6"/>
  <c r="I4" i="6"/>
  <c r="G4" i="6"/>
  <c r="D4" i="6"/>
  <c r="B306" i="6" l="1"/>
  <c r="C306" i="6"/>
  <c r="A306" i="6"/>
  <c r="M3" i="3"/>
  <c r="M4" i="3"/>
  <c r="M5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2" i="3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L210" i="3" l="1"/>
  <c r="L211" i="3"/>
  <c r="L232" i="3"/>
  <c r="L233" i="3"/>
  <c r="L234" i="3"/>
  <c r="L235" i="3"/>
  <c r="L236" i="3"/>
  <c r="L237" i="3"/>
  <c r="L239" i="3"/>
  <c r="L7" i="3"/>
  <c r="L8" i="3"/>
  <c r="L238" i="3"/>
  <c r="L231" i="3"/>
  <c r="L260" i="3"/>
  <c r="L151" i="3"/>
  <c r="L150" i="3"/>
  <c r="L72" i="3"/>
  <c r="L123" i="3"/>
  <c r="L122" i="3"/>
  <c r="L121" i="3"/>
  <c r="L127" i="3"/>
  <c r="L61" i="3"/>
  <c r="L158" i="3"/>
  <c r="L103" i="3"/>
  <c r="L102" i="3"/>
  <c r="L101" i="3"/>
  <c r="L100" i="3"/>
  <c r="L261" i="3"/>
  <c r="L262" i="3"/>
  <c r="L264" i="3"/>
  <c r="L263" i="3"/>
  <c r="L69" i="3"/>
  <c r="L187" i="3"/>
  <c r="L116" i="3"/>
  <c r="L10" i="3"/>
  <c r="L11" i="3"/>
  <c r="L230" i="3"/>
  <c r="L229" i="3"/>
  <c r="L135" i="3"/>
  <c r="L134" i="3"/>
  <c r="L133" i="3"/>
  <c r="L269" i="3"/>
  <c r="L268" i="3"/>
  <c r="L267" i="3"/>
  <c r="L37" i="3"/>
  <c r="L38" i="3"/>
  <c r="L74" i="3"/>
  <c r="L75" i="3"/>
  <c r="L76" i="3"/>
  <c r="L213" i="3"/>
  <c r="L214" i="3"/>
  <c r="L265" i="3"/>
  <c r="L266" i="3"/>
  <c r="L284" i="3"/>
  <c r="L280" i="3"/>
  <c r="L281" i="3"/>
  <c r="L277" i="3"/>
  <c r="L278" i="3"/>
  <c r="L224" i="3"/>
  <c r="L59" i="3"/>
  <c r="L60" i="3"/>
  <c r="L124" i="3"/>
  <c r="L227" i="3"/>
  <c r="L228" i="3"/>
  <c r="L115" i="3"/>
  <c r="L223" i="3"/>
  <c r="L221" i="3"/>
  <c r="L282" i="3"/>
  <c r="L283" i="3"/>
  <c r="L279" i="3"/>
  <c r="L222" i="3"/>
  <c r="L68" i="3"/>
  <c r="L219" i="3"/>
  <c r="L220" i="3"/>
  <c r="L67" i="3"/>
  <c r="L36" i="3"/>
  <c r="L94" i="3"/>
  <c r="L154" i="3"/>
  <c r="L294" i="3"/>
  <c r="L293" i="3"/>
  <c r="L291" i="3"/>
  <c r="L290" i="3"/>
  <c r="L289" i="3"/>
  <c r="L255" i="3"/>
  <c r="L256" i="3"/>
  <c r="L257" i="3"/>
  <c r="L258" i="3"/>
  <c r="L259" i="3"/>
  <c r="L193" i="3"/>
  <c r="L301" i="3"/>
  <c r="L3" i="3"/>
  <c r="L288" i="3"/>
  <c r="L254" i="3"/>
  <c r="L194" i="3"/>
  <c r="L90" i="3"/>
  <c r="L92" i="3"/>
  <c r="L91" i="3"/>
  <c r="L93" i="3"/>
  <c r="L296" i="3"/>
  <c r="L298" i="3"/>
  <c r="L89" i="3"/>
  <c r="L299" i="3"/>
  <c r="L130" i="3"/>
  <c r="L131" i="3"/>
  <c r="L167" i="3"/>
  <c r="L166" i="3"/>
  <c r="L165" i="3"/>
  <c r="L164" i="3"/>
  <c r="L163" i="3"/>
  <c r="L98" i="3"/>
  <c r="L97" i="3"/>
  <c r="L5" i="3"/>
  <c r="L240" i="3"/>
  <c r="L241" i="3"/>
  <c r="L242" i="3"/>
  <c r="L168" i="3"/>
  <c r="L84" i="3"/>
  <c r="L85" i="3"/>
  <c r="L86" i="3"/>
  <c r="L87" i="3"/>
  <c r="L27" i="3"/>
  <c r="L28" i="3"/>
  <c r="L152" i="3"/>
  <c r="L153" i="3"/>
  <c r="L88" i="3"/>
  <c r="L225" i="3"/>
  <c r="L226" i="3"/>
  <c r="L275" i="3"/>
  <c r="L104" i="3"/>
  <c r="L105" i="3"/>
  <c r="L276" i="3"/>
  <c r="L35" i="3"/>
  <c r="L270" i="3"/>
  <c r="L34" i="3"/>
  <c r="L274" i="3"/>
  <c r="L273" i="3"/>
  <c r="L272" i="3"/>
  <c r="L271" i="3"/>
  <c r="L70" i="3"/>
  <c r="L95" i="3"/>
  <c r="L79" i="3"/>
  <c r="L181" i="3"/>
  <c r="L180" i="3"/>
  <c r="L205" i="3"/>
  <c r="L204" i="3"/>
  <c r="L206" i="3"/>
  <c r="L13" i="3"/>
  <c r="L14" i="3"/>
  <c r="L16" i="3"/>
  <c r="L109" i="3"/>
  <c r="L108" i="3"/>
  <c r="L107" i="3"/>
  <c r="L106" i="3"/>
  <c r="L114" i="3"/>
  <c r="L161" i="3"/>
  <c r="L160" i="3"/>
  <c r="L159" i="3"/>
  <c r="L195" i="3"/>
  <c r="L184" i="3"/>
  <c r="L185" i="3"/>
  <c r="L17" i="3"/>
  <c r="L18" i="3"/>
  <c r="L202" i="3"/>
  <c r="L203" i="3"/>
  <c r="L15" i="3"/>
  <c r="L146" i="3"/>
  <c r="L148" i="3"/>
  <c r="L149" i="3"/>
  <c r="L182" i="3"/>
  <c r="L183" i="3"/>
  <c r="L147" i="3"/>
  <c r="L212" i="3"/>
  <c r="L188" i="3"/>
  <c r="L157" i="3"/>
  <c r="L156" i="3"/>
  <c r="L155" i="3"/>
  <c r="L77" i="3"/>
  <c r="L179" i="3"/>
  <c r="L178" i="3"/>
  <c r="L177" i="3"/>
  <c r="L139" i="3"/>
  <c r="L143" i="3"/>
  <c r="L142" i="3"/>
  <c r="L144" i="3"/>
  <c r="L196" i="3"/>
  <c r="L197" i="3"/>
  <c r="L198" i="3"/>
  <c r="L200" i="3"/>
  <c r="L39" i="3"/>
  <c r="L40" i="3"/>
  <c r="L41" i="3"/>
  <c r="L199" i="3"/>
  <c r="L117" i="3"/>
  <c r="L118" i="3"/>
  <c r="L47" i="3"/>
  <c r="L48" i="3"/>
  <c r="L49" i="3"/>
  <c r="L50" i="3"/>
  <c r="L51" i="3"/>
  <c r="L52" i="3"/>
  <c r="L45" i="3"/>
  <c r="L53" i="3"/>
  <c r="L55" i="3"/>
  <c r="L56" i="3"/>
  <c r="L57" i="3"/>
  <c r="L58" i="3"/>
  <c r="L54" i="3"/>
  <c r="L44" i="3"/>
  <c r="L42" i="3"/>
  <c r="L119" i="3"/>
  <c r="L120" i="3"/>
  <c r="L43" i="3"/>
  <c r="L186" i="3"/>
  <c r="L24" i="3"/>
  <c r="L23" i="3"/>
  <c r="L22" i="3"/>
  <c r="L21" i="3"/>
  <c r="L20" i="3"/>
  <c r="L19" i="3"/>
  <c r="L176" i="3"/>
  <c r="L175" i="3"/>
  <c r="L174" i="3"/>
  <c r="L173" i="3"/>
  <c r="L172" i="3"/>
  <c r="L171" i="3"/>
  <c r="L170" i="3"/>
  <c r="L300" i="3"/>
  <c r="L25" i="3"/>
  <c r="L253" i="3"/>
  <c r="L33" i="3"/>
  <c r="L32" i="3"/>
  <c r="L31" i="3"/>
  <c r="L30" i="3"/>
  <c r="L286" i="3"/>
  <c r="L113" i="3"/>
  <c r="L112" i="3"/>
  <c r="L169" i="3"/>
  <c r="L129" i="3"/>
  <c r="L189" i="3"/>
  <c r="L217" i="3"/>
  <c r="L215" i="3"/>
  <c r="L26" i="3"/>
  <c r="L252" i="3"/>
  <c r="L250" i="3"/>
  <c r="L63" i="3"/>
  <c r="L65" i="3"/>
  <c r="L66" i="3"/>
  <c r="L126" i="3"/>
  <c r="L125" i="3"/>
  <c r="L80" i="3"/>
  <c r="L81" i="3"/>
  <c r="L191" i="3"/>
  <c r="L82" i="3"/>
  <c r="L190" i="3"/>
  <c r="L251" i="3"/>
  <c r="L111" i="3"/>
  <c r="L247" i="3"/>
  <c r="L248" i="3"/>
  <c r="L244" i="3"/>
  <c r="L246" i="3"/>
  <c r="L245" i="3"/>
  <c r="L62" i="3"/>
  <c r="L249" i="3"/>
  <c r="L216" i="3"/>
  <c r="L83" i="3"/>
  <c r="L110" i="3"/>
  <c r="L136" i="3"/>
  <c r="L71" i="3"/>
  <c r="L292" i="3"/>
  <c r="L295" i="3"/>
  <c r="L297" i="3"/>
  <c r="L64" i="3"/>
  <c r="L145" i="3"/>
  <c r="L12" i="3"/>
  <c r="L209" i="3"/>
  <c r="L218" i="3"/>
  <c r="L201" i="3"/>
  <c r="L78" i="3"/>
  <c r="L243" i="3"/>
  <c r="L96" i="3"/>
  <c r="L285" i="3"/>
  <c r="L287" i="3"/>
  <c r="L141" i="3"/>
  <c r="L6" i="3"/>
  <c r="L140" i="3"/>
  <c r="L138" i="3"/>
  <c r="L9" i="3"/>
  <c r="L208" i="3"/>
  <c r="L207" i="3"/>
  <c r="L302" i="3"/>
  <c r="L46" i="3"/>
  <c r="L192" i="3"/>
  <c r="L73" i="3"/>
  <c r="L99" i="3"/>
  <c r="L2" i="3"/>
  <c r="L162" i="3"/>
  <c r="L132" i="3"/>
  <c r="L128" i="3"/>
  <c r="L29" i="3"/>
  <c r="L137" i="3"/>
  <c r="L211" i="5"/>
  <c r="L210" i="5"/>
  <c r="L232" i="5"/>
  <c r="L234" i="5"/>
  <c r="L233" i="5"/>
  <c r="L237" i="5"/>
  <c r="L236" i="5"/>
  <c r="L235" i="5"/>
  <c r="L239" i="5"/>
  <c r="L7" i="5"/>
  <c r="L8" i="5"/>
  <c r="L238" i="5"/>
  <c r="L231" i="5"/>
  <c r="L260" i="5"/>
  <c r="L151" i="5"/>
  <c r="L150" i="5"/>
  <c r="L72" i="5"/>
  <c r="L123" i="5"/>
  <c r="L122" i="5"/>
  <c r="L121" i="5"/>
  <c r="L127" i="5"/>
  <c r="L61" i="5"/>
  <c r="L158" i="5"/>
  <c r="L103" i="5"/>
  <c r="L102" i="5"/>
  <c r="L101" i="5"/>
  <c r="L100" i="5"/>
  <c r="L261" i="5"/>
  <c r="L262" i="5"/>
  <c r="L264" i="5"/>
  <c r="L263" i="5"/>
  <c r="L69" i="5"/>
  <c r="L187" i="5"/>
  <c r="L116" i="5"/>
  <c r="L10" i="5"/>
  <c r="L11" i="5"/>
  <c r="L230" i="5"/>
  <c r="L229" i="5"/>
  <c r="L4" i="5"/>
  <c r="L135" i="5"/>
  <c r="L134" i="5"/>
  <c r="L133" i="5"/>
  <c r="L268" i="5"/>
  <c r="L269" i="5"/>
  <c r="L267" i="5"/>
  <c r="L37" i="5"/>
  <c r="L38" i="5"/>
  <c r="L74" i="5"/>
  <c r="L75" i="5"/>
  <c r="L76" i="5"/>
  <c r="L213" i="5"/>
  <c r="L214" i="5"/>
  <c r="L265" i="5"/>
  <c r="L266" i="5"/>
  <c r="L284" i="5"/>
  <c r="L281" i="5"/>
  <c r="L280" i="5"/>
  <c r="L277" i="5"/>
  <c r="L278" i="5"/>
  <c r="L224" i="5"/>
  <c r="L59" i="5"/>
  <c r="L60" i="5"/>
  <c r="L124" i="5"/>
  <c r="L227" i="5"/>
  <c r="L228" i="5"/>
  <c r="L115" i="5"/>
  <c r="L223" i="5"/>
  <c r="L221" i="5"/>
  <c r="L282" i="5"/>
  <c r="L283" i="5"/>
  <c r="L279" i="5"/>
  <c r="L222" i="5"/>
  <c r="L68" i="5"/>
  <c r="L219" i="5"/>
  <c r="L220" i="5"/>
  <c r="L67" i="5"/>
  <c r="L35" i="5"/>
  <c r="L94" i="5"/>
  <c r="L154" i="5"/>
  <c r="L294" i="5"/>
  <c r="L293" i="5"/>
  <c r="L290" i="5"/>
  <c r="L291" i="5"/>
  <c r="L288" i="5"/>
  <c r="L255" i="5"/>
  <c r="L256" i="5"/>
  <c r="L257" i="5"/>
  <c r="L259" i="5"/>
  <c r="L258" i="5"/>
  <c r="L193" i="5"/>
  <c r="L301" i="5"/>
  <c r="L3" i="5"/>
  <c r="L289" i="5"/>
  <c r="L254" i="5"/>
  <c r="L194" i="5"/>
  <c r="L89" i="5"/>
  <c r="L92" i="5"/>
  <c r="L91" i="5"/>
  <c r="L93" i="5"/>
  <c r="L297" i="5"/>
  <c r="L298" i="5"/>
  <c r="L90" i="5"/>
  <c r="L299" i="5"/>
  <c r="L130" i="5"/>
  <c r="L131" i="5"/>
  <c r="L167" i="5"/>
  <c r="L166" i="5"/>
  <c r="L165" i="5"/>
  <c r="L164" i="5"/>
  <c r="L163" i="5"/>
  <c r="L98" i="5"/>
  <c r="L97" i="5"/>
  <c r="L5" i="5"/>
  <c r="L240" i="5"/>
  <c r="L241" i="5"/>
  <c r="L242" i="5"/>
  <c r="L168" i="5"/>
  <c r="L84" i="5"/>
  <c r="L85" i="5"/>
  <c r="L86" i="5"/>
  <c r="L87" i="5"/>
  <c r="L27" i="5"/>
  <c r="L28" i="5"/>
  <c r="L152" i="5"/>
  <c r="L153" i="5"/>
  <c r="L88" i="5"/>
  <c r="L225" i="5"/>
  <c r="L226" i="5"/>
  <c r="L275" i="5"/>
  <c r="L104" i="5"/>
  <c r="L105" i="5"/>
  <c r="L276" i="5"/>
  <c r="L36" i="5"/>
  <c r="L270" i="5"/>
  <c r="L34" i="5"/>
  <c r="L274" i="5"/>
  <c r="L273" i="5"/>
  <c r="L272" i="5"/>
  <c r="L271" i="5"/>
  <c r="L70" i="5"/>
  <c r="L95" i="5"/>
  <c r="L79" i="5"/>
  <c r="L181" i="5"/>
  <c r="L180" i="5"/>
  <c r="L205" i="5"/>
  <c r="L204" i="5"/>
  <c r="L206" i="5"/>
  <c r="L13" i="5"/>
  <c r="L14" i="5"/>
  <c r="L16" i="5"/>
  <c r="L109" i="5"/>
  <c r="L108" i="5"/>
  <c r="L107" i="5"/>
  <c r="L106" i="5"/>
  <c r="L114" i="5"/>
  <c r="L161" i="5"/>
  <c r="L160" i="5"/>
  <c r="L159" i="5"/>
  <c r="L195" i="5"/>
  <c r="L184" i="5"/>
  <c r="L185" i="5"/>
  <c r="L17" i="5"/>
  <c r="L18" i="5"/>
  <c r="L202" i="5"/>
  <c r="L203" i="5"/>
  <c r="L15" i="5"/>
  <c r="L147" i="5"/>
  <c r="L149" i="5"/>
  <c r="L148" i="5"/>
  <c r="L182" i="5"/>
  <c r="L183" i="5"/>
  <c r="L146" i="5"/>
  <c r="L212" i="5"/>
  <c r="L188" i="5"/>
  <c r="L157" i="5"/>
  <c r="L156" i="5"/>
  <c r="L155" i="5"/>
  <c r="L77" i="5"/>
  <c r="L179" i="5"/>
  <c r="L178" i="5"/>
  <c r="L177" i="5"/>
  <c r="L140" i="5"/>
  <c r="L141" i="5"/>
  <c r="L142" i="5"/>
  <c r="L144" i="5"/>
  <c r="L196" i="5"/>
  <c r="L197" i="5"/>
  <c r="L198" i="5"/>
  <c r="L200" i="5"/>
  <c r="L39" i="5"/>
  <c r="L40" i="5"/>
  <c r="L41" i="5"/>
  <c r="L199" i="5"/>
  <c r="L117" i="5"/>
  <c r="L118" i="5"/>
  <c r="L47" i="5"/>
  <c r="L48" i="5"/>
  <c r="L49" i="5"/>
  <c r="L50" i="5"/>
  <c r="L51" i="5"/>
  <c r="L52" i="5"/>
  <c r="L46" i="5"/>
  <c r="L53" i="5"/>
  <c r="L55" i="5"/>
  <c r="L56" i="5"/>
  <c r="L57" i="5"/>
  <c r="L58" i="5"/>
  <c r="L54" i="5"/>
  <c r="L44" i="5"/>
  <c r="L42" i="5"/>
  <c r="L119" i="5"/>
  <c r="L120" i="5"/>
  <c r="L43" i="5"/>
  <c r="L186" i="5"/>
  <c r="L24" i="5"/>
  <c r="L23" i="5"/>
  <c r="L22" i="5"/>
  <c r="L21" i="5"/>
  <c r="L20" i="5"/>
  <c r="L19" i="5"/>
  <c r="L176" i="5"/>
  <c r="L175" i="5"/>
  <c r="L174" i="5"/>
  <c r="L173" i="5"/>
  <c r="L172" i="5"/>
  <c r="L171" i="5"/>
  <c r="L170" i="5"/>
  <c r="L300" i="5"/>
  <c r="L25" i="5"/>
  <c r="L253" i="5"/>
  <c r="L33" i="5"/>
  <c r="L32" i="5"/>
  <c r="L31" i="5"/>
  <c r="L30" i="5"/>
  <c r="L286" i="5"/>
  <c r="L113" i="5"/>
  <c r="L112" i="5"/>
  <c r="L169" i="5"/>
  <c r="L129" i="5"/>
  <c r="L189" i="5"/>
  <c r="L217" i="5"/>
  <c r="L215" i="5"/>
  <c r="L26" i="5"/>
  <c r="L252" i="5"/>
  <c r="L249" i="5"/>
  <c r="L62" i="5"/>
  <c r="L64" i="5"/>
  <c r="L66" i="5"/>
  <c r="L126" i="5"/>
  <c r="L125" i="5"/>
  <c r="L80" i="5"/>
  <c r="L81" i="5"/>
  <c r="L191" i="5"/>
  <c r="L82" i="5"/>
  <c r="L190" i="5"/>
  <c r="L251" i="5"/>
  <c r="L111" i="5"/>
  <c r="L247" i="5"/>
  <c r="L248" i="5"/>
  <c r="L244" i="5"/>
  <c r="L246" i="5"/>
  <c r="L245" i="5"/>
  <c r="L63" i="5"/>
  <c r="L250" i="5"/>
  <c r="L216" i="5"/>
  <c r="L83" i="5"/>
  <c r="L110" i="5"/>
  <c r="L136" i="5"/>
  <c r="L71" i="5"/>
  <c r="L292" i="5"/>
  <c r="L295" i="5"/>
  <c r="L296" i="5"/>
  <c r="L65" i="5"/>
  <c r="L145" i="5"/>
  <c r="L12" i="5"/>
  <c r="L209" i="5"/>
  <c r="L218" i="5"/>
  <c r="L201" i="5"/>
  <c r="L78" i="5"/>
  <c r="L243" i="5"/>
  <c r="L96" i="5"/>
  <c r="L285" i="5"/>
  <c r="L287" i="5"/>
  <c r="L143" i="5"/>
  <c r="L6" i="5"/>
  <c r="L139" i="5"/>
  <c r="L138" i="5"/>
  <c r="L9" i="5"/>
  <c r="L208" i="5"/>
  <c r="L207" i="5"/>
  <c r="L302" i="5"/>
  <c r="L45" i="5"/>
  <c r="L192" i="5"/>
  <c r="L73" i="5"/>
  <c r="L99" i="5"/>
  <c r="L2" i="5"/>
  <c r="L162" i="5"/>
  <c r="L132" i="5"/>
  <c r="L128" i="5"/>
  <c r="L29" i="5"/>
  <c r="L137" i="5"/>
  <c r="L210" i="4"/>
  <c r="L211" i="4"/>
  <c r="L232" i="4"/>
  <c r="L233" i="4"/>
  <c r="L234" i="4"/>
  <c r="L235" i="4"/>
  <c r="L236" i="4"/>
  <c r="L237" i="4"/>
  <c r="L238" i="4"/>
  <c r="L7" i="4"/>
  <c r="L8" i="4"/>
  <c r="L239" i="4"/>
  <c r="L230" i="4"/>
  <c r="L260" i="4"/>
  <c r="L151" i="4"/>
  <c r="L150" i="4"/>
  <c r="L72" i="4"/>
  <c r="L123" i="4"/>
  <c r="L122" i="4"/>
  <c r="L121" i="4"/>
  <c r="L127" i="4"/>
  <c r="L61" i="4"/>
  <c r="L158" i="4"/>
  <c r="L103" i="4"/>
  <c r="L102" i="4"/>
  <c r="L101" i="4"/>
  <c r="L100" i="4"/>
  <c r="L261" i="4"/>
  <c r="L262" i="4"/>
  <c r="L263" i="4"/>
  <c r="L264" i="4"/>
  <c r="L69" i="4"/>
  <c r="L187" i="4"/>
  <c r="L116" i="4"/>
  <c r="L10" i="4"/>
  <c r="L11" i="4"/>
  <c r="L231" i="4"/>
  <c r="L229" i="4"/>
  <c r="L4" i="4"/>
  <c r="L135" i="4"/>
  <c r="L134" i="4"/>
  <c r="L133" i="4"/>
  <c r="L269" i="4"/>
  <c r="L268" i="4"/>
  <c r="L267" i="4"/>
  <c r="L37" i="4"/>
  <c r="L38" i="4"/>
  <c r="L74" i="4"/>
  <c r="L75" i="4"/>
  <c r="L76" i="4"/>
  <c r="L213" i="4"/>
  <c r="L214" i="4"/>
  <c r="L265" i="4"/>
  <c r="L266" i="4"/>
  <c r="L284" i="4"/>
  <c r="L280" i="4"/>
  <c r="L281" i="4"/>
  <c r="L277" i="4"/>
  <c r="L278" i="4"/>
  <c r="L223" i="4"/>
  <c r="L60" i="4"/>
  <c r="L59" i="4"/>
  <c r="L124" i="4"/>
  <c r="L227" i="4"/>
  <c r="L228" i="4"/>
  <c r="L115" i="4"/>
  <c r="L224" i="4"/>
  <c r="L222" i="4"/>
  <c r="L283" i="4"/>
  <c r="L282" i="4"/>
  <c r="L279" i="4"/>
  <c r="L221" i="4"/>
  <c r="L67" i="4"/>
  <c r="L219" i="4"/>
  <c r="L220" i="4"/>
  <c r="L68" i="4"/>
  <c r="L36" i="4"/>
  <c r="L94" i="4"/>
  <c r="L154" i="4"/>
  <c r="L294" i="4"/>
  <c r="L292" i="4"/>
  <c r="L291" i="4"/>
  <c r="L290" i="4"/>
  <c r="L289" i="4"/>
  <c r="L255" i="4"/>
  <c r="L256" i="4"/>
  <c r="L257" i="4"/>
  <c r="L258" i="4"/>
  <c r="L259" i="4"/>
  <c r="L193" i="4"/>
  <c r="L301" i="4"/>
  <c r="L3" i="4"/>
  <c r="L288" i="4"/>
  <c r="L254" i="4"/>
  <c r="L194" i="4"/>
  <c r="L90" i="4"/>
  <c r="L89" i="4"/>
  <c r="L91" i="4"/>
  <c r="L93" i="4"/>
  <c r="L296" i="4"/>
  <c r="L298" i="4"/>
  <c r="L92" i="4"/>
  <c r="L299" i="4"/>
  <c r="L130" i="4"/>
  <c r="L131" i="4"/>
  <c r="L168" i="4"/>
  <c r="L166" i="4"/>
  <c r="L165" i="4"/>
  <c r="L164" i="4"/>
  <c r="L163" i="4"/>
  <c r="L99" i="4"/>
  <c r="L97" i="4"/>
  <c r="L5" i="4"/>
  <c r="L240" i="4"/>
  <c r="L242" i="4"/>
  <c r="L241" i="4"/>
  <c r="L167" i="4"/>
  <c r="L84" i="4"/>
  <c r="L85" i="4"/>
  <c r="L86" i="4"/>
  <c r="L87" i="4"/>
  <c r="L27" i="4"/>
  <c r="L28" i="4"/>
  <c r="L152" i="4"/>
  <c r="L153" i="4"/>
  <c r="L88" i="4"/>
  <c r="L225" i="4"/>
  <c r="L226" i="4"/>
  <c r="L275" i="4"/>
  <c r="L104" i="4"/>
  <c r="L105" i="4"/>
  <c r="L276" i="4"/>
  <c r="L35" i="4"/>
  <c r="L270" i="4"/>
  <c r="L34" i="4"/>
  <c r="L274" i="4"/>
  <c r="L273" i="4"/>
  <c r="L272" i="4"/>
  <c r="L271" i="4"/>
  <c r="L70" i="4"/>
  <c r="L95" i="4"/>
  <c r="L79" i="4"/>
  <c r="L181" i="4"/>
  <c r="L180" i="4"/>
  <c r="L204" i="4"/>
  <c r="L205" i="4"/>
  <c r="L206" i="4"/>
  <c r="L13" i="4"/>
  <c r="L14" i="4"/>
  <c r="L16" i="4"/>
  <c r="L109" i="4"/>
  <c r="L108" i="4"/>
  <c r="L107" i="4"/>
  <c r="L106" i="4"/>
  <c r="L114" i="4"/>
  <c r="L161" i="4"/>
  <c r="L160" i="4"/>
  <c r="L159" i="4"/>
  <c r="L195" i="4"/>
  <c r="L185" i="4"/>
  <c r="L184" i="4"/>
  <c r="L17" i="4"/>
  <c r="L18" i="4"/>
  <c r="L202" i="4"/>
  <c r="L203" i="4"/>
  <c r="L15" i="4"/>
  <c r="L146" i="4"/>
  <c r="L148" i="4"/>
  <c r="L149" i="4"/>
  <c r="L182" i="4"/>
  <c r="L183" i="4"/>
  <c r="L147" i="4"/>
  <c r="L212" i="4"/>
  <c r="L188" i="4"/>
  <c r="L157" i="4"/>
  <c r="L156" i="4"/>
  <c r="L155" i="4"/>
  <c r="L77" i="4"/>
  <c r="L179" i="4"/>
  <c r="L178" i="4"/>
  <c r="L177" i="4"/>
  <c r="L139" i="4"/>
  <c r="L143" i="4"/>
  <c r="L142" i="4"/>
  <c r="L144" i="4"/>
  <c r="L196" i="4"/>
  <c r="L197" i="4"/>
  <c r="L198" i="4"/>
  <c r="L200" i="4"/>
  <c r="L39" i="4"/>
  <c r="L40" i="4"/>
  <c r="L41" i="4"/>
  <c r="L199" i="4"/>
  <c r="L117" i="4"/>
  <c r="L118" i="4"/>
  <c r="L47" i="4"/>
  <c r="L49" i="4"/>
  <c r="L48" i="4"/>
  <c r="L50" i="4"/>
  <c r="L52" i="4"/>
  <c r="L51" i="4"/>
  <c r="L45" i="4"/>
  <c r="L53" i="4"/>
  <c r="L55" i="4"/>
  <c r="L56" i="4"/>
  <c r="L57" i="4"/>
  <c r="L58" i="4"/>
  <c r="L54" i="4"/>
  <c r="L44" i="4"/>
  <c r="L42" i="4"/>
  <c r="L119" i="4"/>
  <c r="L120" i="4"/>
  <c r="L43" i="4"/>
  <c r="L186" i="4"/>
  <c r="L23" i="4"/>
  <c r="L24" i="4"/>
  <c r="L22" i="4"/>
  <c r="L21" i="4"/>
  <c r="L20" i="4"/>
  <c r="L19" i="4"/>
  <c r="L176" i="4"/>
  <c r="L174" i="4"/>
  <c r="L175" i="4"/>
  <c r="L173" i="4"/>
  <c r="L172" i="4"/>
  <c r="L171" i="4"/>
  <c r="L170" i="4"/>
  <c r="L300" i="4"/>
  <c r="L25" i="4"/>
  <c r="L253" i="4"/>
  <c r="L32" i="4"/>
  <c r="L33" i="4"/>
  <c r="L31" i="4"/>
  <c r="L30" i="4"/>
  <c r="L286" i="4"/>
  <c r="L113" i="4"/>
  <c r="L112" i="4"/>
  <c r="L169" i="4"/>
  <c r="L129" i="4"/>
  <c r="L189" i="4"/>
  <c r="L216" i="4"/>
  <c r="L215" i="4"/>
  <c r="L26" i="4"/>
  <c r="L251" i="4"/>
  <c r="L250" i="4"/>
  <c r="L63" i="4"/>
  <c r="L65" i="4"/>
  <c r="L66" i="4"/>
  <c r="L126" i="4"/>
  <c r="L125" i="4"/>
  <c r="L80" i="4"/>
  <c r="L81" i="4"/>
  <c r="L191" i="4"/>
  <c r="L82" i="4"/>
  <c r="L190" i="4"/>
  <c r="L252" i="4"/>
  <c r="L111" i="4"/>
  <c r="L247" i="4"/>
  <c r="L248" i="4"/>
  <c r="L244" i="4"/>
  <c r="L246" i="4"/>
  <c r="L245" i="4"/>
  <c r="L62" i="4"/>
  <c r="L249" i="4"/>
  <c r="L217" i="4"/>
  <c r="L83" i="4"/>
  <c r="L110" i="4"/>
  <c r="L136" i="4"/>
  <c r="L71" i="4"/>
  <c r="L293" i="4"/>
  <c r="L295" i="4"/>
  <c r="L297" i="4"/>
  <c r="L64" i="4"/>
  <c r="L145" i="4"/>
  <c r="L12" i="4"/>
  <c r="L209" i="4"/>
  <c r="L218" i="4"/>
  <c r="L201" i="4"/>
  <c r="L78" i="4"/>
  <c r="L243" i="4"/>
  <c r="L96" i="4"/>
  <c r="L285" i="4"/>
  <c r="L287" i="4"/>
  <c r="L141" i="4"/>
  <c r="L6" i="4"/>
  <c r="L140" i="4"/>
  <c r="L138" i="4"/>
  <c r="L9" i="4"/>
  <c r="L208" i="4"/>
  <c r="L207" i="4"/>
  <c r="L302" i="4"/>
  <c r="L46" i="4"/>
  <c r="L192" i="4"/>
  <c r="L73" i="4"/>
  <c r="L98" i="4"/>
  <c r="L2" i="4"/>
  <c r="L162" i="4"/>
  <c r="L132" i="4"/>
  <c r="L128" i="4"/>
  <c r="L29" i="4"/>
  <c r="L137" i="4"/>
  <c r="G29" i="5"/>
  <c r="G128" i="5"/>
  <c r="G132" i="5"/>
  <c r="G162" i="5"/>
  <c r="G2" i="5"/>
  <c r="G99" i="5"/>
  <c r="G73" i="5"/>
  <c r="G192" i="5"/>
  <c r="G45" i="5"/>
  <c r="G302" i="5"/>
  <c r="G207" i="5"/>
  <c r="G208" i="5"/>
  <c r="G9" i="5"/>
  <c r="G138" i="5"/>
  <c r="G139" i="5"/>
  <c r="G6" i="5"/>
  <c r="G143" i="5"/>
  <c r="G287" i="5"/>
  <c r="G285" i="5"/>
  <c r="G96" i="5"/>
  <c r="G243" i="5"/>
  <c r="G78" i="5"/>
  <c r="G201" i="5"/>
  <c r="G218" i="5"/>
  <c r="G209" i="5"/>
  <c r="G12" i="5"/>
  <c r="G145" i="5"/>
  <c r="G65" i="5"/>
  <c r="G296" i="5"/>
  <c r="G295" i="5"/>
  <c r="G292" i="5"/>
  <c r="G71" i="5"/>
  <c r="G136" i="5"/>
  <c r="G110" i="5"/>
  <c r="G83" i="5"/>
  <c r="G216" i="5"/>
  <c r="G250" i="5"/>
  <c r="G63" i="5"/>
  <c r="G245" i="5"/>
  <c r="G246" i="5"/>
  <c r="G244" i="5"/>
  <c r="G248" i="5"/>
  <c r="G247" i="5"/>
  <c r="G111" i="5"/>
  <c r="G251" i="5"/>
  <c r="G190" i="5"/>
  <c r="G82" i="5"/>
  <c r="G191" i="5"/>
  <c r="G81" i="5"/>
  <c r="G80" i="5"/>
  <c r="G125" i="5"/>
  <c r="G126" i="5"/>
  <c r="G66" i="5"/>
  <c r="G64" i="5"/>
  <c r="G62" i="5"/>
  <c r="G249" i="5"/>
  <c r="G252" i="5"/>
  <c r="G26" i="5"/>
  <c r="G215" i="5"/>
  <c r="G217" i="5"/>
  <c r="G189" i="5"/>
  <c r="G129" i="5"/>
  <c r="G169" i="5"/>
  <c r="G112" i="5"/>
  <c r="G113" i="5"/>
  <c r="G286" i="5"/>
  <c r="G30" i="5"/>
  <c r="G31" i="5"/>
  <c r="G32" i="5"/>
  <c r="G33" i="5"/>
  <c r="G253" i="5"/>
  <c r="G25" i="5"/>
  <c r="G300" i="5"/>
  <c r="G170" i="5"/>
  <c r="G171" i="5"/>
  <c r="G172" i="5"/>
  <c r="G173" i="5"/>
  <c r="G174" i="5"/>
  <c r="G175" i="5"/>
  <c r="G176" i="5"/>
  <c r="G19" i="5"/>
  <c r="G20" i="5"/>
  <c r="G21" i="5"/>
  <c r="G22" i="5"/>
  <c r="G23" i="5"/>
  <c r="G24" i="5"/>
  <c r="G186" i="5"/>
  <c r="G43" i="5"/>
  <c r="G120" i="5"/>
  <c r="G119" i="5"/>
  <c r="G42" i="5"/>
  <c r="G44" i="5"/>
  <c r="G54" i="5"/>
  <c r="G58" i="5"/>
  <c r="G57" i="5"/>
  <c r="G56" i="5"/>
  <c r="G55" i="5"/>
  <c r="G53" i="5"/>
  <c r="G46" i="5"/>
  <c r="G52" i="5"/>
  <c r="G51" i="5"/>
  <c r="G50" i="5"/>
  <c r="G49" i="5"/>
  <c r="G48" i="5"/>
  <c r="G47" i="5"/>
  <c r="G118" i="5"/>
  <c r="G117" i="5"/>
  <c r="G199" i="5"/>
  <c r="G41" i="5"/>
  <c r="G40" i="5"/>
  <c r="G39" i="5"/>
  <c r="G200" i="5"/>
  <c r="G198" i="5"/>
  <c r="G197" i="5"/>
  <c r="G196" i="5"/>
  <c r="G144" i="5"/>
  <c r="G142" i="5"/>
  <c r="G141" i="5"/>
  <c r="G140" i="5"/>
  <c r="G177" i="5"/>
  <c r="G178" i="5"/>
  <c r="G179" i="5"/>
  <c r="G77" i="5"/>
  <c r="G155" i="5"/>
  <c r="G156" i="5"/>
  <c r="G157" i="5"/>
  <c r="G188" i="5"/>
  <c r="G212" i="5"/>
  <c r="G146" i="5"/>
  <c r="G183" i="5"/>
  <c r="G182" i="5"/>
  <c r="G148" i="5"/>
  <c r="G149" i="5"/>
  <c r="G147" i="5"/>
  <c r="G15" i="5"/>
  <c r="G203" i="5"/>
  <c r="G202" i="5"/>
  <c r="G18" i="5"/>
  <c r="G17" i="5"/>
  <c r="G185" i="5"/>
  <c r="G184" i="5"/>
  <c r="G195" i="5"/>
  <c r="G159" i="5"/>
  <c r="G160" i="5"/>
  <c r="G161" i="5"/>
  <c r="G114" i="5"/>
  <c r="G106" i="5"/>
  <c r="G107" i="5"/>
  <c r="G108" i="5"/>
  <c r="G109" i="5"/>
  <c r="G16" i="5"/>
  <c r="G14" i="5"/>
  <c r="G13" i="5"/>
  <c r="G206" i="5"/>
  <c r="G204" i="5"/>
  <c r="G205" i="5"/>
  <c r="G180" i="5"/>
  <c r="G181" i="5"/>
  <c r="G79" i="5"/>
  <c r="G95" i="5"/>
  <c r="G70" i="5"/>
  <c r="G271" i="5"/>
  <c r="G272" i="5"/>
  <c r="G273" i="5"/>
  <c r="G274" i="5"/>
  <c r="G34" i="5"/>
  <c r="G270" i="5"/>
  <c r="G36" i="5"/>
  <c r="G276" i="5"/>
  <c r="G105" i="5"/>
  <c r="G104" i="5"/>
  <c r="G275" i="5"/>
  <c r="G226" i="5"/>
  <c r="G225" i="5"/>
  <c r="G88" i="5"/>
  <c r="G153" i="5"/>
  <c r="G152" i="5"/>
  <c r="G28" i="5"/>
  <c r="G27" i="5"/>
  <c r="G87" i="5"/>
  <c r="G86" i="5"/>
  <c r="G85" i="5"/>
  <c r="G84" i="5"/>
  <c r="G168" i="5"/>
  <c r="G242" i="5"/>
  <c r="G241" i="5"/>
  <c r="G240" i="5"/>
  <c r="G5" i="5"/>
  <c r="G97" i="5"/>
  <c r="G98" i="5"/>
  <c r="G163" i="5"/>
  <c r="G164" i="5"/>
  <c r="G165" i="5"/>
  <c r="G166" i="5"/>
  <c r="G167" i="5"/>
  <c r="G131" i="5"/>
  <c r="G130" i="5"/>
  <c r="G299" i="5"/>
  <c r="G90" i="5"/>
  <c r="G298" i="5"/>
  <c r="G297" i="5"/>
  <c r="G93" i="5"/>
  <c r="G91" i="5"/>
  <c r="G92" i="5"/>
  <c r="G89" i="5"/>
  <c r="G194" i="5"/>
  <c r="G254" i="5"/>
  <c r="G289" i="5"/>
  <c r="G3" i="5"/>
  <c r="G301" i="5"/>
  <c r="G193" i="5"/>
  <c r="G258" i="5"/>
  <c r="G259" i="5"/>
  <c r="G257" i="5"/>
  <c r="G256" i="5"/>
  <c r="G255" i="5"/>
  <c r="G288" i="5"/>
  <c r="G291" i="5"/>
  <c r="G290" i="5"/>
  <c r="G293" i="5"/>
  <c r="G294" i="5"/>
  <c r="G154" i="5"/>
  <c r="G94" i="5"/>
  <c r="G35" i="5"/>
  <c r="G67" i="5"/>
  <c r="G220" i="5"/>
  <c r="G219" i="5"/>
  <c r="G68" i="5"/>
  <c r="G222" i="5"/>
  <c r="G279" i="5"/>
  <c r="G283" i="5"/>
  <c r="G282" i="5"/>
  <c r="G221" i="5"/>
  <c r="G223" i="5"/>
  <c r="G115" i="5"/>
  <c r="G228" i="5"/>
  <c r="G227" i="5"/>
  <c r="G124" i="5"/>
  <c r="G60" i="5"/>
  <c r="G59" i="5"/>
  <c r="G224" i="5"/>
  <c r="G278" i="5"/>
  <c r="G277" i="5"/>
  <c r="G280" i="5"/>
  <c r="G281" i="5"/>
  <c r="G284" i="5"/>
  <c r="G266" i="5"/>
  <c r="G265" i="5"/>
  <c r="G214" i="5"/>
  <c r="G213" i="5"/>
  <c r="G76" i="5"/>
  <c r="G75" i="5"/>
  <c r="G74" i="5"/>
  <c r="G38" i="5"/>
  <c r="G37" i="5"/>
  <c r="G267" i="5"/>
  <c r="G269" i="5"/>
  <c r="G268" i="5"/>
  <c r="G133" i="5"/>
  <c r="G134" i="5"/>
  <c r="G135" i="5"/>
  <c r="G4" i="5"/>
  <c r="G229" i="5"/>
  <c r="G230" i="5"/>
  <c r="G11" i="5"/>
  <c r="G10" i="5"/>
  <c r="G116" i="5"/>
  <c r="G187" i="5"/>
  <c r="G69" i="5"/>
  <c r="G263" i="5"/>
  <c r="G264" i="5"/>
  <c r="G262" i="5"/>
  <c r="G261" i="5"/>
  <c r="G100" i="5"/>
  <c r="G101" i="5"/>
  <c r="G102" i="5"/>
  <c r="G103" i="5"/>
  <c r="G158" i="5"/>
  <c r="G61" i="5"/>
  <c r="G127" i="5"/>
  <c r="G121" i="5"/>
  <c r="G122" i="5"/>
  <c r="G123" i="5"/>
  <c r="G72" i="5"/>
  <c r="G150" i="5"/>
  <c r="G151" i="5"/>
  <c r="G260" i="5"/>
  <c r="G231" i="5"/>
  <c r="G238" i="5"/>
  <c r="G8" i="5"/>
  <c r="G7" i="5"/>
  <c r="G239" i="5"/>
  <c r="G235" i="5"/>
  <c r="G236" i="5"/>
  <c r="G237" i="5"/>
  <c r="G233" i="5"/>
  <c r="G234" i="5"/>
  <c r="G232" i="5"/>
  <c r="G210" i="5"/>
  <c r="G211" i="5"/>
  <c r="G137" i="5"/>
  <c r="G29" i="4"/>
  <c r="G128" i="4"/>
  <c r="G132" i="4"/>
  <c r="G162" i="4"/>
  <c r="G2" i="4"/>
  <c r="G98" i="4"/>
  <c r="G73" i="4"/>
  <c r="G192" i="4"/>
  <c r="G46" i="4"/>
  <c r="G302" i="4"/>
  <c r="G207" i="4"/>
  <c r="G208" i="4"/>
  <c r="G9" i="4"/>
  <c r="G138" i="4"/>
  <c r="G140" i="4"/>
  <c r="G6" i="4"/>
  <c r="G141" i="4"/>
  <c r="G287" i="4"/>
  <c r="G285" i="4"/>
  <c r="G96" i="4"/>
  <c r="G243" i="4"/>
  <c r="G78" i="4"/>
  <c r="G201" i="4"/>
  <c r="G218" i="4"/>
  <c r="G209" i="4"/>
  <c r="G12" i="4"/>
  <c r="G145" i="4"/>
  <c r="G64" i="4"/>
  <c r="G297" i="4"/>
  <c r="G295" i="4"/>
  <c r="G293" i="4"/>
  <c r="G71" i="4"/>
  <c r="G136" i="4"/>
  <c r="G110" i="4"/>
  <c r="G83" i="4"/>
  <c r="G217" i="4"/>
  <c r="G249" i="4"/>
  <c r="G62" i="4"/>
  <c r="G245" i="4"/>
  <c r="G246" i="4"/>
  <c r="G244" i="4"/>
  <c r="G248" i="4"/>
  <c r="G247" i="4"/>
  <c r="G111" i="4"/>
  <c r="G252" i="4"/>
  <c r="G190" i="4"/>
  <c r="G82" i="4"/>
  <c r="G191" i="4"/>
  <c r="G81" i="4"/>
  <c r="G80" i="4"/>
  <c r="G125" i="4"/>
  <c r="G126" i="4"/>
  <c r="G66" i="4"/>
  <c r="G65" i="4"/>
  <c r="G63" i="4"/>
  <c r="G250" i="4"/>
  <c r="G251" i="4"/>
  <c r="G26" i="4"/>
  <c r="G215" i="4"/>
  <c r="G216" i="4"/>
  <c r="G189" i="4"/>
  <c r="G129" i="4"/>
  <c r="G169" i="4"/>
  <c r="G112" i="4"/>
  <c r="G113" i="4"/>
  <c r="G286" i="4"/>
  <c r="G30" i="4"/>
  <c r="G31" i="4"/>
  <c r="G33" i="4"/>
  <c r="G32" i="4"/>
  <c r="G253" i="4"/>
  <c r="G25" i="4"/>
  <c r="G300" i="4"/>
  <c r="G170" i="4"/>
  <c r="G171" i="4"/>
  <c r="G172" i="4"/>
  <c r="G173" i="4"/>
  <c r="G175" i="4"/>
  <c r="G174" i="4"/>
  <c r="G176" i="4"/>
  <c r="G19" i="4"/>
  <c r="G20" i="4"/>
  <c r="G21" i="4"/>
  <c r="G22" i="4"/>
  <c r="G24" i="4"/>
  <c r="G23" i="4"/>
  <c r="G186" i="4"/>
  <c r="G43" i="4"/>
  <c r="G120" i="4"/>
  <c r="G119" i="4"/>
  <c r="G42" i="4"/>
  <c r="G44" i="4"/>
  <c r="G54" i="4"/>
  <c r="G58" i="4"/>
  <c r="G57" i="4"/>
  <c r="G56" i="4"/>
  <c r="G55" i="4"/>
  <c r="G53" i="4"/>
  <c r="G45" i="4"/>
  <c r="G51" i="4"/>
  <c r="G52" i="4"/>
  <c r="G50" i="4"/>
  <c r="G48" i="4"/>
  <c r="G49" i="4"/>
  <c r="G47" i="4"/>
  <c r="G118" i="4"/>
  <c r="G117" i="4"/>
  <c r="G199" i="4"/>
  <c r="G41" i="4"/>
  <c r="G40" i="4"/>
  <c r="G39" i="4"/>
  <c r="G200" i="4"/>
  <c r="G198" i="4"/>
  <c r="G197" i="4"/>
  <c r="G196" i="4"/>
  <c r="G144" i="4"/>
  <c r="G142" i="4"/>
  <c r="G143" i="4"/>
  <c r="G139" i="4"/>
  <c r="G177" i="4"/>
  <c r="G178" i="4"/>
  <c r="G179" i="4"/>
  <c r="G77" i="4"/>
  <c r="G155" i="4"/>
  <c r="G156" i="4"/>
  <c r="G157" i="4"/>
  <c r="G188" i="4"/>
  <c r="G212" i="4"/>
  <c r="G147" i="4"/>
  <c r="G183" i="4"/>
  <c r="G182" i="4"/>
  <c r="G149" i="4"/>
  <c r="G148" i="4"/>
  <c r="G146" i="4"/>
  <c r="G15" i="4"/>
  <c r="G203" i="4"/>
  <c r="G202" i="4"/>
  <c r="G18" i="4"/>
  <c r="G17" i="4"/>
  <c r="G184" i="4"/>
  <c r="G185" i="4"/>
  <c r="G195" i="4"/>
  <c r="G159" i="4"/>
  <c r="G160" i="4"/>
  <c r="G161" i="4"/>
  <c r="G114" i="4"/>
  <c r="G106" i="4"/>
  <c r="G107" i="4"/>
  <c r="G108" i="4"/>
  <c r="G109" i="4"/>
  <c r="G16" i="4"/>
  <c r="G14" i="4"/>
  <c r="G13" i="4"/>
  <c r="G206" i="4"/>
  <c r="G205" i="4"/>
  <c r="G204" i="4"/>
  <c r="G180" i="4"/>
  <c r="G181" i="4"/>
  <c r="G79" i="4"/>
  <c r="G95" i="4"/>
  <c r="G70" i="4"/>
  <c r="G271" i="4"/>
  <c r="G272" i="4"/>
  <c r="G273" i="4"/>
  <c r="G274" i="4"/>
  <c r="G34" i="4"/>
  <c r="G270" i="4"/>
  <c r="G35" i="4"/>
  <c r="G276" i="4"/>
  <c r="G105" i="4"/>
  <c r="G104" i="4"/>
  <c r="G275" i="4"/>
  <c r="G226" i="4"/>
  <c r="G225" i="4"/>
  <c r="G88" i="4"/>
  <c r="G153" i="4"/>
  <c r="G152" i="4"/>
  <c r="G28" i="4"/>
  <c r="G27" i="4"/>
  <c r="G87" i="4"/>
  <c r="G86" i="4"/>
  <c r="G85" i="4"/>
  <c r="G84" i="4"/>
  <c r="G167" i="4"/>
  <c r="G241" i="4"/>
  <c r="G242" i="4"/>
  <c r="G240" i="4"/>
  <c r="G5" i="4"/>
  <c r="G97" i="4"/>
  <c r="G99" i="4"/>
  <c r="G163" i="4"/>
  <c r="G164" i="4"/>
  <c r="G165" i="4"/>
  <c r="G166" i="4"/>
  <c r="G168" i="4"/>
  <c r="G131" i="4"/>
  <c r="G130" i="4"/>
  <c r="G299" i="4"/>
  <c r="G92" i="4"/>
  <c r="G298" i="4"/>
  <c r="G296" i="4"/>
  <c r="G93" i="4"/>
  <c r="G91" i="4"/>
  <c r="G89" i="4"/>
  <c r="G90" i="4"/>
  <c r="G194" i="4"/>
  <c r="G254" i="4"/>
  <c r="G288" i="4"/>
  <c r="G3" i="4"/>
  <c r="G301" i="4"/>
  <c r="G193" i="4"/>
  <c r="G259" i="4"/>
  <c r="G258" i="4"/>
  <c r="G257" i="4"/>
  <c r="G256" i="4"/>
  <c r="G255" i="4"/>
  <c r="G289" i="4"/>
  <c r="G290" i="4"/>
  <c r="G291" i="4"/>
  <c r="G292" i="4"/>
  <c r="G294" i="4"/>
  <c r="G154" i="4"/>
  <c r="G94" i="4"/>
  <c r="G36" i="4"/>
  <c r="G68" i="4"/>
  <c r="G220" i="4"/>
  <c r="G219" i="4"/>
  <c r="G67" i="4"/>
  <c r="G221" i="4"/>
  <c r="G279" i="4"/>
  <c r="G282" i="4"/>
  <c r="G283" i="4"/>
  <c r="G222" i="4"/>
  <c r="G224" i="4"/>
  <c r="G115" i="4"/>
  <c r="G228" i="4"/>
  <c r="G227" i="4"/>
  <c r="G124" i="4"/>
  <c r="G59" i="4"/>
  <c r="G60" i="4"/>
  <c r="G223" i="4"/>
  <c r="G278" i="4"/>
  <c r="G277" i="4"/>
  <c r="G281" i="4"/>
  <c r="G280" i="4"/>
  <c r="G284" i="4"/>
  <c r="G266" i="4"/>
  <c r="G265" i="4"/>
  <c r="G214" i="4"/>
  <c r="G213" i="4"/>
  <c r="G76" i="4"/>
  <c r="G75" i="4"/>
  <c r="G74" i="4"/>
  <c r="G38" i="4"/>
  <c r="G37" i="4"/>
  <c r="G267" i="4"/>
  <c r="G268" i="4"/>
  <c r="G269" i="4"/>
  <c r="G133" i="4"/>
  <c r="G134" i="4"/>
  <c r="G135" i="4"/>
  <c r="G4" i="4"/>
  <c r="G229" i="4"/>
  <c r="G231" i="4"/>
  <c r="G11" i="4"/>
  <c r="G10" i="4"/>
  <c r="G116" i="4"/>
  <c r="G187" i="4"/>
  <c r="G69" i="4"/>
  <c r="G264" i="4"/>
  <c r="G263" i="4"/>
  <c r="G262" i="4"/>
  <c r="G261" i="4"/>
  <c r="G100" i="4"/>
  <c r="G101" i="4"/>
  <c r="G102" i="4"/>
  <c r="G103" i="4"/>
  <c r="G158" i="4"/>
  <c r="G61" i="4"/>
  <c r="G127" i="4"/>
  <c r="G121" i="4"/>
  <c r="G122" i="4"/>
  <c r="G123" i="4"/>
  <c r="G72" i="4"/>
  <c r="G150" i="4"/>
  <c r="G151" i="4"/>
  <c r="G260" i="4"/>
  <c r="G230" i="4"/>
  <c r="G239" i="4"/>
  <c r="G8" i="4"/>
  <c r="G7" i="4"/>
  <c r="G238" i="4"/>
  <c r="G237" i="4"/>
  <c r="G236" i="4"/>
  <c r="G235" i="4"/>
  <c r="G234" i="4"/>
  <c r="G233" i="4"/>
  <c r="G232" i="4"/>
  <c r="G211" i="4"/>
  <c r="G210" i="4"/>
  <c r="G137" i="4"/>
  <c r="G210" i="3"/>
  <c r="G211" i="3"/>
  <c r="G232" i="3"/>
  <c r="G233" i="3"/>
  <c r="G234" i="3"/>
  <c r="G235" i="3"/>
  <c r="G236" i="3"/>
  <c r="G237" i="3"/>
  <c r="G239" i="3"/>
  <c r="G7" i="3"/>
  <c r="G8" i="3"/>
  <c r="G238" i="3"/>
  <c r="G231" i="3"/>
  <c r="G260" i="3"/>
  <c r="G151" i="3"/>
  <c r="G150" i="3"/>
  <c r="G72" i="3"/>
  <c r="G123" i="3"/>
  <c r="G122" i="3"/>
  <c r="G121" i="3"/>
  <c r="G127" i="3"/>
  <c r="G61" i="3"/>
  <c r="G158" i="3"/>
  <c r="G103" i="3"/>
  <c r="G102" i="3"/>
  <c r="G101" i="3"/>
  <c r="G100" i="3"/>
  <c r="G261" i="3"/>
  <c r="G262" i="3"/>
  <c r="G264" i="3"/>
  <c r="G263" i="3"/>
  <c r="G69" i="3"/>
  <c r="G187" i="3"/>
  <c r="G116" i="3"/>
  <c r="G10" i="3"/>
  <c r="G11" i="3"/>
  <c r="G230" i="3"/>
  <c r="G229" i="3"/>
  <c r="G4" i="3"/>
  <c r="G135" i="3"/>
  <c r="G134" i="3"/>
  <c r="G133" i="3"/>
  <c r="G269" i="3"/>
  <c r="G268" i="3"/>
  <c r="G267" i="3"/>
  <c r="G37" i="3"/>
  <c r="G38" i="3"/>
  <c r="G74" i="3"/>
  <c r="G75" i="3"/>
  <c r="G76" i="3"/>
  <c r="G213" i="3"/>
  <c r="G214" i="3"/>
  <c r="G265" i="3"/>
  <c r="G266" i="3"/>
  <c r="G284" i="3"/>
  <c r="G280" i="3"/>
  <c r="G281" i="3"/>
  <c r="G277" i="3"/>
  <c r="G278" i="3"/>
  <c r="G224" i="3"/>
  <c r="G59" i="3"/>
  <c r="G60" i="3"/>
  <c r="G124" i="3"/>
  <c r="G227" i="3"/>
  <c r="G228" i="3"/>
  <c r="G115" i="3"/>
  <c r="G223" i="3"/>
  <c r="G221" i="3"/>
  <c r="G282" i="3"/>
  <c r="G283" i="3"/>
  <c r="G279" i="3"/>
  <c r="G222" i="3"/>
  <c r="G68" i="3"/>
  <c r="G219" i="3"/>
  <c r="G220" i="3"/>
  <c r="G67" i="3"/>
  <c r="G36" i="3"/>
  <c r="G94" i="3"/>
  <c r="G154" i="3"/>
  <c r="G294" i="3"/>
  <c r="G293" i="3"/>
  <c r="G291" i="3"/>
  <c r="G290" i="3"/>
  <c r="G289" i="3"/>
  <c r="G255" i="3"/>
  <c r="G256" i="3"/>
  <c r="G257" i="3"/>
  <c r="G258" i="3"/>
  <c r="G259" i="3"/>
  <c r="G193" i="3"/>
  <c r="G301" i="3"/>
  <c r="G3" i="3"/>
  <c r="G288" i="3"/>
  <c r="G254" i="3"/>
  <c r="G194" i="3"/>
  <c r="G90" i="3"/>
  <c r="G92" i="3"/>
  <c r="G91" i="3"/>
  <c r="G93" i="3"/>
  <c r="G296" i="3"/>
  <c r="G298" i="3"/>
  <c r="G89" i="3"/>
  <c r="G299" i="3"/>
  <c r="G130" i="3"/>
  <c r="G131" i="3"/>
  <c r="G167" i="3"/>
  <c r="G166" i="3"/>
  <c r="G165" i="3"/>
  <c r="G164" i="3"/>
  <c r="G163" i="3"/>
  <c r="G98" i="3"/>
  <c r="G97" i="3"/>
  <c r="G5" i="3"/>
  <c r="G240" i="3"/>
  <c r="G241" i="3"/>
  <c r="G242" i="3"/>
  <c r="G168" i="3"/>
  <c r="G84" i="3"/>
  <c r="G85" i="3"/>
  <c r="G86" i="3"/>
  <c r="G87" i="3"/>
  <c r="G27" i="3"/>
  <c r="G28" i="3"/>
  <c r="G152" i="3"/>
  <c r="G153" i="3"/>
  <c r="G88" i="3"/>
  <c r="G225" i="3"/>
  <c r="G226" i="3"/>
  <c r="G275" i="3"/>
  <c r="G104" i="3"/>
  <c r="G105" i="3"/>
  <c r="G276" i="3"/>
  <c r="G35" i="3"/>
  <c r="G270" i="3"/>
  <c r="G34" i="3"/>
  <c r="G274" i="3"/>
  <c r="G273" i="3"/>
  <c r="G272" i="3"/>
  <c r="G271" i="3"/>
  <c r="G70" i="3"/>
  <c r="G95" i="3"/>
  <c r="G79" i="3"/>
  <c r="G181" i="3"/>
  <c r="G180" i="3"/>
  <c r="G205" i="3"/>
  <c r="G204" i="3"/>
  <c r="G206" i="3"/>
  <c r="G13" i="3"/>
  <c r="G14" i="3"/>
  <c r="G16" i="3"/>
  <c r="G109" i="3"/>
  <c r="G108" i="3"/>
  <c r="G107" i="3"/>
  <c r="G106" i="3"/>
  <c r="G114" i="3"/>
  <c r="G161" i="3"/>
  <c r="G160" i="3"/>
  <c r="G159" i="3"/>
  <c r="G195" i="3"/>
  <c r="G184" i="3"/>
  <c r="G185" i="3"/>
  <c r="G17" i="3"/>
  <c r="G18" i="3"/>
  <c r="G202" i="3"/>
  <c r="G203" i="3"/>
  <c r="G15" i="3"/>
  <c r="G146" i="3"/>
  <c r="G148" i="3"/>
  <c r="G149" i="3"/>
  <c r="G182" i="3"/>
  <c r="G183" i="3"/>
  <c r="G147" i="3"/>
  <c r="G212" i="3"/>
  <c r="G188" i="3"/>
  <c r="G157" i="3"/>
  <c r="G156" i="3"/>
  <c r="G155" i="3"/>
  <c r="G77" i="3"/>
  <c r="G179" i="3"/>
  <c r="G178" i="3"/>
  <c r="G177" i="3"/>
  <c r="G139" i="3"/>
  <c r="G143" i="3"/>
  <c r="G142" i="3"/>
  <c r="G144" i="3"/>
  <c r="G196" i="3"/>
  <c r="G197" i="3"/>
  <c r="G198" i="3"/>
  <c r="G200" i="3"/>
  <c r="G39" i="3"/>
  <c r="G40" i="3"/>
  <c r="G41" i="3"/>
  <c r="G199" i="3"/>
  <c r="G117" i="3"/>
  <c r="G118" i="3"/>
  <c r="G47" i="3"/>
  <c r="G48" i="3"/>
  <c r="G49" i="3"/>
  <c r="G50" i="3"/>
  <c r="G51" i="3"/>
  <c r="G52" i="3"/>
  <c r="G45" i="3"/>
  <c r="G53" i="3"/>
  <c r="G55" i="3"/>
  <c r="G56" i="3"/>
  <c r="G57" i="3"/>
  <c r="G58" i="3"/>
  <c r="G54" i="3"/>
  <c r="G44" i="3"/>
  <c r="G42" i="3"/>
  <c r="G119" i="3"/>
  <c r="G120" i="3"/>
  <c r="G43" i="3"/>
  <c r="G186" i="3"/>
  <c r="G24" i="3"/>
  <c r="G23" i="3"/>
  <c r="G22" i="3"/>
  <c r="G21" i="3"/>
  <c r="G20" i="3"/>
  <c r="G19" i="3"/>
  <c r="G176" i="3"/>
  <c r="G175" i="3"/>
  <c r="G174" i="3"/>
  <c r="G173" i="3"/>
  <c r="G172" i="3"/>
  <c r="G171" i="3"/>
  <c r="G170" i="3"/>
  <c r="G300" i="3"/>
  <c r="G25" i="3"/>
  <c r="G253" i="3"/>
  <c r="G33" i="3"/>
  <c r="G32" i="3"/>
  <c r="G31" i="3"/>
  <c r="G30" i="3"/>
  <c r="G286" i="3"/>
  <c r="G113" i="3"/>
  <c r="G112" i="3"/>
  <c r="G169" i="3"/>
  <c r="G129" i="3"/>
  <c r="G189" i="3"/>
  <c r="G217" i="3"/>
  <c r="G215" i="3"/>
  <c r="G26" i="3"/>
  <c r="G252" i="3"/>
  <c r="G250" i="3"/>
  <c r="G63" i="3"/>
  <c r="G65" i="3"/>
  <c r="G66" i="3"/>
  <c r="G126" i="3"/>
  <c r="G125" i="3"/>
  <c r="G80" i="3"/>
  <c r="G81" i="3"/>
  <c r="G191" i="3"/>
  <c r="G82" i="3"/>
  <c r="G190" i="3"/>
  <c r="G251" i="3"/>
  <c r="G111" i="3"/>
  <c r="G247" i="3"/>
  <c r="G248" i="3"/>
  <c r="G244" i="3"/>
  <c r="G246" i="3"/>
  <c r="G245" i="3"/>
  <c r="G62" i="3"/>
  <c r="G249" i="3"/>
  <c r="G216" i="3"/>
  <c r="G83" i="3"/>
  <c r="G110" i="3"/>
  <c r="G136" i="3"/>
  <c r="G71" i="3"/>
  <c r="G292" i="3"/>
  <c r="G295" i="3"/>
  <c r="G297" i="3"/>
  <c r="G64" i="3"/>
  <c r="G145" i="3"/>
  <c r="G12" i="3"/>
  <c r="G209" i="3"/>
  <c r="G218" i="3"/>
  <c r="G201" i="3"/>
  <c r="G78" i="3"/>
  <c r="G243" i="3"/>
  <c r="G96" i="3"/>
  <c r="G285" i="3"/>
  <c r="G287" i="3"/>
  <c r="G141" i="3"/>
  <c r="G6" i="3"/>
  <c r="G140" i="3"/>
  <c r="G138" i="3"/>
  <c r="G9" i="3"/>
  <c r="G208" i="3"/>
  <c r="G207" i="3"/>
  <c r="G302" i="3"/>
  <c r="G46" i="3"/>
  <c r="G192" i="3"/>
  <c r="G73" i="3"/>
  <c r="G99" i="3"/>
  <c r="G2" i="3"/>
  <c r="G162" i="3"/>
  <c r="G132" i="3"/>
  <c r="G128" i="3"/>
  <c r="G29" i="3"/>
  <c r="G137" i="3"/>
</calcChain>
</file>

<file path=xl/sharedStrings.xml><?xml version="1.0" encoding="utf-8"?>
<sst xmlns="http://schemas.openxmlformats.org/spreadsheetml/2006/main" count="19786" uniqueCount="2411">
  <si>
    <t>Accession</t>
  </si>
  <si>
    <t>Description</t>
  </si>
  <si>
    <t>Sequence</t>
  </si>
  <si>
    <t>FASTA Title Lines</t>
  </si>
  <si>
    <t>Gene symbol</t>
    <phoneticPr fontId="0" type="noConversion"/>
  </si>
  <si>
    <t>Exp. q-value: Combined</t>
  </si>
  <si>
    <t>Sum PEP Score</t>
  </si>
  <si>
    <t># Peptides</t>
  </si>
  <si>
    <t># PSMs</t>
  </si>
  <si>
    <t># Unique Peptides</t>
  </si>
  <si>
    <t># AAs</t>
  </si>
  <si>
    <t>calc. pI</t>
  </si>
  <si>
    <t>Score Sequest HT: Sequest HT</t>
  </si>
  <si>
    <t># Peptides (by Search Engine): Sequest HT</t>
  </si>
  <si>
    <t># Razor Peptides</t>
  </si>
  <si>
    <t>126_Native vimentin, replicate 1</t>
    <phoneticPr fontId="0" type="noConversion"/>
  </si>
  <si>
    <t>127N_Native vimentin, replicate 2</t>
    <phoneticPr fontId="0" type="noConversion"/>
  </si>
  <si>
    <t>127C_Native vimentin, replicate 3</t>
    <phoneticPr fontId="0" type="noConversion"/>
  </si>
  <si>
    <t>128N_PAD2-citrullinated vimentin, replicate 1</t>
    <phoneticPr fontId="0" type="noConversion"/>
  </si>
  <si>
    <t>128C_PAD2-citrullinated vimentin, replicate 2</t>
    <phoneticPr fontId="0" type="noConversion"/>
  </si>
  <si>
    <t>129N_PAD2-citrullinated vimentin, replicate 3</t>
    <phoneticPr fontId="0" type="noConversion"/>
  </si>
  <si>
    <t>129C_PAD4-citrullinated vimentin, replicate 1</t>
    <phoneticPr fontId="0" type="noConversion"/>
  </si>
  <si>
    <t>130N_PAD4-citrullinated vimentin, replicate 2</t>
    <phoneticPr fontId="0" type="noConversion"/>
  </si>
  <si>
    <t>130C_PAD4-citrullinated vimentin, replicate 3</t>
    <phoneticPr fontId="0" type="noConversion"/>
  </si>
  <si>
    <t># Protein Groups</t>
  </si>
  <si>
    <t>Modifications</t>
  </si>
  <si>
    <t>P08670</t>
  </si>
  <si>
    <t>Vimentin OS=Homo sapiens OX=9606 GN=VIM PE=1 SV=4</t>
  </si>
  <si>
    <t>MSTRSVSSSSYRRMFGGPGTASRPSSSRSYVTTSTRTYSLGSALRPSTSRSLYASSPGGVYATRSSAVRLRSSVPGVRLLQDSVDFSLADAINTEFKNTRTNEKVELQELNDRFANYIDKVRFLEQQNKILLAELEQLKGQGKSRLGDLYEEEMRELRRQVDQLTNDKARVEVERDNLAEDIMRLREKLQEEMLQREEAENTLQSFRQDVDNASLARLDLERKVESLQEEIAFLKKLHEEEIQELQAQIQEQHVQIDVDVSKPDLTAALRDVRQQYESVAAKNLQEAEEWYKSKFADLSEAANRNNDALRQAKQESTEYRRQVQSLTCEVDALKGTNESLERQMREMEENFAVEAANYQDTIGRLQDEIQNMKEEMARHLREYQDLLNVKMALDIEIATYRKLLEGEESRISLPLPNFSSLNLRETNLDSLPLVDTHSKRTLLIKTVETRDGQVINETSQHHDDLE</t>
  </si>
  <si>
    <t>&gt;sp|P08670|VIME_HUMAN Vimentin OS=Homo sapiens OX=9606 GN=VIM PE=1 SV=4</t>
  </si>
  <si>
    <t>VIM</t>
  </si>
  <si>
    <t>Q9Y2J8</t>
  </si>
  <si>
    <t>Protein-arginine deiminase type-2 OS=Homo sapiens OX=9606 GN=PADI2 PE=1 SV=2</t>
  </si>
  <si>
    <t>MLRERTVRLQYGSRVEAVYVLGTYLWTDVYSAAPAGAQTFSLKHSEHVWVEVVRDGEAEEVATNGKQRWLLSPSTTLRVTMSQASTEASSDKVTVNYYDEEGSIPIDQAGLFLTAIEISLDVDADRDGVVEKNNPKKASWTWGPEGQGAILLVNCDRETPWLPKEDCRDEKVYSKEDLKDMSQMILRTKGPDRLPAGYEIVLYISMSDSDKVGVFYVENPFFGQRYIHILGRRKLYHVVKYTGGSAELLFFVEGLCFPDEGFSGLVSIHVSLLEYMAQDIPLTPIFTDTVIFRIAPWIMTPNILPPVSVFVCCMKDNYLFLKEVKNLVEKTNCELKVCFQYLNRGDRWIQDEIEFGYIEAPHKGFPVVLDSPRDGNLKDFPVKELLGPDFGYVTREPLFESVTSLDSFGNLEVSPPVTVNGKTYPLGRILIGSSFPLSGGRRMTKVVRDFLKAQQVQAPVELYSDWLTVGHVDEFMSFVPIPGTKKFLLLMASTSACYKLFREKQKDGHGEAIMFKGLGGMSSKRITINKILSNESLVQENLYFQRCLDWNRDILKKELGLTEQDIIDLPALFKMDEDHRARAFFPNMVNMIVLDKDLGIPKPFGPQVEEECCLEMHVRGLLEPLGLECTFIDDISAYHKFLGEVHCGTNVRRKPFTFKWWHMVP</t>
  </si>
  <si>
    <t>&gt;sp|Q9Y2J8|PADI2_HUMAN Protein-arginine deiminase type-2 OS=Homo sapiens OX=9606 GN=PADI2 PE=1 SV=2</t>
  </si>
  <si>
    <t>PADI2</t>
  </si>
  <si>
    <t>Q9UM07</t>
  </si>
  <si>
    <t>Protein-arginine deiminase type-4 OS=Homo sapiens OX=9606 GN=PADI4 PE=1 SV=2</t>
  </si>
  <si>
    <t>MAQGTLIRVTPEQPTHAVCVLGTLTQLDICSSAPEDCTSFSINASPGVVVDIAHGPPAKKKSTGSSTWPLDPGVEVTLTMKVASGSTGDQKVQISYYGPKTPPVKALLYLTGVEISLCADITRTGKVKPTRAVKDQRTWTWGPCGQGAILLVNCDRDNLESSAMDCEDDEVLDSEDLQDMSLMTLSTKTPKDFFTNHTLVLHVARSEMDKVRVFQATRGKLSSKCSVVLGPKWPSHYLMVPGGKHNMDFYVEALAFPDTDFPGLITLTISLLDTSNLELPEAVVFQDSVVFRVAPWIMTPNTQPPQEVYACSIFENEDFLKSVTTLAMKAKCKLTICPEEENMDDQWMQDEMEIGYIQAPHKTLPVVFDSPRNRGLKEFPIKRVMGPDFGYVTRGPQTGGISGLDSFGNLEVSPPVTVRGKEYPLGRILFGDSCYPSNDSRQMHQALQDFLSAQQVQAPVKLYSDWLSVGHVDEFLSFVPAPDRKGFRLLLASPRSCYKLFQEQQNEGHGEALLFEGIKKKKQQKIKNILSNKTLREHNSFVERCIDWNRELLKRELGLAESDIIDIPQLFKLKEFSKAEAFFPNMVNMLVLGKHLGIPKPFGPVINGRCCLEEKVCSLLEPLGLQCTFINDFFTYHIRHGEVHCGTNVRRKPFSFKWWNMVP</t>
  </si>
  <si>
    <t>&gt;sp|Q9UM07|PADI4_HUMAN Protein-arginine deiminase type-4 OS=Homo sapiens OX=9606 GN=PADI4 PE=1 SV=2</t>
  </si>
  <si>
    <t>PADI4</t>
  </si>
  <si>
    <t>PAD4_31</t>
  </si>
  <si>
    <t>PAD4Pep JPT_premade_Synthetic_peptide</t>
  </si>
  <si>
    <t>ASPGVVVDIAHSPPAKKK</t>
  </si>
  <si>
    <t>&gt;PAD4_31|JPT_Synthetic_PAD4_31_peptide|PAD4Pep JPT_premade_Synthetic_peptide</t>
  </si>
  <si>
    <t>P07858</t>
  </si>
  <si>
    <t>Cathepsin B OS=Homo sapiens OX=9606 GN=CTSB PE=1 SV=3</t>
  </si>
  <si>
    <t>MWQLWASLCCLLVLANARSRPSFHPLSDELVNYVNKRNTTWQAGHNFYNVDMSYLKRLCGTFLGGPKPPQRVMFTEDLKLPASFDAREQWPQCPTIKEIRDQGSCGSCWAFGAVEAISDRICIHTNAHVSVEVSAEDLLTCCGSMCGDGCNGGYPAEAWNFWTRKGLVSGGLYESHVGCRPYSIPPCEHHVNGSRPPCTGEGDTPKCSKICEPGYSPTYKQDKHYGYNSYSVSNSEKDIMAEIYKNGPVEGAFSVYSDFLLYKSGVYQHVTGEMMGGHAIRILGWGVENGTPYWLVANSWNTDWGDNGFFKILRGQDHCGIESEVVAGIPRTDQYWEKI</t>
  </si>
  <si>
    <t>&gt;sp|P07858|CATB_HUMAN Cathepsin B OS=Homo sapiens OX=9606 GN=CTSB PE=1 SV=3</t>
  </si>
  <si>
    <t>CTSB</t>
  </si>
  <si>
    <t>P01568</t>
  </si>
  <si>
    <t>Interferon alpha-21 OS=Homo sapiens OX=9606 GN=IFNA21 PE=1 SV=2</t>
  </si>
  <si>
    <t>MALSFSLLMAVLVLSYKSICSLGCDLPQTHSLGNRRALILLAQMGRISPFSCLKDRHDFGFPQEEFDGNQFQKAQAISVLHEMIQQTFNLFSTKDSSATWEQSLLEKFSTELNQQLNDLEACVIQEVGVEETPLMNVDSILAVKKYFQRITLYLTEKKYSPCAWEVVRAEIMRSFSLSKIFQERLRRKE</t>
  </si>
  <si>
    <t>&gt;sp|P01568|IFN21_HUMAN Interferon alpha-21 OS=Homo sapiens OX=9606 GN=IFNA21 PE=1 SV=2</t>
  </si>
  <si>
    <t>IFNA21</t>
  </si>
  <si>
    <t>P25774</t>
  </si>
  <si>
    <t>Cathepsin S OS=Homo sapiens OX=9606 GN=CTSS PE=1 SV=3</t>
  </si>
  <si>
    <t>MKRLVCVLLVCSSAVAQLHKDPTLDHHWHLWKKTYGKQYKEKNEEAVRRLIWEKNLKFVMLHNLEHSMGMHSYDLGMNHLGDMTSEEVMSLMSSLRVPSQWQRNITYKSNPNRILPDSVDWREKGCVTEVKYQGSCGACWAFSAVGALEAQLKLKTGKLVSLSAQNLVDCSTEKYGNKGCNGGFMTTAFQYIIDNKGIDSDASYPYKAMDQKCQYDSKYRAATCSKYTELPYGREDVLKEAVANKGPVSVGVDARHPSFFLYRSGVYYEPSCTQNVNHGVLVVGYGDLNGKEYWLVKNSWGHNFGEEGYIRMARNKGNHCGIASFPSYPEI</t>
  </si>
  <si>
    <t>&gt;sp|P25774|CATS_HUMAN Cathepsin S OS=Homo sapiens OX=9606 GN=CTSS PE=1 SV=3</t>
  </si>
  <si>
    <t>CTSS</t>
  </si>
  <si>
    <t>P17661</t>
  </si>
  <si>
    <t>Desmin OS=Homo sapiens OX=9606 GN=DES PE=1 SV=3</t>
  </si>
  <si>
    <t>MSQAYSSSQRVSSYRRTFGGAPGFPLGSPLSSPVFPRAGFGSKGSSSSVTSRVYQVSRTSGGAGGLGSLRASRLGTTRTPSSYGAGELLDFSLADAVNQEFLTTRTNEKVELQELNDRFANYIEKVRFLEQQNAALAAEVNRLKGREPTRVAELYEEELRELRRQVEVLTNQRARVDVERDNLLDDLQRLKAKLQEEIQLKEEAENNLAAFRADVDAATLARIDLERRIESLNEEIAFLKKVHEEEIRELQAQLQEQQVQVEMDMSKPDLTAALRDIRAQYETIAAKNISEAEEWYKSKVSDLTQAANKNNDALRQAKQEMMEYRHQIQSYTCEIDALKGTNDSLMRQMRELEDRFASEASGYQDNIARLEEEIRHLKDEMARHLREYQDLLNVKMALDVEIATYRKLLEGEESRINLPIQTYSALNFRETSPEQRGSEVHTKKTVMIKTIETRDGEVVSEATQQQHEVL</t>
  </si>
  <si>
    <t>&gt;sp|P17661|DESM_HUMAN Desmin OS=Homo sapiens OX=9606 GN=DES PE=1 SV=3</t>
  </si>
  <si>
    <t>DES</t>
  </si>
  <si>
    <t>Q14623</t>
  </si>
  <si>
    <t>Indian hedgehog protein OS=Homo sapiens OX=9606 GN=IHH PE=1 SV=4</t>
  </si>
  <si>
    <t>MSPARLRPRLHFCLVLLLLLVVPAAWGCGPGRVVGSRRRPPRKLVPLAYKQFSPNVPEKTLGASGRYEGKIARSSERFKELTPNYNPDIIFKDEENTGADRLMTQRCKDRLNSLAISVMNQWPGVKLRVTEGWDEDGHHSEESLHYEGRAVDITTSDRDRNKYGLLARLAVEAGFDWVYYESKAHVHCSVKSEHSAAAKTGGCFPAGAQVRLESGARVALSAVRPGDRVLAMGEDGSPTFSDVLIFLDREPHRLRAFQVIETQDPPRRLALTPAHLLFTADNHTEPAARFRATFASHVQPGQYVLVAGVPGLQPARVAAVSTHVALGAYAPLTKHGTLVVEDVVASCFAAVADHHLAQLAFWPLRLFHSLAWGSWTPGEGVHWYPQLLYRLGRLLLEEGSFHPLGMSGAGS</t>
  </si>
  <si>
    <t>&gt;sp|Q14623|IHH_HUMAN Indian hedgehog protein OS=Homo sapiens OX=9606 GN=IHH PE=1 SV=4</t>
  </si>
  <si>
    <t>IHH</t>
  </si>
  <si>
    <t>O14556</t>
  </si>
  <si>
    <t>Glyceraldehyde-3-phosphate dehydrogenase, testis-specific OS=Homo sapiens OX=9606 GN=GAPDHS PE=1 SV=2</t>
  </si>
  <si>
    <t>MSKRDIVLTNVTVVQLLRQPCPVTRAPPPPEPKAEVEPQPQPEPTPVREEIKPPPPPLPPHPATPPPKMVSVARELTVGINGFGRIGRLVLRACMEKGVKVVAVNDPFIDPEYMVYMFKYDSTHGRYKGSVEFRNGQLVVDNHEISVYQCKEPKQIPWRAVGSPYVVESTGVYLSIQAASDHISAGAQRVVISAPSPDAPMFVMGVNENDYNPGSMNIVSNASCTTNCLAPLAKVIHERFGIVEGLMTTVHSYTATQKTVDGPSRKAWRDGRGAHQNIIPASTGAAKAVTKVIPELKGKLTGMAFRVPTPDVSVVDLTCRLAQPAPYSAIKEAVKAAAKGPMAGILAYTEDEVVSTDFLGDTHSSIFDAKAGIALNDNFVKLISWYDNEYGYSHRVVDLLRYMFSRDK</t>
  </si>
  <si>
    <t>&gt;sp|O14556|G3PT_HUMAN Glyceraldehyde-3-phosphate dehydrogenase, testis-specific OS=Homo sapiens OX=9606 GN=GAPDHS PE=1 SV=2</t>
  </si>
  <si>
    <t>GAPDHS</t>
  </si>
  <si>
    <t>H3BND3</t>
  </si>
  <si>
    <t>Cleavage and polyadenylation-specificity factor subunit 5 (Fragment) OS=Homo sapiens OX=9606 GN=NUDT21 PE=1 SV=8</t>
  </si>
  <si>
    <t>MREEFDKIGMRRTVEGVLIVHEHRLPHVLLLQLGTTFFKLPGGELNPGEDEVEGLKRLMTEILGRQDGVLQDWVIDDCIGNWWRPNFEPPQYPYIPAHITKPKEHKKLFLVQLQEKALFAVPKNYKLVAAPLFELYDNAPGYGPIISSL</t>
  </si>
  <si>
    <t>&gt;tr|H3BND3|H3BND3_HUMAN Cleavage and polyadenylation-specificity factor subunit 5 (Fragment) OS=Homo sapiens OX=9606 GN=NUDT21 PE=1 SV=8</t>
  </si>
  <si>
    <t>NUDT21</t>
  </si>
  <si>
    <t>P09668</t>
  </si>
  <si>
    <t>Pro-cathepsin H OS=Homo sapiens OX=9606 GN=CTSH PE=1 SV=4</t>
  </si>
  <si>
    <t>MWATLPLLCAGAWLLGVPVCGAAELCVNSLEKFHFKSWMSKHRKTYSTEEYHHRLQTFASNWRKINAHNNGNHTFKMALNQFSDMSFAEIKHKYLWSEPQNCSATKSNYLRGTGPYPPSVDWRKKGNFVSPVKNQGACGSCWTFSTTGALESAIAIATGKMLSLAEQQLVDCAQDFNNHGCQGGLPSQAFEYILYNKGIMGEDTYPYQGKDGYCKFQPGKAIGFVKDVANITIYDEEAMVEAVALYNPVSFAFEVTQDFMMYRTGIYSSTSCHKTPDKVNHAVLAVGYGEKNGIPYWIVKNSWGPQWGMNGYFLIERGKNMCGLAACASYPIPLV</t>
  </si>
  <si>
    <t>&gt;sp|P09668|CATH_HUMAN Pro-cathepsin H OS=Homo sapiens OX=9606 GN=CTSH PE=1 SV=4</t>
  </si>
  <si>
    <t>CTSH</t>
  </si>
  <si>
    <t>D6RCD8</t>
  </si>
  <si>
    <t>Complex I assembly factor ACAD9, mitochondrial (Fragment) OS=Homo sapiens OX=9606 GN=ACAD9 PE=1 SV=1</t>
  </si>
  <si>
    <t>MSGCGLFLRTTAAARACRGLVVSTANRRLLRTSPPVRAFAKELFLGKIKKKEVFPFPEVSQDELNEINQFLGPVEKFFTEEAYICLIKIFLLAVDSRKIDQEGKIPDETLEKLKSLGLFGLQVPEEYGGLGFSNTMYSRLGEIISMDGSITVTLAAHQAIGLKGIILAGTEEQ</t>
  </si>
  <si>
    <t>&gt;tr|D6RCD8|D6RCD8_HUMAN Complex I assembly factor ACAD9, mitochondrial (Fragment) OS=Homo sapiens OX=9606 GN=ACAD9 PE=1 SV=1</t>
  </si>
  <si>
    <t>ACAD9</t>
  </si>
  <si>
    <t>E7ET14</t>
  </si>
  <si>
    <t>Lysine-specific demethylase PHF2 OS=Homo sapiens OX=9606 GN=PHF2 PE=1 SV=3</t>
  </si>
  <si>
    <t>MIECDACKDWFHGSCVGVEEEEAPDIDIYHCPNCEKTHGKSTLKKKRTWHKHGPGQAPDVKPPKNSVDLDDYEEEQDHLDACFKDSDYVYPSLESDEDNPIFKSRSKKRKGSDDAPYSPTARVGPSVPRQDRPVREGTRVASIETGLAAAAAKLSQQEEQKSKKKKSAKRKLTPNTTSPSTSTSISAGTTSTSTTPASTTPASTTPASTSTASSQASQEGSSPEPPPESHSSSLADHEYTAAGTFTGAQAGRTSQPMAPGVFLTQRRPSASSPNNNTAAKGKRTKKGMATAKQRLGKILKIHRNGKLLL</t>
  </si>
  <si>
    <t>&gt;tr|E7ET14|E7ET14_HUMAN Lysine-specific demethylase PHF2 OS=Homo sapiens OX=9606 GN=PHF2 PE=1 SV=3</t>
  </si>
  <si>
    <t>PHF2</t>
  </si>
  <si>
    <t>E9PKE3</t>
  </si>
  <si>
    <t>Heat shock cognate 71 kDa protein OS=Homo sapiens OX=9606 GN=HSPA8 PE=1 SV=1</t>
  </si>
  <si>
    <t>MSKGPAVGIDLGTTYSCVGVFQHGKVEIIANDQGNRTTPSYVAFTDTERLIGDAAKNQVAMNPTNTVFDAKRLIGRRFDDAVVQSDMKHWPFMVVNDAGRPKVQVEYKGETKSFYPEEVSSMVLTKMKEIAEAYLGKATKDAGTIAGLNVLRIINEPTAAAIAYGLDKKVGAERNVLIFDLGGGTFDVSILTIEDGIFEVKSTAGDTHLGGEDFDNRMVNHFIAEFKRKHKKDISENKRAVRRLRTACERAKRTLSSSTQASIEIDSLYEGIDFYTSITRARFEELNADLFRGTLDPVEKALRDAKLDKSQIHDIVLVGGSTRIPKIQKLLQDFFNGKELNKSINPDEAVAYGAAVQAAILSGDKSENVQDLLLLDVTPLSLGIETAGGVMTVLIKRNTTIPTKQTQTFTTYSDNQPGVLIQVYEGERAMTKDNNLLGKFELTGIPPAPRGVPQIEVTFDIDANGILNVSAVDKSTGKENKITITNDKGRLSKEDIERMVQEAEKYKAEDEKQRDKVSSKNSLESYAFNMKATVEDEKLQGKINDEDKQKILDKCNEIINWLDKNQTAEKEEFEHQQKELEKVCNPIITKLYQSAGGMPGGMPGGFPGGGAPPSGGASSGPTIEEVD</t>
  </si>
  <si>
    <t>&gt;tr|E9PKE3|E9PKE3_HUMAN Heat shock cognate 71 kDa protein OS=Homo sapiens OX=9606 GN=HSPA8 PE=1 SV=1</t>
  </si>
  <si>
    <t>HSPA8</t>
  </si>
  <si>
    <t>G3V3E8</t>
  </si>
  <si>
    <t>NPC intracellular cholesterol transporter 2 OS=Homo sapiens OX=9606 GN=NPC2 PE=1 SV=1</t>
  </si>
  <si>
    <t>MRFLAATFLLLALSTAAQAEPVQFKDCGSVDGVIKEVNVSPCPTQPCQLSKGQSYSVNVTFTSNIQSKSSKAVVHGILMGVPVPFPIPEPDGCKSGINCPIQKDKTYSYLNKLPVKSEYPSIKLVVEWQLQDDKNQSLFCWEIPVQIVSLSGGERAWVEGRKWRRNQTETKSVP</t>
  </si>
  <si>
    <t>&gt;tr|G3V3E8|G3V3E8_HUMAN NPC intracellular cholesterol transporter 2 OS=Homo sapiens OX=9606 GN=NPC2 PE=1 SV=1</t>
  </si>
  <si>
    <t>NPC2</t>
  </si>
  <si>
    <t>H0Y8S0</t>
  </si>
  <si>
    <t>Stress-70 protein, mitochondrial (Fragment) OS=Homo sapiens OX=9606 GN=HSPA9 PE=1 SV=1</t>
  </si>
  <si>
    <t>XTQVEIKVCQGEREMAGDNKLLGQFTLIGIPPAPRGVPQIEVTFDIDANGIVHVSAKDKGTGREQQIVIQSSGGLSKDDIENMVKNAEKYAEEDRRKKRFPK</t>
  </si>
  <si>
    <t>&gt;tr|H0Y8S0|H0Y8S0_HUMAN Stress-70 protein, mitochondrial (Fragment) OS=Homo sapiens OX=9606 GN=HSPA9 PE=1 SV=1</t>
  </si>
  <si>
    <t>HSPA9</t>
  </si>
  <si>
    <t>H3BP71</t>
  </si>
  <si>
    <t>E3 ubiquitin protein ligase OS=Homo sapiens OX=9606 GN=RNF40 PE=1 SV=2</t>
  </si>
  <si>
    <t>MSGPGNKRAAGDGGSGPPEKKLSREEKTTTTLIEPIRLGGISSTEEMDLKVLQFKNKKLAERLEQRQACEDELRERIEKLEKRQATDDATLLIVNRYWAQLDETVEALLRCHESQGELSSAPEAPGTQEGPTCDGTPLPEPGTSELRDPLLMQLRPPLSEPALAFVVALGASSSEEVELELQGRMEFSKAAVSRVVEASDRLQRRVEELCQRVYSRGDSEPLSEAAQAHTRELGRENRRLQDLATQLQEKHHRISLEYSELQDKVTSAETKVLEMETTVEDLQWDIEKLRKREQKLNKHLAEALEQLNSGYYVSGSSSGFQGGQITLSMQKVALRSLPEEVVRETGEYRMLQAQFSLLYNESLQVKTQLDEARGLLLATKNSHLRHIEHMESDELGLQKKLRTEVIQLEDTLAQVRKEYEMLRIEFEQNLAANEQAGPINREMRHLISSLQNHNHQLKGDAQRYKRKLREVQAEIGKLRAQASGSAHSTPNLGHPEDSGVSAPAPGKEEGGPGPVSTPDNRKEMAPVPGTTTTTTSVKKEELVPSEEDFQGITPGAQGPSSRGREPEARPKRELREREGPSLGPPPVASALSRADREKAKVEETKRKESELLKGLRAELKKAQESQKEMKLLLDMYKSAPKEQRDKVQLMAAERKAKAEVDELRSRIRELEERDRRESKKIADEDALRRIRQAEEQIEHLQRKLGATKQEEEALLSEMDVTGQAFEDMQEQNGRLLQQLREKDDANFKLMSERIKANQIHKLLREEKDELGEQVLGLKSQVDAQLLTVQKLEEKERALQGSLGGVEKELTLRSQALELNKRKAVEAAQLAEDLKVQLEHVQTRLREIQPCLAESRAAREKESFNLKRAQEDISRLRRKLEKQRKVEVYADADEILQEEIKEYKARLTCPCCNTRKKDAVLTKCFHVFCFECVRGRYEARQRKCPKCNAAFGAHDFHRIYIS</t>
  </si>
  <si>
    <t>&gt;tr|H3BP71|H3BP71_HUMAN E3 ubiquitin protein ligase OS=Homo sapiens OX=9606 GN=RNF40 PE=1 SV=2</t>
  </si>
  <si>
    <t>RNF40</t>
  </si>
  <si>
    <t>Q06945</t>
  </si>
  <si>
    <t>Transcription factor SOX-4 OS=Homo sapiens OX=9606 GN=SOX4 PE=1 SV=1</t>
  </si>
  <si>
    <t>MVQQTNNAENTEALLAGESSDSGAGLELGIASSPTPGSTASTGGKADDPSWCKTPSGHIKRPMNAFMVWSQIERRKIMEQSPDMHNAEISKRLGKRWKLLKDSDKIPFIREAERLRLKHMADYPDYKYRPRKKVKSGNANSSSSAAASSKPGEKGDKVGGSGGGGHGGGGGGGSSNAGGGGGGASGGGANSKPAQKKSCGSKVAGGAGGGVSKPHAKLILAGGGGGGKAAAAAAASFAAEQAGAAALLPLGAAADHHSLYKARTPSASASASSAASASAALAAPGKHLAEKKVKRVYLFGGLGTSSSPVGGVGAGADPSDPLGLYEEEGAGCSPDAPSLSGRSSAASSPAAGRSPADHRGYASLRAASPAPSSAPSHASSSASSHSSSSSSSGSSSSDDEFEDDLLDLNPSSNFESMSLGSFSSSSALDRDLDFNFEPGSGSHFEFPDYCTPEVSEMISGDWLESSISNLVFTY</t>
  </si>
  <si>
    <t>&gt;sp|Q06945|SOX4_HUMAN Transcription factor SOX-4 OS=Homo sapiens OX=9606 GN=SOX4 PE=1 SV=1</t>
  </si>
  <si>
    <t>SOX4</t>
  </si>
  <si>
    <t>Q8NB90</t>
  </si>
  <si>
    <t>ATPase family protein 2 homolog OS=Homo sapiens OX=9606 GN=SPATA5 PE=1 SV=3</t>
  </si>
  <si>
    <t>MSSKKNRKRLNQSAENGSSLPSAASSCAEARAPSAGSDFAATSGTLTVTNLLEKVDDKIPKTFQNSLIHLGLNTMKSANICIGRPVLLTSLNGKQEVYTAWPMAGFPGGKVGLSEMAQKNVGVRPGDAIQVQPLVGAVLQAEEMDVALSDKDMEINEEELTGCILRKLDGKIVLPGNFLYCTFYGRPYKLQVLRVKGADGMILGGPQSDSDTDAQRMAFEQSSMETSSLELSLQLSQLDLEDTQIPTSRSTPYKPIDDRITNKASDVLLDVTQSPGDGSGLMLEEVTGLKCNFESAREGNEQLTEEERLLKFSIGAKCNTDTFYFISSTTRVNFTEIDKNSKEQDNQFKVTYDMIGGLSSQLKAIREIIELPLKQPELFKSYGIPAPRGVLLYGPPGTGKTMIARAVANEVGAYVSVINGPEIISKFYGETEAKLRQIFAEATLRHPSIIFIDELDALCPKREGAQNEVEKRVVASLLTLMDGIGSEVSEGQVLVLGATNRPHALDAALRRPGRFDKEIEIGVPNAQDRLDILQKLLRRVPHLLTEAELLQLANSAHGYVGADLKVLCNEAGLCALRRILKKQPNLPDVKVAGLVKITLKDFLQAMNDIRPSAMREIAIDVPNVSWSDIGGLESIKLKLEQAVEWPLKHPESFIRMGIQPPKGVLLYGPPGCSKTMIAKALANESGLNFLAIKGPELMNKYVGESERAVRETFRKARAVAPSIIFFDELDALAVERGSSLGAGNVADRVLAQLLTEMDGIEQLKDVTILAATNRPDRIDKALMRPGRIDRIIYVPLPDAATRREIFKLQFHSMPVSNEVDLDELILQTDAYSGAEIVAVCREAALLALEEDIQANLIMKRHFTQALSTVTPRIPESLRRFYEDYQEKSGLHTL</t>
  </si>
  <si>
    <t>&gt;sp|Q8NB90|AFG2H_HUMAN ATPase family protein 2 homolog OS=Homo sapiens OX=9606 GN=SPATA5 PE=1 SV=3</t>
  </si>
  <si>
    <t>SPATA5</t>
  </si>
  <si>
    <t>Q92576</t>
  </si>
  <si>
    <t>PHD finger protein 3 OS=Homo sapiens OX=9606 GN=PHF3 PE=1 SV=3</t>
  </si>
  <si>
    <t>MDIVDTFNHLIPTEHLDDALFLGSNLENEVCEDFSASQNVLEDSLKNMLSDKDPMLGSASNQFCLPVLDSNDPNFQMPCSTVVGLDDIMDEGVVKESGNDTIDEEELILPNRNLRDKVEENSVRSPRKSPRLMAQEQVRSLRQSTIAKRSNAAPLSNTKKASGKTVSTAKAGVKQPERSQVKEEVCMSLKPEYHKENRRCSRNSGQIEVVPEVSVSSSHSSVSSCLEMKDEDGLDSKHKCNNPGEIDVPSHELNCSLLSETCVTIGEKKNEALMECKAKPVGSPLFKFSDKEEHEQNDSISGKTGETVVEEMIATRKVEQDSKETVKLSHEDDHILEDAGSSDISSDAACTNPNKTENSLVGLPSCVDEVTECNLELKDTMGIADKTENTLERNKIEPLGYCEDAESNRQLESTEFNKSNLEVVDTSTFGPESNILENAICDVPDQNSKQLNAIESTKIESHETANLQDDRNSQSSSVSYLESKSVKSKHTKPVIHSKQNMTTDAPKKIVAAKYEVIHSKTKVNVKSVKRNTDVPESQQNFHRPVKVRKKQIDKEPKIQSCNSGVKSVKNQAHSVLKKTLQDQTLVQIFKPLTHSLSDKSHAHPGCLKEPHHPAQTGHVSHSSQKQCHKPQQQAPAMKTNSHVKEELEHPGVEHFKEEDKLKLKKPEKNLQPRQRRSSKSFSLDEPPLFIPDNIATIRREGSDHSSSFESKYMWTPSKQCGFCKKPHGNRFMVGCGRCDDWFHGDCVGLSLSQAQQMGEEDKEYVCVKCCAEEDKKTEILDPDTLENQATVEFHSGDKTMECEKLGLSKHTTNDRTKYIDDTVKHKVKILKRESGEGRNSSDCRDNEIKKWQLAPLRKMGQPVLPRRSSEEKSEKIPKESTTVTCTGEKASKPGTHEKQEMKKKKVEKGVLNVHPAASASKPSADQIRQSVRHSLKDILMKRLTDSNLKVPEEKAAKVATKIEKELFSFFRDTDAKYKNKYRSLMFNLKDPKNNILFKKVLKGEVTPDHLIRMSPEELASKELAAWRRRENRHTIEMIEKEQREVERRPITKITHKGEIEIESDAPMKEQEAAMEIQEPAANKSLEKPEGSEKQKEEVDSMSKDTTSQHRQHLFDLNCKICIGRMAPPVDDLSPKKVKVVVGVARKHSDNEAESIADALSSTSNILASEFFEEEKQESPKSTFSPAPRPEMPGTVEVESTFLARLNFIWKGFINMPSVAKFVTKAYPVSGSPEYLTEDLPDSIQVGGRISPQTVWDYVEKIKASGTKEICVVRFTPVTEEDQISYTLLFAYFSSRKRYGVAANNMKQVKDMYLIPLGATDKIPHPLVPFDGPGLELHRPNLLLGLIIRQKLKRQHSACASTSHIAETPESAPPIALPPDKKSKIEVSTEEAPEEENDFFNSFTTVLHKQRNKPQQNLQEDLPTAVEPLMEVTKQEPPKPLRFLPGVLIGWENQPTTLELANKPLPVDDILQSLLGTTGQVYDQAQSVMEQNTVKEIPFLNEQTNSKIEKTDNVEVTDGENKEIKVKVDNISESTDKSAEIETSVVGSSSISAGSLTSLSLRGKPPDVSTEAFLTNLSIQSKQEETVESKEKTLKRQLQEDQENNLQDNQTSNSSPCRSNVGKGNIDGNVSCSENLVANTARSPQFINLKRDPRQAAGRSQPVTTSESKDGDSCRNGEKHMLPGLSHNKEHLTEQINVEEKLCSAEKNSCVQQSDNLKVAQNSPSVENIQTSQAEQAKPLQEDILMQNIETVHPFRRGSAVATSHFEVGNTCPSEFPSKSITFTSRSTSPRTSTNFSPMRPQQPNLQHLKSSPPGFPFPGPPNFPPQSMFGFPPHLPPPLLPPPGFGFAQNPMVPWPPVVHLPGQPQRMMGPLSQASRYIGPQNFYQVKDIRRPERRHSDPWGRQDQQQLDRPFNRGKGDRQRFYSDSHHLKRERHEKEWEQESERHRRRDRSQDKDRDRKSREEGHKDKERARLSHGDRGTDGKASRDSRNVDKKPDKPKSEDYEKDKEREKSKHREGEKDRDRYHKDRDHTDRTKSKR</t>
  </si>
  <si>
    <t>&gt;sp|Q92576|PHF3_HUMAN PHD finger protein 3 OS=Homo sapiens OX=9606 GN=PHF3 PE=1 SV=3</t>
  </si>
  <si>
    <t>PHF3</t>
  </si>
  <si>
    <t>Annotated Sequence</t>
  </si>
  <si>
    <t>Modifications (all possible sites)</t>
  </si>
  <si>
    <t>Qvality PEP</t>
  </si>
  <si>
    <t>Qvality q-value</t>
  </si>
  <si>
    <t># Proteins</t>
  </si>
  <si>
    <t>Master Protein Accessions</t>
  </si>
  <si>
    <t>Positions in Master Proteins</t>
  </si>
  <si>
    <t>Modifications in Master Proteins</t>
  </si>
  <si>
    <t># Missed Cleavages</t>
  </si>
  <si>
    <t>Theo. MH+ [Da]</t>
  </si>
  <si>
    <t>Quan Info</t>
  </si>
  <si>
    <t>Percolator q-Value (by Search Engine): Sequest HT</t>
  </si>
  <si>
    <t>Percolator PEP (by Search Engine): Sequest HT</t>
  </si>
  <si>
    <t>XCorr (by Search Engine): Sequest HT</t>
  </si>
  <si>
    <t>LNEINQF</t>
  </si>
  <si>
    <t>[AE].LNEINQF.[YL]</t>
  </si>
  <si>
    <t>KSKKKKSAKRKLT</t>
  </si>
  <si>
    <t>[Q].KSKKKKSAKRKLT.[P]</t>
  </si>
  <si>
    <t>NoQuanValues</t>
  </si>
  <si>
    <t>VTFDIDANGILN</t>
  </si>
  <si>
    <t>[E].VTFDIDANGILN.[V]</t>
  </si>
  <si>
    <t>GVPVPFPIPEPDG</t>
  </si>
  <si>
    <t>[M].GVPVPFPIPEPDG.[C]</t>
  </si>
  <si>
    <t>VTFDIDANGIVH</t>
  </si>
  <si>
    <t>[E].VTFDIDANGIVH.[V]</t>
  </si>
  <si>
    <t>LPGGELNPGEDE</t>
  </si>
  <si>
    <t>[K].LPGGELNPGEDE.[V]</t>
  </si>
  <si>
    <t>AAQLAEDLKV</t>
  </si>
  <si>
    <t>[E].AAQLAEDLKV.[Q]</t>
  </si>
  <si>
    <t>IALNDNFVK</t>
  </si>
  <si>
    <t>[G].IALNDNFVK.[L]</t>
  </si>
  <si>
    <t>ALNDNFVK</t>
  </si>
  <si>
    <t>[I].ALNDNFVK.[L]</t>
  </si>
  <si>
    <t>GIALNDNFVK</t>
  </si>
  <si>
    <t>[A].GIALNDNFVK.[L]</t>
  </si>
  <si>
    <t>DRHDFGFPQ</t>
  </si>
  <si>
    <t>[KM].DRHDFGFPQ.[E]</t>
  </si>
  <si>
    <t>EEFDGNQFQK</t>
  </si>
  <si>
    <t>[Q].EEFDGNQFQK.[AT]</t>
  </si>
  <si>
    <t>EFDGNQFQK</t>
  </si>
  <si>
    <t>[E].EFDGNQFQK.[AT]</t>
  </si>
  <si>
    <t>FPQEEFDGNQFQK</t>
  </si>
  <si>
    <t>[GRE].FPQEEFDGNQFQK.[A]</t>
  </si>
  <si>
    <t>FPQEEFDGNQFQ</t>
  </si>
  <si>
    <t>[GRE].FPQEEFDGNQFQ.[K]</t>
  </si>
  <si>
    <t>FPQEEFDGNQF</t>
  </si>
  <si>
    <t>[GRE].FPQEEFDGNQF.[Q]</t>
  </si>
  <si>
    <t>FDGNQFQK</t>
  </si>
  <si>
    <t>[EV].FDGNQFQK.[AT]</t>
  </si>
  <si>
    <t>NSWNTDWGDNG</t>
  </si>
  <si>
    <t>[A].NSWNTDWGDNG.[F]</t>
  </si>
  <si>
    <t>NSWNTDWGDNGFFK</t>
  </si>
  <si>
    <t>[A].NSWNTDWGDNGFFK.[I]</t>
  </si>
  <si>
    <t>LPASFDAREQWPQ</t>
  </si>
  <si>
    <t>[K].LPASFDAREQWPQ.[C-]</t>
  </si>
  <si>
    <t>VANSWNTDWGDNG</t>
  </si>
  <si>
    <t>[L].VANSWNTDWGDNG.[F]</t>
  </si>
  <si>
    <t>TDWGDNGFFK</t>
  </si>
  <si>
    <t>[N].TDWGDNGFFK.[I]</t>
  </si>
  <si>
    <t>DWGDNGFFK</t>
  </si>
  <si>
    <t>[T].DWGDNGFFK.[I]</t>
  </si>
  <si>
    <t>EPGYSPTYKQDKH</t>
  </si>
  <si>
    <t>[C].EPGYSPTYKQDKH.[Y]</t>
  </si>
  <si>
    <t>AREQWPQCPT</t>
  </si>
  <si>
    <t>[D].AREQWPQCPT.[I]</t>
  </si>
  <si>
    <t>AALRDVRQQYE</t>
  </si>
  <si>
    <t>[T].AALRDVRQQYE.[S]</t>
  </si>
  <si>
    <t>MALDIEIATYRK</t>
  </si>
  <si>
    <t>[K].MALDIEIATYRK.[L]</t>
  </si>
  <si>
    <t>LRETNLDSLPLVDTHS</t>
  </si>
  <si>
    <t>[N].LRETNLDSLPLVDTHS.[K]</t>
  </si>
  <si>
    <t>LRETNLDSLPLVDTHSK</t>
  </si>
  <si>
    <t>[N].LRETNLDSLPLVDTHSK.[R]</t>
  </si>
  <si>
    <t>LRETNLDSLPLVDTHSKR</t>
  </si>
  <si>
    <t>[N].LRETNLDSLPLVDTHSKR.[T]</t>
  </si>
  <si>
    <t>LRETNLDSLPLVDTHSKRT</t>
  </si>
  <si>
    <t>[N].LRETNLDSLPLVDTHSKRT.[L]</t>
  </si>
  <si>
    <t>LRSSVPGVRLL</t>
  </si>
  <si>
    <t>[R].LRSSVPGVRLL.[Q]</t>
  </si>
  <si>
    <t>LRSSVPGVRLLQ</t>
  </si>
  <si>
    <t>[R].LRSSVPGVRLLQ.[D]</t>
  </si>
  <si>
    <t>LRETNLDSLPLVDTH</t>
  </si>
  <si>
    <t>[N].LRETNLDSLPLVDTH.[S]</t>
  </si>
  <si>
    <t>NLDSLPLVD</t>
  </si>
  <si>
    <t>[T].NLDSLPLVD.[T]</t>
  </si>
  <si>
    <t>QQYESVAAKNLQ</t>
  </si>
  <si>
    <t>[R].QQYESVAAKNLQ.[E]</t>
  </si>
  <si>
    <t>QQYESVAAKN</t>
  </si>
  <si>
    <t>[R].QQYESVAAKN.[L]</t>
  </si>
  <si>
    <t>QQNKILLAELEQ</t>
  </si>
  <si>
    <t>[E].QQNKILLAELEQ.[L]</t>
  </si>
  <si>
    <t>QIQEQHVQIDVDVSKPDL</t>
  </si>
  <si>
    <t>[A].QIQEQHVQIDVDVSKPDL.[T]</t>
  </si>
  <si>
    <t>QIQEQHVQIDVDVSKPD</t>
  </si>
  <si>
    <t>[A].QIQEQHVQIDVDVSKPD.[L]</t>
  </si>
  <si>
    <t>QIQEQHVQIDV</t>
  </si>
  <si>
    <t>[A].QIQEQHVQIDV.[D]</t>
  </si>
  <si>
    <t>QHVQIDVDVSKPD</t>
  </si>
  <si>
    <t>[E].QHVQIDVDVSKPD.[L]</t>
  </si>
  <si>
    <t>QEQHVQIDVDVSKPD</t>
  </si>
  <si>
    <t>[I].QEQHVQIDVDVSKPD.[L]</t>
  </si>
  <si>
    <t>QELNDRFANYIDK</t>
  </si>
  <si>
    <t>[L].QELNDRFANYIDK.[V]</t>
  </si>
  <si>
    <t>QEAEEWYKS</t>
  </si>
  <si>
    <t>[L].QEAEEWYKS.[K]</t>
  </si>
  <si>
    <t>QDVDNASLARLDLERKVES</t>
  </si>
  <si>
    <t>[R].QDVDNASLARLDLERKVES.[L]</t>
  </si>
  <si>
    <t>QDVDNASLARLDLERK</t>
  </si>
  <si>
    <t>[R].QDVDNASLARLDLERK.[V]</t>
  </si>
  <si>
    <t>QDVDNASLARLDLER</t>
  </si>
  <si>
    <t>[R].QDVDNASLARLDLER.[K]</t>
  </si>
  <si>
    <t>QDVDNASLARLDL</t>
  </si>
  <si>
    <t>[R].QDVDNASLARLDL.[E]</t>
  </si>
  <si>
    <t>QDVDNASLARL</t>
  </si>
  <si>
    <t>[R].QDVDNASLARL.[D]</t>
  </si>
  <si>
    <t>QDSVDFSLADAINTEFKN</t>
  </si>
  <si>
    <t>[L].QDSVDFSLADAINTEFKN.[T]</t>
  </si>
  <si>
    <t>NLDSLPLVDTHS</t>
  </si>
  <si>
    <t>[T].NLDSLPLVDTHS.[K]</t>
  </si>
  <si>
    <t>NLDSLPLVDTHSK</t>
  </si>
  <si>
    <t>[T].NLDSLPLVDTHSK.[R]</t>
  </si>
  <si>
    <t>NLDSLPLVDTHSKR</t>
  </si>
  <si>
    <t>[T].NLDSLPLVDTHSKR.[T]</t>
  </si>
  <si>
    <t>NDRFANYIDK</t>
  </si>
  <si>
    <t>[L].NDRFANYIDK.[V]</t>
  </si>
  <si>
    <t>QAKQESTEYRRQVQS</t>
  </si>
  <si>
    <t>[R].QAKQESTEYRRQVQS.[L]</t>
  </si>
  <si>
    <t>QAQIQEQHVQIDVDVSKPD</t>
  </si>
  <si>
    <t>[L].QAQIQEQHVQIDVDVSKPD.[L]</t>
  </si>
  <si>
    <t>QDSVDFSLADAIN</t>
  </si>
  <si>
    <t>[L].QDSVDFSLADAIN.[T]</t>
  </si>
  <si>
    <t>QDSVDFSLADAINT</t>
  </si>
  <si>
    <t>[L].QDSVDFSLADAINT.[E]</t>
  </si>
  <si>
    <t>LRETNLDSLPLVDT</t>
  </si>
  <si>
    <t>[N].LRETNLDSLPLVDT.[H]</t>
  </si>
  <si>
    <t>LRETNLDSLPLVD</t>
  </si>
  <si>
    <t>[N].LRETNLDSLPLVD.[T]</t>
  </si>
  <si>
    <t>LGSALRPSTSRSLYA</t>
  </si>
  <si>
    <t>[S].LGSALRPSTSRSLYA.[S]</t>
  </si>
  <si>
    <t>IDVDVSKPDLT</t>
  </si>
  <si>
    <t>[Q].IDVDVSKPDLT.[A]</t>
  </si>
  <si>
    <t>IDVDVSKPDL</t>
  </si>
  <si>
    <t>[Q].IDVDVSKPDL.[T]</t>
  </si>
  <si>
    <t>IDVDVSKPD</t>
  </si>
  <si>
    <t>[Q].IDVDVSKPD.[L]</t>
  </si>
  <si>
    <t>LDSLPLVDTHSKR</t>
  </si>
  <si>
    <t>[N].LDSLPLVDTHSKR.[T]</t>
  </si>
  <si>
    <t>LDSLPLVDTHSK</t>
  </si>
  <si>
    <t>[N].LDSLPLVDTHSK.[R]</t>
  </si>
  <si>
    <t>LADAINTEFKNTRTNEKV</t>
  </si>
  <si>
    <t>[S].LADAINTEFKNTRTNEKV.[E]</t>
  </si>
  <si>
    <t>LADAINTEFKNTRTNEKVE</t>
  </si>
  <si>
    <t>[S].LADAINTEFKNTRTNEKVE.[L]</t>
  </si>
  <si>
    <t>LAELEQLK</t>
  </si>
  <si>
    <t>[L].LAELEQLK.[G]</t>
  </si>
  <si>
    <t>LAELEQLKGQGK</t>
  </si>
  <si>
    <t>[L].LAELEQLKGQGK.[S]</t>
  </si>
  <si>
    <t>LAELEQLKGQGKSR</t>
  </si>
  <si>
    <t>[L].LAELEQLKGQGKSR.[L]</t>
  </si>
  <si>
    <t>IKTVETRDGQVIN</t>
  </si>
  <si>
    <t>[L].IKTVETRDGQVIN.[E]</t>
  </si>
  <si>
    <t>LDIEIATYRK</t>
  </si>
  <si>
    <t>[AS].LDIEIATYRK.[L]</t>
  </si>
  <si>
    <t>LDIEIATYRKL</t>
  </si>
  <si>
    <t>[AS].LDIEIATYRKL.[LV]</t>
  </si>
  <si>
    <t>LDSLPLVDTH</t>
  </si>
  <si>
    <t>[N].LDSLPLVDTH.[S]</t>
  </si>
  <si>
    <t>LDSLPLVDTHS</t>
  </si>
  <si>
    <t>[N].LDSLPLVDTHS.[K]</t>
  </si>
  <si>
    <t>IKTVETRDGQVINE</t>
  </si>
  <si>
    <t>[L].IKTVETRDGQVINE.[T]</t>
  </si>
  <si>
    <t>LIKTVETRDGQVIN</t>
  </si>
  <si>
    <t>[L].LIKTVETRDGQVIN.[E]</t>
  </si>
  <si>
    <t>LPLVDTHSK</t>
  </si>
  <si>
    <t>[S].LPLVDTHSK.[R]</t>
  </si>
  <si>
    <t>LPLVDTHSKR</t>
  </si>
  <si>
    <t>[S].LPLVDTHSKR.[T]</t>
  </si>
  <si>
    <t>LPLPNFSSLNLRE</t>
  </si>
  <si>
    <t>[S].LPLPNFSSLNLRE.[T]</t>
  </si>
  <si>
    <t>LQELNDRFANYIDK</t>
  </si>
  <si>
    <t>[E].LQELNDRFANYIDK.[V]</t>
  </si>
  <si>
    <t>IQEQHVQIDVDVSKPD</t>
  </si>
  <si>
    <t>[Q].IQEQHVQIDVDVSKPD.[L]</t>
  </si>
  <si>
    <t>LRETNLDSLPL</t>
  </si>
  <si>
    <t>[N].LRETNLDSLPL.[V]</t>
  </si>
  <si>
    <t>LRETNLDSLPLV</t>
  </si>
  <si>
    <t>[N].LRETNLDSLPLV.[D]</t>
  </si>
  <si>
    <t>LQAQIQEQHVQIDVDVSKPD</t>
  </si>
  <si>
    <t>[E].LQAQIQEQHVQIDVDVSKPD.[L]</t>
  </si>
  <si>
    <t>LPLPNFSSLNLR</t>
  </si>
  <si>
    <t>[S].LPLPNFSSLNLR.[EG]</t>
  </si>
  <si>
    <t>LIKTVETRDGQVINE</t>
  </si>
  <si>
    <t>[L].LIKTVETRDGQVINE.[T]</t>
  </si>
  <si>
    <t>LLIKTVETRDGQVIN</t>
  </si>
  <si>
    <t>[T].LLIKTVETRDGQVIN.[E]</t>
  </si>
  <si>
    <t>LLIKTVETRDGQVINE</t>
  </si>
  <si>
    <t>[T].LLIKTVETRDGQVINE.[T]</t>
  </si>
  <si>
    <t>LNDRFANYIDK</t>
  </si>
  <si>
    <t>[E].LNDRFANYIDK.[V]</t>
  </si>
  <si>
    <t>LPLPNFSSLN</t>
  </si>
  <si>
    <t>[S].LPLPNFSSLN.[L]</t>
  </si>
  <si>
    <t>LPLPNFSSLNL</t>
  </si>
  <si>
    <t>[S].LPLPNFSSLNL.[R]</t>
  </si>
  <si>
    <t>LADAINTEFKNTRTNEK</t>
  </si>
  <si>
    <t>[S].LADAINTEFKNTRTNEK.[V]</t>
  </si>
  <si>
    <t>RDNLAEDIMR</t>
  </si>
  <si>
    <t>[E].RDNLAEDIMR.[L]</t>
  </si>
  <si>
    <t>VAAKNLQEAEEWYKS</t>
  </si>
  <si>
    <t>[S].VAAKNLQEAEEWYKS.[K]</t>
  </si>
  <si>
    <t>TVETRDGQVINETSQHHDD</t>
  </si>
  <si>
    <t>[K].TVETRDGQVINETSQHHDD.[L]</t>
  </si>
  <si>
    <t>TVETRDGQVINET</t>
  </si>
  <si>
    <t>[K].TVETRDGQVINET.[S]</t>
  </si>
  <si>
    <t>TVETRDGQVINE</t>
  </si>
  <si>
    <t>[K].TVETRDGQVINE.[T]</t>
  </si>
  <si>
    <t>TVETRDGQVIN</t>
  </si>
  <si>
    <t>[K].TVETRDGQVIN.[E]</t>
  </si>
  <si>
    <t>TNLDSLPLVDT</t>
  </si>
  <si>
    <t>[E].TNLDSLPLVDT.[H]</t>
  </si>
  <si>
    <t>TNLDSLPLVDTH</t>
  </si>
  <si>
    <t>[E].TNLDSLPLVDTH.[S]</t>
  </si>
  <si>
    <t>TNLDSLPLVDTHS</t>
  </si>
  <si>
    <t>[E].TNLDSLPLVDTHS.[K]</t>
  </si>
  <si>
    <t>TNLDSLPLVDTHSK</t>
  </si>
  <si>
    <t>[E].TNLDSLPLVDTHSK.[R]</t>
  </si>
  <si>
    <t>TNLDSLPLVDTHSKR</t>
  </si>
  <si>
    <t>[E].TNLDSLPLVDTHSKR.[T]</t>
  </si>
  <si>
    <t>VEAANYQDTIGRLQ</t>
  </si>
  <si>
    <t>[A].VEAANYQDTIGRLQ.[D]</t>
  </si>
  <si>
    <t>TNLDSLPLVDTHSKRT</t>
  </si>
  <si>
    <t>[E].TNLDSLPLVDTHSKRT.[L]</t>
  </si>
  <si>
    <t>TRDGQVINETSQHHDDL</t>
  </si>
  <si>
    <t>[E].TRDGQVINETSQHHDDL.[E]</t>
  </si>
  <si>
    <t>TSTRTYSLGSALRPST</t>
  </si>
  <si>
    <t>[T].TSTRTYSLGSALRPST.[S]</t>
  </si>
  <si>
    <t>TNLDSLPLV</t>
  </si>
  <si>
    <t>[E].TNLDSLPLV.[D]</t>
  </si>
  <si>
    <t>VEAANYQDTIGRLQDEIQN</t>
  </si>
  <si>
    <t>[A].VEAANYQDTIGRLQDEIQN.[M]</t>
  </si>
  <si>
    <t>VERDNLAEDIMR</t>
  </si>
  <si>
    <t>[E].VERDNLAEDIMR.[L]</t>
  </si>
  <si>
    <t>VERDNLAEDIMRLR</t>
  </si>
  <si>
    <t>[E].VERDNLAEDIMRLR.[E]</t>
  </si>
  <si>
    <t>VETRDGQVINE</t>
  </si>
  <si>
    <t>[T].VETRDGQVINE.[T]</t>
  </si>
  <si>
    <t>VETRDGQVINET</t>
  </si>
  <si>
    <t>[T].VETRDGQVINET.[S]</t>
  </si>
  <si>
    <t>VETRDGQVINETSQHHDD</t>
  </si>
  <si>
    <t>[T].VETRDGQVINETSQHHDD.[L]</t>
  </si>
  <si>
    <t>VQIDVDVSKPD</t>
  </si>
  <si>
    <t>[H].VQIDVDVSKPD.[L]</t>
  </si>
  <si>
    <t>VQIDVDVSKPDL</t>
  </si>
  <si>
    <t>[H].VQIDVDVSKPDL.[T]</t>
  </si>
  <si>
    <t>SKFADLSEAANRNNDALRQ</t>
  </si>
  <si>
    <t>[K].SKFADLSEAANRNNDALRQ.[A]</t>
  </si>
  <si>
    <t>SKFADLSEAANRNNDALR</t>
  </si>
  <si>
    <t>[K].SKFADLSEAANRNNDALR.[Q]</t>
  </si>
  <si>
    <t>SKFADLSEAANRNNDA</t>
  </si>
  <si>
    <t>[K].SKFADLSEAANRNNDA.[L]</t>
  </si>
  <si>
    <t>SKFADLSEAANRNN</t>
  </si>
  <si>
    <t>[K].SKFADLSEAANRNN.[D]</t>
  </si>
  <si>
    <t>SKFADLSEAANR</t>
  </si>
  <si>
    <t>[K].SKFADLSEAANR.[N]</t>
  </si>
  <si>
    <t>SFRQDVDNASLARLDL</t>
  </si>
  <si>
    <t>[Q].SFRQDVDNASLARLDL.[E]</t>
  </si>
  <si>
    <t>SFRQDVDNASL</t>
  </si>
  <si>
    <t>[Q].SFRQDVDNASL.[A]</t>
  </si>
  <si>
    <t>SEAANRNNDALRQ</t>
  </si>
  <si>
    <t>[L].SEAANRNNDALRQ.[A]</t>
  </si>
  <si>
    <t>SALRPSTSRSLYA</t>
  </si>
  <si>
    <t>[G].SALRPSTSRSLYA.[S]</t>
  </si>
  <si>
    <t>RETNLDSLPLVD</t>
  </si>
  <si>
    <t>[L].RETNLDSLPLVD.[T]</t>
  </si>
  <si>
    <t>RETNLDSLPLVDTHSKR</t>
  </si>
  <si>
    <t>[L].RETNLDSLPLVDTHSKR.[T]</t>
  </si>
  <si>
    <t>RQVDQLTNDK</t>
  </si>
  <si>
    <t>[R].RQVDQLTNDK.[A]</t>
  </si>
  <si>
    <t>RQVDQLTNDKA</t>
  </si>
  <si>
    <t>[R].RQVDQLTNDKA.[R]</t>
  </si>
  <si>
    <t>RQVDQLTNDKARV</t>
  </si>
  <si>
    <t>[R].RQVDQLTNDKARV.[E]</t>
  </si>
  <si>
    <t>RQVDQLTNDKARVEVER</t>
  </si>
  <si>
    <t>[R].RQVDQLTNDKARVEVER.[D]</t>
  </si>
  <si>
    <t>RQVDQLTNDKARVEVERD</t>
  </si>
  <si>
    <t>[R].RQVDQLTNDKARVEVERD.[N]</t>
  </si>
  <si>
    <t>SLADAINTEFKN</t>
  </si>
  <si>
    <t>[F].SLADAINTEFKN.[T]</t>
  </si>
  <si>
    <t>SLADAINTEFKNTRTNEK</t>
  </si>
  <si>
    <t>[F].SLADAINTEFKNTRTNEK.[V]</t>
  </si>
  <si>
    <t>SVAAKNLQEAEEWYK</t>
  </si>
  <si>
    <t>[E].SVAAKNLQEAEEWYK.[S]</t>
  </si>
  <si>
    <t>SVAAKNLQEAEEWYKS</t>
  </si>
  <si>
    <t>[E].SVAAKNLQEAEEWYKS.[K]</t>
  </si>
  <si>
    <t>QVDQLTNDKAR</t>
  </si>
  <si>
    <t>[R].QVDQLTNDKAR.[V]</t>
  </si>
  <si>
    <t>SLNLRETNLDS</t>
  </si>
  <si>
    <t>[S].SLNLRETNLDS.[L]</t>
  </si>
  <si>
    <t>SLNLRETNLDSLPL</t>
  </si>
  <si>
    <t>[S].SLNLRETNLDSLPL.[V]</t>
  </si>
  <si>
    <t>SLNLRETNLDSLPLVD</t>
  </si>
  <si>
    <t>[S].SLNLRETNLDSLPLVD.[T]</t>
  </si>
  <si>
    <t>SLNLRETNLDSLPLVDTHSK</t>
  </si>
  <si>
    <t>[S].SLNLRETNLDSLPLVDTHSK.[R]</t>
  </si>
  <si>
    <t>SLPLVDTHSKR</t>
  </si>
  <si>
    <t>[D].SLPLVDTHSKR.[T]</t>
  </si>
  <si>
    <t>SLQEEIAFLKK</t>
  </si>
  <si>
    <t>[E].SLQEEIAFLKK.[L]</t>
  </si>
  <si>
    <t>SLQEEIAFLKKLHE</t>
  </si>
  <si>
    <t>[E].SLQEEIAFLKKLHE.[E]</t>
  </si>
  <si>
    <t>SLQEEIAFLKKLHEEEIQE</t>
  </si>
  <si>
    <t>[E].SLQEEIAFLKKLHEEEIQE.[L]</t>
  </si>
  <si>
    <t>SLPLVDTHSKRT</t>
  </si>
  <si>
    <t>[D].SLPLVDTHSKRT.[L]</t>
  </si>
  <si>
    <t>LDSLPLVDTHSKRT</t>
  </si>
  <si>
    <t>[N].LDSLPLVDTHSKRT.[L]</t>
  </si>
  <si>
    <t>LADAINTEFKNTRTN</t>
  </si>
  <si>
    <t>[S].LADAINTEFKNTRTN.[E]</t>
  </si>
  <si>
    <t>DSLPLVDTHSKRT</t>
  </si>
  <si>
    <t>[L].DSLPLVDTHSKRT.[L]</t>
  </si>
  <si>
    <t>DSLPLVDTHSKR</t>
  </si>
  <si>
    <t>[L].DSLPLVDTHSKR.[T]</t>
  </si>
  <si>
    <t>DSLPLVDTHSK</t>
  </si>
  <si>
    <t>[L].DSLPLVDTHSK.[R]</t>
  </si>
  <si>
    <t>DSLPLVDTH</t>
  </si>
  <si>
    <t>[L].DSLPLVDTH.[S]</t>
  </si>
  <si>
    <t>DRFANYIDK</t>
  </si>
  <si>
    <t>[N].DRFANYIDK.[V]</t>
  </si>
  <si>
    <t>DNLAEDIMR</t>
  </si>
  <si>
    <t>[R].DNLAEDIMR.[L]</t>
  </si>
  <si>
    <t>DLYEEEMRELRRQVDQ</t>
  </si>
  <si>
    <t>[G].DLYEEEMRELRRQVDQ.[L]</t>
  </si>
  <si>
    <t>DLYEEEMRE</t>
  </si>
  <si>
    <t>[G].DLYEEEMRE.[L]</t>
  </si>
  <si>
    <t>DLSEAANRNNDALR</t>
  </si>
  <si>
    <t>[A].DLSEAANRNNDALR.[Q]</t>
  </si>
  <si>
    <t>DLSEAANRNNDA</t>
  </si>
  <si>
    <t>[A].DLSEAANRNNDA.[L]</t>
  </si>
  <si>
    <t>DEIQNMKEEMARH</t>
  </si>
  <si>
    <t>[Q].DEIQNMKEEMARH.[L]</t>
  </si>
  <si>
    <t>DEIQNMKEEMARHL</t>
  </si>
  <si>
    <t>[Q].DEIQNMKEEMARHL.[R]</t>
  </si>
  <si>
    <t>DEIQNMKEEMARHLRE</t>
  </si>
  <si>
    <t>[Q].DEIQNMKEEMARHLRE.[Y]</t>
  </si>
  <si>
    <t>DSVDFSLADA</t>
  </si>
  <si>
    <t>[Q].DSVDFSLADA.[I]</t>
  </si>
  <si>
    <t>DSVDFSLADAIN</t>
  </si>
  <si>
    <t>[Q].DSVDFSLADAIN.[T]</t>
  </si>
  <si>
    <t>DSVDFSLADAINTEFK</t>
  </si>
  <si>
    <t>[Q].DSVDFSLADAINTEFK.[N]</t>
  </si>
  <si>
    <t>EEIAFLKKLHEEEI</t>
  </si>
  <si>
    <t>[Q].EEIAFLKKLHEEEI.[Q]</t>
  </si>
  <si>
    <t>EEIAFLKKLHEEE</t>
  </si>
  <si>
    <t>[Q].EEIAFLKKLHEEE.[I]</t>
  </si>
  <si>
    <t>EEIAFLKKLHE</t>
  </si>
  <si>
    <t>[Q].EEIAFLKKLHE.[E]</t>
  </si>
  <si>
    <t>EEIAFLKKLH</t>
  </si>
  <si>
    <t>[Q].EEIAFLKKLH.[E]</t>
  </si>
  <si>
    <t>EEEIQELQAQIQE</t>
  </si>
  <si>
    <t>[H].EEEIQELQAQIQE.[Q]</t>
  </si>
  <si>
    <t>EAEEWYKSKFAD</t>
  </si>
  <si>
    <t>[Q].EAEEWYKSKFAD.[L]</t>
  </si>
  <si>
    <t>EAEEWYKSKFA</t>
  </si>
  <si>
    <t>[Q].EAEEWYKSKFA.[D]</t>
  </si>
  <si>
    <t>EAEEWYKSKF</t>
  </si>
  <si>
    <t>[Q].EAEEWYKSKF.[A]</t>
  </si>
  <si>
    <t>EAANYQDTIGR</t>
  </si>
  <si>
    <t>[V].EAANYQDTIGR.[L]</t>
  </si>
  <si>
    <t>LADAINTEFKNTRTNE</t>
  </si>
  <si>
    <t>[S].LADAINTEFKNTRTNE.[K]</t>
  </si>
  <si>
    <t>EAANRNNDALRQAKQ</t>
  </si>
  <si>
    <t>[S].EAANRNNDALRQAKQ.[E]</t>
  </si>
  <si>
    <t>DSVDFSLADAINTEFKN</t>
  </si>
  <si>
    <t>[Q].DSVDFSLADAINTEFKN.[T]</t>
  </si>
  <si>
    <t>DSVDFSLADAINTEFKNTR</t>
  </si>
  <si>
    <t>[Q].DSVDFSLADAINTEFKNTR.[T]</t>
  </si>
  <si>
    <t>DTIGRLQDEIQN</t>
  </si>
  <si>
    <t>[Q].DTIGRLQDEIQN.[M]</t>
  </si>
  <si>
    <t>DTIGRLQDEIQNMK</t>
  </si>
  <si>
    <t>[Q].DTIGRLQDEIQNMK.[E]</t>
  </si>
  <si>
    <t>DSVDFSLADAINT</t>
  </si>
  <si>
    <t>[Q].DSVDFSLADAINT.[E]</t>
  </si>
  <si>
    <t>DVRQQYESVAAKN</t>
  </si>
  <si>
    <t>[R].DVRQQYESVAAKN.[L]</t>
  </si>
  <si>
    <t>DVRQQYESVAAKNLQ</t>
  </si>
  <si>
    <t>[R].DVRQQYESVAAKNLQ.[E]</t>
  </si>
  <si>
    <t>EAANRNNDAL</t>
  </si>
  <si>
    <t>[S].EAANRNNDAL.[R]</t>
  </si>
  <si>
    <t>EAANRNNDALR</t>
  </si>
  <si>
    <t>[S].EAANRNNDALR.[Q]</t>
  </si>
  <si>
    <t>EAANRNNDALRQ</t>
  </si>
  <si>
    <t>[S].EAANRNNDALRQ.[A]</t>
  </si>
  <si>
    <t>ALDIEIATYRK</t>
  </si>
  <si>
    <t>[LMX].ALDIEIATYRK.[L]</t>
  </si>
  <si>
    <t>AKQESTEYRRQVQS</t>
  </si>
  <si>
    <t>[Q].AKQESTEYRRQVQS.[L]</t>
  </si>
  <si>
    <t>AKNLQEAEEWYKSK</t>
  </si>
  <si>
    <t>[A].AKNLQEAEEWYKSK.[FY]</t>
  </si>
  <si>
    <t>AKNLQEAEEWYK</t>
  </si>
  <si>
    <t>[A].AKNLQEAEEWYK.[S]</t>
  </si>
  <si>
    <t>AKNLQEAEEW</t>
  </si>
  <si>
    <t>[A].AKNLQEAEEW.[Y]</t>
  </si>
  <si>
    <t>AELEQLKGQGKSR</t>
  </si>
  <si>
    <t>[L].AELEQLKGQGKSR.[L]</t>
  </si>
  <si>
    <t>ADLSEAANRNNDALRQ</t>
  </si>
  <si>
    <t>[F].ADLSEAANRNNDALRQ.[A]</t>
  </si>
  <si>
    <t>ADLSEAANRNNDALR</t>
  </si>
  <si>
    <t>[F].ADLSEAANRNNDALR.[Q]</t>
  </si>
  <si>
    <t>ADLSEAANRNNDA</t>
  </si>
  <si>
    <t>[F].ADLSEAANRNNDA.[L]</t>
  </si>
  <si>
    <t>AALRDVRQQYESVAAKN</t>
  </si>
  <si>
    <t>[T].AALRDVRQQYESVAAKN.[L]</t>
  </si>
  <si>
    <t>AALRDVRQQYESVAAKNLQ</t>
  </si>
  <si>
    <t>[T].AALRDVRQQYESVAAKNLQ.[E]</t>
  </si>
  <si>
    <t>AALRDVRQQYESVAAKNLQE</t>
  </si>
  <si>
    <t>[T].AALRDVRQQYESVAAKNLQE.[A]</t>
  </si>
  <si>
    <t>AANYQDTIGR</t>
  </si>
  <si>
    <t>[E].AANYQDTIGR.[L]</t>
  </si>
  <si>
    <t>AANYQDTIGRLQ</t>
  </si>
  <si>
    <t>[E].AANYQDTIGRLQ.[D]</t>
  </si>
  <si>
    <t>AANYQDTIGRLQDE</t>
  </si>
  <si>
    <t>[E].AANYQDTIGRLQDE.[I]</t>
  </si>
  <si>
    <t>AANYQDTIGRLQDEIQNMK</t>
  </si>
  <si>
    <t>[E].AANYQDTIGRLQDEIQNMK.[E]</t>
  </si>
  <si>
    <t>ADAINTEFK</t>
  </si>
  <si>
    <t>[L].ADAINTEFK.[N]</t>
  </si>
  <si>
    <t>ADAINTEFKN</t>
  </si>
  <si>
    <t>[L].ADAINTEFKN.[T]</t>
  </si>
  <si>
    <t>ADAINTEFKNTRTNEK</t>
  </si>
  <si>
    <t>[L].ADAINTEFKNTRTNEK.[V]</t>
  </si>
  <si>
    <t>AANYQDTIGRLQDEIQN</t>
  </si>
  <si>
    <t>[E].AANYQDTIGRLQDEIQN.[M]</t>
  </si>
  <si>
    <t>AQIQEQHVQIDV</t>
  </si>
  <si>
    <t>[Q].AQIQEQHVQIDV.[D]</t>
  </si>
  <si>
    <t>AQIQEQHVQIDVDVSK</t>
  </si>
  <si>
    <t>[Q].AQIQEQHVQIDVDVSK.[P]</t>
  </si>
  <si>
    <t>AQIQEQHVQIDVDVSKPD</t>
  </si>
  <si>
    <t>[Q].AQIQEQHVQIDVDVSKPD.[L]</t>
  </si>
  <si>
    <t>DAINTEFKNTRT</t>
  </si>
  <si>
    <t>[A].DAINTEFKNTRT.[N]</t>
  </si>
  <si>
    <t>DAINTEFKNTRTN</t>
  </si>
  <si>
    <t>[A].DAINTEFKNTRTN.[E]</t>
  </si>
  <si>
    <t>DAINTEFKNTRTNE</t>
  </si>
  <si>
    <t>[A].DAINTEFKNTRTNE.[K]</t>
  </si>
  <si>
    <t>DAINTEFKNTRTNEK</t>
  </si>
  <si>
    <t>[A].DAINTEFKNTRTNEK.[V]</t>
  </si>
  <si>
    <t>DAINTEFKNTR</t>
  </si>
  <si>
    <t>[A].DAINTEFKNTR.[T]</t>
  </si>
  <si>
    <t>DAINTEFKNTRTNEKV</t>
  </si>
  <si>
    <t>[A].DAINTEFKNTRTNEKV.[E]</t>
  </si>
  <si>
    <t>DAINTEFKNTRTNEKVEL</t>
  </si>
  <si>
    <t>[A].DAINTEFKNTRTNEKVEL.[Q]</t>
  </si>
  <si>
    <t>DAINTEFKNTRTNEKVELQ</t>
  </si>
  <si>
    <t>[A].DAINTEFKNTRTNEKVELQ.[E]</t>
  </si>
  <si>
    <t>DAINTEFKNTRTNEKVELQE</t>
  </si>
  <si>
    <t>[A].DAINTEFKNTRTNEKVELQE.[L-]</t>
  </si>
  <si>
    <t>DAINTEFKNTRTNEKVE</t>
  </si>
  <si>
    <t>[A].DAINTEFKNTRTNEKVE.[L]</t>
  </si>
  <si>
    <t>DAINTEFKNT</t>
  </si>
  <si>
    <t>[A].DAINTEFKNT.[R]</t>
  </si>
  <si>
    <t>DAINTEFK</t>
  </si>
  <si>
    <t>[A].DAINTEFK.[N]</t>
  </si>
  <si>
    <t>AQIQEQHVQIDVDVSKPDL</t>
  </si>
  <si>
    <t>[Q].AQIQEQHVQIDVDVSKPDL.[T]</t>
  </si>
  <si>
    <t>AQIQEQHVQIDVDVSKPDLT</t>
  </si>
  <si>
    <t>[Q].AQIQEQHVQIDVDVSKPDLT.[A]</t>
  </si>
  <si>
    <t>DAINTEFKN</t>
  </si>
  <si>
    <t>[A].DAINTEFKN.[T]</t>
  </si>
  <si>
    <t>ASSPGGVYATRSSAVRLR</t>
  </si>
  <si>
    <t>[Y].ASSPGGVYATRSSAVRLR.[S]</t>
  </si>
  <si>
    <t>EAANRNNDALRQAKQES</t>
  </si>
  <si>
    <t>[S].EAANRNNDALRQAKQES.[T]</t>
  </si>
  <si>
    <t>FSLADAINTEFKNTR</t>
  </si>
  <si>
    <t>[D].FSLADAINTEFKNTR.[T]</t>
  </si>
  <si>
    <t>FSLADAINTEFKNT</t>
  </si>
  <si>
    <t>[D].FSLADAINTEFKNT.[R]</t>
  </si>
  <si>
    <t>FSLADAINTEFKN</t>
  </si>
  <si>
    <t>[D].FSLADAINTEFKN.[T]</t>
  </si>
  <si>
    <t>FSLADAINTEFK</t>
  </si>
  <si>
    <t>[D].FSLADAINTEFK.[N]</t>
  </si>
  <si>
    <t>FSLADAINT</t>
  </si>
  <si>
    <t>[D].FSLADAINT.[E]</t>
  </si>
  <si>
    <t>FADLSEAANRNNDALRQAKQ</t>
  </si>
  <si>
    <t>[K].FADLSEAANRNNDALRQAKQ.[E]</t>
  </si>
  <si>
    <t>FADLSEAANRNNDALRQ</t>
  </si>
  <si>
    <t>[K].FADLSEAANRNNDALRQ.[A]</t>
  </si>
  <si>
    <t>FADLSEAANRNNDALR</t>
  </si>
  <si>
    <t>[K].FADLSEAANRNNDALR.[Q]</t>
  </si>
  <si>
    <t>FADLSEAANRNNDA</t>
  </si>
  <si>
    <t>[K].FADLSEAANRNNDA.[L]</t>
  </si>
  <si>
    <t>FADLSEAANRNN</t>
  </si>
  <si>
    <t>[K].FADLSEAANRNN.[D]</t>
  </si>
  <si>
    <t>FADLSEAANR</t>
  </si>
  <si>
    <t>[K].FADLSEAANR.[N]</t>
  </si>
  <si>
    <t>ETRDGQVIN</t>
  </si>
  <si>
    <t>[V].ETRDGQVIN.[E]</t>
  </si>
  <si>
    <t>FSLADAINTEFKNTRTN</t>
  </si>
  <si>
    <t>[D].FSLADAINTEFKNTRTN.[E]</t>
  </si>
  <si>
    <t>ETNLDSLPLVDTHSKRTL</t>
  </si>
  <si>
    <t>[R].ETNLDSLPLVDTHSKRTL.[L]</t>
  </si>
  <si>
    <t>LADAINTEFKNTR</t>
  </si>
  <si>
    <t>[S].LADAINTEFKNTR.[T]</t>
  </si>
  <si>
    <t>LADAINTEFKN</t>
  </si>
  <si>
    <t>[S].LADAINTEFKN.[T]</t>
  </si>
  <si>
    <t>LADAINTEFK</t>
  </si>
  <si>
    <t>[S].LADAINTEFK.[N]</t>
  </si>
  <si>
    <t>KTVETRDGQVINE</t>
  </si>
  <si>
    <t>[I].KTVETRDGQVINE.[T]</t>
  </si>
  <si>
    <t>KLHEEEIQE</t>
  </si>
  <si>
    <t>[K].KLHEEEIQE.[L]</t>
  </si>
  <si>
    <t>KKLHEEEIQE</t>
  </si>
  <si>
    <t>[L].KKLHEEEIQE.[L]</t>
  </si>
  <si>
    <t>KFADLSEAANRNNDALRQ</t>
  </si>
  <si>
    <t>[S].KFADLSEAANRNNDALRQ.[A]</t>
  </si>
  <si>
    <t>KFADLSEAANRNNDA</t>
  </si>
  <si>
    <t>[S].KFADLSEAANRNNDA.[L]</t>
  </si>
  <si>
    <t>HVQIDVDVSKPD</t>
  </si>
  <si>
    <t>[Q].HVQIDVDVSKPD.[L]</t>
  </si>
  <si>
    <t>GTNESLERQMRE</t>
  </si>
  <si>
    <t>[RK].GTNESLERQMRE.[QM]</t>
  </si>
  <si>
    <t>GEESRISLPLPNF</t>
  </si>
  <si>
    <t>[E].GEESRISLPLPNF.[S]</t>
  </si>
  <si>
    <t>GEESRISLPLPN</t>
  </si>
  <si>
    <t>[E].GEESRISLPLPN.[F]</t>
  </si>
  <si>
    <t>FSLADAINTEFKNTRTNEK</t>
  </si>
  <si>
    <t>[D].FSLADAINTEFKNTRTNEK.[V]</t>
  </si>
  <si>
    <t>ETNLDSLPLVDTHSKRT</t>
  </si>
  <si>
    <t>[R].ETNLDSLPLVDTHSKRT.[L]</t>
  </si>
  <si>
    <t>ETNLDSLPLVDTHSKR</t>
  </si>
  <si>
    <t>[R].ETNLDSLPLVDTHSKR.[T]</t>
  </si>
  <si>
    <t>ELNDRFANYIDK</t>
  </si>
  <si>
    <t>[Q].ELNDRFANYIDK.[V]</t>
  </si>
  <si>
    <t>ELNDRFANYIDKVR</t>
  </si>
  <si>
    <t>[Q].ELNDRFANYIDKVR.[F]</t>
  </si>
  <si>
    <t>ELNDRFANYIDKVRF</t>
  </si>
  <si>
    <t>[Q].ELNDRFANYIDKVRF.[L]</t>
  </si>
  <si>
    <t>EQQNKILLAELEQLK</t>
  </si>
  <si>
    <t>[L].EQQNKILLAELEQLK.[G]</t>
  </si>
  <si>
    <t>EQHVQIDVDVSKPDL</t>
  </si>
  <si>
    <t>[Q].EQHVQIDVDVSKPDL.[T]</t>
  </si>
  <si>
    <t>EQHVQIDVDVSKPD</t>
  </si>
  <si>
    <t>[Q].EQHVQIDVDVSKPD.[L]</t>
  </si>
  <si>
    <t>ELRRQVDQLTN</t>
  </si>
  <si>
    <t>[R].ELRRQVDQLTN.[D]</t>
  </si>
  <si>
    <t>ELRRQVDQLTNDK</t>
  </si>
  <si>
    <t>[R].ELRRQVDQLTNDK.[A]</t>
  </si>
  <si>
    <t>ENFAVEAANYQDTIGRLQ</t>
  </si>
  <si>
    <t>[E].ENFAVEAANYQDTIGRLQ.[D]</t>
  </si>
  <si>
    <t>ELRRQVDQLTNDKA</t>
  </si>
  <si>
    <t>[R].ELRRQVDQLTNDKA.[R]</t>
  </si>
  <si>
    <t>ENFAVEAANYQDTIGR</t>
  </si>
  <si>
    <t>[E].ENFAVEAANYQDTIGR.[L]</t>
  </si>
  <si>
    <t>EIAFLKKLHE</t>
  </si>
  <si>
    <t>[E].EIAFLKKLHE.[E]</t>
  </si>
  <si>
    <t>EGEESRISLPLPNF</t>
  </si>
  <si>
    <t>[L].EGEESRISLPLPNF.[S]</t>
  </si>
  <si>
    <t>ETNLDSLPLVDTHS</t>
  </si>
  <si>
    <t>[R].ETNLDSLPLVDTHS.[K]</t>
  </si>
  <si>
    <t>ETNLDSLPLVDTHSK</t>
  </si>
  <si>
    <t>[R].ETNLDSLPLVDTHSK.[R]</t>
  </si>
  <si>
    <t>ETNLDSLPLVD</t>
  </si>
  <si>
    <t>[R].ETNLDSLPLVD.[T]</t>
  </si>
  <si>
    <t>ETNLDSLPLVDTH</t>
  </si>
  <si>
    <t>[R].ETNLDSLPLVDTH.[S]</t>
  </si>
  <si>
    <t>ETNLDSLPLVDT</t>
  </si>
  <si>
    <t>[R].ETNLDSLPLVDT.[H]</t>
  </si>
  <si>
    <t>ELRRQVDQLTNDKAR</t>
  </si>
  <si>
    <t>[R].ELRRQVDQLTNDKAR.[V]</t>
  </si>
  <si>
    <t>EEIAFLKKLHEEEIQE</t>
  </si>
  <si>
    <t>[Q].EEIAFLKKLHEEEIQE.[L]</t>
  </si>
  <si>
    <t>IDVDVSKPDLTAALRD</t>
  </si>
  <si>
    <t>[Q].IDVDVSKPDLTAALRD.[V]</t>
  </si>
  <si>
    <t>NYIDKVRFLEQQNK</t>
  </si>
  <si>
    <t>[A].NYIDKVRFLEQQNK.[I]</t>
  </si>
  <si>
    <t>VETRDGQVIN</t>
  </si>
  <si>
    <t>[T].VETRDGQVIN.[E]</t>
  </si>
  <si>
    <t>DVRQQYESVAA</t>
  </si>
  <si>
    <t>[R].DVRQQYESVAA.[K]</t>
  </si>
  <si>
    <t>DSVDFSLA</t>
  </si>
  <si>
    <t>[Q].DSVDFSLA.[D]</t>
  </si>
  <si>
    <t>MALDIEI</t>
  </si>
  <si>
    <t>[K].MALDIEI.[A]</t>
  </si>
  <si>
    <t>LPLPNFSSL</t>
  </si>
  <si>
    <t>[S].LPLPNFSSL.[N]</t>
  </si>
  <si>
    <t>ANYQDTIGR</t>
  </si>
  <si>
    <t>[A].ANYQDTIGR.[L]</t>
  </si>
  <si>
    <t>ELEQLKGQGKSR</t>
  </si>
  <si>
    <t>[A].ELEQLKGQGKSR.[L]</t>
  </si>
  <si>
    <t>ETNLDSLPLV</t>
  </si>
  <si>
    <t>[R].ETNLDSLPLV.[D]</t>
  </si>
  <si>
    <t>DNLAEDIMRLR</t>
  </si>
  <si>
    <t>[R].DNLAEDIMRLR.[E]</t>
  </si>
  <si>
    <t>KTVETRDGQVIN</t>
  </si>
  <si>
    <t>[I].KTVETRDGQVIN.[E]</t>
  </si>
  <si>
    <t>KTVETRDGQVINET</t>
  </si>
  <si>
    <t>[I].KTVETRDGQVINET.[S]</t>
  </si>
  <si>
    <t>SLADAINTEFK</t>
  </si>
  <si>
    <t>[F].SLADAINTEFK.[N]</t>
  </si>
  <si>
    <t>LRSSVPGVRL</t>
  </si>
  <si>
    <t>[R].LRSSVPGVRL.[L]</t>
  </si>
  <si>
    <t>AALRDVRQQYESVA</t>
  </si>
  <si>
    <t>[T].AALRDVRQQYESVA.[A]</t>
  </si>
  <si>
    <t>LSEAANRNNDALRQ</t>
  </si>
  <si>
    <t>[D].LSEAANRNNDALRQ.[A]</t>
  </si>
  <si>
    <t>SSVPGVRLLQ</t>
  </si>
  <si>
    <t>[R].SSVPGVRLLQ.[D]</t>
  </si>
  <si>
    <t>EEMARHLRE</t>
  </si>
  <si>
    <t>[K].EEMARHLRE.[Y]</t>
  </si>
  <si>
    <t>MKEEMARHLRE</t>
  </si>
  <si>
    <t>[N].MKEEMARHLRE.[Y]</t>
  </si>
  <si>
    <t>RDGQVINETSQHHDDL</t>
  </si>
  <si>
    <t>[T].RDGQVINETSQHHDDL.[E]</t>
  </si>
  <si>
    <t>VEAANYQDTIGRL</t>
  </si>
  <si>
    <t>[A].VEAANYQDTIGRL.[Q]</t>
  </si>
  <si>
    <t>QQNKILLAELEQLKGQGKSR</t>
  </si>
  <si>
    <t>[E].QQNKILLAELEQLKGQGKSR.[L]</t>
  </si>
  <si>
    <t>QDSVDFSL</t>
  </si>
  <si>
    <t>[L].QDSVDFSL.[A]</t>
  </si>
  <si>
    <t>FGGPGTASRPSS</t>
  </si>
  <si>
    <t>[M].FGGPGTASRPSS.[S]</t>
  </si>
  <si>
    <t>EAEEWYKSKFADL</t>
  </si>
  <si>
    <t>[Q].EAEEWYKSKFADL.[S]</t>
  </si>
  <si>
    <t>QIDVDVSKPD</t>
  </si>
  <si>
    <t>[V].QIDVDVSKPD.[L]</t>
  </si>
  <si>
    <t>QHVQIDVDVSKPDL</t>
  </si>
  <si>
    <t>[E].QHVQIDVDVSKPDL.[T]</t>
  </si>
  <si>
    <t>LADAINTEF</t>
  </si>
  <si>
    <t>[S].LADAINTEF.[K]</t>
  </si>
  <si>
    <t>GNFVSPVKN</t>
  </si>
  <si>
    <t>[K].GNFVSPVKN.[Q]</t>
  </si>
  <si>
    <t>GNFVSPVK</t>
  </si>
  <si>
    <t>[K].GNFVSPVK.[N]</t>
  </si>
  <si>
    <t>ELNDRFANYIEKV</t>
  </si>
  <si>
    <t>[Q].ELNDRFANYIEKV.[R]</t>
  </si>
  <si>
    <t>EAEEWYKS</t>
  </si>
  <si>
    <t>[SQ].EAEEWYKS.[K]</t>
  </si>
  <si>
    <t>P17661; P08670</t>
  </si>
  <si>
    <t>NotUnique</t>
  </si>
  <si>
    <t>EYQDLLNVKM</t>
  </si>
  <si>
    <t>[RK].EYQDLLNVKM.[A]</t>
  </si>
  <si>
    <t>EYQDLLNVK</t>
  </si>
  <si>
    <t>[RQEKT].EYQDLLNVK.[ML]</t>
  </si>
  <si>
    <t>LSAQNLVDC</t>
  </si>
  <si>
    <t>[S].LSAQNLVDC.[S]</t>
  </si>
  <si>
    <t>VVGYGDLNGK</t>
  </si>
  <si>
    <t>[L].VVGYGDLNGK.[E]</t>
  </si>
  <si>
    <t>SNPNRILPDSVDWREKG</t>
  </si>
  <si>
    <t>[K].SNPNRILPDSVDWREKG.[C]</t>
  </si>
  <si>
    <t>SNPNRILPDSVDWRE</t>
  </si>
  <si>
    <t>[K].SNPNRILPDSVDWRE.[K]</t>
  </si>
  <si>
    <t>AFQYIIDN</t>
  </si>
  <si>
    <t>[T].AFQYIIDN.[K]</t>
  </si>
  <si>
    <t>IASFPSYPEI</t>
  </si>
  <si>
    <t>[G].IASFPSYPEI.[-]</t>
  </si>
  <si>
    <t>YIIDNKGIDSDASYPYK</t>
  </si>
  <si>
    <t>[Q].YIIDNKGIDSDASYPYK.[A]</t>
  </si>
  <si>
    <t>TAFQYIIDN</t>
  </si>
  <si>
    <t>[T].TAFQYIIDN.[K]</t>
  </si>
  <si>
    <t>VDIAHSPPAKKK</t>
  </si>
  <si>
    <t>[V].VDIAHSPPAKKK.[-]</t>
  </si>
  <si>
    <t>VDIAHSPPAK</t>
  </si>
  <si>
    <t>[V].VDIAHSPPAK.[K]</t>
  </si>
  <si>
    <t>VVDIAHSPPAKKK</t>
  </si>
  <si>
    <t>[V].VVDIAHSPPAKKK.[-]</t>
  </si>
  <si>
    <t>SPGVVVDIAHSPPAK</t>
  </si>
  <si>
    <t>[A].SPGVVVDIAHSPPAK.[K]</t>
  </si>
  <si>
    <t>SPGVVVDIAHSPPA</t>
  </si>
  <si>
    <t>[A].SPGVVVDIAHSPPA.[K]</t>
  </si>
  <si>
    <t>DIAHSPPAK</t>
  </si>
  <si>
    <t>[V].DIAHSPPAK.[K]</t>
  </si>
  <si>
    <t>DIAHSPPAKKK</t>
  </si>
  <si>
    <t>[V].DIAHSPPAKKK.[-]</t>
  </si>
  <si>
    <t>ASPGVVVDIAHS</t>
  </si>
  <si>
    <t>[-].ASPGVVVDIAHS.[P]</t>
  </si>
  <si>
    <t>ASPGVVVDIAHSPPAK</t>
  </si>
  <si>
    <t>[-].ASPGVVVDIAHSPPAK.[K]</t>
  </si>
  <si>
    <t>ASPGVVVDIAHSPPAKK</t>
  </si>
  <si>
    <t>[-].ASPGVVVDIAHSPPAKK.[K]</t>
  </si>
  <si>
    <t>[-].ASPGVVVDIAHSPPAKKK.[-]</t>
  </si>
  <si>
    <t>ASPGVVVDIAHSPPA</t>
  </si>
  <si>
    <t>[-].ASPGVVVDIAHSPPA.[K]</t>
  </si>
  <si>
    <t>GVVVDIAHSPPAKKK</t>
  </si>
  <si>
    <t>[P].GVVVDIAHSPPAKKK.[-]</t>
  </si>
  <si>
    <t>GVVVDIAHSPPAK</t>
  </si>
  <si>
    <t>[P].GVVVDIAHSPPAK.[K]</t>
  </si>
  <si>
    <t>IAHSPPAKKK</t>
  </si>
  <si>
    <t>[D].IAHSPPAKKK.[-]</t>
  </si>
  <si>
    <t>MVWSQIERR</t>
  </si>
  <si>
    <t>[F].MVWSQIERR.[K]</t>
  </si>
  <si>
    <t>LTPNYNPDIIFK</t>
  </si>
  <si>
    <t>[E].LTPNYNPDIIFK.[D]</t>
  </si>
  <si>
    <t>NPDIIFK</t>
  </si>
  <si>
    <t>[Y].NPDIIFK.[D]</t>
  </si>
  <si>
    <t>ELTPNYNPDII</t>
  </si>
  <si>
    <t>[K].ELTPNYNPDII.[F]</t>
  </si>
  <si>
    <t>LTPNYNPDII</t>
  </si>
  <si>
    <t>[E].LTPNYNPDII.[F]</t>
  </si>
  <si>
    <t>ELTPNYNPDIIFK</t>
  </si>
  <si>
    <t>[K].ELTPNYNPDIIFK.[D]</t>
  </si>
  <si>
    <t>EMDGIEQLK</t>
  </si>
  <si>
    <t>[T].EMDGIEQLK.[D]</t>
  </si>
  <si>
    <t>DEDGLDSKHK</t>
  </si>
  <si>
    <t>[K].DEDGLDSKHK.[C]</t>
  </si>
  <si>
    <t>MKVASGSTGDQKVQ</t>
  </si>
  <si>
    <t>[T].MKVASGSTGDQKVQ.[I]</t>
  </si>
  <si>
    <t>MAQGTLIRVTPEQPT</t>
  </si>
  <si>
    <t>[-].MAQGTLIRVTPEQPT.[H]</t>
  </si>
  <si>
    <t>ISYYGPKTPPVKA</t>
  </si>
  <si>
    <t>[Q].ISYYGPKTPPVKA.[L]</t>
  </si>
  <si>
    <t>ISYYGPKTPPVK</t>
  </si>
  <si>
    <t>[Q].ISYYGPKTPPVK.[A]</t>
  </si>
  <si>
    <t>ISLLDTSNLELPEA</t>
  </si>
  <si>
    <t>[T].ISLLDTSNLELPEA.[V]</t>
  </si>
  <si>
    <t>LSFVPAPDR</t>
  </si>
  <si>
    <t>[F].LSFVPAPDR.[K]</t>
  </si>
  <si>
    <t>IGYIQAPHKTLPVVF</t>
  </si>
  <si>
    <t>[E].IGYIQAPHKTLPVVF.[D]</t>
  </si>
  <si>
    <t>IGYIQAPHKTLPVV</t>
  </si>
  <si>
    <t>[E].IGYIQAPHKTLPVV.[F]</t>
  </si>
  <si>
    <t>IGYIQAPHKTLPV</t>
  </si>
  <si>
    <t>[E].IGYIQAPHKTLPV.[V]</t>
  </si>
  <si>
    <t>IFENEDFLKS</t>
  </si>
  <si>
    <t>[S].IFENEDFLKS.[V]</t>
  </si>
  <si>
    <t>IFENEDFLK</t>
  </si>
  <si>
    <t>[S].IFENEDFLK.[S]</t>
  </si>
  <si>
    <t>LAESDIIDIPQ</t>
  </si>
  <si>
    <t>[G].LAESDIIDIPQ.[L]</t>
  </si>
  <si>
    <t>LAESDIIDIPQL</t>
  </si>
  <si>
    <t>[G].LAESDIIDIPQL.[F]</t>
  </si>
  <si>
    <t>LAFPDTDFPGL</t>
  </si>
  <si>
    <t>[A].LAFPDTDFPGL.[I]</t>
  </si>
  <si>
    <t>LAESDIIDIPQLFK</t>
  </si>
  <si>
    <t>[G].LAESDIIDIPQLFK.[L]</t>
  </si>
  <si>
    <t>INASPGVVVDIAHGPPA</t>
  </si>
  <si>
    <t>[S].INASPGVVVDIAHGPPA.[K]</t>
  </si>
  <si>
    <t>INASPGVVVDIAHGPPAK</t>
  </si>
  <si>
    <t>[S].INASPGVVVDIAHGPPAK.[K]</t>
  </si>
  <si>
    <t>IPKPFGPVIN</t>
  </si>
  <si>
    <t>[G].IPKPFGPVIN.[G]</t>
  </si>
  <si>
    <t>VAPWIMTPNTQPPQE</t>
  </si>
  <si>
    <t>[R].VAPWIMTPNTQPPQE.[V]</t>
  </si>
  <si>
    <t>VAPWIMTPNTQPPQ</t>
  </si>
  <si>
    <t>[R].VAPWIMTPNTQPPQ.[E]</t>
  </si>
  <si>
    <t>VAPWIMTPNT</t>
  </si>
  <si>
    <t>[R].VAPWIMTPNT.[Q]</t>
  </si>
  <si>
    <t>YIQAPHKTLPV</t>
  </si>
  <si>
    <t>[G].YIQAPHKTLPV.[V]</t>
  </si>
  <si>
    <t>VVVDIAHGPPAK</t>
  </si>
  <si>
    <t>[G].VVVDIAHGPPAK.[K]</t>
  </si>
  <si>
    <t>TGSSTWPLDPG</t>
  </si>
  <si>
    <t>[S].TGSSTWPLDPG.[V]</t>
  </si>
  <si>
    <t>SFSINASPGVVVD</t>
  </si>
  <si>
    <t>[T].SFSINASPGVVVD.[I]</t>
  </si>
  <si>
    <t>SFSINASPGVVV</t>
  </si>
  <si>
    <t>[T].SFSINASPGVVV.[D]</t>
  </si>
  <si>
    <t>RGPQTGGISG</t>
  </si>
  <si>
    <t>[T].RGPQTGGISG.[L]</t>
  </si>
  <si>
    <t>RGPQTGGISGLDSFGN</t>
  </si>
  <si>
    <t>[T].RGPQTGGISGLDSFGN.[L]</t>
  </si>
  <si>
    <t>RGPQTGGISGLDSFGNLE</t>
  </si>
  <si>
    <t>[T].RGPQTGGISGLDSFGNLE.[V]</t>
  </si>
  <si>
    <t>STGSSTWPLDPG</t>
  </si>
  <si>
    <t>[K].STGSSTWPLDPG.[V]</t>
  </si>
  <si>
    <t>TGGISGLDSFGNLE</t>
  </si>
  <si>
    <t>[Q].TGGISGLDSFGNLE.[V]</t>
  </si>
  <si>
    <t>SPGVVVDIAHGPPAK</t>
  </si>
  <si>
    <t>[A].SPGVVVDIAHGPPAK.[K]</t>
  </si>
  <si>
    <t>SPGVVVDIAHGPPA</t>
  </si>
  <si>
    <t>[A].SPGVVVDIAHGPPA.[K]</t>
  </si>
  <si>
    <t>DFLSAQQVQAPVK</t>
  </si>
  <si>
    <t>[Q].DFLSAQQVQAPVK.[L]</t>
  </si>
  <si>
    <t>AESDIIDIPQ</t>
  </si>
  <si>
    <t>[L].AESDIIDIPQ.[L]</t>
  </si>
  <si>
    <t>AQQVQAPVK</t>
  </si>
  <si>
    <t>[S].AQQVQAPVK.[L]</t>
  </si>
  <si>
    <t>ASPGVVVDIAHGPPA</t>
  </si>
  <si>
    <t>[N].ASPGVVVDIAHGPPA.[K]</t>
  </si>
  <si>
    <t>ASPGVVVDIAHGPPAK</t>
  </si>
  <si>
    <t>[N].ASPGVVVDIAHGPPAK.[K]</t>
  </si>
  <si>
    <t>ASPGVVVDIAHGPPAKKK</t>
  </si>
  <si>
    <t>[N].ASPGVVVDIAHGPPAKKK.[S]</t>
  </si>
  <si>
    <t>FPDTDFPGLIT</t>
  </si>
  <si>
    <t>[A].FPDTDFPGLIT.[L]</t>
  </si>
  <si>
    <t>GPQTGGISGLDSFGNLE</t>
  </si>
  <si>
    <t>[R].GPQTGGISGLDSFGNLE.[V]</t>
  </si>
  <si>
    <t>GISGLDSFGNLE</t>
  </si>
  <si>
    <t>[G].GISGLDSFGNLE.[V]</t>
  </si>
  <si>
    <t>GGISGLDSFGNLE</t>
  </si>
  <si>
    <t>[T].GGISGLDSFGNLE.[V]</t>
  </si>
  <si>
    <t>ESDIIDIPQ</t>
  </si>
  <si>
    <t>[A].ESDIIDIPQ.[L]</t>
  </si>
  <si>
    <t>EFSKAEAFFPNM</t>
  </si>
  <si>
    <t>[K].EFSKAEAFFPNM.[V]</t>
  </si>
  <si>
    <t>AESDIIDIPQL</t>
  </si>
  <si>
    <t>[L].AESDIIDIPQL.[F]</t>
  </si>
  <si>
    <t>KAEAFFPNM</t>
  </si>
  <si>
    <t>[S].KAEAFFPNM.[V]</t>
  </si>
  <si>
    <t>IFENEDFL</t>
  </si>
  <si>
    <t>[S].IFENEDFL.[K]</t>
  </si>
  <si>
    <t>AEAFFPNM</t>
  </si>
  <si>
    <t>[K].AEAFFPNM.[V]</t>
  </si>
  <si>
    <t>ISYYGPKTPPV</t>
  </si>
  <si>
    <t>[Q].ISYYGPKTPPV.[K]</t>
  </si>
  <si>
    <t>SFVPAPDRKG</t>
  </si>
  <si>
    <t>[L].SFVPAPDRKG.[F]</t>
  </si>
  <si>
    <t>ADITRTGKVKPT</t>
  </si>
  <si>
    <t>[C].ADITRTGKVKPT.[R]</t>
  </si>
  <si>
    <t>SYYGPKTPPV</t>
  </si>
  <si>
    <t>[I].SYYGPKTPPV.[K]</t>
  </si>
  <si>
    <t>TSNLELPE</t>
  </si>
  <si>
    <t>[D].TSNLELPE.[A]</t>
  </si>
  <si>
    <t>ASPGVVVDIAH</t>
  </si>
  <si>
    <t>[N-].ASPGVVVDIAH.[GS]</t>
  </si>
  <si>
    <t>Q9UM07; PAD4_31</t>
  </si>
  <si>
    <t>MIVLDKDLGIPKPFGPQ</t>
  </si>
  <si>
    <t>[N].MIVLDKDLGIPKPFGPQ.[V]</t>
  </si>
  <si>
    <t>MIVLDKDLGIPKPFG</t>
  </si>
  <si>
    <t>[N].MIVLDKDLGIPKPFG.[P]</t>
  </si>
  <si>
    <t>LVNCDRETPWLPK</t>
  </si>
  <si>
    <t>[L].LVNCDRETPWLPK.[E]</t>
  </si>
  <si>
    <t>IVLDKDLGIPKPFGPQ</t>
  </si>
  <si>
    <t>[M].IVLDKDLGIPKPFGPQ.[V]</t>
  </si>
  <si>
    <t>IVLDKDLGIPKPFG</t>
  </si>
  <si>
    <t>[M].IVLDKDLGIPKPFG.[P]</t>
  </si>
  <si>
    <t>LTEQDIIDLPALFK</t>
  </si>
  <si>
    <t>[G].LTEQDIIDLPALFK.[M]</t>
  </si>
  <si>
    <t>ISLDVDADRDGVVEKNNPKK</t>
  </si>
  <si>
    <t>[E].ISLDVDADRDGVVEKNNPKK.[A]</t>
  </si>
  <si>
    <t>MSQASTEASSDK</t>
  </si>
  <si>
    <t>[T].MSQASTEASSDK.[V]</t>
  </si>
  <si>
    <t>ISLDVDADRDG</t>
  </si>
  <si>
    <t>[E].ISLDVDADRDG.[V]</t>
  </si>
  <si>
    <t>ISLDVDADRDGVVEKNNPK</t>
  </si>
  <si>
    <t>[E].ISLDVDADRDGVVEKNNPK.[K]</t>
  </si>
  <si>
    <t>QDIIDLPAL</t>
  </si>
  <si>
    <t>[E].QDIIDLPAL.[F]</t>
  </si>
  <si>
    <t>QDIPLTPIFT</t>
  </si>
  <si>
    <t>[A].QDIPLTPIFT.[D]</t>
  </si>
  <si>
    <t>NYYDEEGSIPIDQ</t>
  </si>
  <si>
    <t>[V].NYYDEEGSIPIDQ.[A]</t>
  </si>
  <si>
    <t>LDWNRDILKK</t>
  </si>
  <si>
    <t>[C].LDWNRDILKK.[E]</t>
  </si>
  <si>
    <t>LDVDADRDGVVEKNNPKK</t>
  </si>
  <si>
    <t>[S].LDVDADRDGVVEKNNPKK.[A]</t>
  </si>
  <si>
    <t>YDEEGSIPIDQ</t>
  </si>
  <si>
    <t>[Y].YDEEGSIPIDQ.[A]</t>
  </si>
  <si>
    <t>WTWGPEGQGAIL</t>
  </si>
  <si>
    <t>[S].WTWGPEGQGAIL.[L]</t>
  </si>
  <si>
    <t>WGPEGQGAIL</t>
  </si>
  <si>
    <t>[T].WGPEGQGAIL.[L]</t>
  </si>
  <si>
    <t>VVRDGEAEEVATNGKQR</t>
  </si>
  <si>
    <t>[E].VVRDGEAEEVATNGKQR.[W]</t>
  </si>
  <si>
    <t>VVRDGEAEEVATNGKQ</t>
  </si>
  <si>
    <t>[E].VVRDGEAEEVATNGKQ.[R]</t>
  </si>
  <si>
    <t>VTVNYYDEEGSIPIDQ</t>
  </si>
  <si>
    <t>[K].VTVNYYDEEGSIPIDQ.[A]</t>
  </si>
  <si>
    <t>VSPPVTVNGKTYPLGR</t>
  </si>
  <si>
    <t>[E].VSPPVTVNGKTYPLGR.[I]</t>
  </si>
  <si>
    <t>VSPPVTVNGKTYPLG</t>
  </si>
  <si>
    <t>[E].VSPPVTVNGKTYPLG.[R]</t>
  </si>
  <si>
    <t>VSPPVTVNGKTYPL</t>
  </si>
  <si>
    <t>[E].VSPPVTVNGKTYPL.[G]</t>
  </si>
  <si>
    <t>VNYYDEEGSIPI</t>
  </si>
  <si>
    <t>[T].VNYYDEEGSIPI.[D]</t>
  </si>
  <si>
    <t>VNYYDEEGSIPID</t>
  </si>
  <si>
    <t>[T].VNYYDEEGSIPID.[Q]</t>
  </si>
  <si>
    <t>VNYYDEEGSIPIDQ</t>
  </si>
  <si>
    <t>[T].VNYYDEEGSIPIDQ.[A]</t>
  </si>
  <si>
    <t>VNYYDEEGSIPIDQAGL</t>
  </si>
  <si>
    <t>[T].VNYYDEEGSIPIDQAGL.[F]</t>
  </si>
  <si>
    <t>VNCDRETPWLPKE</t>
  </si>
  <si>
    <t>[L].VNCDRETPWLPKE.[D]</t>
  </si>
  <si>
    <t>SFVPIPGTKK</t>
  </si>
  <si>
    <t>[M].SFVPIPGTKK.[F]</t>
  </si>
  <si>
    <t>SFPLSGGRR</t>
  </si>
  <si>
    <t>[S].SFPLSGGRR.[M]</t>
  </si>
  <si>
    <t>RETPWLPKE</t>
  </si>
  <si>
    <t>[D].RETPWLPKE.[D]</t>
  </si>
  <si>
    <t>SLDSFGNLE</t>
  </si>
  <si>
    <t>[T].SLDSFGNLE.[V]</t>
  </si>
  <si>
    <t>SSFPLSGGRRMTKVVR</t>
  </si>
  <si>
    <t>[G].SSFPLSGGRRMTKVVR.[D]</t>
  </si>
  <si>
    <t>SVTSLDSFGNLE</t>
  </si>
  <si>
    <t>[E].SVTSLDSFGNLE.[V]</t>
  </si>
  <si>
    <t>TEQDIIDLPAL</t>
  </si>
  <si>
    <t>[L].TEQDIIDLPAL.[F]</t>
  </si>
  <si>
    <t>SLDVDADRDGVVEKNNPKK</t>
  </si>
  <si>
    <t>[I].SLDVDADRDGVVEKNNPKK.[A]</t>
  </si>
  <si>
    <t>SIPIDQAGLFL</t>
  </si>
  <si>
    <t>[G].SIPIDQAGLFL.[T]</t>
  </si>
  <si>
    <t>DIPLTPIFT</t>
  </si>
  <si>
    <t>[Q].DIPLTPIFT.[D]</t>
  </si>
  <si>
    <t>DLGIPKPFGPQ</t>
  </si>
  <si>
    <t>[K].DLGIPKPFGPQ.[V]</t>
  </si>
  <si>
    <t>DGEAEEVATNGKQ</t>
  </si>
  <si>
    <t>[R].DGEAEEVATNGKQ.[R]</t>
  </si>
  <si>
    <t>DGEAEEVATNGKQR</t>
  </si>
  <si>
    <t>[R].DGEAEEVATNGKQR.[W]</t>
  </si>
  <si>
    <t>DKDLGIPKPFG</t>
  </si>
  <si>
    <t>[L].DKDLGIPKPFG.[P]</t>
  </si>
  <si>
    <t>DKDLGIPKPFGPQ</t>
  </si>
  <si>
    <t>[L].DKDLGIPKPFGPQ.[V]</t>
  </si>
  <si>
    <t>DKDLGIPKPFGPQV</t>
  </si>
  <si>
    <t>[L].DKDLGIPKPFGPQV.[E]</t>
  </si>
  <si>
    <t>DEEGSIPIDQ</t>
  </si>
  <si>
    <t>[Y].DEEGSIPIDQ.[A]</t>
  </si>
  <si>
    <t>EEGSIPIDQAGLFL</t>
  </si>
  <si>
    <t>[D].EEGSIPIDQAGLFL.[T]</t>
  </si>
  <si>
    <t>EEGSIPIDQ</t>
  </si>
  <si>
    <t>[D].EEGSIPIDQ.[A]</t>
  </si>
  <si>
    <t>ASWTWGPEGQGA</t>
  </si>
  <si>
    <t>[K].ASWTWGPEGQGA.[I]</t>
  </si>
  <si>
    <t>ASWTWGPEGQGAIL</t>
  </si>
  <si>
    <t>[K].ASWTWGPEGQGAIL.[L]</t>
  </si>
  <si>
    <t>FIDDISAYHK</t>
  </si>
  <si>
    <t>[T].FIDDISAYHK.[F]</t>
  </si>
  <si>
    <t>GPDFGYVTREPLF</t>
  </si>
  <si>
    <t>[L].GPDFGYVTREPLF.[E]</t>
  </si>
  <si>
    <t>YYDEEGSIPID</t>
  </si>
  <si>
    <t>[N].YYDEEGSIPID.[Q]</t>
  </si>
  <si>
    <t>EQDIIDLPAL</t>
  </si>
  <si>
    <t>[T].EQDIIDLPAL.[F]</t>
  </si>
  <si>
    <t>ESVTSLDSFGNLE</t>
  </si>
  <si>
    <t>[F].ESVTSLDSFGNLE.[V]</t>
  </si>
  <si>
    <t>ESVTSLDSFGNLEVSPPVT</t>
  </si>
  <si>
    <t>[F].ESVTSLDSFGNLEVSPPVT.[V]</t>
  </si>
  <si>
    <t>ELLGPDFGYVT</t>
  </si>
  <si>
    <t>[K].ELLGPDFGYVT.[R]</t>
  </si>
  <si>
    <t>NCDRETPWLPK</t>
  </si>
  <si>
    <t>[V].NCDRETPWLPK.[E]</t>
  </si>
  <si>
    <t>DRETPWLPK</t>
  </si>
  <si>
    <t>[C].DRETPWLPK.[E]</t>
  </si>
  <si>
    <t>ADRDGVVEKNNPKK</t>
  </si>
  <si>
    <t>[D].ADRDGVVEKNNPKK.[A]</t>
  </si>
  <si>
    <t>QDIPLTPIF</t>
  </si>
  <si>
    <t>[A].QDIPLTPIF.[T]</t>
  </si>
  <si>
    <t>ASWTWGPEGQ</t>
  </si>
  <si>
    <t>[K].ASWTWGPEGQ.[G]</t>
  </si>
  <si>
    <t>LTEQDIIDLPAL</t>
  </si>
  <si>
    <t>[G].LTEQDIIDLPAL.[F]</t>
  </si>
  <si>
    <t>IEAPHKGFPVVL</t>
  </si>
  <si>
    <t>[Y].IEAPHKGFPVVL.[D]</t>
  </si>
  <si>
    <t>FPLSGGRR</t>
  </si>
  <si>
    <t>Peptide Number</t>
  </si>
  <si>
    <t>Start</t>
  </si>
  <si>
    <t>End</t>
  </si>
  <si>
    <t>Length</t>
  </si>
  <si>
    <t>Average Abundance</t>
  </si>
  <si>
    <t>Native Vimentin</t>
  </si>
  <si>
    <t>PAD2-cit Vimentin</t>
  </si>
  <si>
    <t>PAD4-cit Vimentin</t>
  </si>
  <si>
    <t>Ratio of PAD4/Nat</t>
  </si>
  <si>
    <t>MA Plots</t>
  </si>
  <si>
    <t>Nat vs. PAD2</t>
  </si>
  <si>
    <t>Nat vs. PAD4</t>
  </si>
  <si>
    <t>PAD2 vs. PAD4</t>
  </si>
  <si>
    <t>y = log2(mut/wt)</t>
  </si>
  <si>
    <t>x = log2(sqrt(wt*mut))</t>
  </si>
  <si>
    <t>Nat Rep 1</t>
  </si>
  <si>
    <t>Nat Rep 2</t>
  </si>
  <si>
    <t>Nat vs. Nat</t>
  </si>
  <si>
    <t>% Increased</t>
  </si>
  <si>
    <t>% Decreased</t>
  </si>
  <si>
    <t>Nat</t>
  </si>
  <si>
    <t>PAD2c</t>
  </si>
  <si>
    <t>PAD4c</t>
  </si>
  <si>
    <t>Increased</t>
  </si>
  <si>
    <t>Decreased</t>
  </si>
  <si>
    <t>Total peptides</t>
  </si>
  <si>
    <t>With Outliers Removed from Nat vs Nat Data</t>
  </si>
  <si>
    <t>Without Outliers Removed from Nat vs Nat Data</t>
  </si>
  <si>
    <t>&gt; 164.8</t>
  </si>
  <si>
    <t>&lt; -170.2</t>
  </si>
  <si>
    <t>&gt; 1258</t>
  </si>
  <si>
    <t>&lt; -1490</t>
  </si>
  <si>
    <t>95% CI Cut-offs</t>
  </si>
  <si>
    <t>Total Change</t>
  </si>
  <si>
    <t>PAD2c vs Nat</t>
  </si>
  <si>
    <t>Difference</t>
  </si>
  <si>
    <t>-log10(q value)</t>
  </si>
  <si>
    <t>PAD4c vs Nat</t>
  </si>
  <si>
    <t>% increased (p value &gt; 1.3 and difference &lt;-.5)</t>
  </si>
  <si>
    <t>% decreased (p value &gt; 1.3 and difference &gt;.5)</t>
  </si>
  <si>
    <t>PAD2c vs Native Vim</t>
  </si>
  <si>
    <t>PAD4c vs Native Vim</t>
  </si>
  <si>
    <t>S].FPLSGGRR.M]</t>
  </si>
  <si>
    <t>Coverage %</t>
  </si>
  <si>
    <t>MW kDa</t>
  </si>
  <si>
    <t>Deamidated R36; R45; R50; R71; R78; R100; R113; R145; R158; R159; R175; R184; R186; R207; R270; R273; R304; R310; R320; R321; R378; R381; R410; R424; R440; R450</t>
  </si>
  <si>
    <t>Deamidated R54; R68; R126; R157; R441; R442; R448; R552</t>
  </si>
  <si>
    <t>Met-loss N-Term; Deamidated R394</t>
  </si>
  <si>
    <t>Deamidated R56</t>
  </si>
  <si>
    <t>Deamidated R118</t>
  </si>
  <si>
    <t>1xTMT6plex N-Term</t>
  </si>
  <si>
    <t>D6RCD8 64-70</t>
  </si>
  <si>
    <t>7xTMT6plex K1; K3; K4; K5; K6; K9; K11; 1xTMT6plex N-Term</t>
  </si>
  <si>
    <t>E7ET14 161-173</t>
  </si>
  <si>
    <t>E9PKE3 457-468</t>
  </si>
  <si>
    <t>G3V3E8 80-92</t>
  </si>
  <si>
    <t>H0Y8S0 42-53</t>
  </si>
  <si>
    <t>H3BND3 40-51</t>
  </si>
  <si>
    <t>1xTMT6plex K9; 1xTMT6plex N-Term</t>
  </si>
  <si>
    <t>H3BP71 826-835</t>
  </si>
  <si>
    <t>O14556 373-381</t>
  </si>
  <si>
    <t>1xTMT6plex K8; 1xTMT6plex N-Term</t>
  </si>
  <si>
    <t>O14556 374-381</t>
  </si>
  <si>
    <t>1xTMT6plex K10; 1xTMT6plex N-Term</t>
  </si>
  <si>
    <t>O14556 372-381</t>
  </si>
  <si>
    <t>1xDeamidated R2; 1xTMT6plex N-Term</t>
  </si>
  <si>
    <t>P01568 55-63</t>
  </si>
  <si>
    <t>P01568 1xDeamidated R56</t>
  </si>
  <si>
    <t>P01568 64-73</t>
  </si>
  <si>
    <t>P01568 65-73</t>
  </si>
  <si>
    <t>1xTMT6plex K13; 1xTMT6plex N-Term</t>
  </si>
  <si>
    <t>P01568 61-73</t>
  </si>
  <si>
    <t>P01568 61-72</t>
  </si>
  <si>
    <t>P01568 61-71</t>
  </si>
  <si>
    <t>P01568 66-73</t>
  </si>
  <si>
    <t>P07858 298-308</t>
  </si>
  <si>
    <t>1xTMT6plex K14; 1xTMT6plex N-Term</t>
  </si>
  <si>
    <t>P07858 298-311</t>
  </si>
  <si>
    <t>P07858 80-92</t>
  </si>
  <si>
    <t>P07858 296-308</t>
  </si>
  <si>
    <t>P07858 302-311</t>
  </si>
  <si>
    <t>P07858 303-311</t>
  </si>
  <si>
    <t>2xTMT6plex K9; K12; 1xTMT6plex N-Term</t>
  </si>
  <si>
    <t>P07858 212-224</t>
  </si>
  <si>
    <t>1xCarbamidomethyl C8; 1xTMT6plex N-Term</t>
  </si>
  <si>
    <t>P07858 86-95</t>
  </si>
  <si>
    <t>2xDeamidated R4; R7; 1xTMT6plex N-Term</t>
  </si>
  <si>
    <t>P08670 267-277</t>
  </si>
  <si>
    <t>P08670 2xDeamidated R270; R273</t>
  </si>
  <si>
    <t>1xOxidation M1; 1xTMT6plex K12; 1xTMT6plex N-Term</t>
  </si>
  <si>
    <t>P08670 391-402</t>
  </si>
  <si>
    <t>1xTMT6plex K12; 1xTMT6plex N-Term</t>
  </si>
  <si>
    <t>P08670 423-438</t>
  </si>
  <si>
    <t>P08670 1xDeamidated R424</t>
  </si>
  <si>
    <t>1xTMT6plex K17; 1xTMT6plex N-Term</t>
  </si>
  <si>
    <t>P08670 423-439</t>
  </si>
  <si>
    <t>1xDeamidated R2; 1xTMT6plex K17; 1xTMT6plex N-Term</t>
  </si>
  <si>
    <t>P08670 423-440</t>
  </si>
  <si>
    <t>1xDeamidated R; 1xTMT6plex K17; 1xTMT6plex N-Term</t>
  </si>
  <si>
    <t>1xDeamidated R2; R18; 1xTMT6plex K17; 1xTMT6plex N-Term</t>
  </si>
  <si>
    <t>P08670 1xDeamidated R</t>
  </si>
  <si>
    <t>2xDeamidated R2; R18; 1xTMT6plex K17; 1xTMT6plex N-Term</t>
  </si>
  <si>
    <t>P08670 2xDeamidated R424; R440</t>
  </si>
  <si>
    <t>P08670 423-441</t>
  </si>
  <si>
    <t>2xDeamidated R2; R9; 1xTMT6plex N-Term</t>
  </si>
  <si>
    <t>P08670 70-80</t>
  </si>
  <si>
    <t>P08670 2xDeamidated R71; R78</t>
  </si>
  <si>
    <t>P08670 70-81</t>
  </si>
  <si>
    <t>P08670 423-437</t>
  </si>
  <si>
    <t>P08670 427-435</t>
  </si>
  <si>
    <t>P08670 274-285</t>
  </si>
  <si>
    <t>P08670 274-283</t>
  </si>
  <si>
    <t>1xTMT6plex K4; 1xTMT6plex N-Term</t>
  </si>
  <si>
    <t>P08670 126-137</t>
  </si>
  <si>
    <t>1xTMT6plex K15; 1xTMT6plex N-Term</t>
  </si>
  <si>
    <t>P08670 248-265</t>
  </si>
  <si>
    <t>P08670 248-264</t>
  </si>
  <si>
    <t>P08670 248-258</t>
  </si>
  <si>
    <t>1xTMT6plex K11; 1xTMT6plex N-Term</t>
  </si>
  <si>
    <t>P08670 252-264</t>
  </si>
  <si>
    <t>P08670 250-264</t>
  </si>
  <si>
    <t>1xDeamidated R6; 1xTMT6plex K13; 1xTMT6plex N-Term</t>
  </si>
  <si>
    <t>P08670 108-120</t>
  </si>
  <si>
    <t>P08670 1xDeamidated R113</t>
  </si>
  <si>
    <t>P08670 285-293</t>
  </si>
  <si>
    <t>1xTMT6plex K16; 1xTMT6plex N-Term</t>
  </si>
  <si>
    <t>P08670 208-226</t>
  </si>
  <si>
    <t>P08670 208-223</t>
  </si>
  <si>
    <t>P08670 208-222</t>
  </si>
  <si>
    <t>P08670 208-220</t>
  </si>
  <si>
    <t>P08670 208-218</t>
  </si>
  <si>
    <t>P08670 81-98</t>
  </si>
  <si>
    <t>P08670 427-438</t>
  </si>
  <si>
    <t>P08670 427-439</t>
  </si>
  <si>
    <t>P08670 427-440</t>
  </si>
  <si>
    <t>1xDeamidated R14; 1xTMT6plex K13; 1xTMT6plex N-Term</t>
  </si>
  <si>
    <t>P08670 1xDeamidated R440</t>
  </si>
  <si>
    <t>1xDeamidated R3; 1xTMT6plex K10; 1xTMT6plex N-Term</t>
  </si>
  <si>
    <t>P08670 111-120</t>
  </si>
  <si>
    <t>2xDeamidated R10; R11; 1xTMT6plex K3; 1xTMT6plex N-Term</t>
  </si>
  <si>
    <t>P08670 311-325</t>
  </si>
  <si>
    <t>P08670 2xDeamidated R320; R321</t>
  </si>
  <si>
    <t>P08670 246-264</t>
  </si>
  <si>
    <t>P08670 81-93</t>
  </si>
  <si>
    <t>P08670 81-94</t>
  </si>
  <si>
    <t>P08670 423-436</t>
  </si>
  <si>
    <t>P08670 423-435</t>
  </si>
  <si>
    <t>2xDeamidated R6; R11; 1xTMT6plex N-Term</t>
  </si>
  <si>
    <t>P08670 40-54</t>
  </si>
  <si>
    <t>P08670 2xDeamidated R45; R50</t>
  </si>
  <si>
    <t>1xTMT6plex K7; 1xTMT6plex N-Term</t>
  </si>
  <si>
    <t>P08670 256-266</t>
  </si>
  <si>
    <t>P08670 256-265</t>
  </si>
  <si>
    <t>P08670 256-264</t>
  </si>
  <si>
    <t>1xDeamidated R13; 1xTMT6plex K12; 1xTMT6plex N-Term</t>
  </si>
  <si>
    <t>P08670 428-440</t>
  </si>
  <si>
    <t>P08670 428-439</t>
  </si>
  <si>
    <t>1xDeamidated R13; 2xTMT6plex K10; K17; 1xTMT6plex N-Term</t>
  </si>
  <si>
    <t>P08670 88-105</t>
  </si>
  <si>
    <t>P08670 1xDeamidated R100</t>
  </si>
  <si>
    <t>P08670 88-106</t>
  </si>
  <si>
    <t>P08670 132-139</t>
  </si>
  <si>
    <t>2xTMT6plex K8; K12; 1xTMT6plex N-Term</t>
  </si>
  <si>
    <t>P08670 132-143</t>
  </si>
  <si>
    <t>1xDeamidated R14; 2xTMT6plex K8; K12; 1xTMT6plex N-Term</t>
  </si>
  <si>
    <t>P08670 132-145</t>
  </si>
  <si>
    <t>P08670 1xDeamidated R145</t>
  </si>
  <si>
    <t>1xDeamidated R7; 1xTMT6plex K2; 1xTMT6plex N-Term</t>
  </si>
  <si>
    <t>P08670 444-456</t>
  </si>
  <si>
    <t>P08670 1xDeamidated R450</t>
  </si>
  <si>
    <t>P08670 393-402</t>
  </si>
  <si>
    <t>P08670 393-403</t>
  </si>
  <si>
    <t>P08670 428-437</t>
  </si>
  <si>
    <t>P08670 428-438</t>
  </si>
  <si>
    <t>P08670 444-457</t>
  </si>
  <si>
    <t>1xTMT6plex K3; 1xTMT6plex N-Term</t>
  </si>
  <si>
    <t>P08670 443-456</t>
  </si>
  <si>
    <t>1xDeamidated R8; 1xTMT6plex K3; 1xTMT6plex N-Term</t>
  </si>
  <si>
    <t>P08670 431-439</t>
  </si>
  <si>
    <t>P08670 431-440</t>
  </si>
  <si>
    <t>1xDeamidated R12; 1xTMT6plex N-Term</t>
  </si>
  <si>
    <t>P08670 413-425</t>
  </si>
  <si>
    <t>P08670 107-120</t>
  </si>
  <si>
    <t>1xDeamidated R7; 1xTMT6plex K14; 1xTMT6plex N-Term</t>
  </si>
  <si>
    <t>P08670 249-264</t>
  </si>
  <si>
    <t>P08670 423-433</t>
  </si>
  <si>
    <t>P08670 423-434</t>
  </si>
  <si>
    <t>1xTMT6plex K18; 1xTMT6plex N-Term</t>
  </si>
  <si>
    <t>P08670 245-264</t>
  </si>
  <si>
    <t>P08670 413-424</t>
  </si>
  <si>
    <t>P08670 443-457</t>
  </si>
  <si>
    <t>1xDeamidated R9; 1xTMT6plex K4; 1xTMT6plex N-Term</t>
  </si>
  <si>
    <t>P08670 442-456</t>
  </si>
  <si>
    <t>P08670 442-457</t>
  </si>
  <si>
    <t>1xDeamidated R4; 1xTMT6plex K11; 1xTMT6plex N-Term</t>
  </si>
  <si>
    <t>P08670 110-120</t>
  </si>
  <si>
    <t>P08670 413-422</t>
  </si>
  <si>
    <t>P08670 413-423</t>
  </si>
  <si>
    <t>P08670 88-104</t>
  </si>
  <si>
    <t>1xOxidation M9; 1xTMT6plex N-Term</t>
  </si>
  <si>
    <t>P08670 175-184</t>
  </si>
  <si>
    <t>2xTMT6plex K4; K14; 1xTMT6plex N-Term</t>
  </si>
  <si>
    <t>P08670 279-293</t>
  </si>
  <si>
    <t>1xDeamidated R5; 1xTMT6plex N-Term</t>
  </si>
  <si>
    <t>P08670 446-464</t>
  </si>
  <si>
    <t>P08670 446-458</t>
  </si>
  <si>
    <t>P08670 446-457</t>
  </si>
  <si>
    <t>P08670 446-456</t>
  </si>
  <si>
    <t>P08670 426-436</t>
  </si>
  <si>
    <t>P08670 426-437</t>
  </si>
  <si>
    <t>P08670 426-438</t>
  </si>
  <si>
    <t>P08670 426-439</t>
  </si>
  <si>
    <t>P08670 426-440</t>
  </si>
  <si>
    <t>1xDeamidated R15; 1xTMT6plex K14; 1xTMT6plex N-Term</t>
  </si>
  <si>
    <t>P08670 353-366</t>
  </si>
  <si>
    <t>P08670 426-441</t>
  </si>
  <si>
    <t>E.TRDGQVINETSQHHDDL.E</t>
  </si>
  <si>
    <t>P08670 449-465</t>
  </si>
  <si>
    <t>2xDeamidated R4; R13; 1xTMT6plex N-Term</t>
  </si>
  <si>
    <t>P08670 33-48</t>
  </si>
  <si>
    <t>P08670 2xDeamidated R36; R45</t>
  </si>
  <si>
    <t>P08670 426-434</t>
  </si>
  <si>
    <t>P08670 353-371</t>
  </si>
  <si>
    <t>1xDeamidated R3; 1xTMT6plex N-Term</t>
  </si>
  <si>
    <t>P08670 173-184</t>
  </si>
  <si>
    <t>P08670 1xDeamidated R175</t>
  </si>
  <si>
    <t>1xOxidation M11; 1xTMT6plex N-Term</t>
  </si>
  <si>
    <t>1xDeamidated R3; 1xOxidation M11; 1xTMT6plex N-Term</t>
  </si>
  <si>
    <t>P08670 173-186</t>
  </si>
  <si>
    <t>3xDeamidated R3; R12; R14; 1xOxidation M11; 1xTMT6plex N-Term</t>
  </si>
  <si>
    <t>P08670 3xDeamidated R175; R184; R186</t>
  </si>
  <si>
    <t>P08670 447-457</t>
  </si>
  <si>
    <t>1xDeamidated R4; 1xTMT6plex N-Term</t>
  </si>
  <si>
    <t>P08670 447-458</t>
  </si>
  <si>
    <t>P08670 447-464</t>
  </si>
  <si>
    <t>P08670 254-264</t>
  </si>
  <si>
    <t>P08670 254-265</t>
  </si>
  <si>
    <t>1xDeamidated R12; 1xTMT6plex K2; 1xTMT6plex N-Term</t>
  </si>
  <si>
    <t>P08670 293-311</t>
  </si>
  <si>
    <t>P08670 1xDeamidated R304</t>
  </si>
  <si>
    <t>P08670 293-310</t>
  </si>
  <si>
    <t>P08670 293-308</t>
  </si>
  <si>
    <t>P08670 293-306</t>
  </si>
  <si>
    <t>P08670 293-304</t>
  </si>
  <si>
    <t>P08670 205-220</t>
  </si>
  <si>
    <t>P08670 205-215</t>
  </si>
  <si>
    <t>P08670 1xDeamidated R207</t>
  </si>
  <si>
    <t>2xDeamidated R6; R12; 1xTMT6plex N-Term</t>
  </si>
  <si>
    <t>P08670 299-311</t>
  </si>
  <si>
    <t>P08670 2xDeamidated R304; R310</t>
  </si>
  <si>
    <t>2xDeamidated R4; R9; 1xTMT6plex N-Term</t>
  </si>
  <si>
    <t>P08670 42-54</t>
  </si>
  <si>
    <t>1xDeamidated R1; 1xTMT6plex N-Term</t>
  </si>
  <si>
    <t>P08670 424-435</t>
  </si>
  <si>
    <t>1xDeamidated R1; 1xTMT6plex K16; 1xTMT6plex N-Term</t>
  </si>
  <si>
    <t>P08670 424-440</t>
  </si>
  <si>
    <t>2xDeamidated R1; R17; 1xTMT6plex K16; 1xTMT6plex N-Term</t>
  </si>
  <si>
    <t>2xDeamidated R12; R18; 1xTMT6plex K2; 1xTMT6plex N-Term</t>
  </si>
  <si>
    <t>P08670 159-168</t>
  </si>
  <si>
    <t>P08670 159-169</t>
  </si>
  <si>
    <t>P08670 159-171</t>
  </si>
  <si>
    <t>P08670 159-175</t>
  </si>
  <si>
    <t>P08670 159-176</t>
  </si>
  <si>
    <t>P08670 87-98</t>
  </si>
  <si>
    <t>1xDeamidated R14; 2xTMT6plex K11; K18; 1xTMT6plex N-Term</t>
  </si>
  <si>
    <t>P08670 87-104</t>
  </si>
  <si>
    <t>2xTMT6plex K5; K15; 1xTMT6plex N-Term</t>
  </si>
  <si>
    <t>P08670 278-292</t>
  </si>
  <si>
    <t>P08670 278-293</t>
  </si>
  <si>
    <t>P08670 160-170</t>
  </si>
  <si>
    <t>P08670 420-430</t>
  </si>
  <si>
    <t>P08670 420-433</t>
  </si>
  <si>
    <t>P08670 420-435</t>
  </si>
  <si>
    <t>1xTMT6plex K20; 1xTMT6plex N-Term</t>
  </si>
  <si>
    <t>P08670 420-439</t>
  </si>
  <si>
    <t>P08670 430-440</t>
  </si>
  <si>
    <t>2xTMT6plex K10; K11; 1xTMT6plex N-Term</t>
  </si>
  <si>
    <t>P08670 226-236</t>
  </si>
  <si>
    <t>P08670 226-239</t>
  </si>
  <si>
    <t>P08670 226-244</t>
  </si>
  <si>
    <t>P08670 430-441</t>
  </si>
  <si>
    <t>2xTMT6plex K10; K17; 1xTMT6plex N-Term</t>
  </si>
  <si>
    <t>P08670 428-441</t>
  </si>
  <si>
    <t>1xDeamidated R13; 1xTMT6plex K10; 1xTMT6plex N-Term</t>
  </si>
  <si>
    <t>P08670 88-102</t>
  </si>
  <si>
    <t>P08670 429-441</t>
  </si>
  <si>
    <t>P08670 429-440</t>
  </si>
  <si>
    <t>P08670 429-439</t>
  </si>
  <si>
    <t>P08670 429-437</t>
  </si>
  <si>
    <t>1xDeamidated R2; 1xTMT6plex K9; 1xTMT6plex N-Term</t>
  </si>
  <si>
    <t>P08670 112-120</t>
  </si>
  <si>
    <t>P08670 176-184</t>
  </si>
  <si>
    <t>P08670 148-163</t>
  </si>
  <si>
    <t>P08670 148-156</t>
  </si>
  <si>
    <t>P08670 297-310</t>
  </si>
  <si>
    <t>P08670 297-308</t>
  </si>
  <si>
    <t>P08670 367-379</t>
  </si>
  <si>
    <t>1xOxidation M; 1xTMT6plex K7; 1xTMT6plex N-Term</t>
  </si>
  <si>
    <t>1xOxidation M6; M10; 1xTMT6plex K7; 1xTMT6plex N-Term</t>
  </si>
  <si>
    <t>P08670 367-380</t>
  </si>
  <si>
    <t>2xOxidation M6; M10; 1xTMT6plex K7; 1xTMT6plex N-Term</t>
  </si>
  <si>
    <t>P08670 367-382</t>
  </si>
  <si>
    <t>P08670 82-91</t>
  </si>
  <si>
    <t>P08670 82-93</t>
  </si>
  <si>
    <t>P08670 82-97</t>
  </si>
  <si>
    <t>2xTMT6plex K7; K8; 1xTMT6plex N-Term</t>
  </si>
  <si>
    <t>P08670 229-242</t>
  </si>
  <si>
    <t>P08670 229-241</t>
  </si>
  <si>
    <t>P08670 229-239</t>
  </si>
  <si>
    <t>P08670 229-238</t>
  </si>
  <si>
    <t>P08670 239-251</t>
  </si>
  <si>
    <t>2xTMT6plex K7; K9; 1xTMT6plex N-Term</t>
  </si>
  <si>
    <t>P08670 286-297</t>
  </si>
  <si>
    <t>P08670 286-296</t>
  </si>
  <si>
    <t>P08670 286-295</t>
  </si>
  <si>
    <t>P08670 354-364</t>
  </si>
  <si>
    <t>P08670 88-103</t>
  </si>
  <si>
    <t>2xDeamidated R5; R11; 1xTMT6plex K14; 1xTMT6plex N-Term</t>
  </si>
  <si>
    <t>P08670 300-314</t>
  </si>
  <si>
    <t>1xDeamidated R5; 1xTMT6plex K14; 1xTMT6plex N-Term</t>
  </si>
  <si>
    <t>P08670 82-98</t>
  </si>
  <si>
    <t>P08670 82-100</t>
  </si>
  <si>
    <t>1xDeamidated R19; 1xTMT6plex K16; 1xTMT6plex N-Term</t>
  </si>
  <si>
    <t>P08670 360-371</t>
  </si>
  <si>
    <t>P08670 360-373</t>
  </si>
  <si>
    <t>P08670 82-94</t>
  </si>
  <si>
    <t>P08670 271-283</t>
  </si>
  <si>
    <t>P08670 271-285</t>
  </si>
  <si>
    <t>1xDeamidated R3; 1xTMT6plex K12; 1xTMT6plex N-Term</t>
  </si>
  <si>
    <t>P08670 1xDeamidated R273</t>
  </si>
  <si>
    <t>P08670 300-309</t>
  </si>
  <si>
    <t>2xDeamidated R5; R11; 1xTMT6plex N-Term</t>
  </si>
  <si>
    <t>P08670 300-310</t>
  </si>
  <si>
    <t>P08670 300-311</t>
  </si>
  <si>
    <t>P08670 392-402</t>
  </si>
  <si>
    <t>2xDeamidated R9; R10; 1xTMT6plex K2; 1xTMT6plex N-Term</t>
  </si>
  <si>
    <t>P08670 312-325</t>
  </si>
  <si>
    <t>1xDeamidated R9; 1xTMT6plex K2; 1xTMT6plex N-Term</t>
  </si>
  <si>
    <t>P08670 1xDeamidated R320</t>
  </si>
  <si>
    <t>3xTMT6plex K2; K12; K14; 1xTMT6plex N-Term</t>
  </si>
  <si>
    <t>P08670 281-294</t>
  </si>
  <si>
    <t>2xTMT6plex K2; K12; 1xTMT6plex N-Term</t>
  </si>
  <si>
    <t>P08670 281-292</t>
  </si>
  <si>
    <t>1xTMT6plex K2; 1xTMT6plex N-Term</t>
  </si>
  <si>
    <t>P08670 281-290</t>
  </si>
  <si>
    <t>2xTMT6plex K7; K11; 1xTMT6plex N-Term</t>
  </si>
  <si>
    <t>P08670 133-145</t>
  </si>
  <si>
    <t>P08670 296-311</t>
  </si>
  <si>
    <t>P08670 296-310</t>
  </si>
  <si>
    <t>P08670 296-308</t>
  </si>
  <si>
    <t>2xDeamidated R4; R7; 1xTMT6plex K16; 1xTMT6plex N-Term</t>
  </si>
  <si>
    <t>P08670 267-283</t>
  </si>
  <si>
    <t>1xDeamidated R4; 1xTMT6plex K16; 1xTMT6plex N-Term</t>
  </si>
  <si>
    <t>P08670 267-285</t>
  </si>
  <si>
    <t>P08670 1xDeamidated R270</t>
  </si>
  <si>
    <t>P08670 267-286</t>
  </si>
  <si>
    <t>P08670 355-364</t>
  </si>
  <si>
    <t>P08670 355-366</t>
  </si>
  <si>
    <t>P08670 355-368</t>
  </si>
  <si>
    <t>1xTMT6plex K19; 1xTMT6plex N-Term</t>
  </si>
  <si>
    <t>P08670 355-373</t>
  </si>
  <si>
    <t>1xOxidation M18; 1xTMT6plex K19; 1xTMT6plex N-Term</t>
  </si>
  <si>
    <t>P08670 89-97</t>
  </si>
  <si>
    <t>P08670 89-98</t>
  </si>
  <si>
    <t>1xDeamidated R12; 2xTMT6plex K9; K16; 1xTMT6plex N-Term</t>
  </si>
  <si>
    <t>P08670 89-104</t>
  </si>
  <si>
    <t>P08670 355-371</t>
  </si>
  <si>
    <t>P08670 247-258</t>
  </si>
  <si>
    <t>P08670 247-262</t>
  </si>
  <si>
    <t>P08670 247-264</t>
  </si>
  <si>
    <t>P08670 90-101</t>
  </si>
  <si>
    <t>P08670 90-102</t>
  </si>
  <si>
    <t>1xDeamidated R11; 1xTMT6plex K8; 1xTMT6plex N-Term</t>
  </si>
  <si>
    <t>P08670 90-103</t>
  </si>
  <si>
    <t>2xTMT6plex K8; K15; 1xTMT6plex N-Term</t>
  </si>
  <si>
    <t>P08670 90-104</t>
  </si>
  <si>
    <t>1xDeamidated R11; 2xTMT6plex K8; K15; 1xTMT6plex N-Term</t>
  </si>
  <si>
    <t>P08670 90-100</t>
  </si>
  <si>
    <t>P08670 90-105</t>
  </si>
  <si>
    <t>P08670 90-107</t>
  </si>
  <si>
    <t>P08670 90-108</t>
  </si>
  <si>
    <t>P08670 90-109</t>
  </si>
  <si>
    <t>P08670 90-106</t>
  </si>
  <si>
    <t>P08670 90-99</t>
  </si>
  <si>
    <t>P08670 90-97</t>
  </si>
  <si>
    <t>P08670 247-265</t>
  </si>
  <si>
    <t>P08670 247-266</t>
  </si>
  <si>
    <t>P08670 90-98</t>
  </si>
  <si>
    <t>P08670 54-71</t>
  </si>
  <si>
    <t>P08670 300-316</t>
  </si>
  <si>
    <t>1xDeamidated R15; 1xTMT6plex K12; 1xTMT6plex N-Term</t>
  </si>
  <si>
    <t>P08670 86-100</t>
  </si>
  <si>
    <t>P08670 86-99</t>
  </si>
  <si>
    <t>P08670 86-98</t>
  </si>
  <si>
    <t>P08670 86-97</t>
  </si>
  <si>
    <t>P08670 86-94</t>
  </si>
  <si>
    <t>P08670 295-314</t>
  </si>
  <si>
    <t>2xDeamidated R10; R16; 1xTMT6plex N-Term</t>
  </si>
  <si>
    <t>P08670 295-311</t>
  </si>
  <si>
    <t>P08670 295-310</t>
  </si>
  <si>
    <t>P08670 295-308</t>
  </si>
  <si>
    <t>1xDeamidated R10; 1xTMT6plex N-Term</t>
  </si>
  <si>
    <t>P08670 295-306</t>
  </si>
  <si>
    <t>P08670 295-304</t>
  </si>
  <si>
    <t>P08670 448-456</t>
  </si>
  <si>
    <t>P08670 86-102</t>
  </si>
  <si>
    <t>1xDeamidated R16; 1xTMT6plex K15; 1xTMT6plex N-Term</t>
  </si>
  <si>
    <t>P08670 425-442</t>
  </si>
  <si>
    <t>P08670 88-100</t>
  </si>
  <si>
    <t>P08670 88-98</t>
  </si>
  <si>
    <t>P08670 88-97</t>
  </si>
  <si>
    <t>1xTMT6plex K1; 1xTMT6plex N-Term</t>
  </si>
  <si>
    <t>P08670 445-457</t>
  </si>
  <si>
    <t>P08670 236-244</t>
  </si>
  <si>
    <t>2xTMT6plex K1; K2; 1xTMT6plex N-Term</t>
  </si>
  <si>
    <t>P08670 235-244</t>
  </si>
  <si>
    <t>1xDeamidated R11; 1xTMT6plex K1; 1xTMT6plex N-Term</t>
  </si>
  <si>
    <t>P08670 294-311</t>
  </si>
  <si>
    <t>P08670 294-308</t>
  </si>
  <si>
    <t>P08670 253-264</t>
  </si>
  <si>
    <t>P08670 335-346</t>
  </si>
  <si>
    <t>P08670 406-418</t>
  </si>
  <si>
    <t>P08670 1xDeamidated R410</t>
  </si>
  <si>
    <t>P08670 406-417</t>
  </si>
  <si>
    <t>1xDeamidated R15; 2xTMT6plex K12; K19; 1xTMT6plex N-Term</t>
  </si>
  <si>
    <t>P08670 86-104</t>
  </si>
  <si>
    <t>P08670 425-441</t>
  </si>
  <si>
    <t>P08670 425-440</t>
  </si>
  <si>
    <t>1xDeamidated R5; 1xTMT6plex K12; 1xTMT6plex N-Term</t>
  </si>
  <si>
    <t>P08670 109-120</t>
  </si>
  <si>
    <t>P08670 109-122</t>
  </si>
  <si>
    <t>P08670 109-123</t>
  </si>
  <si>
    <t>P08670 125-139</t>
  </si>
  <si>
    <t>P08670 251-265</t>
  </si>
  <si>
    <t>P08670 251-264</t>
  </si>
  <si>
    <t>2xDeamidated R3; R4; 1xTMT6plex N-Term</t>
  </si>
  <si>
    <t>P08670 156-166</t>
  </si>
  <si>
    <t>P08670 2xDeamidated R158; R159</t>
  </si>
  <si>
    <t>P08670 156-168</t>
  </si>
  <si>
    <t>P08670 349-366</t>
  </si>
  <si>
    <t>P08670 156-169</t>
  </si>
  <si>
    <t>P08670 349-364</t>
  </si>
  <si>
    <t>2xTMT6plex K6; K7; 1xTMT6plex N-Term</t>
  </si>
  <si>
    <t>P08670 230-239</t>
  </si>
  <si>
    <t>1xDeamidated R6; 1xTMT6plex N-Term</t>
  </si>
  <si>
    <t>P08670 405-418</t>
  </si>
  <si>
    <t>P08670 425-438</t>
  </si>
  <si>
    <t>P08670 425-439</t>
  </si>
  <si>
    <t>P08670 425-435</t>
  </si>
  <si>
    <t>P08670 425-437</t>
  </si>
  <si>
    <t>P08670 425-436</t>
  </si>
  <si>
    <t>P08670 156-170</t>
  </si>
  <si>
    <t>P08670 229-244</t>
  </si>
  <si>
    <t>1xDeamidated R15; 1xTMT6plex K7; 1xTMT6plex N-Term</t>
  </si>
  <si>
    <t>P08670 256-271</t>
  </si>
  <si>
    <t>2xDeamidated R3; R12; 1xTMT6plex N-Term</t>
  </si>
  <si>
    <t>P08670 2xDeamidated R175; R184</t>
  </si>
  <si>
    <t>2xTMT6plex K5; K14; 1xTMT6plex N-Term</t>
  </si>
  <si>
    <t>P08670 116-129</t>
  </si>
  <si>
    <t>P08670 447-456</t>
  </si>
  <si>
    <t>P08670 271-281</t>
  </si>
  <si>
    <t>P08670 82-89</t>
  </si>
  <si>
    <t>P08670 391-397</t>
  </si>
  <si>
    <t>P08670 413-421</t>
  </si>
  <si>
    <t>P08670 356-364</t>
  </si>
  <si>
    <t>2xTMT6plex K6; K10; 1xTMT6plex N-Term</t>
  </si>
  <si>
    <t>P08670 134-145</t>
  </si>
  <si>
    <t>P08670 425-434</t>
  </si>
  <si>
    <t>1xOxidation M8; 1xTMT6plex N-Term</t>
  </si>
  <si>
    <t>P08670 176-186</t>
  </si>
  <si>
    <t>1xDeamidated R6; 1xTMT6plex K1; 1xTMT6plex N-Term</t>
  </si>
  <si>
    <t>P08670 445-456</t>
  </si>
  <si>
    <t>P08670 445-458</t>
  </si>
  <si>
    <t>P08670 87-97</t>
  </si>
  <si>
    <t>P08670 70-79</t>
  </si>
  <si>
    <t>1xDeamidated R4; R7; 1xTMT6plex K16; 1xTMT6plex N-Term</t>
  </si>
  <si>
    <t>P08670 267-280</t>
  </si>
  <si>
    <t>P08670 298-311</t>
  </si>
  <si>
    <t>1xDeamidated R7; 1xTMT6plex N-Term</t>
  </si>
  <si>
    <t>P08670 72-81</t>
  </si>
  <si>
    <t>P08670 1xDeamidated R78</t>
  </si>
  <si>
    <t>1xDeamidated R; 1xTMT6plex N-Term</t>
  </si>
  <si>
    <t>1xDeamidated R5; R8; 1xTMT6plex N-Term</t>
  </si>
  <si>
    <t>P08670 374-382</t>
  </si>
  <si>
    <t>P08670 372-382</t>
  </si>
  <si>
    <t>T.RDGQVINETSQHHDDL.E</t>
  </si>
  <si>
    <t>P08670 450-465</t>
  </si>
  <si>
    <t>P08670 353-365</t>
  </si>
  <si>
    <t>3xTMT6plex K4; K14; K18; 1xTMT6plex N-Term</t>
  </si>
  <si>
    <t>P08670 126-145</t>
  </si>
  <si>
    <t>P08670 81-88</t>
  </si>
  <si>
    <t>P08670 15-26</t>
  </si>
  <si>
    <t>P08670 286-298</t>
  </si>
  <si>
    <t>P08670 255-264</t>
  </si>
  <si>
    <t>P08670 252-265</t>
  </si>
  <si>
    <t>P08670 88-96</t>
  </si>
  <si>
    <t>P09668 126-134</t>
  </si>
  <si>
    <t>P09668 126-133</t>
  </si>
  <si>
    <t>P17661 114-126</t>
  </si>
  <si>
    <t>P17661 1xDeamidated R118</t>
  </si>
  <si>
    <t>P17661 291-298; P08670 286-293</t>
  </si>
  <si>
    <t>1xOxidation M10; 1xTMT6plex K9; 1xTMT6plex N-Term</t>
  </si>
  <si>
    <t>P17661 387-396; P08670 382-391</t>
  </si>
  <si>
    <t>P17661 387-395; P08670 382-390</t>
  </si>
  <si>
    <t>1xCarbamidomethyl C9; 1xTMT6plex N-Term</t>
  </si>
  <si>
    <t>P25774 162-170</t>
  </si>
  <si>
    <t>P25774 282-291</t>
  </si>
  <si>
    <t>P25774 109-125</t>
  </si>
  <si>
    <t>P25774 109-123</t>
  </si>
  <si>
    <t>P25774 188-195</t>
  </si>
  <si>
    <t>P25774 322-331</t>
  </si>
  <si>
    <t>2xTMT6plex K6; K17; 1xTMT6plex N-Term</t>
  </si>
  <si>
    <t>P25774 191-207</t>
  </si>
  <si>
    <t>P25774 187-195</t>
  </si>
  <si>
    <t>3xTMT6plex K10; K11; K12; 1xTMT6plex N-Term</t>
  </si>
  <si>
    <t>PAD4_31 7-18</t>
  </si>
  <si>
    <t>PAD4_31 7-16</t>
  </si>
  <si>
    <t>3xTMT6plex K11; K12; K13; 1xTMT6plex N-Term</t>
  </si>
  <si>
    <t>PAD4_31 6-18</t>
  </si>
  <si>
    <t>PAD4_31 2-16</t>
  </si>
  <si>
    <t>PAD4_31 2-15</t>
  </si>
  <si>
    <t>PAD4_31 8-16</t>
  </si>
  <si>
    <t>3xTMT6plex K9; K10; K11; 1xTMT6plex N-Term</t>
  </si>
  <si>
    <t>PAD4_31 8-18</t>
  </si>
  <si>
    <t>PAD4_31 1-12</t>
  </si>
  <si>
    <t>PAD4_31 1-16</t>
  </si>
  <si>
    <t>2xTMT6plex K16; K17; 1xTMT6plex N-Term</t>
  </si>
  <si>
    <t>PAD4_31 1-17</t>
  </si>
  <si>
    <t>3xTMT6plex K16; K17; K18; 1xTMT6plex N-Term</t>
  </si>
  <si>
    <t>PAD4_31 1-18</t>
  </si>
  <si>
    <t>PAD4_31 1-15</t>
  </si>
  <si>
    <t>3xTMT6plex K13; K14; K15; 1xTMT6plex N-Term</t>
  </si>
  <si>
    <t>PAD4_31 4-18</t>
  </si>
  <si>
    <t>PAD4_31 4-16</t>
  </si>
  <si>
    <t>3xTMT6plex K8; K9; K10; 1xTMT6plex N-Term</t>
  </si>
  <si>
    <t>PAD4_31 9-18</t>
  </si>
  <si>
    <t>Q06945 67-75</t>
  </si>
  <si>
    <t>Q14623 81-92</t>
  </si>
  <si>
    <t>Q14623 86-92</t>
  </si>
  <si>
    <t>Q14623 80-90</t>
  </si>
  <si>
    <t>Q14623 81-90</t>
  </si>
  <si>
    <t>Q14623 80-92</t>
  </si>
  <si>
    <t>Q8NB90 756-764</t>
  </si>
  <si>
    <t>2xTMT6plex K8; K10; 1xTMT6plex N-Term</t>
  </si>
  <si>
    <t>Q92576 230-239</t>
  </si>
  <si>
    <t>Q9UM07 80-93</t>
  </si>
  <si>
    <t>1xTMT6plex N-Term; 1xMet-loss N-Term</t>
  </si>
  <si>
    <t>Q9UM07 1-15</t>
  </si>
  <si>
    <t>Q9UM07 1xMet-loss N-Term</t>
  </si>
  <si>
    <t>2xTMT6plex K7; K12; 1xTMT6plex N-Term</t>
  </si>
  <si>
    <t>Q9UM07 94-106</t>
  </si>
  <si>
    <t>Q9UM07 94-105</t>
  </si>
  <si>
    <t>Q9UM07 269-282</t>
  </si>
  <si>
    <t>Q9UM07 476-484</t>
  </si>
  <si>
    <t>Q9UM07 354-368</t>
  </si>
  <si>
    <t>Q9UM07 354-367</t>
  </si>
  <si>
    <t>Q9UM07 354-366</t>
  </si>
  <si>
    <t>Q9UM07 313-322</t>
  </si>
  <si>
    <t>Q9UM07 313-321</t>
  </si>
  <si>
    <t>Q9UM07 559-569</t>
  </si>
  <si>
    <t>Q9UM07 559-570</t>
  </si>
  <si>
    <t>Q9UM07 254-264</t>
  </si>
  <si>
    <t>Q9UM07 559-572</t>
  </si>
  <si>
    <t>Q9UM07 42-58</t>
  </si>
  <si>
    <t>Q9UM07 42-59</t>
  </si>
  <si>
    <t>Q9UM07 598-607</t>
  </si>
  <si>
    <t>1xOxidation M6; 1xTMT6plex N-Term</t>
  </si>
  <si>
    <t>Q9UM07 293-307</t>
  </si>
  <si>
    <t>Q9UM07 293-306</t>
  </si>
  <si>
    <t>Q9UM07 293-302</t>
  </si>
  <si>
    <t>Q9UM07 356-366</t>
  </si>
  <si>
    <t>Q9UM07 48-59</t>
  </si>
  <si>
    <t>Q9UM07 63-73</t>
  </si>
  <si>
    <t>Q9UM07 39-51</t>
  </si>
  <si>
    <t>Q9UM07 39-50</t>
  </si>
  <si>
    <t>Q9UM07 394-403</t>
  </si>
  <si>
    <t>Q9UM07 1xDeamidated R394</t>
  </si>
  <si>
    <t>Q9UM07 394-409</t>
  </si>
  <si>
    <t>Q9UM07 394-411</t>
  </si>
  <si>
    <t>Q9UM07 62-73</t>
  </si>
  <si>
    <t>Q9UM07 398-411</t>
  </si>
  <si>
    <t>Q9UM07 45-59</t>
  </si>
  <si>
    <t>Q9UM07 45-58</t>
  </si>
  <si>
    <t>Q9UM07 449-461</t>
  </si>
  <si>
    <t>Q9UM07 560-569</t>
  </si>
  <si>
    <t>Q9UM07 453-461</t>
  </si>
  <si>
    <t>Q9UM07 44-58</t>
  </si>
  <si>
    <t>Q9UM07 44-59</t>
  </si>
  <si>
    <t>Q9UM07 44-61</t>
  </si>
  <si>
    <t>Q9UM07 256-266</t>
  </si>
  <si>
    <t>Q9UM07 395-411</t>
  </si>
  <si>
    <t>Q9UM07 400-411</t>
  </si>
  <si>
    <t>Q9UM07 399-411</t>
  </si>
  <si>
    <t>Q9UM07 561-569</t>
  </si>
  <si>
    <t>1xOxidation M12; 1xTMT6plex K4; 1xTMT6plex N-Term</t>
  </si>
  <si>
    <t>Q9UM07 575-586</t>
  </si>
  <si>
    <t>Q9UM07 560-570</t>
  </si>
  <si>
    <t>1xOxidation M9; 1xTMT6plex K1; 1xTMT6plex N-Term</t>
  </si>
  <si>
    <t>Q9UM07 578-586</t>
  </si>
  <si>
    <t>Q9UM07 313-320</t>
  </si>
  <si>
    <t>Q9UM07 579-586</t>
  </si>
  <si>
    <t>Q9UM07 94-104</t>
  </si>
  <si>
    <t>Q9UM07 477-486</t>
  </si>
  <si>
    <t>Q9UM07 119-130</t>
  </si>
  <si>
    <t>1xTMT6plex K6; 1xTMT6plex N-Term</t>
  </si>
  <si>
    <t>Q9UM07 95-104</t>
  </si>
  <si>
    <t>Q9UM07 274-281</t>
  </si>
  <si>
    <t>Q9UM07 44-54; PAD4_31 1-11</t>
  </si>
  <si>
    <t>2xTMT6plex K6; K12; 1xTMT6plex N-Term</t>
  </si>
  <si>
    <t>Q9Y2J8 591-607</t>
  </si>
  <si>
    <t>Q9Y2J8 591-605</t>
  </si>
  <si>
    <t>1xCarbamidomethyl C4; 1xDeamidated R6; 1xTMT6plex K13; 1xTMT6plex N-Term</t>
  </si>
  <si>
    <t>Q9Y2J8 152-164</t>
  </si>
  <si>
    <t>Q9Y2J8 1xDeamidated R157</t>
  </si>
  <si>
    <t>2xTMT6plex K5; K11; 1xTMT6plex N-Term</t>
  </si>
  <si>
    <t>Q9Y2J8 592-607</t>
  </si>
  <si>
    <t>Q9Y2J8 592-605</t>
  </si>
  <si>
    <t>Q9Y2J8 561-574</t>
  </si>
  <si>
    <t>1xDeamidated R9; 3xTMT6plex K15; K19; K20; 1xTMT6plex N-Term</t>
  </si>
  <si>
    <t>Q9Y2J8 118-137</t>
  </si>
  <si>
    <t>Q9Y2J8 1xDeamidated R126</t>
  </si>
  <si>
    <t>Q9Y2J8 81-92</t>
  </si>
  <si>
    <t>1xDeamidated R9; 1xTMT6plex N-Term</t>
  </si>
  <si>
    <t>Q9Y2J8 118-128</t>
  </si>
  <si>
    <t>2xTMT6plex K15; K19; 1xTMT6plex N-Term</t>
  </si>
  <si>
    <t>Q9Y2J8 118-136</t>
  </si>
  <si>
    <t>Q9Y2J8 564-572</t>
  </si>
  <si>
    <t>Q9Y2J8 278-287</t>
  </si>
  <si>
    <t>Q9Y2J8 96-108</t>
  </si>
  <si>
    <t>1xDeamidated R5; 2xTMT6plex K9; K10; 1xTMT6plex N-Term</t>
  </si>
  <si>
    <t>Q9Y2J8 548-557</t>
  </si>
  <si>
    <t>Q9Y2J8 1xDeamidated R552</t>
  </si>
  <si>
    <t>1xDeamidated R7; 3xTMT6plex K13; K17; K18; 1xTMT6plex N-Term</t>
  </si>
  <si>
    <t>Q9Y2J8 120-137</t>
  </si>
  <si>
    <t>3xTMT6plex K13; K17; K18; 1xTMT6plex N-Term</t>
  </si>
  <si>
    <t>Q9Y2J8 98-108</t>
  </si>
  <si>
    <t>Q9Y2J8 140-151</t>
  </si>
  <si>
    <t>Q9Y2J8 142-151</t>
  </si>
  <si>
    <t>1xDeamidated R; 1xTMT6plex K15; 1xTMT6plex N-Term</t>
  </si>
  <si>
    <t>1xDeamidated R3; R17; 1xTMT6plex K15; 1xTMT6plex N-Term</t>
  </si>
  <si>
    <t>Q9Y2J8 52-68</t>
  </si>
  <si>
    <t>Q9Y2J8 1xDeamidated R</t>
  </si>
  <si>
    <t>Q9Y2J8 52-67</t>
  </si>
  <si>
    <t>Q9Y2J8 93-108</t>
  </si>
  <si>
    <t>Q9Y2J8 413-428</t>
  </si>
  <si>
    <t>Q9Y2J8 413-427</t>
  </si>
  <si>
    <t>Q9Y2J8 413-426</t>
  </si>
  <si>
    <t>Q9Y2J8 95-106</t>
  </si>
  <si>
    <t>Q9Y2J8 95-107</t>
  </si>
  <si>
    <t>Q9Y2J8 95-108</t>
  </si>
  <si>
    <t>Q9Y2J8 95-111</t>
  </si>
  <si>
    <t>1xCarbamidomethyl C3; 1xTMT6plex K12; 1xTMT6plex N-Term</t>
  </si>
  <si>
    <t>Q9Y2J8 153-165</t>
  </si>
  <si>
    <t>2xTMT6plex K9; K10; 1xTMT6plex N-Term</t>
  </si>
  <si>
    <t>Q9Y2J8 477-486</t>
  </si>
  <si>
    <t>2xDeamidated R8; R9; 1xTMT6plex N-Term</t>
  </si>
  <si>
    <t>Q9Y2J8 434-442</t>
  </si>
  <si>
    <t>Q9Y2J8 2xDeamidated R441; R442</t>
  </si>
  <si>
    <t>1xDeamidated R1; 1xTMT6plex K8; 1xTMT6plex N-Term</t>
  </si>
  <si>
    <t>Q9Y2J8 157-165</t>
  </si>
  <si>
    <t>Q9Y2J8 404-412</t>
  </si>
  <si>
    <t>3xDeamidated R9; R10; R16; 1xTMT6plex K13; 1xTMT6plex N-Term</t>
  </si>
  <si>
    <t>Q9Y2J8 433-448</t>
  </si>
  <si>
    <t>Q9Y2J8 3xDeamidated R441; R442; R448</t>
  </si>
  <si>
    <t>Q9Y2J8 401-412</t>
  </si>
  <si>
    <t>Q9Y2J8 562-572</t>
  </si>
  <si>
    <t>1xDeamidated R8; 3xTMT6plex K14; K18; K19; 1xTMT6plex N-Term</t>
  </si>
  <si>
    <t>Q9Y2J8 119-137</t>
  </si>
  <si>
    <t>Q9Y2J8 103-113</t>
  </si>
  <si>
    <t>Q9Y2J8 279-287</t>
  </si>
  <si>
    <t>Q9Y2J8 597-607</t>
  </si>
  <si>
    <t>Q9Y2J8 55-67</t>
  </si>
  <si>
    <t>1xDeamidated R14; 1xTMT6plex K12; 1xTMT6plex N-Term</t>
  </si>
  <si>
    <t>Q9Y2J8 55-68</t>
  </si>
  <si>
    <t>Q9Y2J8 1xDeamidated R68</t>
  </si>
  <si>
    <t>2xTMT6plex K2; K8; 1xTMT6plex N-Term</t>
  </si>
  <si>
    <t>Q9Y2J8 595-605</t>
  </si>
  <si>
    <t>Q9Y2J8 595-607</t>
  </si>
  <si>
    <t>Q9Y2J8 595-608</t>
  </si>
  <si>
    <t>Q9Y2J8 99-108</t>
  </si>
  <si>
    <t>Q9Y2J8 100-113</t>
  </si>
  <si>
    <t>Q9Y2J8 100-108</t>
  </si>
  <si>
    <t>Q9Y2J8 138-149</t>
  </si>
  <si>
    <t>Q9Y2J8 138-151</t>
  </si>
  <si>
    <t>Q9Y2J8 631-640</t>
  </si>
  <si>
    <t>Q9Y2J8 387-399</t>
  </si>
  <si>
    <t>Q9Y2J8 97-107</t>
  </si>
  <si>
    <t>Q9Y2J8 563-572</t>
  </si>
  <si>
    <t>Q9Y2J8 400-412</t>
  </si>
  <si>
    <t>Q9Y2J8 400-418</t>
  </si>
  <si>
    <t>Q9Y2J8 384-394</t>
  </si>
  <si>
    <t>1xCarbamidomethyl C2; 1xTMT6plex K11; 1xTMT6plex N-Term</t>
  </si>
  <si>
    <t>Q9Y2J8 154-164</t>
  </si>
  <si>
    <t>Q9Y2J8 156-164</t>
  </si>
  <si>
    <t>1xDeamidated R3; 3xTMT6plex K9; K13; K14; 1xTMT6plex N-Term</t>
  </si>
  <si>
    <t>Q9Y2J8 124-137</t>
  </si>
  <si>
    <t>Q9Y2J8 278-286</t>
  </si>
  <si>
    <t>Q9Y2J8 138-147</t>
  </si>
  <si>
    <t>Q9Y2J8 561-572</t>
  </si>
  <si>
    <t>1xCarbamidomethyl C3; 1xDeamidated R5; 1xTMT6plex K12; 1xTMT6plex N-Term</t>
  </si>
  <si>
    <t>Q9Y2J8 358-369</t>
  </si>
  <si>
    <t>2xDeamidated R7; R8; 1xTMT6plex N-Term</t>
  </si>
  <si>
    <t>Q9Y2J8 435-442</t>
  </si>
  <si>
    <t>Index</t>
  </si>
  <si>
    <t>Citrullinated</t>
  </si>
  <si>
    <t>ADAINTEFKNTRTNEKV</t>
  </si>
  <si>
    <t>SEAANRNNDALRQAKQE</t>
  </si>
  <si>
    <t>ADAINTEFKNTRT</t>
  </si>
  <si>
    <t>ADAINTEFKNTRTNEKVE</t>
  </si>
  <si>
    <t>SEAANRNNDALRQAKQEST</t>
  </si>
  <si>
    <t>DFSLADAINTEFKNTRTNEKV</t>
  </si>
  <si>
    <t>NDRFANYIDKV</t>
  </si>
  <si>
    <t>LLIKTVETRDGQVINET</t>
  </si>
  <si>
    <t>KSKFADLSEAANRNNDAL</t>
  </si>
  <si>
    <t>EVERDNLAEDIMRL</t>
  </si>
  <si>
    <t>ADAINTEFKNTRTNEKVELQE</t>
  </si>
  <si>
    <t>RDVRQQYESVAAKNL</t>
  </si>
  <si>
    <t>LLAELEQLKGQGKSRL</t>
  </si>
  <si>
    <t>TAALRDVRQQYESVAAKNL</t>
  </si>
  <si>
    <t>ELQELNDRFANYIDKV</t>
  </si>
  <si>
    <t>LNDRFANYIDKV</t>
  </si>
  <si>
    <t>SLADAINTEFKNTRTNEKV</t>
  </si>
  <si>
    <t>ADAINTEFKNTRTNEKVELQEL-</t>
  </si>
  <si>
    <t>SLADAINTEFKNTRTNEKVEL</t>
  </si>
  <si>
    <t>KSKFADLSEAANRNND</t>
  </si>
  <si>
    <t>KSKFADLSEAANRNNDALRQA</t>
  </si>
  <si>
    <t>DFSLADAINTEFKNTRT</t>
  </si>
  <si>
    <t>ADAINTEFKNTRTNE</t>
  </si>
  <si>
    <t>ELNDRFANYIDKV</t>
  </si>
  <si>
    <t>NLRETNLDSLPLVDTHSKRT</t>
  </si>
  <si>
    <t>TAALRDVRQQYESVAAKNLQE</t>
  </si>
  <si>
    <t>ADAINTEFKNTRTNEKVEL</t>
  </si>
  <si>
    <t>NLDSLPLVDTHSKRT</t>
  </si>
  <si>
    <t>FSLADAINTEFKNTRTNEKV</t>
  </si>
  <si>
    <t>QAQIQEQHVQIDVDVSKPDLT</t>
  </si>
  <si>
    <t>QAQIQEQHVQIDVDVSKPDL</t>
  </si>
  <si>
    <t>RETNLDSLPLVDTHSKRT</t>
  </si>
  <si>
    <t>QDEIQNMKEEMARHL</t>
  </si>
  <si>
    <t>QEQHVQIDVDVSKPDLT</t>
  </si>
  <si>
    <t>KTVETRDGQVINETS</t>
  </si>
  <si>
    <t>SLPLPNFSSLNLRET</t>
  </si>
  <si>
    <t>NLRETNLDSLPLVDTHS</t>
  </si>
  <si>
    <t>RQAKQESTEYRRQVQSL</t>
  </si>
  <si>
    <t>QSFRQDVDNASLARLDLE</t>
  </si>
  <si>
    <t>QELNDRFANYIDKVRF</t>
  </si>
  <si>
    <t>QELNDRFANYIDKVRFL</t>
  </si>
  <si>
    <t>SEAANRNNDALRQA</t>
  </si>
  <si>
    <t>EGEESRISLPLPNFS</t>
  </si>
  <si>
    <t>ELQAQIQEQHVQIDVDVSKPDL</t>
  </si>
  <si>
    <t>QEQHVQIDVDVSKPDL</t>
  </si>
  <si>
    <t>KMALDIEIATYRKL</t>
  </si>
  <si>
    <t>SLADAINTEFKNTRTNEKVE</t>
  </si>
  <si>
    <t>LIKTVETRDGQVINET</t>
  </si>
  <si>
    <t>QSFRQDVDNASLA</t>
  </si>
  <si>
    <t>KFADLSEAANRNNDALRQA</t>
  </si>
  <si>
    <t>SLADAINTEFKNTRTNE</t>
  </si>
  <si>
    <t>QAKQESTEYRRQVQSL</t>
  </si>
  <si>
    <t>NLRETNLDSLPLVDTHSKR</t>
  </si>
  <si>
    <t>Allele</t>
  </si>
  <si>
    <t>core</t>
  </si>
  <si>
    <t>1-log50k(aff)</t>
  </si>
  <si>
    <t>affinity(nM)</t>
  </si>
  <si>
    <t>%Rank</t>
  </si>
  <si>
    <t>Bind</t>
  </si>
  <si>
    <t>SB</t>
  </si>
  <si>
    <t>WB</t>
  </si>
  <si>
    <t>FKNTRTNEK</t>
  </si>
  <si>
    <t>LNDRFANYI</t>
  </si>
  <si>
    <t>NYIDKVRFL</t>
  </si>
  <si>
    <t>LEQLKGQGK</t>
  </si>
  <si>
    <t>NLAEDIMRL</t>
  </si>
  <si>
    <t>FRQDVDNAS</t>
  </si>
  <si>
    <t>QIQEQHVQI</t>
  </si>
  <si>
    <t>HVQIDVDVS</t>
  </si>
  <si>
    <t>YESVAAKNL</t>
  </si>
  <si>
    <t>FADLSEAAN</t>
  </si>
  <si>
    <t>NRNNDALRQ</t>
  </si>
  <si>
    <t>AKQESTEYR</t>
  </si>
  <si>
    <t>EYRRQVQSL</t>
  </si>
  <si>
    <t>IQNMKEEMA</t>
  </si>
  <si>
    <t>LDIEIATYR</t>
  </si>
  <si>
    <t>SRISLPLPN</t>
  </si>
  <si>
    <t>FSSLNLRET</t>
  </si>
  <si>
    <t>ETNLDSLPL</t>
  </si>
  <si>
    <t>LDSLPLVDT</t>
  </si>
  <si>
    <t>IKTVETRDG</t>
  </si>
  <si>
    <t>VETRDGQVI</t>
  </si>
  <si>
    <t>INTEFKNTR</t>
  </si>
  <si>
    <t>LQELNDRFA</t>
  </si>
  <si>
    <t>FANYIDKVR</t>
  </si>
  <si>
    <t>FANYIDKVX</t>
  </si>
  <si>
    <t>LKGQGKSRL</t>
  </si>
  <si>
    <t>VQIDVDVSK</t>
  </si>
  <si>
    <t>QQYESVAAK</t>
  </si>
  <si>
    <t>RQQYESVAA</t>
  </si>
  <si>
    <t>DLSEAANRN</t>
  </si>
  <si>
    <t>LRQAKQEST</t>
  </si>
  <si>
    <t>MALDIEIAT</t>
  </si>
  <si>
    <t>ISLPLPNFS</t>
  </si>
  <si>
    <t>SLPLVDTHS</t>
  </si>
  <si>
    <t>LVDTHSKRT</t>
  </si>
  <si>
    <t>RDGQVINET</t>
  </si>
  <si>
    <t>ALLELE: HLA-DRB1*01:01</t>
  </si>
  <si>
    <t>ALLELE: HLA-DRB1*04:01</t>
  </si>
  <si>
    <t>NTEFKNTRT</t>
  </si>
  <si>
    <t>NDRFANYID</t>
  </si>
  <si>
    <t>YRRQVQSLX</t>
  </si>
  <si>
    <t>SLPLPNFSX</t>
  </si>
  <si>
    <t>NFSSLNLRE</t>
  </si>
  <si>
    <t>TRDGQVINE</t>
  </si>
  <si>
    <t>ALLELE: HLA-DRB1*04:05</t>
  </si>
  <si>
    <t>F</t>
  </si>
  <si>
    <t>S</t>
  </si>
  <si>
    <t>L</t>
  </si>
  <si>
    <t>A</t>
  </si>
  <si>
    <t>D</t>
  </si>
  <si>
    <t>I</t>
  </si>
  <si>
    <t>N</t>
  </si>
  <si>
    <t>T</t>
  </si>
  <si>
    <t>E</t>
  </si>
  <si>
    <t>K</t>
  </si>
  <si>
    <t>Y</t>
  </si>
  <si>
    <t>V</t>
  </si>
  <si>
    <t>Q</t>
  </si>
  <si>
    <t>G</t>
  </si>
  <si>
    <t>EFKNTRTNE</t>
  </si>
  <si>
    <t>AINTEFKNT</t>
  </si>
  <si>
    <t>ELQELNDRF</t>
  </si>
  <si>
    <t>RFANYIDKV</t>
  </si>
  <si>
    <t>ANYIDKVRF</t>
  </si>
  <si>
    <t>ELEQLKGQG</t>
  </si>
  <si>
    <t>ERDNLAEDI</t>
  </si>
  <si>
    <t>RQDVDNASL</t>
  </si>
  <si>
    <t>QEQHVQIDV</t>
  </si>
  <si>
    <t>ALRDVRQQY</t>
  </si>
  <si>
    <t>DVRQQYESV</t>
  </si>
  <si>
    <t>AANRNNDAL</t>
  </si>
  <si>
    <t>NNDALRQAK</t>
  </si>
  <si>
    <t>ESTEYRRQV</t>
  </si>
  <si>
    <t>EIQNMKEEM</t>
  </si>
  <si>
    <t>DIEIATYRK</t>
  </si>
  <si>
    <t>EESRISLPL</t>
  </si>
  <si>
    <t>LPNFSSLNL</t>
  </si>
  <si>
    <t>LIKTVETRD</t>
  </si>
  <si>
    <t>TVETRDGQV</t>
  </si>
  <si>
    <t>FKNTRTNEX</t>
  </si>
  <si>
    <t>NASLARLDL</t>
  </si>
  <si>
    <t>QHVQIDVDV</t>
  </si>
  <si>
    <t>LRDVRQQYE</t>
  </si>
  <si>
    <t>SVAAKNLQE</t>
  </si>
  <si>
    <t>TEYRRQVQS</t>
  </si>
  <si>
    <t>ALDIEIATY</t>
  </si>
  <si>
    <t>RISLPLPNF</t>
  </si>
  <si>
    <t>LRETNLDSL</t>
  </si>
  <si>
    <t>TRTNEKVEL</t>
  </si>
  <si>
    <t>DVDNASLAR</t>
  </si>
  <si>
    <t>QYESVAAKN</t>
  </si>
  <si>
    <t>KFADLSEAA</t>
  </si>
  <si>
    <t>EAANRNNDA</t>
  </si>
  <si>
    <t>IEIATYRKL</t>
  </si>
  <si>
    <t>PLPNFSSLN</t>
  </si>
  <si>
    <t>ALLELE: HLA-DRB1*01:03</t>
  </si>
  <si>
    <t>ALLELE: HLA-DRB1*04:02</t>
  </si>
  <si>
    <t>ALLELE: HLA-DRB1*13:02</t>
  </si>
  <si>
    <t>DFSLADAINTEFKNTQT</t>
  </si>
  <si>
    <t>DFSLADAINTEFKNTQTNEKV</t>
  </si>
  <si>
    <t>FSLADAINTEFKNTQTNEKV</t>
  </si>
  <si>
    <t>SLADAINTEFKNTQTNE</t>
  </si>
  <si>
    <t>SLADAINTEFKNTQTNEKV</t>
  </si>
  <si>
    <t>SLADAINTEFKNTQTNEKVE</t>
  </si>
  <si>
    <t>SLADAINTEFKNTQTNEKVEL</t>
  </si>
  <si>
    <t>LADAINTEFKNTQTNEKV</t>
  </si>
  <si>
    <t>ADAINTEFKNTQT</t>
  </si>
  <si>
    <t>ADAINTEFKNTQTNE</t>
  </si>
  <si>
    <t>ADAINTEFKNTQTNEKV</t>
  </si>
  <si>
    <t>ADAINTEFKNTQTNEKVE</t>
  </si>
  <si>
    <t>ADAINTEFKNTQTNEKVEL</t>
  </si>
  <si>
    <t>ADAINTEFKNTQTNEKVELQE</t>
  </si>
  <si>
    <t>ADAINTEFKNTQTNEKVELQEL-</t>
  </si>
  <si>
    <t>ELQELNDQFANYIDKV</t>
  </si>
  <si>
    <t>QELNDQFANYIDKVRF</t>
  </si>
  <si>
    <t>QELNDQFANYIDKVRFL</t>
  </si>
  <si>
    <t>ELNDQFANYIDKV</t>
  </si>
  <si>
    <t>LNDQFANYIDKV</t>
  </si>
  <si>
    <t>NDQFANYIDKV</t>
  </si>
  <si>
    <t>LLAELEQLKGQGKSQL</t>
  </si>
  <si>
    <t>QSFQQDVDNASLA</t>
  </si>
  <si>
    <t>QSFQQDVDNASLARLDLE</t>
  </si>
  <si>
    <t>TAALQDVQQQYESVAAKNL</t>
  </si>
  <si>
    <t>TAALQDVRQQYESVAAKNL</t>
  </si>
  <si>
    <t>TAALQDVRQQYESVAAKNLQE</t>
  </si>
  <si>
    <t>RDVQQQYESVAAKNL</t>
  </si>
  <si>
    <t>KSKFADLSEAANQNND</t>
  </si>
  <si>
    <t>KSKFADLSEAANQNNDAL</t>
  </si>
  <si>
    <t>KSKFADLSEAANQNNDALQQA</t>
  </si>
  <si>
    <t>KFADLSEAANQNNDALQQA</t>
  </si>
  <si>
    <t>SEAANQNNDALQQ</t>
  </si>
  <si>
    <t>SEAANQNNDALQQA</t>
  </si>
  <si>
    <t>SEAANQNNDALRQAKQE</t>
  </si>
  <si>
    <t>SEAANQNNDALRQAKQEST</t>
  </si>
  <si>
    <t>RQAKQESTEYQQQVQSL</t>
  </si>
  <si>
    <t>QAKQESTEYQQQVQSL</t>
  </si>
  <si>
    <t>EGEESQISLPLPNFS</t>
  </si>
  <si>
    <t>SLPLPNFSSLNLQET</t>
  </si>
  <si>
    <t>NLQETNLDSLPLVDTHS</t>
  </si>
  <si>
    <t>NLQETNLDSLPLVDTHSKR</t>
  </si>
  <si>
    <t>NLQETNLDSLPLVDTHSKQT</t>
  </si>
  <si>
    <t>LQETNLDSLPLVDTHSKQT</t>
  </si>
  <si>
    <t>RETNLDSLPLVDTHSKQT</t>
  </si>
  <si>
    <t>ETNLDSLPLVDTHSKQT</t>
  </si>
  <si>
    <t>NLDSLPLVDTHSKQT</t>
  </si>
  <si>
    <t>LLIKTVETQDGQVINE</t>
  </si>
  <si>
    <t>LLIKTVETQDGQVINET</t>
  </si>
  <si>
    <t>LIKTVETQDGQVINET</t>
  </si>
  <si>
    <t>IKTVETQDGQVINE</t>
  </si>
  <si>
    <t>KTVETQDGQVINETS</t>
  </si>
  <si>
    <t>FKNTQTNEK</t>
  </si>
  <si>
    <t>LNDQFANYI</t>
  </si>
  <si>
    <t>DQFANYIDK</t>
  </si>
  <si>
    <t>FQQDVDNAS</t>
  </si>
  <si>
    <t>AANQNNDAL</t>
  </si>
  <si>
    <t>EYQQQVQSL</t>
  </si>
  <si>
    <t>EESQISLPL</t>
  </si>
  <si>
    <t>SLPLPNFSS</t>
  </si>
  <si>
    <t>VETQDGQVI</t>
  </si>
  <si>
    <t>INTEFKNTQ</t>
  </si>
  <si>
    <t>LKGQGKSQL</t>
  </si>
  <si>
    <t>AKQESTEYQ</t>
  </si>
  <si>
    <t>FSSLNLQET</t>
  </si>
  <si>
    <t>IKTVETQDG</t>
  </si>
  <si>
    <t>FKNTQTNEX</t>
  </si>
  <si>
    <t>NTEFKNTQT</t>
  </si>
  <si>
    <t>NDQFANYID</t>
  </si>
  <si>
    <t>LSEAANQNN</t>
  </si>
  <si>
    <t>ANQNNDALQ</t>
  </si>
  <si>
    <t>NQNNDALRQ</t>
  </si>
  <si>
    <t>YQQQVQSLX</t>
  </si>
  <si>
    <t>XADAINTEF</t>
  </si>
  <si>
    <t>EFKNTQTNE</t>
  </si>
  <si>
    <t>KNTQTNEKV</t>
  </si>
  <si>
    <t>XNDQFANYI</t>
  </si>
  <si>
    <t>QQDVDNASL</t>
  </si>
  <si>
    <t>ALQDVQQQY</t>
  </si>
  <si>
    <t>ALQDVRQQY</t>
  </si>
  <si>
    <t>DVQQQYESV</t>
  </si>
  <si>
    <t>KSKFADLSE</t>
  </si>
  <si>
    <t>ESTEYQQQV</t>
  </si>
  <si>
    <t>LIKTVETQD</t>
  </si>
  <si>
    <t>TVETQDGQV</t>
  </si>
  <si>
    <t>LQELNDQFA</t>
  </si>
  <si>
    <t>QFANYIDKV</t>
  </si>
  <si>
    <t>LQDVRQQYE</t>
  </si>
  <si>
    <t>QISLPLPNF</t>
  </si>
  <si>
    <t>LVDTHSKQT</t>
  </si>
  <si>
    <t>TQTNEKVEL</t>
  </si>
  <si>
    <t>QDVDNASLA</t>
  </si>
  <si>
    <t>EAANQNNDA</t>
  </si>
  <si>
    <t>NQNNDALQQ</t>
  </si>
  <si>
    <t># unique cores</t>
  </si>
  <si>
    <t># unique high binders</t>
  </si>
  <si>
    <t>MFGGPGTASRPSSS</t>
  </si>
  <si>
    <t>TTSTRTYSLGSALRPSTS</t>
  </si>
  <si>
    <t>SLGSALRPSTSRSLYAS</t>
  </si>
  <si>
    <t>GSALRPSTSRSLYAS</t>
  </si>
  <si>
    <t>RLRSSVPGVRLL</t>
  </si>
  <si>
    <t>RLRSSVPGVRLLQ</t>
  </si>
  <si>
    <t>RLRSSVPGVRLLQD</t>
  </si>
  <si>
    <t>RSSVPGVRLLQD</t>
  </si>
  <si>
    <t>LQDSVDFSLADAINT</t>
  </si>
  <si>
    <t>LQDSVDFSLADAINTE</t>
  </si>
  <si>
    <t>QDSVDFSLAD</t>
  </si>
  <si>
    <t>QDSVDFSLADAI</t>
  </si>
  <si>
    <t>QDSVDFSLADAINTE</t>
  </si>
  <si>
    <t>QDSVDFSLADAINTEFKNT</t>
  </si>
  <si>
    <t>QDSVDFSLADAINTEFKNTRT</t>
  </si>
  <si>
    <t>DFSLADAINTE</t>
  </si>
  <si>
    <t>DFSLADAINTEFKN</t>
  </si>
  <si>
    <t>DFSLADAINTEFKNT</t>
  </si>
  <si>
    <t>DFSLADAINTEFKNTR</t>
  </si>
  <si>
    <t>DFSLADAINTEFKNTRTNE</t>
  </si>
  <si>
    <t>SLADAINTEFKNT</t>
  </si>
  <si>
    <t>SLADAINTEFKNTRT</t>
  </si>
  <si>
    <t>LADAINTEFKNT</t>
  </si>
  <si>
    <t>ADAINTEFKNT</t>
  </si>
  <si>
    <t>ADAINTEFKNTR</t>
  </si>
  <si>
    <t>ADAINTEFKNTRTN</t>
  </si>
  <si>
    <t>ADAINTEFKNTRTNEKVELQ</t>
  </si>
  <si>
    <t>LQELNDRFANYIDKV</t>
  </si>
  <si>
    <t>QELNDRFANYIDKV</t>
  </si>
  <si>
    <t>ANYIDKVRFLEQQNKI</t>
  </si>
  <si>
    <t>EQQNKILLAELEQL</t>
  </si>
  <si>
    <t>EQQNKILLAELEQLKGQGKSRL</t>
  </si>
  <si>
    <t>LLAELEQLKG</t>
  </si>
  <si>
    <t>LLAELEQLKGQGKS</t>
  </si>
  <si>
    <t>LAELEQLKGQGKSRL</t>
  </si>
  <si>
    <t>AELEQLKGQGKSRL</t>
  </si>
  <si>
    <t>GDLYEEEMREL</t>
  </si>
  <si>
    <t>RELRRQVDQLTND</t>
  </si>
  <si>
    <t>RELRRQVDQLTNDKA</t>
  </si>
  <si>
    <t>RELRRQVDQLTNDKAR</t>
  </si>
  <si>
    <t>RELRRQVDQLTNDKARV</t>
  </si>
  <si>
    <t>RRQVDQLTNDKA</t>
  </si>
  <si>
    <t>RRQVDQLTNDKAR</t>
  </si>
  <si>
    <t>RRQVDQLTNDKARVEVERD</t>
  </si>
  <si>
    <t>RRQVDQLTNDKARVEVERDN</t>
  </si>
  <si>
    <t>EVERDNLAEDIMRLRE</t>
  </si>
  <si>
    <t>ERDNLAEDIMRL</t>
  </si>
  <si>
    <t>RDNLAEDIMRL</t>
  </si>
  <si>
    <t>RDNLAEDIMRLRE</t>
  </si>
  <si>
    <t>RQDVDNASLARLD</t>
  </si>
  <si>
    <t>RQDVDNASLARLDLE</t>
  </si>
  <si>
    <t>RQDVDNASLARLDLERKV</t>
  </si>
  <si>
    <t>RQDVDNASLARLDLERKVESL</t>
  </si>
  <si>
    <t>ESLQEEIAFLKKL</t>
  </si>
  <si>
    <t>ESLQEEIAFLKKLHEEEIQEL</t>
  </si>
  <si>
    <t>QEEIAFLKKLHE</t>
  </si>
  <si>
    <t>QEEIAFLKKLHEE</t>
  </si>
  <si>
    <t>QEEIAFLKKLHEEEI</t>
  </si>
  <si>
    <t>QEEIAFLKKLHEEEIQ</t>
  </si>
  <si>
    <t>QEEIAFLKKLHEEEIQEL</t>
  </si>
  <si>
    <t>EEIAFLKKLHEE</t>
  </si>
  <si>
    <t>LKKLHEEEIQEL</t>
  </si>
  <si>
    <t>KKLHEEEIQEL</t>
  </si>
  <si>
    <t>HEEEIQELQAQIQEQ</t>
  </si>
  <si>
    <t>LQAQIQEQHVQIDVDVSKPDL</t>
  </si>
  <si>
    <t>QAQIQEQHVQIDVD</t>
  </si>
  <si>
    <t>QAQIQEQHVQIDVDVSKPDLTA</t>
  </si>
  <si>
    <t>AQIQEQHVQIDVD</t>
  </si>
  <si>
    <t>EQHVQIDVDVSKPDLT</t>
  </si>
  <si>
    <t>HVQIDVDVSKPDL</t>
  </si>
  <si>
    <t>HVQIDVDVSKPDLT</t>
  </si>
  <si>
    <t>QIDVDVSKPDL</t>
  </si>
  <si>
    <t>QIDVDVSKPDLT</t>
  </si>
  <si>
    <t>QIDVDVSKPDLTA</t>
  </si>
  <si>
    <t>QIDVDVSKPDLTAALRDV</t>
  </si>
  <si>
    <t>TAALRDVRQQYES</t>
  </si>
  <si>
    <t>TAALRDVRQQYESVAA</t>
  </si>
  <si>
    <t>TAALRDVRQQYESVAAKNLQEA</t>
  </si>
  <si>
    <t>RDVRQQYESVAAK</t>
  </si>
  <si>
    <t>RDVRQQYESVAAKNLQE</t>
  </si>
  <si>
    <t>RQQYESVAAKNL</t>
  </si>
  <si>
    <t>RQQYESVAAKNLQE</t>
  </si>
  <si>
    <t>ESVAAKNLQEAEEWYKS</t>
  </si>
  <si>
    <t>ESVAAKNLQEAEEWYKSK</t>
  </si>
  <si>
    <t>SVAAKNLQEAEEWYKSK</t>
  </si>
  <si>
    <t>AAKNLQEAEEWY</t>
  </si>
  <si>
    <t>AAKNLQEAEEWYKS</t>
  </si>
  <si>
    <t>AAKNLQEAEEWYKSKFY</t>
  </si>
  <si>
    <t>LQEAEEWYKSK</t>
  </si>
  <si>
    <t>QEAEEWYKSKFA</t>
  </si>
  <si>
    <t>QEAEEWYKSKFAD</t>
  </si>
  <si>
    <t>QEAEEWYKSKFADL</t>
  </si>
  <si>
    <t>QEAEEWYKSKFADLS</t>
  </si>
  <si>
    <t>KSKFADLSEAANRN</t>
  </si>
  <si>
    <t>KSKFADLSEAANRNNDALRQ</t>
  </si>
  <si>
    <t>SKFADLSEAANRNNDALRQA</t>
  </si>
  <si>
    <t>KFADLSEAANRN</t>
  </si>
  <si>
    <t>KFADLSEAANRNND</t>
  </si>
  <si>
    <t>KFADLSEAANRNNDAL</t>
  </si>
  <si>
    <t>KFADLSEAANRNNDALRQAKQE</t>
  </si>
  <si>
    <t>FADLSEAANRNNDAL</t>
  </si>
  <si>
    <t>FADLSEAANRNNDALRQA</t>
  </si>
  <si>
    <t>ADLSEAANRNNDAL</t>
  </si>
  <si>
    <t>RKGTNESLERQMREQM</t>
  </si>
  <si>
    <t>EENFAVEAANYQDTIGRL</t>
  </si>
  <si>
    <t>EENFAVEAANYQDTIGRLQD</t>
  </si>
  <si>
    <t>AVEAANYQDTIGRLQ</t>
  </si>
  <si>
    <t>AVEAANYQDTIGRLQD</t>
  </si>
  <si>
    <t>AVEAANYQDTIGRLQDEIQNM</t>
  </si>
  <si>
    <t>EAANYQDTIGRL</t>
  </si>
  <si>
    <t>EAANYQDTIGRLQD</t>
  </si>
  <si>
    <t>EAANYQDTIGRLQDEI</t>
  </si>
  <si>
    <t>EAANYQDTIGRLQDEIQNM</t>
  </si>
  <si>
    <t>EAANYQDTIGRLQDEIQNMKE</t>
  </si>
  <si>
    <t>AANYQDTIGRL</t>
  </si>
  <si>
    <t>QDTIGRLQDEIQNM</t>
  </si>
  <si>
    <t>QDTIGRLQDEIQNMKE</t>
  </si>
  <si>
    <t>QDEIQNMKEEMARHLREY</t>
  </si>
  <si>
    <t>NMKEEMARHLREY</t>
  </si>
  <si>
    <t>KEEMARHLREY</t>
  </si>
  <si>
    <t>KMALDIEIA</t>
  </si>
  <si>
    <t>LMXALDIEIATYRKL</t>
  </si>
  <si>
    <t>ASLDIEIATYRKL</t>
  </si>
  <si>
    <t>ASLDIEIATYRKLLV</t>
  </si>
  <si>
    <t>SLPLPNFSSLN</t>
  </si>
  <si>
    <t>SLPLPNFSSLNL</t>
  </si>
  <si>
    <t>SLPLPNFSSLNLR</t>
  </si>
  <si>
    <t>SLPLPNFSSLNLREG</t>
  </si>
  <si>
    <t>SSLNLRETNLDSL</t>
  </si>
  <si>
    <t>SSLNLRETNLDSLPLVDTHSKR</t>
  </si>
  <si>
    <t>NLRETNLDSLPLVD</t>
  </si>
  <si>
    <t>NLRETNLDSLPLVDT</t>
  </si>
  <si>
    <t>NLRETNLDSLPLVDTH</t>
  </si>
  <si>
    <t>NLRETNLDSLPLVDTHSK</t>
  </si>
  <si>
    <t>NLRETNLDSLPLVDTHSKRTL</t>
  </si>
  <si>
    <t>RETNLDSLPLVDT</t>
  </si>
  <si>
    <t>RETNLDSLPLVDTH</t>
  </si>
  <si>
    <t>RETNLDSLPLVDTHS</t>
  </si>
  <si>
    <t>RETNLDSLPLVDTHSK</t>
  </si>
  <si>
    <t>RETNLDSLPLVDTHSKRTL</t>
  </si>
  <si>
    <t>RETNLDSLPLVDTHSKRTLL</t>
  </si>
  <si>
    <t>NLDSLPLVDTHSKRTL</t>
  </si>
  <si>
    <t>LDSLPLVDTHSKRTL</t>
  </si>
  <si>
    <t>DSLPLVDTHSKRTL</t>
  </si>
  <si>
    <t>TLLIKTVETRDGQVINET</t>
  </si>
  <si>
    <t>IKTVETRDGQVINET</t>
  </si>
  <si>
    <t>IKTVETRDGQVINETS</t>
  </si>
  <si>
    <t>KTVETRDGQVINETSQHHDDL</t>
  </si>
  <si>
    <t>TVETRDGQVINETS</t>
  </si>
  <si>
    <t>TVETRDGQVINETSQHHDDL</t>
  </si>
  <si>
    <t>ETRDGQVINETSQHHDDLE</t>
  </si>
  <si>
    <t>TRDGQVINETSQHHDDLE</t>
  </si>
  <si>
    <t>Vimentin Peptides - Increased Abundance</t>
  </si>
  <si>
    <t>SLADAINTEFKNTQT</t>
  </si>
  <si>
    <t>NLQETNLDSLPLVDTHSKQTL</t>
  </si>
  <si>
    <t>TNLDSLPLVDTHSKQT</t>
  </si>
  <si>
    <t>ADAINTEFKNTQTNEKVELQEL</t>
  </si>
  <si>
    <t>EVEQDNLAEDIMRL</t>
  </si>
  <si>
    <t>SEAANQNNDALQQAKQE</t>
  </si>
  <si>
    <t>NLQETNLDSLPLVDTHSKRT</t>
  </si>
  <si>
    <t>LQETNLDSLPLVDTHSKRT</t>
  </si>
  <si>
    <t>KTVETQDGQVINETSQHHDDL</t>
  </si>
  <si>
    <t>LSEAANRNN</t>
  </si>
  <si>
    <t>DFSLADAINTEFKNTXT</t>
  </si>
  <si>
    <t>DFSLADAINTEFKNTXTNEKV</t>
  </si>
  <si>
    <t>FSLADAINTEFKNTXTNEKV</t>
  </si>
  <si>
    <t>SLADAINTEFKNTXTNE</t>
  </si>
  <si>
    <t>SLADAINTEFKNTXTNEKV</t>
  </si>
  <si>
    <t>SLADAINTEFKNTXTNEKVE</t>
  </si>
  <si>
    <t>SLADAINTEFKNTXTNEKVEL</t>
  </si>
  <si>
    <t>LADAINTEFKNTXTNEKV</t>
  </si>
  <si>
    <t>ADAINTEFKNTXT</t>
  </si>
  <si>
    <t>ADAINTEFKNTXTNE</t>
  </si>
  <si>
    <t>ADAINTEFKNTXTNEKV</t>
  </si>
  <si>
    <t>ADAINTEFKNTXTNEKVE</t>
  </si>
  <si>
    <t>ADAINTEFKNTXTNEKVEL</t>
  </si>
  <si>
    <t>ADAINTEFKNTXTNEKVELQE</t>
  </si>
  <si>
    <t>ADAINTEFKNTXTNEKVELQEL-</t>
  </si>
  <si>
    <t>ELQELNDXFANYIDKV</t>
  </si>
  <si>
    <t>QELNDXFANYIDKVRF</t>
  </si>
  <si>
    <t>QELNDXFANYIDKVRFL</t>
  </si>
  <si>
    <t>ELNDXFANYIDKV</t>
  </si>
  <si>
    <t>LNDXFANYIDKV</t>
  </si>
  <si>
    <t>NDXFANYIDKV</t>
  </si>
  <si>
    <t>LLAELEQLKGQGKSXL</t>
  </si>
  <si>
    <t>QSFXQDVDNASLA</t>
  </si>
  <si>
    <t>QSFXQDVDNASLARLDLE</t>
  </si>
  <si>
    <t>TAALXDVXQQYESVAAKNL</t>
  </si>
  <si>
    <t>TAALXDVRQQYESVAAKNL</t>
  </si>
  <si>
    <t>TAALXDVRQQYESVAAKNLQE</t>
  </si>
  <si>
    <t>RDVXQQYESVAAKNL</t>
  </si>
  <si>
    <t>KSKFADLSEAANXNND</t>
  </si>
  <si>
    <t>KSKFADLSEAANXNNDAL</t>
  </si>
  <si>
    <t>KSKFADLSEAANXNNDALXQA</t>
  </si>
  <si>
    <t>KFADLSEAANXNNDALXQA</t>
  </si>
  <si>
    <t>SEAANXNNDALXQ</t>
  </si>
  <si>
    <t>SEAANXNNDALXQA</t>
  </si>
  <si>
    <t>SEAANXNNDALRQAKQE</t>
  </si>
  <si>
    <t>SEAANXNNDALRQAKQEST</t>
  </si>
  <si>
    <t>RQAKQESTEYXXQVQSL</t>
  </si>
  <si>
    <t>QAKQESTEYXXQVQSL</t>
  </si>
  <si>
    <t>EGEESXISLPLPNFS</t>
  </si>
  <si>
    <t>SLPLPNFSSLNLXET</t>
  </si>
  <si>
    <t>NLXETNLDSLPLVDTHS</t>
  </si>
  <si>
    <t>NLXETNLDSLPLVDTHSKR</t>
  </si>
  <si>
    <t>NLXETNLDSLPLVDTHSKXT</t>
  </si>
  <si>
    <t>LXETNLDSLPLVDTHSKXT</t>
  </si>
  <si>
    <t>RETNLDSLPLVDTHSKXT</t>
  </si>
  <si>
    <t>ETNLDSLPLVDTHSKXT</t>
  </si>
  <si>
    <t>NLDSLPLVDTHSKXT</t>
  </si>
  <si>
    <t>LLIKTVETXDGQVINE</t>
  </si>
  <si>
    <t>LLIKTVETXDGQVINET</t>
  </si>
  <si>
    <t>LIKTVETXDGQVINET</t>
  </si>
  <si>
    <t>IKTVETXDGQVINE</t>
  </si>
  <si>
    <t>KTVETXDGQVINETS</t>
  </si>
  <si>
    <t>Cit (X) Replaced with Q</t>
  </si>
  <si>
    <t>Annotated Sequence (Cit = X)</t>
  </si>
  <si>
    <t>SLADAINTEFKNTXT</t>
  </si>
  <si>
    <t>NLXETNLDSLPLVDTHSKXTL</t>
  </si>
  <si>
    <t>TNLDSLPLVDTHSKXT</t>
  </si>
  <si>
    <t>ADAINTEFKNTXTNEKVELQEL</t>
  </si>
  <si>
    <t>EVEXDNLAEDIMRL</t>
  </si>
  <si>
    <t>SEAANXNNDALXQAKQE</t>
  </si>
  <si>
    <t>NLXETNLDSLPLVDTHSKRT</t>
  </si>
  <si>
    <t>LXETNLDSLPLVDTHSKRT</t>
  </si>
  <si>
    <t>KTVETXDGQVINETSQHHDDL</t>
  </si>
  <si>
    <t>Binding Registers</t>
  </si>
  <si>
    <t>PAD2 Increased Cit</t>
  </si>
  <si>
    <t>X</t>
  </si>
  <si>
    <t>04:01, 04:05</t>
  </si>
  <si>
    <t>% cit core</t>
  </si>
  <si>
    <t>PAD2 - Avg Abundance</t>
  </si>
  <si>
    <t>Nat - Avg Abundance</t>
  </si>
  <si>
    <t>Net increase PAD2c:</t>
  </si>
  <si>
    <t>pos</t>
  </si>
  <si>
    <t>peptide</t>
  </si>
  <si>
    <t>Of</t>
  </si>
  <si>
    <t>MeasuredAff</t>
  </si>
  <si>
    <t>Relia</t>
  </si>
  <si>
    <t>Identity</t>
  </si>
  <si>
    <t>Level</t>
  </si>
  <si>
    <t>DRB1_0101</t>
  </si>
  <si>
    <t>MFGGPGTAS</t>
  </si>
  <si>
    <t>PEPLIST</t>
  </si>
  <si>
    <t>YSLGSALRP</t>
  </si>
  <si>
    <t>LRPSTSRSL</t>
  </si>
  <si>
    <t>LRSSVPGVR</t>
  </si>
  <si>
    <t>RSSVPGVRL</t>
  </si>
  <si>
    <t>QDSVDFSLA</t>
  </si>
  <si>
    <t>VDFSLADAI</t>
  </si>
  <si>
    <t>ADAINTEFKNTRTNEKVELQELX</t>
  </si>
  <si>
    <t>ILLAELEQL</t>
  </si>
  <si>
    <t>LLAELEQLK</t>
  </si>
  <si>
    <t>LYEEEMREL</t>
  </si>
  <si>
    <t>LRRQVDQLT</t>
  </si>
  <si>
    <t>VDQLTNDKA</t>
  </si>
  <si>
    <t>VDNASLARL</t>
  </si>
  <si>
    <t>LQEEIAFLK</t>
  </si>
  <si>
    <t>IAFLKKLHE</t>
  </si>
  <si>
    <t>LKKLHEEEI</t>
  </si>
  <si>
    <t>LHEEEIQEL</t>
  </si>
  <si>
    <t>IQELQAQIQ</t>
  </si>
  <si>
    <t>VDVSKPDLT</t>
  </si>
  <si>
    <t>TAALRDVRQ</t>
  </si>
  <si>
    <t>VRQQYESVA</t>
  </si>
  <si>
    <t>LQEAEEWYK</t>
  </si>
  <si>
    <t>KNLQEAEEW</t>
  </si>
  <si>
    <t>EEWYKSKFA</t>
  </si>
  <si>
    <t>WYKSKFADL</t>
  </si>
  <si>
    <t>GTNESLERQ</t>
  </si>
  <si>
    <t>FAVEAANYQ</t>
  </si>
  <si>
    <t>YQDTIGRLQ</t>
  </si>
  <si>
    <t>NYQDTIGRL</t>
  </si>
  <si>
    <t>IGRLQDEIQ</t>
  </si>
  <si>
    <t>MKEEMARHL</t>
  </si>
  <si>
    <t>MXALDIEIA</t>
  </si>
  <si>
    <t>SLNLRETNL</t>
  </si>
  <si>
    <t>VINETSQHH</t>
  </si>
  <si>
    <t>DRB1_0101.</t>
  </si>
  <si>
    <t>Number</t>
  </si>
  <si>
    <t>of</t>
  </si>
  <si>
    <t>high</t>
  </si>
  <si>
    <t>binders</t>
  </si>
  <si>
    <t>weak</t>
  </si>
  <si>
    <t>peptides</t>
  </si>
  <si>
    <t>DRB1_0103</t>
  </si>
  <si>
    <t>GGPGTASRP</t>
  </si>
  <si>
    <t>RTYSLGSAL</t>
  </si>
  <si>
    <t>LGSALRPST</t>
  </si>
  <si>
    <t>ALRPSTSRS</t>
  </si>
  <si>
    <t>LQDSVDFSL</t>
  </si>
  <si>
    <t>XQDSVDFSL</t>
  </si>
  <si>
    <t>SVDFSLADA</t>
  </si>
  <si>
    <t>DFSLADAIN</t>
  </si>
  <si>
    <t>YIDKVRFLE</t>
  </si>
  <si>
    <t>QNKILLAEL</t>
  </si>
  <si>
    <t>LAELEQLKG</t>
  </si>
  <si>
    <t>XGDLYEEEM</t>
  </si>
  <si>
    <t>ELRRQVDQL</t>
  </si>
  <si>
    <t>QVDQLTNDK</t>
  </si>
  <si>
    <t>TNDKARVEV</t>
  </si>
  <si>
    <t>RDNLAEDIM</t>
  </si>
  <si>
    <t>RLDLERKVE</t>
  </si>
  <si>
    <t>SLQEEIAFL</t>
  </si>
  <si>
    <t>EIAFLKKLH</t>
  </si>
  <si>
    <t>EIQELQAQI</t>
  </si>
  <si>
    <t>DVDVSKPDL</t>
  </si>
  <si>
    <t>QIDVDVSKP</t>
  </si>
  <si>
    <t>AAKNLQEAE</t>
  </si>
  <si>
    <t>NLQEAEEWY</t>
  </si>
  <si>
    <t>AEEWYKSKF</t>
  </si>
  <si>
    <t>TNESLERQM</t>
  </si>
  <si>
    <t>AVEAANYQD</t>
  </si>
  <si>
    <t>TIGRLQDEI</t>
  </si>
  <si>
    <t>EAANYQDTI</t>
  </si>
  <si>
    <t>KEEMARHLR</t>
  </si>
  <si>
    <t>XKMALDIEI</t>
  </si>
  <si>
    <t>XVETRDGQV</t>
  </si>
  <si>
    <t>DRB1_0103.</t>
  </si>
  <si>
    <t>DRB1_0401</t>
  </si>
  <si>
    <t>FGGPGTASR</t>
  </si>
  <si>
    <t>VPGVRLLQD</t>
  </si>
  <si>
    <t>DSVDFSLAD</t>
  </si>
  <si>
    <t>IDKVRFLEQ</t>
  </si>
  <si>
    <t>IQEQHVQID</t>
  </si>
  <si>
    <t>SKPDLTAAL</t>
  </si>
  <si>
    <t>YKSKFADLX</t>
  </si>
  <si>
    <t>YKSKFADLS</t>
  </si>
  <si>
    <t>LERQMREQM</t>
  </si>
  <si>
    <t>LQDEIQNMK</t>
  </si>
  <si>
    <t>MALDIEIAX</t>
  </si>
  <si>
    <t>XALDIEIAT</t>
  </si>
  <si>
    <t>FSSLNLREG</t>
  </si>
  <si>
    <t>NLRETNLDS</t>
  </si>
  <si>
    <t>DGQVINETS</t>
  </si>
  <si>
    <t>DRB1_0401.</t>
  </si>
  <si>
    <t>DRB1_0405</t>
  </si>
  <si>
    <t>GTASRPSSS</t>
  </si>
  <si>
    <t>INTEFKNTX</t>
  </si>
  <si>
    <t>NTEFKNTRX</t>
  </si>
  <si>
    <t>DNASLARLD</t>
  </si>
  <si>
    <t>LARLDLERK</t>
  </si>
  <si>
    <t>AKNLQEAEE</t>
  </si>
  <si>
    <t>NESLERQMR</t>
  </si>
  <si>
    <t>IATYRKLLV</t>
  </si>
  <si>
    <t>LPNFSSLNX</t>
  </si>
  <si>
    <t>LNLRETNLD</t>
  </si>
  <si>
    <t>LPLVDTHSX</t>
  </si>
  <si>
    <t>DRB1_0405.</t>
  </si>
  <si>
    <t>DRB1_0402</t>
  </si>
  <si>
    <t>SVDFSLADX</t>
  </si>
  <si>
    <t>QLTNDKARV</t>
  </si>
  <si>
    <t>SLARLDLER</t>
  </si>
  <si>
    <t>FLKKLHEEE</t>
  </si>
  <si>
    <t>DLTAALRDV</t>
  </si>
  <si>
    <t>VAAKNLQEA</t>
  </si>
  <si>
    <t>LQEAEEWYX</t>
  </si>
  <si>
    <t>WYKSKFADX</t>
  </si>
  <si>
    <t>VEAANYQDT</t>
  </si>
  <si>
    <t>AANYQDTIG</t>
  </si>
  <si>
    <t>EMARHLREY</t>
  </si>
  <si>
    <t>LMXALDIEI</t>
  </si>
  <si>
    <t>GQVINETSQ</t>
  </si>
  <si>
    <t>ETSQHHDDL</t>
  </si>
  <si>
    <t>DRB1_0402.</t>
  </si>
  <si>
    <t>DRB1_1302</t>
  </si>
  <si>
    <t>RFLEQQNKI</t>
  </si>
  <si>
    <t>LAEDIMRLR</t>
  </si>
  <si>
    <t>ARLDLERKV</t>
  </si>
  <si>
    <t>RLQDEIQNM</t>
  </si>
  <si>
    <t>DTHSKRTLL</t>
  </si>
  <si>
    <t>PLVDTHSKR</t>
  </si>
  <si>
    <t>QVINETSQH</t>
  </si>
  <si>
    <t>DRB1_1302.</t>
  </si>
  <si>
    <t>M</t>
  </si>
  <si>
    <t>R</t>
  </si>
  <si>
    <t>P</t>
  </si>
  <si>
    <t xml:space="preserve">https://services.healthtech.dtu.dk/service.php?NetMHCII-2.3 </t>
  </si>
  <si>
    <t>EQDNLAEDI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</si>
</sst>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2"/>
      <name val="Arial"/>
      <family val="2"/>
    </font>
    <font>
      <sz val="12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000000"/>
      <name val="Calibri"/>
      <family val="2"/>
      <charset val="129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charset val="129"/>
      <scheme val="minor"/>
    </font>
    <font>
      <sz val="11"/>
      <color rgb="FFFF0000"/>
      <name val="Calibri (Body)"/>
    </font>
    <font>
      <u/>
      <sz val="11"/>
      <color theme="10"/>
      <name val="Calibri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9" fontId="5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1" fontId="0" fillId="0" borderId="0" xfId="0" applyNumberFormat="1">
      <alignment vertical="center"/>
    </xf>
    <xf numFmtId="11" fontId="0" fillId="2" borderId="0" xfId="0" applyNumberFormat="1" applyFill="1">
      <alignment vertical="center"/>
    </xf>
    <xf numFmtId="11" fontId="0" fillId="3" borderId="0" xfId="0" applyNumberFormat="1" applyFill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0" fontId="0" fillId="0" borderId="0" xfId="1" applyNumberFormat="1" applyFont="1" applyAlignment="1">
      <alignment vertical="center"/>
    </xf>
    <xf numFmtId="10" fontId="0" fillId="0" borderId="0" xfId="0" applyNumberFormat="1">
      <alignment vertical="center"/>
    </xf>
    <xf numFmtId="0" fontId="6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/>
    <xf numFmtId="0" fontId="2" fillId="0" borderId="0" xfId="0" applyFont="1" applyAlignment="1">
      <alignment vertical="center" wrapText="1"/>
    </xf>
    <xf numFmtId="0" fontId="8" fillId="0" borderId="0" xfId="0" applyFont="1" applyAlignment="1">
      <alignment horizontal="center"/>
    </xf>
    <xf numFmtId="9" fontId="0" fillId="0" borderId="0" xfId="1" applyFont="1" applyAlignment="1">
      <alignment vertical="center"/>
    </xf>
    <xf numFmtId="0" fontId="0" fillId="0" borderId="1" xfId="0" applyBorder="1">
      <alignment vertical="center"/>
    </xf>
    <xf numFmtId="0" fontId="0" fillId="4" borderId="0" xfId="0" applyFill="1">
      <alignment vertical="center"/>
    </xf>
    <xf numFmtId="0" fontId="0" fillId="0" borderId="0" xfId="0" applyBorder="1">
      <alignment vertical="center"/>
    </xf>
    <xf numFmtId="0" fontId="0" fillId="4" borderId="0" xfId="0" applyFill="1" applyBorder="1">
      <alignment vertical="center"/>
    </xf>
    <xf numFmtId="0" fontId="0" fillId="0" borderId="5" xfId="0" applyBorder="1">
      <alignment vertical="center"/>
    </xf>
    <xf numFmtId="0" fontId="0" fillId="4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11" fillId="0" borderId="0" xfId="0" applyFont="1">
      <alignment vertical="center"/>
    </xf>
    <xf numFmtId="0" fontId="11" fillId="4" borderId="0" xfId="0" applyFont="1" applyFill="1">
      <alignment vertical="center"/>
    </xf>
    <xf numFmtId="0" fontId="11" fillId="0" borderId="0" xfId="0" applyFont="1" applyAlignment="1">
      <alignment vertical="center" wrapText="1"/>
    </xf>
    <xf numFmtId="9" fontId="0" fillId="0" borderId="0" xfId="1" applyFont="1" applyBorder="1" applyAlignment="1">
      <alignment vertical="center"/>
    </xf>
    <xf numFmtId="0" fontId="11" fillId="0" borderId="0" xfId="0" applyFont="1" applyBorder="1">
      <alignment vertical="center"/>
    </xf>
    <xf numFmtId="0" fontId="1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1" fillId="0" borderId="5" xfId="0" applyFont="1" applyBorder="1">
      <alignment vertical="center"/>
    </xf>
    <xf numFmtId="0" fontId="11" fillId="0" borderId="5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9" xfId="0" applyBorder="1">
      <alignment vertical="center"/>
    </xf>
    <xf numFmtId="9" fontId="0" fillId="0" borderId="10" xfId="1" applyFont="1" applyBorder="1" applyAlignment="1">
      <alignment vertical="center"/>
    </xf>
    <xf numFmtId="0" fontId="0" fillId="0" borderId="10" xfId="0" applyBorder="1">
      <alignment vertical="center"/>
    </xf>
    <xf numFmtId="9" fontId="0" fillId="0" borderId="11" xfId="1" applyFont="1" applyBorder="1" applyAlignment="1">
      <alignment vertical="center"/>
    </xf>
    <xf numFmtId="0" fontId="11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10" fillId="0" borderId="0" xfId="0" applyFont="1" applyFill="1" applyBorder="1">
      <alignment vertical="center"/>
    </xf>
    <xf numFmtId="0" fontId="11" fillId="6" borderId="0" xfId="0" applyFont="1" applyFill="1">
      <alignment vertical="center"/>
    </xf>
    <xf numFmtId="0" fontId="0" fillId="6" borderId="0" xfId="0" applyFill="1">
      <alignment vertical="center"/>
    </xf>
    <xf numFmtId="0" fontId="12" fillId="0" borderId="0" xfId="0" applyFont="1" applyFill="1" applyBorder="1">
      <alignment vertical="center"/>
    </xf>
    <xf numFmtId="0" fontId="0" fillId="5" borderId="0" xfId="0" applyFill="1" applyBorder="1">
      <alignment vertical="center"/>
    </xf>
    <xf numFmtId="0" fontId="11" fillId="5" borderId="0" xfId="0" applyFont="1" applyFill="1">
      <alignment vertical="center"/>
    </xf>
    <xf numFmtId="0" fontId="13" fillId="0" borderId="0" xfId="0" applyFont="1" applyFill="1" applyBorder="1">
      <alignment vertical="center"/>
    </xf>
    <xf numFmtId="0" fontId="14" fillId="5" borderId="0" xfId="0" applyFont="1" applyFill="1" applyBorder="1">
      <alignment vertical="center"/>
    </xf>
    <xf numFmtId="0" fontId="13" fillId="5" borderId="0" xfId="0" applyFont="1" applyFill="1" applyBorder="1">
      <alignment vertical="center"/>
    </xf>
    <xf numFmtId="0" fontId="13" fillId="5" borderId="0" xfId="0" applyFont="1" applyFill="1">
      <alignment vertical="center"/>
    </xf>
    <xf numFmtId="20" fontId="0" fillId="0" borderId="0" xfId="0" applyNumberFormat="1" applyFill="1" applyBorder="1">
      <alignment vertical="center"/>
    </xf>
    <xf numFmtId="9" fontId="11" fillId="0" borderId="0" xfId="0" applyNumberFormat="1" applyFont="1">
      <alignment vertical="center"/>
    </xf>
    <xf numFmtId="0" fontId="0" fillId="7" borderId="0" xfId="0" applyFill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1" fillId="0" borderId="0" xfId="0" applyFont="1" applyFill="1">
      <alignment vertical="center"/>
    </xf>
    <xf numFmtId="0" fontId="0" fillId="8" borderId="0" xfId="0" applyFill="1">
      <alignment vertical="center"/>
    </xf>
    <xf numFmtId="0" fontId="15" fillId="0" borderId="0" xfId="2">
      <alignment vertical="center"/>
    </xf>
    <xf numFmtId="0" fontId="0" fillId="0" borderId="0" xfId="0" applyAlignment="1"/>
    <xf numFmtId="0" fontId="0" fillId="0" borderId="7" xfId="0" applyBorder="1" applyAlignment="1"/>
    <xf numFmtId="0" fontId="0" fillId="0" borderId="5" xfId="0" applyBorder="1" applyAlignment="1"/>
    <xf numFmtId="0" fontId="0" fillId="0" borderId="0" xfId="0" applyBorder="1" applyAlignment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20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services.healthtech.dtu.dk/service.php?NetMHCII-2.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71C6-896B-6848-931E-A009D0E3F62A}">
  <sheetPr codeName="Sheet1"/>
  <dimension ref="A1:AB210"/>
  <sheetViews>
    <sheetView zoomScale="80" zoomScaleNormal="80" workbookViewId="0">
      <pane ySplit="1" topLeftCell="A2" activePane="bottomLeft" state="frozen"/>
      <selection activeCell="I3" sqref="I3"/>
      <selection pane="bottomLeft" activeCell="B2" sqref="B2"/>
    </sheetView>
  </sheetViews>
  <sheetFormatPr baseColWidth="10" defaultColWidth="8.83203125" defaultRowHeight="15" x14ac:dyDescent="0.2"/>
  <cols>
    <col min="2" max="2" width="97.83203125" bestFit="1" customWidth="1"/>
  </cols>
  <sheetData>
    <row r="1" spans="1:28" s="1" customFormat="1" ht="1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1115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1116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</row>
    <row r="2" spans="1:28" x14ac:dyDescent="0.2">
      <c r="A2" s="2" t="s">
        <v>26</v>
      </c>
      <c r="B2" s="2" t="s">
        <v>27</v>
      </c>
      <c r="C2" s="2" t="s">
        <v>28</v>
      </c>
      <c r="D2" s="2" t="s">
        <v>29</v>
      </c>
      <c r="E2" s="2" t="s">
        <v>30</v>
      </c>
      <c r="F2" s="2">
        <v>0</v>
      </c>
      <c r="G2" s="2">
        <v>935.57899999999995</v>
      </c>
      <c r="H2" s="2">
        <v>89</v>
      </c>
      <c r="I2" s="2">
        <v>284</v>
      </c>
      <c r="J2" s="2">
        <v>548</v>
      </c>
      <c r="K2" s="2">
        <v>281</v>
      </c>
      <c r="L2" s="2">
        <v>466</v>
      </c>
      <c r="M2" s="2">
        <v>53.6</v>
      </c>
      <c r="N2" s="2">
        <v>5.12</v>
      </c>
      <c r="O2" s="2">
        <v>1869.46</v>
      </c>
      <c r="P2" s="2">
        <v>284</v>
      </c>
      <c r="Q2" s="2">
        <v>4</v>
      </c>
      <c r="R2" s="2">
        <v>197692.4</v>
      </c>
      <c r="S2" s="2">
        <v>162805.5</v>
      </c>
      <c r="T2" s="2">
        <v>229954.8</v>
      </c>
      <c r="U2" s="2">
        <v>195426.2</v>
      </c>
      <c r="V2" s="2">
        <v>195837.3</v>
      </c>
      <c r="W2" s="2">
        <v>226583.7</v>
      </c>
      <c r="X2" s="2">
        <v>172473.7</v>
      </c>
      <c r="Y2" s="2">
        <v>255173.8</v>
      </c>
      <c r="Z2" s="2">
        <v>169558.6</v>
      </c>
      <c r="AA2" s="2">
        <v>1</v>
      </c>
      <c r="AB2" s="2" t="s">
        <v>1117</v>
      </c>
    </row>
    <row r="3" spans="1:28" x14ac:dyDescent="0.2">
      <c r="A3" t="s">
        <v>31</v>
      </c>
      <c r="B3" t="s">
        <v>32</v>
      </c>
      <c r="C3" t="s">
        <v>33</v>
      </c>
      <c r="D3" t="s">
        <v>34</v>
      </c>
      <c r="E3" t="s">
        <v>35</v>
      </c>
      <c r="F3">
        <v>0</v>
      </c>
      <c r="G3">
        <v>146.52500000000001</v>
      </c>
      <c r="H3">
        <v>37</v>
      </c>
      <c r="I3">
        <v>65</v>
      </c>
      <c r="J3">
        <v>80</v>
      </c>
      <c r="K3">
        <v>65</v>
      </c>
      <c r="L3">
        <v>665</v>
      </c>
      <c r="M3">
        <v>75.5</v>
      </c>
      <c r="N3">
        <v>5.59</v>
      </c>
      <c r="O3">
        <v>258.54000000000002</v>
      </c>
      <c r="P3">
        <v>65</v>
      </c>
      <c r="Q3">
        <v>0</v>
      </c>
      <c r="R3">
        <v>8036.9</v>
      </c>
      <c r="S3">
        <v>9704.9</v>
      </c>
      <c r="T3">
        <v>9401.1</v>
      </c>
      <c r="U3">
        <v>37379.699999999997</v>
      </c>
      <c r="V3">
        <v>37766.400000000001</v>
      </c>
      <c r="W3">
        <v>46537.599999999999</v>
      </c>
      <c r="X3">
        <v>14318.3</v>
      </c>
      <c r="Y3">
        <v>14147.8</v>
      </c>
      <c r="Z3">
        <v>10123.6</v>
      </c>
      <c r="AA3">
        <v>1</v>
      </c>
      <c r="AB3" t="s">
        <v>1118</v>
      </c>
    </row>
    <row r="4" spans="1:28" x14ac:dyDescent="0.2">
      <c r="A4" t="s">
        <v>36</v>
      </c>
      <c r="B4" t="s">
        <v>37</v>
      </c>
      <c r="C4" t="s">
        <v>38</v>
      </c>
      <c r="D4" t="s">
        <v>39</v>
      </c>
      <c r="E4" t="s">
        <v>40</v>
      </c>
      <c r="F4">
        <v>0</v>
      </c>
      <c r="G4">
        <v>129.38999999999999</v>
      </c>
      <c r="H4">
        <v>35</v>
      </c>
      <c r="I4">
        <v>55</v>
      </c>
      <c r="J4">
        <v>74</v>
      </c>
      <c r="K4">
        <v>54</v>
      </c>
      <c r="L4">
        <v>663</v>
      </c>
      <c r="M4">
        <v>74</v>
      </c>
      <c r="N4">
        <v>6.58</v>
      </c>
      <c r="O4">
        <v>237.29</v>
      </c>
      <c r="P4">
        <v>55</v>
      </c>
      <c r="Q4">
        <v>1</v>
      </c>
      <c r="R4">
        <v>7792.6</v>
      </c>
      <c r="S4">
        <v>10746.5</v>
      </c>
      <c r="T4">
        <v>8703.4</v>
      </c>
      <c r="U4">
        <v>12070.2</v>
      </c>
      <c r="V4">
        <v>12536.1</v>
      </c>
      <c r="W4">
        <v>11310.2</v>
      </c>
      <c r="X4">
        <v>31990.5</v>
      </c>
      <c r="Y4">
        <v>50664.1</v>
      </c>
      <c r="Z4">
        <v>29269.5</v>
      </c>
      <c r="AA4">
        <v>1</v>
      </c>
      <c r="AB4" t="s">
        <v>1119</v>
      </c>
    </row>
    <row r="5" spans="1:28" x14ac:dyDescent="0.2">
      <c r="A5" s="3" t="s">
        <v>41</v>
      </c>
      <c r="B5" s="3" t="s">
        <v>42</v>
      </c>
      <c r="C5" s="3" t="s">
        <v>43</v>
      </c>
      <c r="D5" s="3" t="s">
        <v>44</v>
      </c>
      <c r="E5" s="3" t="s">
        <v>42</v>
      </c>
      <c r="F5" s="3">
        <v>0</v>
      </c>
      <c r="G5" s="3">
        <v>59.97</v>
      </c>
      <c r="H5" s="3">
        <v>100</v>
      </c>
      <c r="I5" s="3">
        <v>16</v>
      </c>
      <c r="J5" s="3">
        <v>71</v>
      </c>
      <c r="K5" s="3">
        <v>15</v>
      </c>
      <c r="L5" s="3">
        <v>18</v>
      </c>
      <c r="M5" s="3">
        <v>1.8</v>
      </c>
      <c r="N5" s="3">
        <v>9.7200000000000006</v>
      </c>
      <c r="O5" s="3">
        <v>220.24</v>
      </c>
      <c r="P5" s="3">
        <v>16</v>
      </c>
      <c r="Q5" s="3">
        <v>0</v>
      </c>
      <c r="R5" s="3">
        <v>15215.4</v>
      </c>
      <c r="S5" s="3">
        <v>16399.7</v>
      </c>
      <c r="T5" s="3">
        <v>15009.3</v>
      </c>
      <c r="U5" s="3">
        <v>16674.2</v>
      </c>
      <c r="V5" s="3">
        <v>16376</v>
      </c>
      <c r="W5" s="3">
        <v>16879.3</v>
      </c>
      <c r="X5" s="3">
        <v>16745.599999999999</v>
      </c>
      <c r="Y5" s="3">
        <v>14877.8</v>
      </c>
      <c r="Z5" s="3">
        <v>14201</v>
      </c>
      <c r="AA5" s="3">
        <v>1</v>
      </c>
      <c r="AB5" s="3"/>
    </row>
    <row r="6" spans="1:28" x14ac:dyDescent="0.2">
      <c r="A6" t="s">
        <v>45</v>
      </c>
      <c r="B6" t="s">
        <v>46</v>
      </c>
      <c r="C6" t="s">
        <v>47</v>
      </c>
      <c r="D6" t="s">
        <v>48</v>
      </c>
      <c r="E6" t="s">
        <v>49</v>
      </c>
      <c r="F6">
        <v>0</v>
      </c>
      <c r="G6">
        <v>21.026</v>
      </c>
      <c r="H6">
        <v>13</v>
      </c>
      <c r="I6">
        <v>8</v>
      </c>
      <c r="J6">
        <v>10</v>
      </c>
      <c r="K6">
        <v>8</v>
      </c>
      <c r="L6">
        <v>339</v>
      </c>
      <c r="M6">
        <v>37.799999999999997</v>
      </c>
      <c r="N6">
        <v>6.3</v>
      </c>
      <c r="O6">
        <v>35.520000000000003</v>
      </c>
      <c r="P6">
        <v>8</v>
      </c>
      <c r="Q6">
        <v>0</v>
      </c>
      <c r="R6">
        <v>2523.8000000000002</v>
      </c>
      <c r="S6">
        <v>2316.3000000000002</v>
      </c>
      <c r="T6">
        <v>2593.5</v>
      </c>
      <c r="U6">
        <v>2893.5</v>
      </c>
      <c r="V6">
        <v>3138.2</v>
      </c>
      <c r="W6">
        <v>2937.6</v>
      </c>
      <c r="X6">
        <v>2903.1</v>
      </c>
      <c r="Y6">
        <v>1957.7</v>
      </c>
      <c r="Z6">
        <v>2389.3000000000002</v>
      </c>
      <c r="AA6">
        <v>1</v>
      </c>
    </row>
    <row r="7" spans="1:28" x14ac:dyDescent="0.2">
      <c r="A7" t="s">
        <v>50</v>
      </c>
      <c r="B7" t="s">
        <v>51</v>
      </c>
      <c r="C7" t="s">
        <v>52</v>
      </c>
      <c r="D7" t="s">
        <v>53</v>
      </c>
      <c r="E7" t="s">
        <v>54</v>
      </c>
      <c r="F7">
        <v>0</v>
      </c>
      <c r="G7">
        <v>17.367999999999999</v>
      </c>
      <c r="H7">
        <v>10</v>
      </c>
      <c r="I7">
        <v>7</v>
      </c>
      <c r="J7">
        <v>9</v>
      </c>
      <c r="K7">
        <v>7</v>
      </c>
      <c r="L7">
        <v>189</v>
      </c>
      <c r="M7">
        <v>21.7</v>
      </c>
      <c r="N7">
        <v>6.77</v>
      </c>
      <c r="O7">
        <v>33.67</v>
      </c>
      <c r="P7">
        <v>7</v>
      </c>
      <c r="Q7">
        <v>0</v>
      </c>
      <c r="R7">
        <v>6603.1</v>
      </c>
      <c r="S7">
        <v>6140.2</v>
      </c>
      <c r="T7">
        <v>6656.8</v>
      </c>
      <c r="U7">
        <v>6555.9</v>
      </c>
      <c r="V7">
        <v>6410.2</v>
      </c>
      <c r="W7">
        <v>6744.8</v>
      </c>
      <c r="X7">
        <v>5862.2</v>
      </c>
      <c r="Y7">
        <v>11921.5</v>
      </c>
      <c r="Z7">
        <v>5284.1</v>
      </c>
      <c r="AA7">
        <v>1</v>
      </c>
      <c r="AB7" t="s">
        <v>1120</v>
      </c>
    </row>
    <row r="8" spans="1:28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  <c r="F8">
        <v>0</v>
      </c>
      <c r="G8">
        <v>12.394</v>
      </c>
      <c r="H8">
        <v>20</v>
      </c>
      <c r="I8">
        <v>8</v>
      </c>
      <c r="J8">
        <v>8</v>
      </c>
      <c r="K8">
        <v>8</v>
      </c>
      <c r="L8">
        <v>331</v>
      </c>
      <c r="M8">
        <v>37.5</v>
      </c>
      <c r="N8">
        <v>8.34</v>
      </c>
      <c r="O8">
        <v>20.14</v>
      </c>
      <c r="P8">
        <v>8</v>
      </c>
      <c r="Q8">
        <v>0</v>
      </c>
      <c r="R8">
        <v>2654.3</v>
      </c>
      <c r="S8">
        <v>2573.4</v>
      </c>
      <c r="T8">
        <v>2690.2</v>
      </c>
      <c r="U8">
        <v>3401</v>
      </c>
      <c r="V8">
        <v>3492.5</v>
      </c>
      <c r="W8">
        <v>3145.3</v>
      </c>
      <c r="X8">
        <v>3317.2</v>
      </c>
      <c r="Y8">
        <v>2759.5</v>
      </c>
      <c r="Z8">
        <v>2747.8</v>
      </c>
      <c r="AA8">
        <v>1</v>
      </c>
    </row>
    <row r="9" spans="1:28" x14ac:dyDescent="0.2">
      <c r="A9" t="s">
        <v>60</v>
      </c>
      <c r="B9" t="s">
        <v>61</v>
      </c>
      <c r="C9" t="s">
        <v>62</v>
      </c>
      <c r="D9" t="s">
        <v>63</v>
      </c>
      <c r="E9" t="s">
        <v>64</v>
      </c>
      <c r="F9">
        <v>0</v>
      </c>
      <c r="G9">
        <v>9.6660000000000004</v>
      </c>
      <c r="H9">
        <v>7</v>
      </c>
      <c r="I9">
        <v>4</v>
      </c>
      <c r="J9">
        <v>6</v>
      </c>
      <c r="K9">
        <v>1</v>
      </c>
      <c r="L9">
        <v>470</v>
      </c>
      <c r="M9">
        <v>53.5</v>
      </c>
      <c r="N9">
        <v>5.27</v>
      </c>
      <c r="O9">
        <v>18</v>
      </c>
      <c r="P9">
        <v>4</v>
      </c>
      <c r="Q9">
        <v>0</v>
      </c>
      <c r="R9">
        <v>374</v>
      </c>
      <c r="S9">
        <v>555.4</v>
      </c>
      <c r="T9">
        <v>452</v>
      </c>
      <c r="U9">
        <v>1010.1</v>
      </c>
      <c r="V9">
        <v>750.5</v>
      </c>
      <c r="W9">
        <v>594.70000000000005</v>
      </c>
      <c r="X9">
        <v>821.6</v>
      </c>
      <c r="Y9">
        <v>639.1</v>
      </c>
      <c r="Z9">
        <v>482.7</v>
      </c>
      <c r="AA9">
        <v>1</v>
      </c>
      <c r="AB9" t="s">
        <v>1121</v>
      </c>
    </row>
    <row r="10" spans="1:28" x14ac:dyDescent="0.2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>
        <v>0</v>
      </c>
      <c r="G10">
        <v>9.7279999999999998</v>
      </c>
      <c r="H10">
        <v>3</v>
      </c>
      <c r="I10">
        <v>5</v>
      </c>
      <c r="J10">
        <v>6</v>
      </c>
      <c r="K10">
        <v>5</v>
      </c>
      <c r="L10">
        <v>411</v>
      </c>
      <c r="M10">
        <v>45.2</v>
      </c>
      <c r="N10">
        <v>8.76</v>
      </c>
      <c r="O10">
        <v>20.14</v>
      </c>
      <c r="P10">
        <v>5</v>
      </c>
      <c r="Q10">
        <v>0</v>
      </c>
      <c r="R10">
        <v>1630.4</v>
      </c>
      <c r="S10">
        <v>1540.9</v>
      </c>
      <c r="T10">
        <v>1798.8</v>
      </c>
      <c r="U10">
        <v>1864.6</v>
      </c>
      <c r="V10">
        <v>1849.2</v>
      </c>
      <c r="W10">
        <v>1714.5</v>
      </c>
      <c r="X10">
        <v>1688.7</v>
      </c>
      <c r="Y10">
        <v>2243.9</v>
      </c>
      <c r="Z10">
        <v>1530</v>
      </c>
      <c r="AA10">
        <v>1</v>
      </c>
    </row>
    <row r="11" spans="1:28" x14ac:dyDescent="0.2">
      <c r="A11" t="s">
        <v>70</v>
      </c>
      <c r="B11" t="s">
        <v>71</v>
      </c>
      <c r="C11" t="s">
        <v>72</v>
      </c>
      <c r="D11" t="s">
        <v>73</v>
      </c>
      <c r="E11" t="s">
        <v>74</v>
      </c>
      <c r="F11">
        <v>0</v>
      </c>
      <c r="G11">
        <v>7.1689999999999996</v>
      </c>
      <c r="H11">
        <v>2</v>
      </c>
      <c r="I11">
        <v>3</v>
      </c>
      <c r="J11">
        <v>3</v>
      </c>
      <c r="K11">
        <v>3</v>
      </c>
      <c r="L11">
        <v>408</v>
      </c>
      <c r="M11">
        <v>44.5</v>
      </c>
      <c r="N11">
        <v>8.19</v>
      </c>
      <c r="O11">
        <v>10.29</v>
      </c>
      <c r="P11">
        <v>3</v>
      </c>
      <c r="Q11">
        <v>0</v>
      </c>
      <c r="R11">
        <v>1968</v>
      </c>
      <c r="S11">
        <v>1961.9</v>
      </c>
      <c r="T11">
        <v>2360.5</v>
      </c>
      <c r="U11">
        <v>1859.8</v>
      </c>
      <c r="V11">
        <v>2068.4</v>
      </c>
      <c r="W11">
        <v>2211.1</v>
      </c>
      <c r="X11">
        <v>1990.5</v>
      </c>
      <c r="Y11">
        <v>3931</v>
      </c>
      <c r="Z11">
        <v>2128.8000000000002</v>
      </c>
      <c r="AA11">
        <v>1</v>
      </c>
    </row>
    <row r="12" spans="1:28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>
        <v>0</v>
      </c>
      <c r="G12">
        <v>2.3370000000000002</v>
      </c>
      <c r="H12">
        <v>8</v>
      </c>
      <c r="I12">
        <v>1</v>
      </c>
      <c r="J12">
        <v>2</v>
      </c>
      <c r="K12">
        <v>1</v>
      </c>
      <c r="L12">
        <v>149</v>
      </c>
      <c r="M12">
        <v>17.100000000000001</v>
      </c>
      <c r="N12">
        <v>6.38</v>
      </c>
      <c r="O12">
        <v>5.56</v>
      </c>
      <c r="P12">
        <v>1</v>
      </c>
      <c r="Q12">
        <v>0</v>
      </c>
      <c r="R12">
        <v>211.5</v>
      </c>
      <c r="S12">
        <v>349.9</v>
      </c>
      <c r="T12">
        <v>254.8</v>
      </c>
      <c r="U12">
        <v>399.5</v>
      </c>
      <c r="V12">
        <v>494.5</v>
      </c>
      <c r="W12">
        <v>397.3</v>
      </c>
      <c r="X12">
        <v>400.3</v>
      </c>
      <c r="Y12">
        <v>360.4</v>
      </c>
      <c r="Z12">
        <v>346.4</v>
      </c>
      <c r="AA12">
        <v>1</v>
      </c>
    </row>
    <row r="13" spans="1:28" x14ac:dyDescent="0.2">
      <c r="A13" t="s">
        <v>80</v>
      </c>
      <c r="B13" t="s">
        <v>81</v>
      </c>
      <c r="C13" t="s">
        <v>82</v>
      </c>
      <c r="D13" t="s">
        <v>83</v>
      </c>
      <c r="E13" t="s">
        <v>84</v>
      </c>
      <c r="F13">
        <v>0</v>
      </c>
      <c r="G13">
        <v>3.0110000000000001</v>
      </c>
      <c r="H13">
        <v>3</v>
      </c>
      <c r="I13">
        <v>2</v>
      </c>
      <c r="J13">
        <v>2</v>
      </c>
      <c r="K13">
        <v>2</v>
      </c>
      <c r="L13">
        <v>335</v>
      </c>
      <c r="M13">
        <v>37.4</v>
      </c>
      <c r="N13">
        <v>8.07</v>
      </c>
      <c r="O13">
        <v>6.98</v>
      </c>
      <c r="P13">
        <v>2</v>
      </c>
      <c r="Q13">
        <v>0</v>
      </c>
      <c r="R13">
        <v>1067.5</v>
      </c>
      <c r="S13">
        <v>998.2</v>
      </c>
      <c r="T13">
        <v>1251.5</v>
      </c>
      <c r="U13">
        <v>1023.4</v>
      </c>
      <c r="V13">
        <v>1012.6</v>
      </c>
      <c r="W13">
        <v>935.4</v>
      </c>
      <c r="X13">
        <v>1083.7</v>
      </c>
      <c r="Y13">
        <v>879.1</v>
      </c>
      <c r="Z13">
        <v>1034.7</v>
      </c>
      <c r="AA13">
        <v>1</v>
      </c>
    </row>
    <row r="14" spans="1:28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>
        <v>8.9999999999999993E-3</v>
      </c>
      <c r="G14">
        <v>1.0920000000000001</v>
      </c>
      <c r="H14">
        <v>4</v>
      </c>
      <c r="I14">
        <v>1</v>
      </c>
      <c r="J14">
        <v>1</v>
      </c>
      <c r="K14">
        <v>1</v>
      </c>
      <c r="L14">
        <v>173</v>
      </c>
      <c r="M14">
        <v>19</v>
      </c>
      <c r="N14">
        <v>7.09</v>
      </c>
      <c r="O14">
        <v>1.92</v>
      </c>
      <c r="P14">
        <v>1</v>
      </c>
      <c r="Q14">
        <v>0</v>
      </c>
      <c r="R14">
        <v>431.8</v>
      </c>
      <c r="S14">
        <v>451.3</v>
      </c>
      <c r="T14">
        <v>501</v>
      </c>
      <c r="U14">
        <v>529.29999999999995</v>
      </c>
      <c r="V14">
        <v>510.4</v>
      </c>
      <c r="W14">
        <v>515.9</v>
      </c>
      <c r="X14">
        <v>578.9</v>
      </c>
      <c r="Y14">
        <v>559.29999999999995</v>
      </c>
      <c r="Z14">
        <v>391.6</v>
      </c>
      <c r="AA14">
        <v>1</v>
      </c>
    </row>
    <row r="15" spans="1:28" x14ac:dyDescent="0.2">
      <c r="A15" t="s">
        <v>90</v>
      </c>
      <c r="B15" t="s">
        <v>91</v>
      </c>
      <c r="C15" t="s">
        <v>92</v>
      </c>
      <c r="D15" t="s">
        <v>93</v>
      </c>
      <c r="E15" t="s">
        <v>94</v>
      </c>
      <c r="F15">
        <v>0</v>
      </c>
      <c r="G15">
        <v>3.4660000000000002</v>
      </c>
      <c r="H15">
        <v>4</v>
      </c>
      <c r="I15">
        <v>1</v>
      </c>
      <c r="J15">
        <v>1</v>
      </c>
      <c r="K15">
        <v>1</v>
      </c>
      <c r="L15">
        <v>309</v>
      </c>
      <c r="M15">
        <v>33.1</v>
      </c>
      <c r="N15">
        <v>8.92</v>
      </c>
      <c r="O15">
        <v>0</v>
      </c>
      <c r="P15">
        <v>1</v>
      </c>
      <c r="Q15">
        <v>0</v>
      </c>
      <c r="AA15">
        <v>1</v>
      </c>
    </row>
    <row r="16" spans="1:28" x14ac:dyDescent="0.2">
      <c r="A16" t="s">
        <v>95</v>
      </c>
      <c r="B16" t="s">
        <v>96</v>
      </c>
      <c r="C16" t="s">
        <v>97</v>
      </c>
      <c r="D16" t="s">
        <v>98</v>
      </c>
      <c r="E16" t="s">
        <v>99</v>
      </c>
      <c r="F16">
        <v>0</v>
      </c>
      <c r="G16">
        <v>1.9550000000000001</v>
      </c>
      <c r="H16">
        <v>2</v>
      </c>
      <c r="I16">
        <v>1</v>
      </c>
      <c r="J16">
        <v>1</v>
      </c>
      <c r="K16">
        <v>1</v>
      </c>
      <c r="L16">
        <v>627</v>
      </c>
      <c r="M16">
        <v>68.8</v>
      </c>
      <c r="N16">
        <v>5.52</v>
      </c>
      <c r="O16">
        <v>2.83</v>
      </c>
      <c r="P16">
        <v>1</v>
      </c>
      <c r="Q16">
        <v>0</v>
      </c>
      <c r="R16">
        <v>51.4</v>
      </c>
      <c r="S16">
        <v>59.6</v>
      </c>
      <c r="T16">
        <v>61.8</v>
      </c>
      <c r="U16">
        <v>92.8</v>
      </c>
      <c r="V16">
        <v>88.6</v>
      </c>
      <c r="W16">
        <v>71.599999999999994</v>
      </c>
      <c r="X16">
        <v>93.1</v>
      </c>
      <c r="Y16">
        <v>69.7</v>
      </c>
      <c r="Z16">
        <v>58.9</v>
      </c>
      <c r="AA16">
        <v>1</v>
      </c>
    </row>
    <row r="17" spans="1:27" x14ac:dyDescent="0.2">
      <c r="A17" t="s">
        <v>100</v>
      </c>
      <c r="B17" t="s">
        <v>101</v>
      </c>
      <c r="C17" t="s">
        <v>102</v>
      </c>
      <c r="D17" t="s">
        <v>103</v>
      </c>
      <c r="E17" t="s">
        <v>104</v>
      </c>
      <c r="F17">
        <v>0</v>
      </c>
      <c r="G17">
        <v>1.665</v>
      </c>
      <c r="H17">
        <v>7</v>
      </c>
      <c r="I17">
        <v>1</v>
      </c>
      <c r="J17">
        <v>1</v>
      </c>
      <c r="K17">
        <v>1</v>
      </c>
      <c r="L17">
        <v>174</v>
      </c>
      <c r="M17">
        <v>19.2</v>
      </c>
      <c r="N17">
        <v>8.44</v>
      </c>
      <c r="O17">
        <v>2.8</v>
      </c>
      <c r="P17">
        <v>1</v>
      </c>
      <c r="Q17">
        <v>0</v>
      </c>
      <c r="R17">
        <v>64.400000000000006</v>
      </c>
      <c r="S17">
        <v>72.400000000000006</v>
      </c>
      <c r="T17">
        <v>92.7</v>
      </c>
      <c r="U17">
        <v>113.7</v>
      </c>
      <c r="V17">
        <v>131.1</v>
      </c>
      <c r="W17">
        <v>121</v>
      </c>
      <c r="X17">
        <v>111.7</v>
      </c>
      <c r="Y17">
        <v>94.5</v>
      </c>
      <c r="Z17">
        <v>101.6</v>
      </c>
      <c r="AA17">
        <v>1</v>
      </c>
    </row>
    <row r="18" spans="1:27" x14ac:dyDescent="0.2">
      <c r="A18" t="s">
        <v>105</v>
      </c>
      <c r="B18" t="s">
        <v>106</v>
      </c>
      <c r="C18" t="s">
        <v>107</v>
      </c>
      <c r="D18" t="s">
        <v>108</v>
      </c>
      <c r="E18" t="s">
        <v>109</v>
      </c>
      <c r="F18">
        <v>0</v>
      </c>
      <c r="G18">
        <v>2.2360000000000002</v>
      </c>
      <c r="H18">
        <v>12</v>
      </c>
      <c r="I18">
        <v>1</v>
      </c>
      <c r="J18">
        <v>1</v>
      </c>
      <c r="K18">
        <v>1</v>
      </c>
      <c r="L18">
        <v>102</v>
      </c>
      <c r="M18">
        <v>11.3</v>
      </c>
      <c r="N18">
        <v>7.18</v>
      </c>
      <c r="O18">
        <v>2.33</v>
      </c>
      <c r="P18">
        <v>1</v>
      </c>
      <c r="Q18">
        <v>0</v>
      </c>
      <c r="R18">
        <v>211.3</v>
      </c>
      <c r="S18">
        <v>223.6</v>
      </c>
      <c r="T18">
        <v>226.8</v>
      </c>
      <c r="U18">
        <v>345</v>
      </c>
      <c r="V18">
        <v>347.2</v>
      </c>
      <c r="W18">
        <v>288.8</v>
      </c>
      <c r="X18">
        <v>302.39999999999998</v>
      </c>
      <c r="Y18">
        <v>277.10000000000002</v>
      </c>
      <c r="Z18">
        <v>283.10000000000002</v>
      </c>
      <c r="AA18">
        <v>1</v>
      </c>
    </row>
    <row r="19" spans="1:27" x14ac:dyDescent="0.2">
      <c r="A19" t="s">
        <v>110</v>
      </c>
      <c r="B19" t="s">
        <v>111</v>
      </c>
      <c r="C19" t="s">
        <v>112</v>
      </c>
      <c r="D19" t="s">
        <v>113</v>
      </c>
      <c r="E19" t="s">
        <v>114</v>
      </c>
      <c r="F19">
        <v>0</v>
      </c>
      <c r="G19">
        <v>1.64</v>
      </c>
      <c r="H19">
        <v>1</v>
      </c>
      <c r="I19">
        <v>1</v>
      </c>
      <c r="J19">
        <v>1</v>
      </c>
      <c r="K19">
        <v>1</v>
      </c>
      <c r="L19">
        <v>961</v>
      </c>
      <c r="M19">
        <v>109</v>
      </c>
      <c r="N19">
        <v>6.55</v>
      </c>
      <c r="O19">
        <v>3.75</v>
      </c>
      <c r="P19">
        <v>1</v>
      </c>
      <c r="Q19">
        <v>0</v>
      </c>
      <c r="R19">
        <v>521.79999999999995</v>
      </c>
      <c r="S19">
        <v>461</v>
      </c>
      <c r="T19">
        <v>651.5</v>
      </c>
      <c r="U19">
        <v>505</v>
      </c>
      <c r="V19">
        <v>456.1</v>
      </c>
      <c r="W19">
        <v>429.3</v>
      </c>
      <c r="X19">
        <v>518.1</v>
      </c>
      <c r="Y19">
        <v>830.5</v>
      </c>
      <c r="Z19">
        <v>454.5</v>
      </c>
      <c r="AA19">
        <v>1</v>
      </c>
    </row>
    <row r="20" spans="1:27" x14ac:dyDescent="0.2">
      <c r="A20" t="s">
        <v>115</v>
      </c>
      <c r="B20" t="s">
        <v>116</v>
      </c>
      <c r="C20" t="s">
        <v>117</v>
      </c>
      <c r="D20" t="s">
        <v>118</v>
      </c>
      <c r="E20" t="s">
        <v>119</v>
      </c>
      <c r="F20">
        <v>0</v>
      </c>
      <c r="G20">
        <v>1.2030000000000001</v>
      </c>
      <c r="H20">
        <v>2</v>
      </c>
      <c r="I20">
        <v>1</v>
      </c>
      <c r="J20">
        <v>1</v>
      </c>
      <c r="K20">
        <v>1</v>
      </c>
      <c r="L20">
        <v>474</v>
      </c>
      <c r="M20">
        <v>47.2</v>
      </c>
      <c r="N20">
        <v>7.36</v>
      </c>
      <c r="O20">
        <v>3.28</v>
      </c>
      <c r="P20">
        <v>1</v>
      </c>
      <c r="Q20">
        <v>0</v>
      </c>
      <c r="R20">
        <v>1735.6</v>
      </c>
      <c r="S20">
        <v>1423.1</v>
      </c>
      <c r="T20">
        <v>1673.7</v>
      </c>
      <c r="U20">
        <v>324.60000000000002</v>
      </c>
      <c r="V20">
        <v>339.9</v>
      </c>
      <c r="W20">
        <v>301.60000000000002</v>
      </c>
      <c r="X20">
        <v>743.1</v>
      </c>
      <c r="Y20">
        <v>1074.8</v>
      </c>
      <c r="Z20">
        <v>686.8</v>
      </c>
      <c r="AA20">
        <v>1</v>
      </c>
    </row>
    <row r="21" spans="1:27" x14ac:dyDescent="0.2">
      <c r="A21" t="s">
        <v>120</v>
      </c>
      <c r="B21" t="s">
        <v>121</v>
      </c>
      <c r="C21" t="s">
        <v>122</v>
      </c>
      <c r="D21" t="s">
        <v>123</v>
      </c>
      <c r="E21" t="s">
        <v>124</v>
      </c>
      <c r="F21">
        <v>8.9999999999999993E-3</v>
      </c>
      <c r="G21">
        <v>1.079</v>
      </c>
      <c r="H21">
        <v>1</v>
      </c>
      <c r="I21">
        <v>1</v>
      </c>
      <c r="J21">
        <v>1</v>
      </c>
      <c r="K21">
        <v>1</v>
      </c>
      <c r="L21">
        <v>893</v>
      </c>
      <c r="M21">
        <v>97.8</v>
      </c>
      <c r="N21">
        <v>5.66</v>
      </c>
      <c r="O21">
        <v>2.82</v>
      </c>
      <c r="P21">
        <v>1</v>
      </c>
      <c r="Q21">
        <v>0</v>
      </c>
      <c r="R21">
        <v>628.4</v>
      </c>
      <c r="S21">
        <v>541.4</v>
      </c>
      <c r="T21">
        <v>700.4</v>
      </c>
      <c r="U21">
        <v>711.4</v>
      </c>
      <c r="V21">
        <v>640.1</v>
      </c>
      <c r="W21">
        <v>664.9</v>
      </c>
      <c r="X21">
        <v>695.8</v>
      </c>
      <c r="Y21">
        <v>1548.8</v>
      </c>
      <c r="Z21">
        <v>574.20000000000005</v>
      </c>
      <c r="AA21">
        <v>1</v>
      </c>
    </row>
    <row r="22" spans="1:27" x14ac:dyDescent="0.2">
      <c r="A22" t="s">
        <v>125</v>
      </c>
      <c r="B22" t="s">
        <v>126</v>
      </c>
      <c r="C22" t="s">
        <v>127</v>
      </c>
      <c r="D22" t="s">
        <v>128</v>
      </c>
      <c r="E22" t="s">
        <v>129</v>
      </c>
      <c r="F22">
        <v>0</v>
      </c>
      <c r="G22">
        <v>1.143</v>
      </c>
      <c r="H22">
        <v>0</v>
      </c>
      <c r="I22">
        <v>1</v>
      </c>
      <c r="J22">
        <v>1</v>
      </c>
      <c r="K22">
        <v>1</v>
      </c>
      <c r="L22">
        <v>2039</v>
      </c>
      <c r="M22">
        <v>229.3</v>
      </c>
      <c r="N22">
        <v>6.96</v>
      </c>
      <c r="O22">
        <v>0</v>
      </c>
      <c r="P22">
        <v>1</v>
      </c>
      <c r="Q22">
        <v>0</v>
      </c>
      <c r="AA22">
        <v>1</v>
      </c>
    </row>
    <row r="143" spans="6:6" x14ac:dyDescent="0.2">
      <c r="F143" t="s">
        <v>31</v>
      </c>
    </row>
    <row r="144" spans="6:6" x14ac:dyDescent="0.2">
      <c r="F144" t="s">
        <v>31</v>
      </c>
    </row>
    <row r="145" spans="6:6" x14ac:dyDescent="0.2">
      <c r="F145" t="s">
        <v>31</v>
      </c>
    </row>
    <row r="146" spans="6:6" x14ac:dyDescent="0.2">
      <c r="F146" t="s">
        <v>31</v>
      </c>
    </row>
    <row r="147" spans="6:6" x14ac:dyDescent="0.2">
      <c r="F147" t="s">
        <v>31</v>
      </c>
    </row>
    <row r="148" spans="6:6" x14ac:dyDescent="0.2">
      <c r="F148" t="s">
        <v>31</v>
      </c>
    </row>
    <row r="149" spans="6:6" x14ac:dyDescent="0.2">
      <c r="F149" t="s">
        <v>31</v>
      </c>
    </row>
    <row r="150" spans="6:6" x14ac:dyDescent="0.2">
      <c r="F150" t="s">
        <v>31</v>
      </c>
    </row>
    <row r="151" spans="6:6" x14ac:dyDescent="0.2">
      <c r="F151" t="s">
        <v>31</v>
      </c>
    </row>
    <row r="152" spans="6:6" x14ac:dyDescent="0.2">
      <c r="F152" t="s">
        <v>31</v>
      </c>
    </row>
    <row r="153" spans="6:6" x14ac:dyDescent="0.2">
      <c r="F153" t="s">
        <v>31</v>
      </c>
    </row>
    <row r="154" spans="6:6" x14ac:dyDescent="0.2">
      <c r="F154" t="s">
        <v>31</v>
      </c>
    </row>
    <row r="155" spans="6:6" x14ac:dyDescent="0.2">
      <c r="F155" t="s">
        <v>31</v>
      </c>
    </row>
    <row r="156" spans="6:6" x14ac:dyDescent="0.2">
      <c r="F156" t="s">
        <v>31</v>
      </c>
    </row>
    <row r="157" spans="6:6" x14ac:dyDescent="0.2">
      <c r="F157" t="s">
        <v>31</v>
      </c>
    </row>
    <row r="158" spans="6:6" x14ac:dyDescent="0.2">
      <c r="F158" t="s">
        <v>31</v>
      </c>
    </row>
    <row r="159" spans="6:6" x14ac:dyDescent="0.2">
      <c r="F159" t="s">
        <v>31</v>
      </c>
    </row>
    <row r="160" spans="6:6" x14ac:dyDescent="0.2">
      <c r="F160" t="s">
        <v>31</v>
      </c>
    </row>
    <row r="161" spans="6:6" x14ac:dyDescent="0.2">
      <c r="F161" t="s">
        <v>31</v>
      </c>
    </row>
    <row r="162" spans="6:6" x14ac:dyDescent="0.2">
      <c r="F162" t="s">
        <v>31</v>
      </c>
    </row>
    <row r="163" spans="6:6" x14ac:dyDescent="0.2">
      <c r="F163" t="s">
        <v>31</v>
      </c>
    </row>
    <row r="164" spans="6:6" x14ac:dyDescent="0.2">
      <c r="F164" t="s">
        <v>31</v>
      </c>
    </row>
    <row r="165" spans="6:6" x14ac:dyDescent="0.2">
      <c r="F165" t="s">
        <v>31</v>
      </c>
    </row>
    <row r="166" spans="6:6" x14ac:dyDescent="0.2">
      <c r="F166" t="s">
        <v>31</v>
      </c>
    </row>
    <row r="167" spans="6:6" x14ac:dyDescent="0.2">
      <c r="F167" t="s">
        <v>31</v>
      </c>
    </row>
    <row r="168" spans="6:6" x14ac:dyDescent="0.2">
      <c r="F168" t="s">
        <v>31</v>
      </c>
    </row>
    <row r="169" spans="6:6" x14ac:dyDescent="0.2">
      <c r="F169" t="s">
        <v>31</v>
      </c>
    </row>
    <row r="170" spans="6:6" x14ac:dyDescent="0.2">
      <c r="F170" t="s">
        <v>31</v>
      </c>
    </row>
    <row r="171" spans="6:6" x14ac:dyDescent="0.2">
      <c r="F171" t="s">
        <v>31</v>
      </c>
    </row>
    <row r="172" spans="6:6" x14ac:dyDescent="0.2">
      <c r="F172" t="s">
        <v>31</v>
      </c>
    </row>
    <row r="173" spans="6:6" x14ac:dyDescent="0.2">
      <c r="F173" t="s">
        <v>31</v>
      </c>
    </row>
    <row r="174" spans="6:6" x14ac:dyDescent="0.2">
      <c r="F174" t="s">
        <v>31</v>
      </c>
    </row>
    <row r="175" spans="6:6" x14ac:dyDescent="0.2">
      <c r="F175" t="s">
        <v>31</v>
      </c>
    </row>
    <row r="176" spans="6:6" x14ac:dyDescent="0.2">
      <c r="F176" t="s">
        <v>31</v>
      </c>
    </row>
    <row r="177" spans="6:6" x14ac:dyDescent="0.2">
      <c r="F177" t="s">
        <v>31</v>
      </c>
    </row>
    <row r="178" spans="6:6" x14ac:dyDescent="0.2">
      <c r="F178" t="s">
        <v>31</v>
      </c>
    </row>
    <row r="179" spans="6:6" x14ac:dyDescent="0.2">
      <c r="F179" t="s">
        <v>31</v>
      </c>
    </row>
    <row r="180" spans="6:6" x14ac:dyDescent="0.2">
      <c r="F180" t="s">
        <v>31</v>
      </c>
    </row>
    <row r="181" spans="6:6" x14ac:dyDescent="0.2">
      <c r="F181" t="s">
        <v>31</v>
      </c>
    </row>
    <row r="182" spans="6:6" x14ac:dyDescent="0.2">
      <c r="F182" t="s">
        <v>31</v>
      </c>
    </row>
    <row r="183" spans="6:6" x14ac:dyDescent="0.2">
      <c r="F183" t="s">
        <v>31</v>
      </c>
    </row>
    <row r="184" spans="6:6" x14ac:dyDescent="0.2">
      <c r="F184" t="s">
        <v>31</v>
      </c>
    </row>
    <row r="185" spans="6:6" x14ac:dyDescent="0.2">
      <c r="F185" t="s">
        <v>31</v>
      </c>
    </row>
    <row r="186" spans="6:6" x14ac:dyDescent="0.2">
      <c r="F186" t="s">
        <v>31</v>
      </c>
    </row>
    <row r="187" spans="6:6" x14ac:dyDescent="0.2">
      <c r="F187" t="s">
        <v>31</v>
      </c>
    </row>
    <row r="188" spans="6:6" x14ac:dyDescent="0.2">
      <c r="F188" t="s">
        <v>31</v>
      </c>
    </row>
    <row r="189" spans="6:6" x14ac:dyDescent="0.2">
      <c r="F189" t="s">
        <v>31</v>
      </c>
    </row>
    <row r="190" spans="6:6" x14ac:dyDescent="0.2">
      <c r="F190" t="s">
        <v>31</v>
      </c>
    </row>
    <row r="191" spans="6:6" x14ac:dyDescent="0.2">
      <c r="F191" t="s">
        <v>31</v>
      </c>
    </row>
    <row r="192" spans="6:6" x14ac:dyDescent="0.2">
      <c r="F192" t="s">
        <v>31</v>
      </c>
    </row>
    <row r="193" spans="6:6" x14ac:dyDescent="0.2">
      <c r="F193" t="s">
        <v>31</v>
      </c>
    </row>
    <row r="194" spans="6:6" x14ac:dyDescent="0.2">
      <c r="F194" t="s">
        <v>31</v>
      </c>
    </row>
    <row r="195" spans="6:6" x14ac:dyDescent="0.2">
      <c r="F195" t="s">
        <v>31</v>
      </c>
    </row>
    <row r="196" spans="6:6" x14ac:dyDescent="0.2">
      <c r="F196" t="s">
        <v>31</v>
      </c>
    </row>
    <row r="197" spans="6:6" x14ac:dyDescent="0.2">
      <c r="F197" t="s">
        <v>31</v>
      </c>
    </row>
    <row r="198" spans="6:6" x14ac:dyDescent="0.2">
      <c r="F198" t="s">
        <v>31</v>
      </c>
    </row>
    <row r="199" spans="6:6" x14ac:dyDescent="0.2">
      <c r="F199" t="s">
        <v>31</v>
      </c>
    </row>
    <row r="200" spans="6:6" x14ac:dyDescent="0.2">
      <c r="F200" t="s">
        <v>31</v>
      </c>
    </row>
    <row r="201" spans="6:6" x14ac:dyDescent="0.2">
      <c r="F201" t="s">
        <v>31</v>
      </c>
    </row>
    <row r="202" spans="6:6" x14ac:dyDescent="0.2">
      <c r="F202" t="s">
        <v>31</v>
      </c>
    </row>
    <row r="203" spans="6:6" x14ac:dyDescent="0.2">
      <c r="F203" t="s">
        <v>31</v>
      </c>
    </row>
    <row r="204" spans="6:6" x14ac:dyDescent="0.2">
      <c r="F204" t="s">
        <v>31</v>
      </c>
    </row>
    <row r="205" spans="6:6" x14ac:dyDescent="0.2">
      <c r="F205" t="s">
        <v>31</v>
      </c>
    </row>
    <row r="206" spans="6:6" x14ac:dyDescent="0.2">
      <c r="F206" t="s">
        <v>31</v>
      </c>
    </row>
    <row r="207" spans="6:6" x14ac:dyDescent="0.2">
      <c r="F207" t="s">
        <v>31</v>
      </c>
    </row>
    <row r="208" spans="6:6" x14ac:dyDescent="0.2">
      <c r="F208" t="s">
        <v>31</v>
      </c>
    </row>
    <row r="209" spans="6:6" x14ac:dyDescent="0.2">
      <c r="F209" t="s">
        <v>31</v>
      </c>
    </row>
    <row r="210" spans="6:6" x14ac:dyDescent="0.2">
      <c r="F210" t="s">
        <v>31</v>
      </c>
    </row>
  </sheetData>
  <autoFilter ref="A1:AB22" xr:uid="{66249363-A95B-4793-A9C8-0966E972E48C}">
    <sortState xmlns:xlrd2="http://schemas.microsoft.com/office/spreadsheetml/2017/richdata2" ref="A2:AB22">
      <sortCondition descending="1" ref="J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96F1-7A04-D84B-BDAF-668A110C84DC}">
  <sheetPr codeName="Sheet10"/>
  <dimension ref="A1:F304"/>
  <sheetViews>
    <sheetView workbookViewId="0">
      <selection activeCell="I22" sqref="I22"/>
    </sheetView>
  </sheetViews>
  <sheetFormatPr baseColWidth="10" defaultRowHeight="15" x14ac:dyDescent="0.2"/>
  <cols>
    <col min="2" max="2" width="26.83203125" bestFit="1" customWidth="1"/>
    <col min="5" max="5" width="16.33203125" bestFit="1" customWidth="1"/>
  </cols>
  <sheetData>
    <row r="1" spans="1:6" ht="32" x14ac:dyDescent="0.2">
      <c r="A1" s="7" t="s">
        <v>1072</v>
      </c>
      <c r="B1" s="1" t="s">
        <v>130</v>
      </c>
      <c r="C1" s="1" t="s">
        <v>2264</v>
      </c>
      <c r="D1" s="1" t="s">
        <v>2263</v>
      </c>
    </row>
    <row r="2" spans="1:6" x14ac:dyDescent="0.2">
      <c r="A2" s="7">
        <v>1</v>
      </c>
      <c r="B2" s="2" t="s">
        <v>748</v>
      </c>
      <c r="C2">
        <v>303.59999999999997</v>
      </c>
      <c r="D2">
        <v>192.36666666666667</v>
      </c>
    </row>
    <row r="3" spans="1:6" x14ac:dyDescent="0.2">
      <c r="A3" s="7">
        <v>2</v>
      </c>
      <c r="B3" s="2" t="s">
        <v>364</v>
      </c>
      <c r="C3">
        <v>66.63333333333334</v>
      </c>
      <c r="D3">
        <v>114.36666666666667</v>
      </c>
    </row>
    <row r="4" spans="1:6" x14ac:dyDescent="0.2">
      <c r="A4" s="7">
        <v>3</v>
      </c>
      <c r="B4" s="2" t="s">
        <v>268</v>
      </c>
      <c r="C4">
        <v>140.73333333333332</v>
      </c>
      <c r="D4">
        <v>234.69999999999996</v>
      </c>
    </row>
    <row r="5" spans="1:6" x14ac:dyDescent="0.2">
      <c r="A5" s="7">
        <v>4</v>
      </c>
      <c r="B5" s="2" t="s">
        <v>400</v>
      </c>
      <c r="C5">
        <v>276.03333333333336</v>
      </c>
      <c r="D5">
        <v>428.4666666666667</v>
      </c>
    </row>
    <row r="6" spans="1:6" x14ac:dyDescent="0.2">
      <c r="A6" s="7">
        <v>5</v>
      </c>
      <c r="B6" s="2" t="s">
        <v>728</v>
      </c>
      <c r="C6">
        <v>49.1</v>
      </c>
      <c r="D6">
        <v>119</v>
      </c>
    </row>
    <row r="7" spans="1:6" x14ac:dyDescent="0.2">
      <c r="A7" s="7">
        <v>6</v>
      </c>
      <c r="B7" s="2" t="s">
        <v>208</v>
      </c>
      <c r="C7">
        <v>153.29999999999998</v>
      </c>
      <c r="D7">
        <v>210.96666666666667</v>
      </c>
    </row>
    <row r="8" spans="1:6" x14ac:dyDescent="0.2">
      <c r="A8" s="7">
        <v>7</v>
      </c>
      <c r="B8" s="2" t="s">
        <v>210</v>
      </c>
      <c r="C8">
        <v>137.4</v>
      </c>
      <c r="D8">
        <v>189.86666666666667</v>
      </c>
    </row>
    <row r="9" spans="1:6" x14ac:dyDescent="0.2">
      <c r="A9" s="7">
        <v>8</v>
      </c>
      <c r="B9" s="2" t="s">
        <v>734</v>
      </c>
      <c r="C9">
        <v>120.2</v>
      </c>
      <c r="D9">
        <v>180.13333333333335</v>
      </c>
    </row>
    <row r="10" spans="1:6" x14ac:dyDescent="0.2">
      <c r="A10" s="7">
        <v>9</v>
      </c>
      <c r="B10" s="2" t="s">
        <v>260</v>
      </c>
      <c r="C10">
        <v>122.16666666666667</v>
      </c>
      <c r="D10">
        <v>165.86666666666667</v>
      </c>
    </row>
    <row r="11" spans="1:6" x14ac:dyDescent="0.2">
      <c r="A11" s="7">
        <v>10</v>
      </c>
      <c r="B11" s="27" t="s">
        <v>262</v>
      </c>
      <c r="C11" s="27">
        <v>108</v>
      </c>
      <c r="D11" s="27">
        <v>143.83333333333334</v>
      </c>
      <c r="E11">
        <f>D11-C11</f>
        <v>35.833333333333343</v>
      </c>
    </row>
    <row r="12" spans="1:6" x14ac:dyDescent="0.2">
      <c r="A12" s="7">
        <v>11</v>
      </c>
      <c r="B12" s="2" t="s">
        <v>708</v>
      </c>
      <c r="C12" s="38">
        <v>124.06666666666666</v>
      </c>
      <c r="D12">
        <v>136.66666666666666</v>
      </c>
    </row>
    <row r="13" spans="1:6" x14ac:dyDescent="0.2">
      <c r="A13" s="7">
        <v>12</v>
      </c>
      <c r="B13" s="2" t="s">
        <v>474</v>
      </c>
      <c r="C13" s="38">
        <v>252.4666666666667</v>
      </c>
      <c r="D13">
        <v>297.5333333333333</v>
      </c>
    </row>
    <row r="14" spans="1:6" x14ac:dyDescent="0.2">
      <c r="A14" s="7">
        <v>13</v>
      </c>
      <c r="B14" s="2" t="s">
        <v>476</v>
      </c>
      <c r="C14" s="38">
        <v>177.69999999999996</v>
      </c>
      <c r="D14">
        <v>207.83333333333334</v>
      </c>
    </row>
    <row r="15" spans="1:6" x14ac:dyDescent="0.2">
      <c r="A15" s="7">
        <v>14</v>
      </c>
      <c r="B15" s="27" t="s">
        <v>510</v>
      </c>
      <c r="C15" s="27">
        <v>186.56666666666669</v>
      </c>
      <c r="D15" s="27">
        <v>250.16666666666663</v>
      </c>
      <c r="E15">
        <f>D15-C15</f>
        <v>63.599999999999937</v>
      </c>
      <c r="F15">
        <f>SUM(E11,E15:E26)</f>
        <v>807.93333333333339</v>
      </c>
    </row>
    <row r="16" spans="1:6" x14ac:dyDescent="0.2">
      <c r="A16" s="7">
        <v>15</v>
      </c>
      <c r="B16" s="27" t="s">
        <v>478</v>
      </c>
      <c r="C16" s="27">
        <v>62.733333333333327</v>
      </c>
      <c r="D16" s="27">
        <v>128.1</v>
      </c>
      <c r="E16">
        <f t="shared" ref="E16:E28" si="0">D16-C16</f>
        <v>65.366666666666674</v>
      </c>
    </row>
    <row r="17" spans="1:5" x14ac:dyDescent="0.2">
      <c r="A17" s="7">
        <v>16</v>
      </c>
      <c r="B17" s="27" t="s">
        <v>502</v>
      </c>
      <c r="C17" s="27">
        <v>410.23333333333335</v>
      </c>
      <c r="D17" s="27">
        <v>691.16666666666663</v>
      </c>
      <c r="E17">
        <f t="shared" si="0"/>
        <v>280.93333333333328</v>
      </c>
    </row>
    <row r="18" spans="1:5" x14ac:dyDescent="0.2">
      <c r="A18" s="7">
        <v>17</v>
      </c>
      <c r="B18" s="27" t="s">
        <v>504</v>
      </c>
      <c r="C18" s="27">
        <v>235.46666666666667</v>
      </c>
      <c r="D18" s="27">
        <v>132.23333333333332</v>
      </c>
      <c r="E18">
        <f t="shared" si="0"/>
        <v>-103.23333333333335</v>
      </c>
    </row>
    <row r="19" spans="1:5" x14ac:dyDescent="0.2">
      <c r="A19" s="7">
        <v>18</v>
      </c>
      <c r="B19" s="27" t="s">
        <v>610</v>
      </c>
      <c r="C19" s="27">
        <v>180.13333333333335</v>
      </c>
      <c r="D19" s="27">
        <v>156.63333333333333</v>
      </c>
      <c r="E19">
        <f t="shared" si="0"/>
        <v>-23.500000000000028</v>
      </c>
    </row>
    <row r="20" spans="1:5" x14ac:dyDescent="0.2">
      <c r="A20" s="7">
        <v>19</v>
      </c>
      <c r="B20" s="27" t="s">
        <v>608</v>
      </c>
      <c r="C20" s="27">
        <v>324.43333333333334</v>
      </c>
      <c r="D20" s="27">
        <v>644.4666666666667</v>
      </c>
      <c r="E20">
        <f t="shared" si="0"/>
        <v>320.03333333333336</v>
      </c>
    </row>
    <row r="21" spans="1:5" x14ac:dyDescent="0.2">
      <c r="A21" s="7">
        <v>20</v>
      </c>
      <c r="B21" s="27" t="s">
        <v>606</v>
      </c>
      <c r="C21" s="27">
        <v>1022.4333333333334</v>
      </c>
      <c r="D21" s="27">
        <v>999.5</v>
      </c>
      <c r="E21">
        <f t="shared" si="0"/>
        <v>-22.933333333333394</v>
      </c>
    </row>
    <row r="22" spans="1:5" x14ac:dyDescent="0.2">
      <c r="A22" s="7">
        <v>21</v>
      </c>
      <c r="B22" s="27" t="s">
        <v>604</v>
      </c>
      <c r="C22" s="27">
        <v>55.366666666666667</v>
      </c>
      <c r="D22" s="27">
        <v>116.13333333333333</v>
      </c>
      <c r="E22">
        <f t="shared" si="0"/>
        <v>60.766666666666659</v>
      </c>
    </row>
    <row r="23" spans="1:5" x14ac:dyDescent="0.2">
      <c r="A23" s="7">
        <v>22</v>
      </c>
      <c r="B23" s="27" t="s">
        <v>602</v>
      </c>
      <c r="C23" s="27">
        <v>635.36666666666667</v>
      </c>
      <c r="D23" s="27">
        <v>79.233333333333334</v>
      </c>
      <c r="E23">
        <f t="shared" si="0"/>
        <v>-556.13333333333333</v>
      </c>
    </row>
    <row r="24" spans="1:5" x14ac:dyDescent="0.2">
      <c r="A24" s="7">
        <v>23</v>
      </c>
      <c r="B24" s="27" t="s">
        <v>602</v>
      </c>
      <c r="C24" s="27">
        <v>27.533333333333331</v>
      </c>
      <c r="D24" s="27">
        <v>216.26666666666665</v>
      </c>
      <c r="E24">
        <f t="shared" si="0"/>
        <v>188.73333333333332</v>
      </c>
    </row>
    <row r="25" spans="1:5" x14ac:dyDescent="0.2">
      <c r="A25" s="7">
        <v>24</v>
      </c>
      <c r="B25" s="27" t="s">
        <v>626</v>
      </c>
      <c r="C25" s="27">
        <v>835.0333333333333</v>
      </c>
      <c r="D25" s="27">
        <v>207.33333333333334</v>
      </c>
      <c r="E25">
        <f t="shared" si="0"/>
        <v>-627.69999999999993</v>
      </c>
    </row>
    <row r="26" spans="1:5" x14ac:dyDescent="0.2">
      <c r="A26" s="7">
        <v>25</v>
      </c>
      <c r="B26" s="27" t="s">
        <v>654</v>
      </c>
      <c r="C26" s="27">
        <v>52.43333333333333</v>
      </c>
      <c r="D26" s="27">
        <v>1178.6000000000001</v>
      </c>
      <c r="E26">
        <f t="shared" si="0"/>
        <v>1126.1666666666667</v>
      </c>
    </row>
    <row r="27" spans="1:5" x14ac:dyDescent="0.2">
      <c r="A27" s="7">
        <v>26</v>
      </c>
      <c r="B27" s="2" t="s">
        <v>416</v>
      </c>
      <c r="C27">
        <v>433.66666666666669</v>
      </c>
      <c r="D27">
        <v>266.73333333333335</v>
      </c>
    </row>
    <row r="28" spans="1:5" x14ac:dyDescent="0.2">
      <c r="A28" s="7">
        <v>27</v>
      </c>
      <c r="B28" s="57" t="s">
        <v>418</v>
      </c>
      <c r="C28" s="57">
        <v>81.133333333333326</v>
      </c>
      <c r="D28" s="57">
        <v>499.83333333333331</v>
      </c>
      <c r="E28">
        <f t="shared" si="0"/>
        <v>418.7</v>
      </c>
    </row>
    <row r="29" spans="1:5" x14ac:dyDescent="0.2">
      <c r="A29" s="7">
        <v>28</v>
      </c>
      <c r="B29" s="2" t="s">
        <v>756</v>
      </c>
      <c r="C29">
        <v>56.233333333333327</v>
      </c>
      <c r="D29">
        <v>64.166666666666671</v>
      </c>
    </row>
    <row r="30" spans="1:5" x14ac:dyDescent="0.2">
      <c r="A30" s="7">
        <v>29</v>
      </c>
      <c r="B30" s="2" t="s">
        <v>634</v>
      </c>
      <c r="C30">
        <v>1981.4666666666665</v>
      </c>
      <c r="D30">
        <v>2117.8666666666668</v>
      </c>
    </row>
    <row r="31" spans="1:5" x14ac:dyDescent="0.2">
      <c r="A31" s="7">
        <v>30</v>
      </c>
      <c r="B31" s="2" t="s">
        <v>632</v>
      </c>
      <c r="C31">
        <v>6788.7</v>
      </c>
      <c r="D31">
        <v>3556.7333333333336</v>
      </c>
    </row>
    <row r="32" spans="1:5" x14ac:dyDescent="0.2">
      <c r="A32" s="7">
        <v>31</v>
      </c>
      <c r="B32" s="2" t="s">
        <v>630</v>
      </c>
      <c r="C32">
        <v>2783.9333333333329</v>
      </c>
      <c r="D32">
        <v>307.26666666666665</v>
      </c>
    </row>
    <row r="33" spans="1:6" x14ac:dyDescent="0.2">
      <c r="A33" s="7">
        <v>32</v>
      </c>
      <c r="B33" s="2" t="s">
        <v>630</v>
      </c>
      <c r="C33">
        <v>1227.9333333333332</v>
      </c>
      <c r="D33">
        <v>394.0333333333333</v>
      </c>
    </row>
    <row r="34" spans="1:6" x14ac:dyDescent="0.2">
      <c r="A34" s="7">
        <v>33</v>
      </c>
      <c r="B34" s="2" t="s">
        <v>446</v>
      </c>
      <c r="C34">
        <v>43.699999999999996</v>
      </c>
      <c r="D34">
        <v>145.23333333333332</v>
      </c>
    </row>
    <row r="35" spans="1:6" x14ac:dyDescent="0.2">
      <c r="A35" s="7">
        <v>34</v>
      </c>
      <c r="B35" s="57" t="s">
        <v>334</v>
      </c>
      <c r="C35" s="57">
        <v>3841.4333333333329</v>
      </c>
      <c r="D35" s="57">
        <v>547.76666666666665</v>
      </c>
      <c r="E35">
        <f t="shared" ref="E35:E37" si="1">D35-C35</f>
        <v>-3293.6666666666661</v>
      </c>
      <c r="F35">
        <f>SUM(E35:E38,E41,E28)</f>
        <v>2818.5333333333338</v>
      </c>
    </row>
    <row r="36" spans="1:6" x14ac:dyDescent="0.2">
      <c r="A36" s="7">
        <v>35</v>
      </c>
      <c r="B36" s="57" t="s">
        <v>334</v>
      </c>
      <c r="C36" s="57">
        <v>245.9666666666667</v>
      </c>
      <c r="D36" s="57">
        <v>2396.0333333333333</v>
      </c>
      <c r="E36">
        <f t="shared" si="1"/>
        <v>2150.0666666666666</v>
      </c>
    </row>
    <row r="37" spans="1:6" x14ac:dyDescent="0.2">
      <c r="A37" s="7">
        <v>36</v>
      </c>
      <c r="B37" s="57" t="s">
        <v>280</v>
      </c>
      <c r="C37" s="57">
        <v>104.8</v>
      </c>
      <c r="D37" s="57">
        <v>380.2</v>
      </c>
      <c r="E37">
        <f t="shared" si="1"/>
        <v>275.39999999999998</v>
      </c>
    </row>
    <row r="38" spans="1:6" x14ac:dyDescent="0.2">
      <c r="A38" s="7">
        <v>37</v>
      </c>
      <c r="B38" s="57" t="s">
        <v>282</v>
      </c>
      <c r="C38" s="57">
        <v>47</v>
      </c>
      <c r="D38" s="57">
        <v>438.63333333333338</v>
      </c>
      <c r="E38">
        <f>D38-C38</f>
        <v>391.63333333333338</v>
      </c>
    </row>
    <row r="39" spans="1:6" x14ac:dyDescent="0.2">
      <c r="A39" s="7">
        <v>38</v>
      </c>
      <c r="B39" s="2" t="s">
        <v>554</v>
      </c>
      <c r="C39">
        <v>2651.9</v>
      </c>
      <c r="D39">
        <v>2331.5333333333333</v>
      </c>
    </row>
    <row r="40" spans="1:6" x14ac:dyDescent="0.2">
      <c r="A40" s="7">
        <v>39</v>
      </c>
      <c r="B40" s="2" t="s">
        <v>556</v>
      </c>
      <c r="C40">
        <v>2326.0666666666671</v>
      </c>
      <c r="D40">
        <v>1291.9333333333334</v>
      </c>
    </row>
    <row r="41" spans="1:6" x14ac:dyDescent="0.2">
      <c r="A41" s="7">
        <v>40</v>
      </c>
      <c r="B41" s="57" t="s">
        <v>558</v>
      </c>
      <c r="C41" s="57">
        <v>226.06666666666669</v>
      </c>
      <c r="D41" s="57">
        <v>3102.4666666666667</v>
      </c>
      <c r="E41">
        <f>D41-C41</f>
        <v>2876.4</v>
      </c>
    </row>
    <row r="42" spans="1:6" x14ac:dyDescent="0.2">
      <c r="A42" s="7">
        <v>41</v>
      </c>
      <c r="B42" s="2" t="s">
        <v>590</v>
      </c>
      <c r="C42">
        <v>6526.166666666667</v>
      </c>
      <c r="D42">
        <v>5772.5</v>
      </c>
    </row>
    <row r="43" spans="1:6" x14ac:dyDescent="0.2">
      <c r="A43" s="7">
        <v>42</v>
      </c>
      <c r="B43" s="2" t="s">
        <v>596</v>
      </c>
      <c r="C43">
        <v>5223.9666666666672</v>
      </c>
      <c r="D43">
        <v>4578.7</v>
      </c>
    </row>
    <row r="44" spans="1:6" x14ac:dyDescent="0.2">
      <c r="A44" s="7">
        <v>43</v>
      </c>
      <c r="B44" s="2" t="s">
        <v>588</v>
      </c>
      <c r="C44">
        <v>2281.1999999999998</v>
      </c>
      <c r="D44">
        <v>4701.6333333333332</v>
      </c>
    </row>
    <row r="45" spans="1:6" x14ac:dyDescent="0.2">
      <c r="A45" s="7">
        <v>44</v>
      </c>
      <c r="B45" s="2" t="s">
        <v>576</v>
      </c>
      <c r="C45">
        <v>1884.7666666666664</v>
      </c>
      <c r="D45">
        <v>176.96666666666667</v>
      </c>
    </row>
    <row r="46" spans="1:6" x14ac:dyDescent="0.2">
      <c r="A46" s="7">
        <v>45</v>
      </c>
      <c r="B46" s="2" t="s">
        <v>576</v>
      </c>
      <c r="C46">
        <v>49.666666666666664</v>
      </c>
      <c r="D46">
        <v>2553.4999999999995</v>
      </c>
    </row>
    <row r="47" spans="1:6" x14ac:dyDescent="0.2">
      <c r="A47" s="7">
        <v>46</v>
      </c>
      <c r="B47" s="2" t="s">
        <v>568</v>
      </c>
      <c r="C47">
        <v>1060.6666666666667</v>
      </c>
      <c r="D47">
        <v>136.16666666666666</v>
      </c>
    </row>
    <row r="48" spans="1:6" x14ac:dyDescent="0.2">
      <c r="A48" s="7">
        <v>47</v>
      </c>
      <c r="B48" s="2" t="s">
        <v>570</v>
      </c>
      <c r="C48">
        <v>2821.2999999999997</v>
      </c>
      <c r="D48">
        <v>174.66666666666666</v>
      </c>
    </row>
    <row r="49" spans="1:6" x14ac:dyDescent="0.2">
      <c r="A49" s="7">
        <v>48</v>
      </c>
      <c r="B49" s="2" t="s">
        <v>570</v>
      </c>
      <c r="C49">
        <v>45.833333333333336</v>
      </c>
      <c r="D49">
        <v>363.5333333333333</v>
      </c>
    </row>
    <row r="50" spans="1:6" x14ac:dyDescent="0.2">
      <c r="A50" s="7">
        <v>49</v>
      </c>
      <c r="B50" s="2" t="s">
        <v>572</v>
      </c>
      <c r="C50">
        <v>3720.4333333333329</v>
      </c>
      <c r="D50">
        <v>372.33333333333331</v>
      </c>
    </row>
    <row r="51" spans="1:6" x14ac:dyDescent="0.2">
      <c r="A51" s="7">
        <v>50</v>
      </c>
      <c r="B51" s="57" t="s">
        <v>574</v>
      </c>
      <c r="C51" s="57">
        <v>10570.1</v>
      </c>
      <c r="D51" s="57">
        <v>363.73333333333329</v>
      </c>
      <c r="E51">
        <f t="shared" ref="E51:E68" si="2">D51-C51</f>
        <v>-10206.366666666667</v>
      </c>
      <c r="F51">
        <f>SUM(E51:E68)</f>
        <v>187.96666666666556</v>
      </c>
    </row>
    <row r="52" spans="1:6" x14ac:dyDescent="0.2">
      <c r="A52" s="7">
        <v>51</v>
      </c>
      <c r="B52" s="57" t="s">
        <v>574</v>
      </c>
      <c r="C52" s="57">
        <v>4.666666666666667</v>
      </c>
      <c r="D52" s="57">
        <v>695.09999999999991</v>
      </c>
      <c r="E52">
        <f t="shared" si="2"/>
        <v>690.43333333333328</v>
      </c>
    </row>
    <row r="53" spans="1:6" x14ac:dyDescent="0.2">
      <c r="A53" s="7">
        <v>52</v>
      </c>
      <c r="B53" s="57" t="s">
        <v>578</v>
      </c>
      <c r="C53" s="57">
        <v>116.93333333333332</v>
      </c>
      <c r="D53" s="57">
        <v>4723.0333333333338</v>
      </c>
      <c r="E53">
        <f t="shared" si="2"/>
        <v>4606.1000000000004</v>
      </c>
    </row>
    <row r="54" spans="1:6" x14ac:dyDescent="0.2">
      <c r="A54" s="7">
        <v>53</v>
      </c>
      <c r="B54" s="57" t="s">
        <v>586</v>
      </c>
      <c r="C54" s="57">
        <v>570.33333333333337</v>
      </c>
      <c r="D54" s="57">
        <v>3583.3666666666663</v>
      </c>
      <c r="E54">
        <f t="shared" si="2"/>
        <v>3013.0333333333328</v>
      </c>
    </row>
    <row r="55" spans="1:6" x14ac:dyDescent="0.2">
      <c r="A55" s="7">
        <v>54</v>
      </c>
      <c r="B55" s="57" t="s">
        <v>580</v>
      </c>
      <c r="C55" s="57">
        <v>1765.9666666666665</v>
      </c>
      <c r="D55" s="57">
        <v>145.63333333333335</v>
      </c>
      <c r="E55">
        <f t="shared" si="2"/>
        <v>-1620.333333333333</v>
      </c>
    </row>
    <row r="56" spans="1:6" x14ac:dyDescent="0.2">
      <c r="A56" s="7">
        <v>55</v>
      </c>
      <c r="B56" s="57" t="s">
        <v>580</v>
      </c>
      <c r="C56" s="57">
        <v>1039.1000000000001</v>
      </c>
      <c r="D56" s="57">
        <v>342.93333333333334</v>
      </c>
      <c r="E56">
        <f t="shared" si="2"/>
        <v>-696.16666666666674</v>
      </c>
    </row>
    <row r="57" spans="1:6" x14ac:dyDescent="0.2">
      <c r="A57" s="7">
        <v>56</v>
      </c>
      <c r="B57" s="57" t="s">
        <v>582</v>
      </c>
      <c r="C57" s="57">
        <v>89.566666666666663</v>
      </c>
      <c r="D57" s="57">
        <v>1341.5666666666666</v>
      </c>
      <c r="E57">
        <f t="shared" si="2"/>
        <v>1252</v>
      </c>
    </row>
    <row r="58" spans="1:6" x14ac:dyDescent="0.2">
      <c r="A58" s="7">
        <v>57</v>
      </c>
      <c r="B58" s="57" t="s">
        <v>584</v>
      </c>
      <c r="C58" s="57">
        <v>99.09999999999998</v>
      </c>
      <c r="D58" s="57">
        <v>952.79999999999984</v>
      </c>
      <c r="E58">
        <f t="shared" si="2"/>
        <v>853.69999999999982</v>
      </c>
    </row>
    <row r="59" spans="1:6" x14ac:dyDescent="0.2">
      <c r="A59" s="7">
        <v>58</v>
      </c>
      <c r="B59" s="57" t="s">
        <v>310</v>
      </c>
      <c r="C59" s="57">
        <v>1646.4000000000003</v>
      </c>
      <c r="D59" s="57">
        <v>868.6</v>
      </c>
      <c r="E59">
        <f t="shared" si="2"/>
        <v>-777.8000000000003</v>
      </c>
    </row>
    <row r="60" spans="1:6" x14ac:dyDescent="0.2">
      <c r="A60" s="7">
        <v>59</v>
      </c>
      <c r="B60" s="57" t="s">
        <v>310</v>
      </c>
      <c r="C60" s="57">
        <v>111.5</v>
      </c>
      <c r="D60" s="57">
        <v>1374.0333333333335</v>
      </c>
      <c r="E60">
        <f t="shared" si="2"/>
        <v>1262.5333333333335</v>
      </c>
    </row>
    <row r="61" spans="1:6" x14ac:dyDescent="0.2">
      <c r="A61" s="7">
        <v>60</v>
      </c>
      <c r="B61" s="57" t="s">
        <v>232</v>
      </c>
      <c r="C61" s="57">
        <v>393.66666666666669</v>
      </c>
      <c r="D61" s="57">
        <v>247.56666666666669</v>
      </c>
      <c r="E61">
        <f t="shared" si="2"/>
        <v>-146.1</v>
      </c>
    </row>
    <row r="62" spans="1:6" x14ac:dyDescent="0.2">
      <c r="A62" s="7">
        <v>61</v>
      </c>
      <c r="B62" s="57" t="s">
        <v>660</v>
      </c>
      <c r="C62" s="57">
        <v>2597.9666666666667</v>
      </c>
      <c r="D62" s="57">
        <v>1687.4000000000003</v>
      </c>
      <c r="E62">
        <f t="shared" si="2"/>
        <v>-910.56666666666638</v>
      </c>
    </row>
    <row r="63" spans="1:6" x14ac:dyDescent="0.2">
      <c r="A63" s="7">
        <v>62</v>
      </c>
      <c r="B63" s="57" t="s">
        <v>660</v>
      </c>
      <c r="C63" s="57">
        <v>2377.6666666666665</v>
      </c>
      <c r="D63" s="57">
        <v>4861.833333333333</v>
      </c>
      <c r="E63">
        <f t="shared" si="2"/>
        <v>2484.1666666666665</v>
      </c>
    </row>
    <row r="64" spans="1:6" x14ac:dyDescent="0.2">
      <c r="A64" s="7">
        <v>63</v>
      </c>
      <c r="B64" s="57" t="s">
        <v>662</v>
      </c>
      <c r="C64" s="57">
        <v>208.29999999999998</v>
      </c>
      <c r="D64" s="57">
        <v>222.73333333333335</v>
      </c>
      <c r="E64">
        <f t="shared" si="2"/>
        <v>14.433333333333366</v>
      </c>
    </row>
    <row r="65" spans="1:5" x14ac:dyDescent="0.2">
      <c r="A65" s="7">
        <v>64</v>
      </c>
      <c r="B65" s="57" t="s">
        <v>662</v>
      </c>
      <c r="C65" s="57">
        <v>190.86666666666667</v>
      </c>
      <c r="D65" s="57">
        <v>810.5333333333333</v>
      </c>
      <c r="E65">
        <f t="shared" si="2"/>
        <v>619.66666666666663</v>
      </c>
    </row>
    <row r="66" spans="1:5" x14ac:dyDescent="0.2">
      <c r="A66" s="7">
        <v>65</v>
      </c>
      <c r="B66" s="57" t="s">
        <v>664</v>
      </c>
      <c r="C66" s="57">
        <v>89.399999999999991</v>
      </c>
      <c r="D66" s="57">
        <v>376.23333333333335</v>
      </c>
      <c r="E66">
        <f t="shared" si="2"/>
        <v>286.83333333333337</v>
      </c>
    </row>
    <row r="67" spans="1:5" x14ac:dyDescent="0.2">
      <c r="A67" s="7">
        <v>66</v>
      </c>
      <c r="B67" s="57" t="s">
        <v>328</v>
      </c>
      <c r="C67" s="57">
        <v>3050.1666666666665</v>
      </c>
      <c r="D67" s="57">
        <v>1013.1333333333333</v>
      </c>
      <c r="E67">
        <f t="shared" si="2"/>
        <v>-2037.0333333333333</v>
      </c>
    </row>
    <row r="68" spans="1:5" x14ac:dyDescent="0.2">
      <c r="A68" s="7">
        <v>67</v>
      </c>
      <c r="B68" s="57" t="s">
        <v>328</v>
      </c>
      <c r="C68" s="57">
        <v>233.43333333333331</v>
      </c>
      <c r="D68" s="57">
        <v>1732.8666666666666</v>
      </c>
      <c r="E68">
        <f t="shared" si="2"/>
        <v>1499.4333333333332</v>
      </c>
    </row>
    <row r="69" spans="1:5" x14ac:dyDescent="0.2">
      <c r="A69" s="7">
        <v>68</v>
      </c>
      <c r="B69" s="2" t="s">
        <v>254</v>
      </c>
      <c r="C69">
        <v>115.13333333333333</v>
      </c>
      <c r="D69">
        <v>1164.1333333333332</v>
      </c>
    </row>
    <row r="70" spans="1:5" x14ac:dyDescent="0.2">
      <c r="A70" s="7">
        <v>69</v>
      </c>
      <c r="B70" s="2" t="s">
        <v>456</v>
      </c>
      <c r="C70">
        <v>90.899999999999991</v>
      </c>
      <c r="D70">
        <v>1711.6333333333332</v>
      </c>
    </row>
    <row r="71" spans="1:5" x14ac:dyDescent="0.2">
      <c r="A71" s="7">
        <v>70</v>
      </c>
      <c r="B71" s="2" t="s">
        <v>702</v>
      </c>
      <c r="C71">
        <v>356</v>
      </c>
      <c r="D71">
        <v>494.26666666666665</v>
      </c>
    </row>
    <row r="72" spans="1:5" x14ac:dyDescent="0.2">
      <c r="A72" s="7">
        <v>71</v>
      </c>
      <c r="B72" s="2" t="s">
        <v>220</v>
      </c>
      <c r="C72">
        <v>251.19999999999996</v>
      </c>
      <c r="D72">
        <v>343.56666666666666</v>
      </c>
    </row>
    <row r="73" spans="1:5" x14ac:dyDescent="0.2">
      <c r="A73" s="7">
        <v>72</v>
      </c>
      <c r="B73" s="2" t="s">
        <v>744</v>
      </c>
      <c r="C73">
        <v>237.86666666666667</v>
      </c>
      <c r="D73">
        <v>328.8</v>
      </c>
    </row>
    <row r="74" spans="1:5" x14ac:dyDescent="0.2">
      <c r="A74" s="7">
        <v>73</v>
      </c>
      <c r="B74" s="2" t="s">
        <v>284</v>
      </c>
      <c r="C74">
        <v>614.69999999999993</v>
      </c>
      <c r="D74">
        <v>498.09999999999997</v>
      </c>
    </row>
    <row r="75" spans="1:5" x14ac:dyDescent="0.2">
      <c r="A75" s="7">
        <v>74</v>
      </c>
      <c r="B75" s="2" t="s">
        <v>286</v>
      </c>
      <c r="C75">
        <v>587.16666666666663</v>
      </c>
      <c r="D75">
        <v>1168.7333333333333</v>
      </c>
    </row>
    <row r="76" spans="1:5" x14ac:dyDescent="0.2">
      <c r="A76" s="7">
        <v>75</v>
      </c>
      <c r="B76" s="2" t="s">
        <v>288</v>
      </c>
      <c r="C76">
        <v>35.566666666666663</v>
      </c>
      <c r="D76">
        <v>527.1</v>
      </c>
    </row>
    <row r="77" spans="1:5" x14ac:dyDescent="0.2">
      <c r="A77" s="7">
        <v>76</v>
      </c>
      <c r="B77" s="2" t="s">
        <v>532</v>
      </c>
      <c r="C77">
        <v>2843.7999999999997</v>
      </c>
      <c r="D77">
        <v>1383.9000000000003</v>
      </c>
    </row>
    <row r="78" spans="1:5" x14ac:dyDescent="0.2">
      <c r="A78" s="7">
        <v>77</v>
      </c>
      <c r="B78" s="2" t="s">
        <v>716</v>
      </c>
      <c r="C78">
        <v>1045.7</v>
      </c>
      <c r="D78">
        <v>741.0333333333333</v>
      </c>
    </row>
    <row r="79" spans="1:5" x14ac:dyDescent="0.2">
      <c r="A79" s="7">
        <v>78</v>
      </c>
      <c r="B79" s="2" t="s">
        <v>462</v>
      </c>
      <c r="C79">
        <v>682.13333333333333</v>
      </c>
      <c r="D79">
        <v>1038.6000000000001</v>
      </c>
    </row>
    <row r="80" spans="1:5" x14ac:dyDescent="0.2">
      <c r="A80" s="7">
        <v>79</v>
      </c>
      <c r="B80" s="2" t="s">
        <v>672</v>
      </c>
      <c r="C80">
        <v>214.33333333333334</v>
      </c>
      <c r="D80">
        <v>348.73333333333335</v>
      </c>
    </row>
    <row r="81" spans="1:4" x14ac:dyDescent="0.2">
      <c r="A81" s="7">
        <v>80</v>
      </c>
      <c r="B81" s="2" t="s">
        <v>674</v>
      </c>
      <c r="C81">
        <v>146.9</v>
      </c>
      <c r="D81">
        <v>183.53333333333333</v>
      </c>
    </row>
    <row r="82" spans="1:4" x14ac:dyDescent="0.2">
      <c r="A82" s="7">
        <v>81</v>
      </c>
      <c r="B82" s="2" t="s">
        <v>678</v>
      </c>
      <c r="C82">
        <v>82.13333333333334</v>
      </c>
      <c r="D82">
        <v>155.13333333333333</v>
      </c>
    </row>
    <row r="83" spans="1:4" x14ac:dyDescent="0.2">
      <c r="A83" s="7">
        <v>82</v>
      </c>
      <c r="B83" s="2" t="s">
        <v>696</v>
      </c>
      <c r="C83">
        <v>528.56666666666672</v>
      </c>
      <c r="D83">
        <v>546.20000000000005</v>
      </c>
    </row>
    <row r="84" spans="1:4" x14ac:dyDescent="0.2">
      <c r="A84" s="7">
        <v>83</v>
      </c>
      <c r="B84" s="2" t="s">
        <v>406</v>
      </c>
      <c r="C84">
        <v>134.73333333333332</v>
      </c>
      <c r="D84">
        <v>141.46666666666667</v>
      </c>
    </row>
    <row r="85" spans="1:4" x14ac:dyDescent="0.2">
      <c r="A85" s="7">
        <v>84</v>
      </c>
      <c r="B85" s="2" t="s">
        <v>408</v>
      </c>
      <c r="C85">
        <v>380.5333333333333</v>
      </c>
      <c r="D85">
        <v>609.13333333333333</v>
      </c>
    </row>
    <row r="86" spans="1:4" x14ac:dyDescent="0.2">
      <c r="A86" s="7">
        <v>85</v>
      </c>
      <c r="B86" s="2" t="s">
        <v>412</v>
      </c>
      <c r="C86">
        <v>638.79999999999995</v>
      </c>
      <c r="D86">
        <v>839.6</v>
      </c>
    </row>
    <row r="87" spans="1:4" x14ac:dyDescent="0.2">
      <c r="A87" s="7">
        <v>86</v>
      </c>
      <c r="B87" s="2" t="s">
        <v>414</v>
      </c>
      <c r="C87">
        <v>309.26666666666665</v>
      </c>
      <c r="D87">
        <v>347.8</v>
      </c>
    </row>
    <row r="88" spans="1:4" x14ac:dyDescent="0.2">
      <c r="A88" s="7">
        <v>87</v>
      </c>
      <c r="B88" s="2" t="s">
        <v>424</v>
      </c>
      <c r="C88">
        <v>435.5333333333333</v>
      </c>
      <c r="D88">
        <v>370.20000000000005</v>
      </c>
    </row>
    <row r="89" spans="1:4" x14ac:dyDescent="0.2">
      <c r="A89" s="7">
        <v>88</v>
      </c>
      <c r="B89" s="2" t="s">
        <v>370</v>
      </c>
      <c r="C89">
        <v>617.86666666666667</v>
      </c>
      <c r="D89">
        <v>100.03333333333335</v>
      </c>
    </row>
    <row r="90" spans="1:4" x14ac:dyDescent="0.2">
      <c r="A90" s="7">
        <v>89</v>
      </c>
      <c r="B90" s="2" t="s">
        <v>370</v>
      </c>
      <c r="C90">
        <v>129.46666666666667</v>
      </c>
      <c r="D90">
        <v>217.23333333333335</v>
      </c>
    </row>
    <row r="91" spans="1:4" x14ac:dyDescent="0.2">
      <c r="A91" s="7">
        <v>90</v>
      </c>
      <c r="B91" s="2" t="s">
        <v>370</v>
      </c>
      <c r="C91">
        <v>88.233333333333334</v>
      </c>
      <c r="D91">
        <v>234.73333333333335</v>
      </c>
    </row>
    <row r="92" spans="1:4" x14ac:dyDescent="0.2">
      <c r="A92" s="7">
        <v>91</v>
      </c>
      <c r="B92" s="2" t="s">
        <v>370</v>
      </c>
      <c r="C92">
        <v>68.933333333333337</v>
      </c>
      <c r="D92">
        <v>1060.7333333333333</v>
      </c>
    </row>
    <row r="93" spans="1:4" x14ac:dyDescent="0.2">
      <c r="A93" s="7">
        <v>92</v>
      </c>
      <c r="B93" s="2" t="s">
        <v>372</v>
      </c>
      <c r="C93">
        <v>73.366666666666674</v>
      </c>
      <c r="D93">
        <v>97.533333333333346</v>
      </c>
    </row>
    <row r="94" spans="1:4" x14ac:dyDescent="0.2">
      <c r="A94" s="7">
        <v>93</v>
      </c>
      <c r="B94" s="2" t="s">
        <v>336</v>
      </c>
      <c r="C94">
        <v>134.93333333333334</v>
      </c>
      <c r="D94">
        <v>119.93333333333334</v>
      </c>
    </row>
    <row r="95" spans="1:4" x14ac:dyDescent="0.2">
      <c r="A95" s="7">
        <v>94</v>
      </c>
      <c r="B95" s="2" t="s">
        <v>458</v>
      </c>
      <c r="C95">
        <v>396.9666666666667</v>
      </c>
      <c r="D95">
        <v>550.36666666666667</v>
      </c>
    </row>
    <row r="96" spans="1:4" x14ac:dyDescent="0.2">
      <c r="A96" s="7">
        <v>95</v>
      </c>
      <c r="B96" s="2" t="s">
        <v>720</v>
      </c>
      <c r="C96">
        <v>161.66666666666666</v>
      </c>
      <c r="D96">
        <v>226.66666666666666</v>
      </c>
    </row>
    <row r="97" spans="1:6" x14ac:dyDescent="0.2">
      <c r="A97" s="7">
        <v>96</v>
      </c>
      <c r="B97" s="57" t="s">
        <v>396</v>
      </c>
      <c r="C97" s="57">
        <v>136.73333333333332</v>
      </c>
      <c r="D97" s="57">
        <v>482.86666666666662</v>
      </c>
      <c r="E97">
        <f t="shared" ref="E97:E99" si="3">D97-C97</f>
        <v>346.13333333333333</v>
      </c>
      <c r="F97">
        <f>SUM(E97:E99)</f>
        <v>594.4</v>
      </c>
    </row>
    <row r="98" spans="1:6" x14ac:dyDescent="0.2">
      <c r="A98" s="7">
        <v>97</v>
      </c>
      <c r="B98" s="57" t="s">
        <v>394</v>
      </c>
      <c r="C98" s="57">
        <v>99.433333333333337</v>
      </c>
      <c r="D98" s="57">
        <v>185.13333333333335</v>
      </c>
      <c r="E98">
        <f t="shared" si="3"/>
        <v>85.700000000000017</v>
      </c>
    </row>
    <row r="99" spans="1:6" x14ac:dyDescent="0.2">
      <c r="A99" s="7">
        <v>98</v>
      </c>
      <c r="B99" s="57" t="s">
        <v>394</v>
      </c>
      <c r="C99" s="57">
        <v>47.966666666666669</v>
      </c>
      <c r="D99" s="57">
        <v>210.5333333333333</v>
      </c>
      <c r="E99">
        <f t="shared" si="3"/>
        <v>162.56666666666663</v>
      </c>
    </row>
    <row r="100" spans="1:6" x14ac:dyDescent="0.2">
      <c r="A100" s="7">
        <v>99</v>
      </c>
      <c r="B100" s="2" t="s">
        <v>244</v>
      </c>
      <c r="C100">
        <v>164.43333333333331</v>
      </c>
      <c r="D100">
        <v>244.13333333333333</v>
      </c>
    </row>
    <row r="101" spans="1:6" x14ac:dyDescent="0.2">
      <c r="A101" s="7">
        <v>100</v>
      </c>
      <c r="B101" s="2" t="s">
        <v>242</v>
      </c>
      <c r="C101">
        <v>422.86666666666673</v>
      </c>
      <c r="D101">
        <v>713.56666666666661</v>
      </c>
    </row>
    <row r="102" spans="1:6" x14ac:dyDescent="0.2">
      <c r="A102" s="7">
        <v>101</v>
      </c>
      <c r="B102" s="2" t="s">
        <v>238</v>
      </c>
      <c r="C102">
        <v>84.766666666666666</v>
      </c>
      <c r="D102">
        <v>137.20000000000002</v>
      </c>
    </row>
    <row r="103" spans="1:6" x14ac:dyDescent="0.2">
      <c r="A103" s="7">
        <v>102</v>
      </c>
      <c r="B103" s="2" t="s">
        <v>236</v>
      </c>
      <c r="C103">
        <v>276.36666666666667</v>
      </c>
      <c r="D103">
        <v>506.40000000000003</v>
      </c>
    </row>
    <row r="104" spans="1:6" x14ac:dyDescent="0.2">
      <c r="A104" s="7">
        <v>103</v>
      </c>
      <c r="B104" s="2" t="s">
        <v>436</v>
      </c>
      <c r="C104">
        <v>429.73333333333335</v>
      </c>
      <c r="D104">
        <v>984.73333333333323</v>
      </c>
    </row>
    <row r="105" spans="1:6" x14ac:dyDescent="0.2">
      <c r="A105" s="7">
        <v>104</v>
      </c>
      <c r="B105" s="2" t="s">
        <v>440</v>
      </c>
      <c r="C105">
        <v>72.766666666666666</v>
      </c>
      <c r="D105">
        <v>125.63333333333333</v>
      </c>
    </row>
    <row r="106" spans="1:6" x14ac:dyDescent="0.2">
      <c r="A106" s="7">
        <v>105</v>
      </c>
      <c r="B106" s="2" t="s">
        <v>486</v>
      </c>
      <c r="C106">
        <v>520.73333333333335</v>
      </c>
      <c r="D106">
        <v>799.6</v>
      </c>
    </row>
    <row r="107" spans="1:6" x14ac:dyDescent="0.2">
      <c r="A107" s="7">
        <v>106</v>
      </c>
      <c r="B107" s="2" t="s">
        <v>484</v>
      </c>
      <c r="C107">
        <v>236.1</v>
      </c>
      <c r="D107">
        <v>481.2</v>
      </c>
    </row>
    <row r="108" spans="1:6" x14ac:dyDescent="0.2">
      <c r="A108" s="7">
        <v>107</v>
      </c>
      <c r="B108" s="2" t="s">
        <v>482</v>
      </c>
      <c r="C108">
        <v>119.06666666666666</v>
      </c>
      <c r="D108">
        <v>156.73333333333332</v>
      </c>
    </row>
    <row r="109" spans="1:6" x14ac:dyDescent="0.2">
      <c r="A109" s="7">
        <v>108</v>
      </c>
      <c r="B109" s="2" t="s">
        <v>480</v>
      </c>
      <c r="C109">
        <v>176.86666666666665</v>
      </c>
      <c r="D109">
        <v>281.96666666666664</v>
      </c>
    </row>
    <row r="110" spans="1:6" x14ac:dyDescent="0.2">
      <c r="A110" s="7">
        <v>109</v>
      </c>
      <c r="B110" s="2" t="s">
        <v>698</v>
      </c>
      <c r="C110">
        <v>373.06666666666666</v>
      </c>
      <c r="D110">
        <v>855.76666666666677</v>
      </c>
    </row>
    <row r="111" spans="1:6" x14ac:dyDescent="0.2">
      <c r="A111" s="7">
        <v>110</v>
      </c>
      <c r="B111" s="2" t="s">
        <v>682</v>
      </c>
      <c r="C111">
        <v>184.13333333333335</v>
      </c>
      <c r="D111">
        <v>416.0333333333333</v>
      </c>
    </row>
    <row r="112" spans="1:6" x14ac:dyDescent="0.2">
      <c r="A112" s="7">
        <v>111</v>
      </c>
      <c r="B112" s="2" t="s">
        <v>640</v>
      </c>
      <c r="C112">
        <v>81.166666666666671</v>
      </c>
      <c r="D112">
        <v>57.9</v>
      </c>
    </row>
    <row r="113" spans="1:4" x14ac:dyDescent="0.2">
      <c r="A113" s="7">
        <v>112</v>
      </c>
      <c r="B113" s="2" t="s">
        <v>638</v>
      </c>
      <c r="C113">
        <v>190.79999999999998</v>
      </c>
      <c r="D113">
        <v>211.53333333333333</v>
      </c>
    </row>
    <row r="114" spans="1:4" x14ac:dyDescent="0.2">
      <c r="A114" s="7">
        <v>113</v>
      </c>
      <c r="B114" s="2" t="s">
        <v>488</v>
      </c>
      <c r="C114">
        <v>99.5</v>
      </c>
      <c r="D114">
        <v>168.36666666666667</v>
      </c>
    </row>
    <row r="115" spans="1:4" x14ac:dyDescent="0.2">
      <c r="A115" s="7">
        <v>114</v>
      </c>
      <c r="B115" s="2" t="s">
        <v>318</v>
      </c>
      <c r="C115">
        <v>80.166666666666657</v>
      </c>
      <c r="D115">
        <v>325.96666666666664</v>
      </c>
    </row>
    <row r="116" spans="1:4" x14ac:dyDescent="0.2">
      <c r="A116" s="7">
        <v>115</v>
      </c>
      <c r="B116" s="2" t="s">
        <v>258</v>
      </c>
      <c r="C116">
        <v>122</v>
      </c>
      <c r="D116">
        <v>231.29999999999998</v>
      </c>
    </row>
    <row r="117" spans="1:4" x14ac:dyDescent="0.2">
      <c r="A117" s="7">
        <v>116</v>
      </c>
      <c r="B117" s="2" t="s">
        <v>562</v>
      </c>
      <c r="C117">
        <v>454.56666666666666</v>
      </c>
      <c r="D117">
        <v>547.43333333333328</v>
      </c>
    </row>
    <row r="118" spans="1:4" x14ac:dyDescent="0.2">
      <c r="A118" s="7">
        <v>117</v>
      </c>
      <c r="B118" s="2" t="s">
        <v>566</v>
      </c>
      <c r="C118">
        <v>675.5</v>
      </c>
      <c r="D118">
        <v>3874.6333333333332</v>
      </c>
    </row>
    <row r="119" spans="1:4" x14ac:dyDescent="0.2">
      <c r="A119" s="7">
        <v>118</v>
      </c>
      <c r="B119" s="2" t="s">
        <v>592</v>
      </c>
      <c r="C119">
        <v>322.3</v>
      </c>
      <c r="D119">
        <v>1925.9333333333334</v>
      </c>
    </row>
    <row r="120" spans="1:4" x14ac:dyDescent="0.2">
      <c r="A120" s="7">
        <v>119</v>
      </c>
      <c r="B120" s="2" t="s">
        <v>594</v>
      </c>
      <c r="C120">
        <v>107.06666666666666</v>
      </c>
      <c r="D120">
        <v>202.80000000000004</v>
      </c>
    </row>
    <row r="121" spans="1:4" x14ac:dyDescent="0.2">
      <c r="A121" s="7">
        <v>120</v>
      </c>
      <c r="B121" s="2" t="s">
        <v>226</v>
      </c>
      <c r="C121">
        <v>266.8</v>
      </c>
      <c r="D121">
        <v>354.63333333333338</v>
      </c>
    </row>
    <row r="122" spans="1:4" x14ac:dyDescent="0.2">
      <c r="A122" s="7">
        <v>121</v>
      </c>
      <c r="B122" s="2" t="s">
        <v>224</v>
      </c>
      <c r="C122">
        <v>459.23333333333335</v>
      </c>
      <c r="D122">
        <v>3506.6</v>
      </c>
    </row>
    <row r="123" spans="1:4" x14ac:dyDescent="0.2">
      <c r="A123" s="7">
        <v>122</v>
      </c>
      <c r="B123" s="2" t="s">
        <v>222</v>
      </c>
      <c r="C123">
        <v>135.76666666666665</v>
      </c>
      <c r="D123">
        <v>307.5</v>
      </c>
    </row>
    <row r="124" spans="1:4" x14ac:dyDescent="0.2">
      <c r="A124" s="7">
        <v>123</v>
      </c>
      <c r="B124" s="2" t="s">
        <v>312</v>
      </c>
      <c r="C124">
        <v>33.699999999999996</v>
      </c>
      <c r="D124">
        <v>270.46666666666664</v>
      </c>
    </row>
    <row r="125" spans="1:4" x14ac:dyDescent="0.2">
      <c r="A125" s="7">
        <v>124</v>
      </c>
      <c r="B125" s="2" t="s">
        <v>670</v>
      </c>
      <c r="C125">
        <v>955.9666666666667</v>
      </c>
      <c r="D125">
        <v>3731.8333333333335</v>
      </c>
    </row>
    <row r="126" spans="1:4" x14ac:dyDescent="0.2">
      <c r="A126" s="7">
        <v>125</v>
      </c>
      <c r="B126" s="2" t="s">
        <v>668</v>
      </c>
      <c r="C126">
        <v>159.9</v>
      </c>
      <c r="D126">
        <v>787.13333333333333</v>
      </c>
    </row>
    <row r="127" spans="1:4" x14ac:dyDescent="0.2">
      <c r="A127" s="7">
        <v>126</v>
      </c>
      <c r="B127" s="2" t="s">
        <v>228</v>
      </c>
      <c r="C127">
        <v>181.33333333333334</v>
      </c>
      <c r="D127">
        <v>462.43333333333334</v>
      </c>
    </row>
    <row r="128" spans="1:4" x14ac:dyDescent="0.2">
      <c r="A128" s="7">
        <v>127</v>
      </c>
      <c r="B128" s="2" t="s">
        <v>754</v>
      </c>
      <c r="C128">
        <v>134.83333333333334</v>
      </c>
      <c r="D128">
        <v>181.39999999999998</v>
      </c>
    </row>
    <row r="129" spans="1:6" x14ac:dyDescent="0.2">
      <c r="A129" s="7">
        <v>128</v>
      </c>
      <c r="B129" s="2" t="s">
        <v>646</v>
      </c>
      <c r="C129">
        <v>474.13333333333338</v>
      </c>
      <c r="D129">
        <v>914.9</v>
      </c>
    </row>
    <row r="130" spans="1:6" x14ac:dyDescent="0.2">
      <c r="A130" s="7">
        <v>129</v>
      </c>
      <c r="B130" s="2" t="s">
        <v>380</v>
      </c>
      <c r="C130">
        <v>2684.6666666666665</v>
      </c>
      <c r="D130">
        <v>1462.7333333333336</v>
      </c>
    </row>
    <row r="131" spans="1:6" x14ac:dyDescent="0.2">
      <c r="A131" s="7">
        <v>130</v>
      </c>
      <c r="B131" s="2" t="s">
        <v>382</v>
      </c>
      <c r="C131">
        <v>389.93333333333339</v>
      </c>
      <c r="D131">
        <v>1188.3</v>
      </c>
    </row>
    <row r="132" spans="1:6" x14ac:dyDescent="0.2">
      <c r="A132" s="7">
        <v>131</v>
      </c>
      <c r="B132" s="2" t="s">
        <v>752</v>
      </c>
      <c r="C132">
        <v>326.40000000000003</v>
      </c>
      <c r="D132">
        <v>470</v>
      </c>
    </row>
    <row r="133" spans="1:6" x14ac:dyDescent="0.2">
      <c r="A133" s="7">
        <v>132</v>
      </c>
      <c r="B133" s="2" t="s">
        <v>274</v>
      </c>
      <c r="C133">
        <v>2467.2000000000003</v>
      </c>
      <c r="D133">
        <v>2910.7999999999997</v>
      </c>
    </row>
    <row r="134" spans="1:6" x14ac:dyDescent="0.2">
      <c r="A134" s="7">
        <v>133</v>
      </c>
      <c r="B134" s="2" t="s">
        <v>272</v>
      </c>
      <c r="C134">
        <v>516.30000000000007</v>
      </c>
      <c r="D134">
        <v>650.23333333333323</v>
      </c>
    </row>
    <row r="135" spans="1:6" x14ac:dyDescent="0.2">
      <c r="A135" s="7">
        <v>134</v>
      </c>
      <c r="B135" s="2" t="s">
        <v>270</v>
      </c>
      <c r="C135">
        <v>745.0333333333333</v>
      </c>
      <c r="D135">
        <v>1064.8333333333333</v>
      </c>
    </row>
    <row r="136" spans="1:6" x14ac:dyDescent="0.2">
      <c r="A136" s="7">
        <v>135</v>
      </c>
      <c r="B136" s="2" t="s">
        <v>700</v>
      </c>
      <c r="C136">
        <v>43.9</v>
      </c>
      <c r="D136">
        <v>77.5</v>
      </c>
    </row>
    <row r="137" spans="1:6" x14ac:dyDescent="0.2">
      <c r="A137" s="7">
        <v>136</v>
      </c>
      <c r="B137" s="2" t="s">
        <v>196</v>
      </c>
      <c r="C137">
        <v>110.83333333333333</v>
      </c>
      <c r="D137">
        <v>331.46666666666664</v>
      </c>
    </row>
    <row r="138" spans="1:6" x14ac:dyDescent="0.2">
      <c r="A138" s="7">
        <v>137</v>
      </c>
      <c r="B138" s="2" t="s">
        <v>730</v>
      </c>
      <c r="C138">
        <v>91.866666666666674</v>
      </c>
      <c r="D138">
        <v>155.43333333333331</v>
      </c>
    </row>
    <row r="139" spans="1:6" x14ac:dyDescent="0.2">
      <c r="A139" s="7">
        <v>138</v>
      </c>
      <c r="B139" s="2" t="s">
        <v>540</v>
      </c>
      <c r="C139">
        <v>120.06666666666668</v>
      </c>
      <c r="D139">
        <v>491.63333333333338</v>
      </c>
    </row>
    <row r="140" spans="1:6" x14ac:dyDescent="0.2">
      <c r="A140" s="7">
        <v>139</v>
      </c>
      <c r="B140" s="2" t="s">
        <v>540</v>
      </c>
      <c r="C140">
        <v>79.666666666666657</v>
      </c>
      <c r="D140">
        <v>1062.2333333333333</v>
      </c>
    </row>
    <row r="141" spans="1:6" x14ac:dyDescent="0.2">
      <c r="A141" s="7">
        <v>140</v>
      </c>
      <c r="B141" s="27" t="s">
        <v>542</v>
      </c>
      <c r="C141" s="27">
        <v>253.23333333333335</v>
      </c>
      <c r="D141" s="27">
        <v>153.53333333333333</v>
      </c>
      <c r="E141">
        <f t="shared" ref="E141:E144" si="4">D141-C141</f>
        <v>-99.700000000000017</v>
      </c>
      <c r="F141">
        <f>SUM(E141:E144,E148:E149,E151)</f>
        <v>426.89999999999964</v>
      </c>
    </row>
    <row r="142" spans="1:6" x14ac:dyDescent="0.2">
      <c r="A142" s="7">
        <v>141</v>
      </c>
      <c r="B142" s="27" t="s">
        <v>542</v>
      </c>
      <c r="C142" s="27">
        <v>214.63333333333335</v>
      </c>
      <c r="D142" s="27">
        <v>495.06666666666661</v>
      </c>
      <c r="E142">
        <f t="shared" si="4"/>
        <v>280.43333333333328</v>
      </c>
    </row>
    <row r="143" spans="1:6" x14ac:dyDescent="0.2">
      <c r="A143" s="7">
        <v>142</v>
      </c>
      <c r="B143" s="27" t="s">
        <v>542</v>
      </c>
      <c r="C143" s="27">
        <v>90.5</v>
      </c>
      <c r="D143" s="27">
        <v>590.23333333333323</v>
      </c>
      <c r="E143">
        <f t="shared" si="4"/>
        <v>499.73333333333323</v>
      </c>
    </row>
    <row r="144" spans="1:6" x14ac:dyDescent="0.2">
      <c r="A144" s="7">
        <v>143</v>
      </c>
      <c r="B144" s="27" t="s">
        <v>544</v>
      </c>
      <c r="C144" s="27">
        <v>78.133333333333326</v>
      </c>
      <c r="D144" s="27">
        <v>179.46666666666667</v>
      </c>
      <c r="E144">
        <f t="shared" si="4"/>
        <v>101.33333333333334</v>
      </c>
    </row>
    <row r="145" spans="1:5" x14ac:dyDescent="0.2">
      <c r="A145" s="7">
        <v>144</v>
      </c>
      <c r="B145" s="2" t="s">
        <v>706</v>
      </c>
      <c r="C145">
        <v>602.13333333333333</v>
      </c>
      <c r="D145">
        <v>314.66666666666663</v>
      </c>
    </row>
    <row r="146" spans="1:5" x14ac:dyDescent="0.2">
      <c r="A146" s="7">
        <v>145</v>
      </c>
      <c r="B146" s="2" t="s">
        <v>512</v>
      </c>
      <c r="C146">
        <v>291.66666666666663</v>
      </c>
      <c r="D146">
        <v>85.833333333333329</v>
      </c>
    </row>
    <row r="147" spans="1:5" x14ac:dyDescent="0.2">
      <c r="A147" s="7">
        <v>146</v>
      </c>
      <c r="B147" s="2" t="s">
        <v>512</v>
      </c>
      <c r="C147">
        <v>131</v>
      </c>
      <c r="D147">
        <v>1922.3666666666668</v>
      </c>
    </row>
    <row r="148" spans="1:5" x14ac:dyDescent="0.2">
      <c r="A148" s="7">
        <v>147</v>
      </c>
      <c r="B148" s="27" t="s">
        <v>514</v>
      </c>
      <c r="C148" s="27">
        <v>243.33333333333334</v>
      </c>
      <c r="D148" s="27">
        <v>84.866666666666674</v>
      </c>
      <c r="E148">
        <f t="shared" ref="E148:E149" si="5">D148-C148</f>
        <v>-158.46666666666667</v>
      </c>
    </row>
    <row r="149" spans="1:5" x14ac:dyDescent="0.2">
      <c r="A149" s="7">
        <v>148</v>
      </c>
      <c r="B149" s="27" t="s">
        <v>514</v>
      </c>
      <c r="C149" s="27">
        <v>178.1</v>
      </c>
      <c r="D149" s="27">
        <v>388.93333333333334</v>
      </c>
      <c r="E149">
        <f t="shared" si="5"/>
        <v>210.83333333333334</v>
      </c>
    </row>
    <row r="150" spans="1:5" x14ac:dyDescent="0.2">
      <c r="A150" s="7">
        <v>149</v>
      </c>
      <c r="B150" s="2" t="s">
        <v>218</v>
      </c>
      <c r="C150">
        <v>186.16666666666666</v>
      </c>
      <c r="D150">
        <v>157.46666666666667</v>
      </c>
    </row>
    <row r="151" spans="1:5" x14ac:dyDescent="0.2">
      <c r="A151" s="7">
        <v>150</v>
      </c>
      <c r="B151" s="27" t="s">
        <v>216</v>
      </c>
      <c r="C151" s="27">
        <v>1782.6000000000001</v>
      </c>
      <c r="D151" s="27">
        <v>1375.3333333333333</v>
      </c>
      <c r="E151">
        <f>D151-C151</f>
        <v>-407.26666666666688</v>
      </c>
    </row>
    <row r="152" spans="1:5" x14ac:dyDescent="0.2">
      <c r="A152" s="7">
        <v>151</v>
      </c>
      <c r="B152" s="2" t="s">
        <v>420</v>
      </c>
      <c r="C152">
        <v>604.43333333333328</v>
      </c>
      <c r="D152">
        <v>1020.3333333333334</v>
      </c>
    </row>
    <row r="153" spans="1:5" x14ac:dyDescent="0.2">
      <c r="A153" s="7">
        <v>152</v>
      </c>
      <c r="B153" s="2" t="s">
        <v>422</v>
      </c>
      <c r="C153">
        <v>145.9</v>
      </c>
      <c r="D153">
        <v>259.76666666666665</v>
      </c>
    </row>
    <row r="154" spans="1:5" x14ac:dyDescent="0.2">
      <c r="A154" s="7">
        <v>153</v>
      </c>
      <c r="B154" s="2" t="s">
        <v>338</v>
      </c>
      <c r="C154">
        <v>453.5</v>
      </c>
      <c r="D154">
        <v>675.6</v>
      </c>
    </row>
    <row r="155" spans="1:5" x14ac:dyDescent="0.2">
      <c r="A155" s="7">
        <v>154</v>
      </c>
      <c r="B155" s="2" t="s">
        <v>530</v>
      </c>
      <c r="C155">
        <v>322.90000000000003</v>
      </c>
      <c r="D155">
        <v>670.13333333333333</v>
      </c>
    </row>
    <row r="156" spans="1:5" x14ac:dyDescent="0.2">
      <c r="A156" s="7">
        <v>155</v>
      </c>
      <c r="B156" s="2" t="s">
        <v>528</v>
      </c>
      <c r="C156">
        <v>1590.9666666666665</v>
      </c>
      <c r="D156">
        <v>1118.7666666666667</v>
      </c>
    </row>
    <row r="157" spans="1:5" x14ac:dyDescent="0.2">
      <c r="A157" s="7">
        <v>156</v>
      </c>
      <c r="B157" s="2" t="s">
        <v>526</v>
      </c>
      <c r="C157">
        <v>893.63333333333321</v>
      </c>
      <c r="D157">
        <v>796.30000000000007</v>
      </c>
    </row>
    <row r="158" spans="1:5" x14ac:dyDescent="0.2">
      <c r="A158" s="7">
        <v>157</v>
      </c>
      <c r="B158" s="2" t="s">
        <v>234</v>
      </c>
      <c r="C158">
        <v>705.96666666666658</v>
      </c>
      <c r="D158">
        <v>604.5333333333333</v>
      </c>
    </row>
    <row r="159" spans="1:5" x14ac:dyDescent="0.2">
      <c r="A159" s="7">
        <v>158</v>
      </c>
      <c r="B159" s="2" t="s">
        <v>494</v>
      </c>
      <c r="C159">
        <v>1447.7666666666664</v>
      </c>
      <c r="D159">
        <v>1470.9333333333334</v>
      </c>
    </row>
    <row r="160" spans="1:5" x14ac:dyDescent="0.2">
      <c r="A160" s="7">
        <v>159</v>
      </c>
      <c r="B160" s="2" t="s">
        <v>492</v>
      </c>
      <c r="C160">
        <v>1059.3999999999999</v>
      </c>
      <c r="D160">
        <v>591.30000000000007</v>
      </c>
    </row>
    <row r="161" spans="1:4" x14ac:dyDescent="0.2">
      <c r="A161" s="7">
        <v>160</v>
      </c>
      <c r="B161" s="2" t="s">
        <v>490</v>
      </c>
      <c r="C161">
        <v>2119.1666666666665</v>
      </c>
      <c r="D161">
        <v>1311.8</v>
      </c>
    </row>
    <row r="162" spans="1:4" x14ac:dyDescent="0.2">
      <c r="A162" s="7">
        <v>161</v>
      </c>
      <c r="B162" s="2" t="s">
        <v>750</v>
      </c>
      <c r="C162">
        <v>763.43333333333339</v>
      </c>
      <c r="D162">
        <v>570.80000000000007</v>
      </c>
    </row>
    <row r="163" spans="1:4" x14ac:dyDescent="0.2">
      <c r="A163" s="7">
        <v>162</v>
      </c>
      <c r="B163" s="2" t="s">
        <v>392</v>
      </c>
      <c r="C163">
        <v>106.06666666666666</v>
      </c>
      <c r="D163">
        <v>311.36666666666667</v>
      </c>
    </row>
    <row r="164" spans="1:4" x14ac:dyDescent="0.2">
      <c r="A164" s="7">
        <v>163</v>
      </c>
      <c r="B164" s="2" t="s">
        <v>390</v>
      </c>
      <c r="C164">
        <v>211.79999999999998</v>
      </c>
      <c r="D164">
        <v>1869.0333333333335</v>
      </c>
    </row>
    <row r="165" spans="1:4" x14ac:dyDescent="0.2">
      <c r="A165" s="7">
        <v>164</v>
      </c>
      <c r="B165" s="2" t="s">
        <v>388</v>
      </c>
      <c r="C165">
        <v>91.366666666666674</v>
      </c>
      <c r="D165">
        <v>1483.5666666666666</v>
      </c>
    </row>
    <row r="166" spans="1:4" x14ac:dyDescent="0.2">
      <c r="A166" s="7">
        <v>165</v>
      </c>
      <c r="B166" s="2" t="s">
        <v>386</v>
      </c>
      <c r="C166">
        <v>901.03333333333342</v>
      </c>
      <c r="D166">
        <v>2183.4333333333334</v>
      </c>
    </row>
    <row r="167" spans="1:4" x14ac:dyDescent="0.2">
      <c r="A167" s="7">
        <v>166</v>
      </c>
      <c r="B167" s="2" t="s">
        <v>384</v>
      </c>
      <c r="C167">
        <v>558.30000000000007</v>
      </c>
      <c r="D167">
        <v>240.73333333333335</v>
      </c>
    </row>
    <row r="168" spans="1:4" x14ac:dyDescent="0.2">
      <c r="A168" s="7">
        <v>167</v>
      </c>
      <c r="B168" s="2" t="s">
        <v>384</v>
      </c>
      <c r="C168">
        <v>154.23333333333332</v>
      </c>
      <c r="D168">
        <v>1282.0666666666668</v>
      </c>
    </row>
    <row r="169" spans="1:4" x14ac:dyDescent="0.2">
      <c r="A169" s="7">
        <v>168</v>
      </c>
      <c r="B169" s="2" t="s">
        <v>642</v>
      </c>
      <c r="C169">
        <v>185.16666666666666</v>
      </c>
      <c r="D169">
        <v>86.366666666666674</v>
      </c>
    </row>
    <row r="170" spans="1:4" x14ac:dyDescent="0.2">
      <c r="A170" s="7">
        <v>169</v>
      </c>
      <c r="B170" s="2" t="s">
        <v>622</v>
      </c>
      <c r="C170">
        <v>217.16666666666666</v>
      </c>
      <c r="D170">
        <v>297.5333333333333</v>
      </c>
    </row>
    <row r="171" spans="1:4" x14ac:dyDescent="0.2">
      <c r="A171" s="7">
        <v>170</v>
      </c>
      <c r="B171" s="2" t="s">
        <v>620</v>
      </c>
      <c r="C171">
        <v>311</v>
      </c>
      <c r="D171">
        <v>701.19999999999993</v>
      </c>
    </row>
    <row r="172" spans="1:4" x14ac:dyDescent="0.2">
      <c r="A172" s="7">
        <v>171</v>
      </c>
      <c r="B172" s="2" t="s">
        <v>618</v>
      </c>
      <c r="C172">
        <v>4877.5666666666666</v>
      </c>
      <c r="D172">
        <v>689.86666666666667</v>
      </c>
    </row>
    <row r="173" spans="1:4" x14ac:dyDescent="0.2">
      <c r="A173" s="7">
        <v>172</v>
      </c>
      <c r="B173" s="2" t="s">
        <v>616</v>
      </c>
      <c r="C173">
        <v>234.0333333333333</v>
      </c>
      <c r="D173">
        <v>497.93333333333339</v>
      </c>
    </row>
    <row r="174" spans="1:4" x14ac:dyDescent="0.2">
      <c r="A174" s="7">
        <v>173</v>
      </c>
      <c r="B174" s="2" t="s">
        <v>614</v>
      </c>
      <c r="C174">
        <v>1041.7666666666667</v>
      </c>
      <c r="D174">
        <v>212.23333333333335</v>
      </c>
    </row>
    <row r="175" spans="1:4" x14ac:dyDescent="0.2">
      <c r="A175" s="7">
        <v>174</v>
      </c>
      <c r="B175" s="2" t="s">
        <v>614</v>
      </c>
      <c r="C175">
        <v>104.60000000000001</v>
      </c>
      <c r="D175">
        <v>361.90000000000003</v>
      </c>
    </row>
    <row r="176" spans="1:4" x14ac:dyDescent="0.2">
      <c r="A176" s="7">
        <v>175</v>
      </c>
      <c r="B176" s="2" t="s">
        <v>612</v>
      </c>
      <c r="C176">
        <v>667.33333333333337</v>
      </c>
      <c r="D176">
        <v>156.96666666666667</v>
      </c>
    </row>
    <row r="177" spans="1:4" x14ac:dyDescent="0.2">
      <c r="A177" s="7">
        <v>176</v>
      </c>
      <c r="B177" s="2" t="s">
        <v>538</v>
      </c>
      <c r="C177">
        <v>151.6</v>
      </c>
      <c r="D177">
        <v>83.63333333333334</v>
      </c>
    </row>
    <row r="178" spans="1:4" x14ac:dyDescent="0.2">
      <c r="A178" s="7">
        <v>177</v>
      </c>
      <c r="B178" s="2" t="s">
        <v>536</v>
      </c>
      <c r="C178">
        <v>190.46666666666667</v>
      </c>
      <c r="D178">
        <v>58.366666666666667</v>
      </c>
    </row>
    <row r="179" spans="1:4" x14ac:dyDescent="0.2">
      <c r="A179" s="7">
        <v>178</v>
      </c>
      <c r="B179" s="2" t="s">
        <v>534</v>
      </c>
      <c r="C179">
        <v>433.5333333333333</v>
      </c>
      <c r="D179">
        <v>233.46666666666667</v>
      </c>
    </row>
    <row r="180" spans="1:4" x14ac:dyDescent="0.2">
      <c r="A180" s="7">
        <v>179</v>
      </c>
      <c r="B180" s="2" t="s">
        <v>466</v>
      </c>
      <c r="C180">
        <v>197.86666666666665</v>
      </c>
      <c r="D180">
        <v>86.033333333333346</v>
      </c>
    </row>
    <row r="181" spans="1:4" x14ac:dyDescent="0.2">
      <c r="A181" s="7">
        <v>180</v>
      </c>
      <c r="B181" s="2" t="s">
        <v>464</v>
      </c>
      <c r="C181">
        <v>208.23333333333335</v>
      </c>
      <c r="D181">
        <v>146.73333333333335</v>
      </c>
    </row>
    <row r="182" spans="1:4" x14ac:dyDescent="0.2">
      <c r="A182" s="7">
        <v>181</v>
      </c>
      <c r="B182" s="2" t="s">
        <v>518</v>
      </c>
      <c r="C182">
        <v>68.666666666666671</v>
      </c>
      <c r="D182">
        <v>221.86666666666667</v>
      </c>
    </row>
    <row r="183" spans="1:4" x14ac:dyDescent="0.2">
      <c r="A183" s="7">
        <v>182</v>
      </c>
      <c r="B183" s="2" t="s">
        <v>520</v>
      </c>
      <c r="C183">
        <v>144.56666666666669</v>
      </c>
      <c r="D183">
        <v>601.4</v>
      </c>
    </row>
    <row r="184" spans="1:4" x14ac:dyDescent="0.2">
      <c r="A184" s="7">
        <v>183</v>
      </c>
      <c r="B184" s="2" t="s">
        <v>500</v>
      </c>
      <c r="C184">
        <v>106.86666666666667</v>
      </c>
      <c r="D184">
        <v>306.93333333333334</v>
      </c>
    </row>
    <row r="185" spans="1:4" x14ac:dyDescent="0.2">
      <c r="A185" s="7">
        <v>184</v>
      </c>
      <c r="B185" s="2" t="s">
        <v>500</v>
      </c>
      <c r="C185">
        <v>14.433333333333332</v>
      </c>
      <c r="D185">
        <v>1240.4666666666667</v>
      </c>
    </row>
    <row r="186" spans="1:4" x14ac:dyDescent="0.2">
      <c r="A186" s="7">
        <v>185</v>
      </c>
      <c r="B186" s="2" t="s">
        <v>600</v>
      </c>
      <c r="C186">
        <v>20.733333333333331</v>
      </c>
      <c r="D186">
        <v>471.09999999999997</v>
      </c>
    </row>
    <row r="187" spans="1:4" x14ac:dyDescent="0.2">
      <c r="A187" s="7">
        <v>186</v>
      </c>
      <c r="B187" s="2" t="s">
        <v>256</v>
      </c>
      <c r="C187">
        <v>48.766666666666673</v>
      </c>
      <c r="D187">
        <v>217.33333333333334</v>
      </c>
    </row>
    <row r="188" spans="1:4" x14ac:dyDescent="0.2">
      <c r="A188" s="7">
        <v>187</v>
      </c>
      <c r="B188" s="2" t="s">
        <v>524</v>
      </c>
      <c r="C188">
        <v>61.733333333333327</v>
      </c>
      <c r="D188">
        <v>196.43333333333331</v>
      </c>
    </row>
    <row r="189" spans="1:4" x14ac:dyDescent="0.2">
      <c r="A189" s="7">
        <v>188</v>
      </c>
      <c r="B189" s="2" t="s">
        <v>648</v>
      </c>
      <c r="C189">
        <v>106.46666666666665</v>
      </c>
      <c r="D189">
        <v>117.53333333333335</v>
      </c>
    </row>
    <row r="190" spans="1:4" x14ac:dyDescent="0.2">
      <c r="A190" s="7">
        <v>189</v>
      </c>
      <c r="B190" s="2" t="s">
        <v>680</v>
      </c>
      <c r="C190">
        <v>477.43333333333334</v>
      </c>
      <c r="D190">
        <v>618.66666666666663</v>
      </c>
    </row>
    <row r="191" spans="1:4" x14ac:dyDescent="0.2">
      <c r="A191" s="7">
        <v>190</v>
      </c>
      <c r="B191" s="2" t="s">
        <v>676</v>
      </c>
      <c r="C191">
        <v>219.86666666666665</v>
      </c>
      <c r="D191">
        <v>573.19999999999993</v>
      </c>
    </row>
    <row r="192" spans="1:4" x14ac:dyDescent="0.2">
      <c r="A192" s="7">
        <v>191</v>
      </c>
      <c r="B192" s="2" t="s">
        <v>742</v>
      </c>
      <c r="C192">
        <v>391.53333333333336</v>
      </c>
      <c r="D192">
        <v>403.36666666666662</v>
      </c>
    </row>
    <row r="193" spans="1:6" x14ac:dyDescent="0.2">
      <c r="A193" s="7">
        <v>192</v>
      </c>
      <c r="B193" s="2" t="s">
        <v>358</v>
      </c>
      <c r="C193">
        <v>2561.9</v>
      </c>
      <c r="D193">
        <v>2649.1333333333332</v>
      </c>
    </row>
    <row r="194" spans="1:6" x14ac:dyDescent="0.2">
      <c r="A194" s="7">
        <v>193</v>
      </c>
      <c r="B194" s="2" t="s">
        <v>368</v>
      </c>
      <c r="C194">
        <v>913.56666666666672</v>
      </c>
      <c r="D194">
        <v>533.96666666666658</v>
      </c>
    </row>
    <row r="195" spans="1:6" x14ac:dyDescent="0.2">
      <c r="A195" s="7">
        <v>194</v>
      </c>
      <c r="B195" s="2" t="s">
        <v>496</v>
      </c>
      <c r="C195">
        <v>633.23333333333346</v>
      </c>
      <c r="D195">
        <v>690.16666666666663</v>
      </c>
    </row>
    <row r="196" spans="1:6" x14ac:dyDescent="0.2">
      <c r="A196" s="7">
        <v>195</v>
      </c>
      <c r="B196" s="2" t="s">
        <v>546</v>
      </c>
      <c r="C196">
        <v>827.0333333333333</v>
      </c>
      <c r="D196">
        <v>949.5</v>
      </c>
    </row>
    <row r="197" spans="1:6" x14ac:dyDescent="0.2">
      <c r="A197" s="7">
        <v>196</v>
      </c>
      <c r="B197" s="2" t="s">
        <v>548</v>
      </c>
      <c r="C197">
        <v>946.86666666666667</v>
      </c>
      <c r="D197">
        <v>955.5</v>
      </c>
    </row>
    <row r="198" spans="1:6" x14ac:dyDescent="0.2">
      <c r="A198" s="7">
        <v>197</v>
      </c>
      <c r="B198" s="2" t="s">
        <v>550</v>
      </c>
      <c r="C198">
        <v>259.13333333333333</v>
      </c>
      <c r="D198">
        <v>363.59999999999997</v>
      </c>
    </row>
    <row r="199" spans="1:6" x14ac:dyDescent="0.2">
      <c r="A199" s="7">
        <v>198</v>
      </c>
      <c r="B199" s="2" t="s">
        <v>560</v>
      </c>
      <c r="C199">
        <v>480.13333333333338</v>
      </c>
      <c r="D199">
        <v>994.13333333333333</v>
      </c>
    </row>
    <row r="200" spans="1:6" x14ac:dyDescent="0.2">
      <c r="A200" s="7">
        <v>199</v>
      </c>
      <c r="B200" s="2" t="s">
        <v>552</v>
      </c>
      <c r="C200">
        <v>212.4</v>
      </c>
      <c r="D200">
        <v>392.40000000000003</v>
      </c>
    </row>
    <row r="201" spans="1:6" x14ac:dyDescent="0.2">
      <c r="A201" s="7">
        <v>200</v>
      </c>
      <c r="B201" s="2" t="s">
        <v>714</v>
      </c>
      <c r="C201">
        <v>187.13333333333333</v>
      </c>
      <c r="D201">
        <v>245.6</v>
      </c>
    </row>
    <row r="202" spans="1:6" x14ac:dyDescent="0.2">
      <c r="A202" s="7">
        <v>201</v>
      </c>
      <c r="B202" s="2" t="s">
        <v>506</v>
      </c>
      <c r="C202">
        <v>107.66666666666667</v>
      </c>
      <c r="D202">
        <v>115.89999999999999</v>
      </c>
    </row>
    <row r="203" spans="1:6" x14ac:dyDescent="0.2">
      <c r="A203" s="7">
        <v>202</v>
      </c>
      <c r="B203" s="2" t="s">
        <v>508</v>
      </c>
      <c r="C203">
        <v>531.26666666666665</v>
      </c>
      <c r="D203">
        <v>1363.2666666666667</v>
      </c>
    </row>
    <row r="204" spans="1:6" x14ac:dyDescent="0.2">
      <c r="A204" s="7">
        <v>203</v>
      </c>
      <c r="B204" s="27" t="s">
        <v>468</v>
      </c>
      <c r="C204" s="27">
        <v>411.4666666666667</v>
      </c>
      <c r="D204" s="27">
        <v>61.066666666666663</v>
      </c>
      <c r="E204">
        <f t="shared" ref="E204:E206" si="6">D204-C204</f>
        <v>-350.40000000000003</v>
      </c>
      <c r="F204">
        <f>SUM(E204:E206)</f>
        <v>24.333333333333286</v>
      </c>
    </row>
    <row r="205" spans="1:6" x14ac:dyDescent="0.2">
      <c r="A205" s="7">
        <v>204</v>
      </c>
      <c r="B205" s="27" t="s">
        <v>468</v>
      </c>
      <c r="C205" s="27">
        <v>66.833333333333329</v>
      </c>
      <c r="D205" s="27">
        <v>364.0333333333333</v>
      </c>
      <c r="E205">
        <f t="shared" si="6"/>
        <v>297.2</v>
      </c>
    </row>
    <row r="206" spans="1:6" x14ac:dyDescent="0.2">
      <c r="A206" s="7">
        <v>205</v>
      </c>
      <c r="B206" s="27" t="s">
        <v>472</v>
      </c>
      <c r="C206" s="27">
        <v>49.133333333333333</v>
      </c>
      <c r="D206" s="27">
        <v>126.66666666666667</v>
      </c>
      <c r="E206">
        <f t="shared" si="6"/>
        <v>77.533333333333331</v>
      </c>
    </row>
    <row r="207" spans="1:6" x14ac:dyDescent="0.2">
      <c r="A207" s="7">
        <v>206</v>
      </c>
      <c r="B207" s="2" t="s">
        <v>738</v>
      </c>
      <c r="C207">
        <v>620.06666666666661</v>
      </c>
      <c r="D207">
        <v>401</v>
      </c>
    </row>
    <row r="208" spans="1:6" x14ac:dyDescent="0.2">
      <c r="A208" s="7">
        <v>207</v>
      </c>
      <c r="B208" s="2" t="s">
        <v>736</v>
      </c>
      <c r="C208">
        <v>392.36666666666662</v>
      </c>
      <c r="D208">
        <v>407.5333333333333</v>
      </c>
    </row>
    <row r="209" spans="1:6" x14ac:dyDescent="0.2">
      <c r="A209" s="7">
        <v>208</v>
      </c>
      <c r="B209" s="2" t="s">
        <v>710</v>
      </c>
      <c r="C209">
        <v>117.03333333333335</v>
      </c>
      <c r="D209">
        <v>146.33333333333334</v>
      </c>
    </row>
    <row r="210" spans="1:6" x14ac:dyDescent="0.2">
      <c r="A210" s="7">
        <v>209</v>
      </c>
      <c r="B210" s="27" t="s">
        <v>198</v>
      </c>
      <c r="C210" s="27">
        <v>173.53333333333333</v>
      </c>
      <c r="D210" s="27">
        <v>404.9666666666667</v>
      </c>
      <c r="E210">
        <f t="shared" ref="E210:E214" si="7">D210-C210</f>
        <v>231.43333333333337</v>
      </c>
      <c r="F210">
        <f>SUM(E210:E214)</f>
        <v>1616.4</v>
      </c>
    </row>
    <row r="211" spans="1:6" x14ac:dyDescent="0.2">
      <c r="A211" s="7">
        <v>210</v>
      </c>
      <c r="B211" s="27" t="s">
        <v>198</v>
      </c>
      <c r="C211" s="27">
        <v>171.16666666666666</v>
      </c>
      <c r="D211" s="27">
        <v>624.4</v>
      </c>
      <c r="E211">
        <f t="shared" si="7"/>
        <v>453.23333333333335</v>
      </c>
    </row>
    <row r="212" spans="1:6" x14ac:dyDescent="0.2">
      <c r="A212" s="7">
        <v>211</v>
      </c>
      <c r="B212" s="27" t="s">
        <v>522</v>
      </c>
      <c r="C212" s="27">
        <v>450.7</v>
      </c>
      <c r="D212" s="27">
        <v>865.43333333333339</v>
      </c>
      <c r="E212">
        <f t="shared" si="7"/>
        <v>414.73333333333341</v>
      </c>
    </row>
    <row r="213" spans="1:6" x14ac:dyDescent="0.2">
      <c r="A213" s="7">
        <v>212</v>
      </c>
      <c r="B213" s="27" t="s">
        <v>292</v>
      </c>
      <c r="C213" s="27">
        <v>521.06666666666672</v>
      </c>
      <c r="D213" s="27">
        <v>786.86666666666679</v>
      </c>
      <c r="E213">
        <f t="shared" si="7"/>
        <v>265.80000000000007</v>
      </c>
    </row>
    <row r="214" spans="1:6" x14ac:dyDescent="0.2">
      <c r="A214" s="7">
        <v>213</v>
      </c>
      <c r="B214" s="27" t="s">
        <v>294</v>
      </c>
      <c r="C214" s="27">
        <v>346</v>
      </c>
      <c r="D214" s="27">
        <v>597.19999999999993</v>
      </c>
      <c r="E214">
        <f t="shared" si="7"/>
        <v>251.19999999999993</v>
      </c>
    </row>
    <row r="215" spans="1:6" x14ac:dyDescent="0.2">
      <c r="A215" s="7">
        <v>214</v>
      </c>
      <c r="B215" s="2" t="s">
        <v>652</v>
      </c>
      <c r="C215">
        <v>332.23333333333335</v>
      </c>
      <c r="D215">
        <v>417.20000000000005</v>
      </c>
    </row>
    <row r="216" spans="1:6" x14ac:dyDescent="0.2">
      <c r="A216" s="7">
        <v>215</v>
      </c>
      <c r="B216" s="2" t="s">
        <v>650</v>
      </c>
      <c r="C216">
        <v>231</v>
      </c>
      <c r="D216">
        <v>80.933333333333337</v>
      </c>
    </row>
    <row r="217" spans="1:6" x14ac:dyDescent="0.2">
      <c r="A217" s="7">
        <v>216</v>
      </c>
      <c r="B217" s="2" t="s">
        <v>650</v>
      </c>
      <c r="C217">
        <v>54.633333333333333</v>
      </c>
      <c r="D217">
        <v>219.73333333333335</v>
      </c>
    </row>
    <row r="218" spans="1:6" x14ac:dyDescent="0.2">
      <c r="A218" s="7">
        <v>217</v>
      </c>
      <c r="B218" s="27" t="s">
        <v>712</v>
      </c>
      <c r="C218" s="27">
        <v>65.766666666666666</v>
      </c>
      <c r="D218" s="27">
        <v>65.966666666666669</v>
      </c>
      <c r="E218">
        <f t="shared" ref="E218:E224" si="8">D218-C218</f>
        <v>0.20000000000000284</v>
      </c>
      <c r="F218">
        <f>SUM(E218:E224)</f>
        <v>85.166666666666657</v>
      </c>
    </row>
    <row r="219" spans="1:6" x14ac:dyDescent="0.2">
      <c r="A219" s="7">
        <v>218</v>
      </c>
      <c r="B219" s="27" t="s">
        <v>330</v>
      </c>
      <c r="C219" s="27">
        <v>135.1</v>
      </c>
      <c r="D219" s="27">
        <v>182.06666666666669</v>
      </c>
      <c r="E219">
        <f t="shared" si="8"/>
        <v>46.966666666666697</v>
      </c>
    </row>
    <row r="220" spans="1:6" x14ac:dyDescent="0.2">
      <c r="A220" s="7">
        <v>219</v>
      </c>
      <c r="B220" s="27" t="s">
        <v>332</v>
      </c>
      <c r="C220" s="27">
        <v>118.83333333333333</v>
      </c>
      <c r="D220" s="27">
        <v>148.20000000000002</v>
      </c>
      <c r="E220">
        <f t="shared" si="8"/>
        <v>29.366666666666688</v>
      </c>
    </row>
    <row r="221" spans="1:6" x14ac:dyDescent="0.2">
      <c r="A221" s="7">
        <v>220</v>
      </c>
      <c r="B221" s="27" t="s">
        <v>320</v>
      </c>
      <c r="C221" s="27">
        <v>531.06666666666672</v>
      </c>
      <c r="D221" s="27">
        <v>446.13333333333338</v>
      </c>
      <c r="E221">
        <f t="shared" si="8"/>
        <v>-84.933333333333337</v>
      </c>
    </row>
    <row r="222" spans="1:6" x14ac:dyDescent="0.2">
      <c r="A222" s="7">
        <v>221</v>
      </c>
      <c r="B222" s="27" t="s">
        <v>320</v>
      </c>
      <c r="C222" s="27">
        <v>354.13333333333338</v>
      </c>
      <c r="D222" s="27">
        <v>463.39999999999992</v>
      </c>
      <c r="E222">
        <f t="shared" si="8"/>
        <v>109.26666666666654</v>
      </c>
    </row>
    <row r="223" spans="1:6" x14ac:dyDescent="0.2">
      <c r="A223" s="7">
        <v>222</v>
      </c>
      <c r="B223" s="27" t="s">
        <v>308</v>
      </c>
      <c r="C223" s="27">
        <v>239.19999999999996</v>
      </c>
      <c r="D223" s="27">
        <v>70.399999999999991</v>
      </c>
      <c r="E223">
        <f t="shared" si="8"/>
        <v>-168.79999999999995</v>
      </c>
    </row>
    <row r="224" spans="1:6" x14ac:dyDescent="0.2">
      <c r="A224" s="7">
        <v>223</v>
      </c>
      <c r="B224" s="27" t="s">
        <v>308</v>
      </c>
      <c r="C224" s="27">
        <v>42.466666666666669</v>
      </c>
      <c r="D224" s="27">
        <v>195.56666666666669</v>
      </c>
      <c r="E224">
        <f t="shared" si="8"/>
        <v>153.10000000000002</v>
      </c>
    </row>
    <row r="225" spans="1:4" x14ac:dyDescent="0.2">
      <c r="A225" s="7">
        <v>224</v>
      </c>
      <c r="B225" s="2" t="s">
        <v>426</v>
      </c>
      <c r="C225">
        <v>190.43333333333331</v>
      </c>
      <c r="D225">
        <v>331.09999999999997</v>
      </c>
    </row>
    <row r="226" spans="1:4" x14ac:dyDescent="0.2">
      <c r="A226" s="7">
        <v>225</v>
      </c>
      <c r="B226" s="2" t="s">
        <v>432</v>
      </c>
      <c r="C226">
        <v>285.33333333333337</v>
      </c>
      <c r="D226">
        <v>253.93333333333337</v>
      </c>
    </row>
    <row r="227" spans="1:4" x14ac:dyDescent="0.2">
      <c r="A227" s="7">
        <v>226</v>
      </c>
      <c r="B227" s="2" t="s">
        <v>316</v>
      </c>
      <c r="C227">
        <v>68.966666666666654</v>
      </c>
      <c r="D227">
        <v>105.26666666666667</v>
      </c>
    </row>
    <row r="228" spans="1:4" x14ac:dyDescent="0.2">
      <c r="A228" s="7">
        <v>227</v>
      </c>
      <c r="B228" s="2" t="s">
        <v>266</v>
      </c>
      <c r="C228">
        <v>274.43333333333334</v>
      </c>
      <c r="D228">
        <v>196</v>
      </c>
    </row>
    <row r="229" spans="1:4" x14ac:dyDescent="0.2">
      <c r="A229" s="7">
        <v>228</v>
      </c>
      <c r="B229" s="2" t="s">
        <v>264</v>
      </c>
      <c r="C229">
        <v>146.36666666666667</v>
      </c>
      <c r="D229">
        <v>152.96666666666667</v>
      </c>
    </row>
    <row r="230" spans="1:4" x14ac:dyDescent="0.2">
      <c r="A230" s="7">
        <v>229</v>
      </c>
      <c r="B230" s="2" t="s">
        <v>212</v>
      </c>
      <c r="C230">
        <v>277.0333333333333</v>
      </c>
      <c r="D230">
        <v>127.56666666666666</v>
      </c>
    </row>
    <row r="231" spans="1:4" x14ac:dyDescent="0.2">
      <c r="A231" s="7">
        <v>230</v>
      </c>
      <c r="B231" s="2" t="s">
        <v>212</v>
      </c>
      <c r="C231">
        <v>48.566666666666663</v>
      </c>
      <c r="D231">
        <v>222.9</v>
      </c>
    </row>
    <row r="232" spans="1:4" x14ac:dyDescent="0.2">
      <c r="A232" s="7">
        <v>231</v>
      </c>
      <c r="B232" s="2" t="s">
        <v>200</v>
      </c>
      <c r="C232">
        <v>214.69999999999996</v>
      </c>
      <c r="D232">
        <v>272.26666666666665</v>
      </c>
    </row>
    <row r="233" spans="1:4" x14ac:dyDescent="0.2">
      <c r="A233" s="7">
        <v>232</v>
      </c>
      <c r="B233" s="2" t="s">
        <v>202</v>
      </c>
      <c r="C233">
        <v>244.29999999999998</v>
      </c>
      <c r="D233">
        <v>396.7</v>
      </c>
    </row>
    <row r="234" spans="1:4" x14ac:dyDescent="0.2">
      <c r="A234" s="7">
        <v>233</v>
      </c>
      <c r="B234" s="2" t="s">
        <v>202</v>
      </c>
      <c r="C234">
        <v>202</v>
      </c>
      <c r="D234">
        <v>645.76666666666665</v>
      </c>
    </row>
    <row r="235" spans="1:4" x14ac:dyDescent="0.2">
      <c r="A235" s="7">
        <v>234</v>
      </c>
      <c r="B235" s="2" t="s">
        <v>204</v>
      </c>
      <c r="C235">
        <v>703</v>
      </c>
      <c r="D235">
        <v>377.2</v>
      </c>
    </row>
    <row r="236" spans="1:4" x14ac:dyDescent="0.2">
      <c r="A236" s="7">
        <v>235</v>
      </c>
      <c r="B236" s="2" t="s">
        <v>204</v>
      </c>
      <c r="C236">
        <v>155.63333333333333</v>
      </c>
      <c r="D236">
        <v>479.4666666666667</v>
      </c>
    </row>
    <row r="237" spans="1:4" x14ac:dyDescent="0.2">
      <c r="A237" s="7">
        <v>236</v>
      </c>
      <c r="B237" s="2" t="s">
        <v>204</v>
      </c>
      <c r="C237">
        <v>93.5</v>
      </c>
      <c r="D237">
        <v>678.69999999999993</v>
      </c>
    </row>
    <row r="238" spans="1:4" x14ac:dyDescent="0.2">
      <c r="A238" s="7">
        <v>237</v>
      </c>
      <c r="B238" s="2" t="s">
        <v>206</v>
      </c>
      <c r="C238">
        <v>134.53333333333333</v>
      </c>
      <c r="D238">
        <v>22.766666666666669</v>
      </c>
    </row>
    <row r="239" spans="1:4" x14ac:dyDescent="0.2">
      <c r="A239" s="7">
        <v>238</v>
      </c>
      <c r="B239" s="2" t="s">
        <v>206</v>
      </c>
      <c r="C239">
        <v>134</v>
      </c>
      <c r="D239">
        <v>215.13333333333333</v>
      </c>
    </row>
    <row r="240" spans="1:4" x14ac:dyDescent="0.2">
      <c r="A240" s="7">
        <v>239</v>
      </c>
      <c r="B240" s="2" t="s">
        <v>402</v>
      </c>
      <c r="C240">
        <v>116.96666666666665</v>
      </c>
      <c r="D240">
        <v>164.53333333333333</v>
      </c>
    </row>
    <row r="241" spans="1:4" x14ac:dyDescent="0.2">
      <c r="A241" s="7">
        <v>240</v>
      </c>
      <c r="B241" s="2" t="s">
        <v>404</v>
      </c>
      <c r="C241">
        <v>101.56666666666666</v>
      </c>
      <c r="D241">
        <v>135.43333333333334</v>
      </c>
    </row>
    <row r="242" spans="1:4" x14ac:dyDescent="0.2">
      <c r="A242" s="7">
        <v>241</v>
      </c>
      <c r="B242" s="2" t="s">
        <v>404</v>
      </c>
      <c r="C242">
        <v>17.566666666666666</v>
      </c>
      <c r="D242">
        <v>163.63333333333333</v>
      </c>
    </row>
    <row r="243" spans="1:4" x14ac:dyDescent="0.2">
      <c r="A243" s="7">
        <v>242</v>
      </c>
      <c r="B243" s="2" t="s">
        <v>718</v>
      </c>
      <c r="C243">
        <v>399.13333333333327</v>
      </c>
      <c r="D243">
        <v>544.9</v>
      </c>
    </row>
    <row r="244" spans="1:4" x14ac:dyDescent="0.2">
      <c r="A244" s="7">
        <v>243</v>
      </c>
      <c r="B244" s="2" t="s">
        <v>690</v>
      </c>
      <c r="C244">
        <v>506.36666666666662</v>
      </c>
      <c r="D244">
        <v>587.6</v>
      </c>
    </row>
    <row r="245" spans="1:4" x14ac:dyDescent="0.2">
      <c r="A245" s="7">
        <v>244</v>
      </c>
      <c r="B245" s="2" t="s">
        <v>694</v>
      </c>
      <c r="C245">
        <v>645.06666666666672</v>
      </c>
      <c r="D245">
        <v>871.66666666666663</v>
      </c>
    </row>
    <row r="246" spans="1:4" x14ac:dyDescent="0.2">
      <c r="A246" s="7">
        <v>245</v>
      </c>
      <c r="B246" s="2" t="s">
        <v>692</v>
      </c>
      <c r="C246">
        <v>294.59999999999997</v>
      </c>
      <c r="D246">
        <v>450.43333333333339</v>
      </c>
    </row>
    <row r="247" spans="1:4" x14ac:dyDescent="0.2">
      <c r="A247" s="7">
        <v>246</v>
      </c>
      <c r="B247" s="2" t="s">
        <v>686</v>
      </c>
      <c r="C247">
        <v>392.3</v>
      </c>
      <c r="D247">
        <v>459.86666666666662</v>
      </c>
    </row>
    <row r="248" spans="1:4" x14ac:dyDescent="0.2">
      <c r="A248" s="7">
        <v>247</v>
      </c>
      <c r="B248" s="2" t="s">
        <v>688</v>
      </c>
      <c r="C248">
        <v>2440.5333333333333</v>
      </c>
      <c r="D248">
        <v>1975.2666666666667</v>
      </c>
    </row>
    <row r="249" spans="1:4" x14ac:dyDescent="0.2">
      <c r="A249" s="7">
        <v>248</v>
      </c>
      <c r="B249" s="2" t="s">
        <v>658</v>
      </c>
      <c r="C249">
        <v>7300.2333333333327</v>
      </c>
      <c r="D249">
        <v>1511.6666666666667</v>
      </c>
    </row>
    <row r="250" spans="1:4" x14ac:dyDescent="0.2">
      <c r="A250" s="7">
        <v>249</v>
      </c>
      <c r="B250" s="2" t="s">
        <v>658</v>
      </c>
      <c r="C250">
        <v>919.79999999999984</v>
      </c>
      <c r="D250">
        <v>5286.9000000000005</v>
      </c>
    </row>
    <row r="251" spans="1:4" x14ac:dyDescent="0.2">
      <c r="A251" s="7">
        <v>250</v>
      </c>
      <c r="B251" s="2" t="s">
        <v>656</v>
      </c>
      <c r="C251">
        <v>1940.5333333333335</v>
      </c>
      <c r="D251">
        <v>302.13333333333327</v>
      </c>
    </row>
    <row r="252" spans="1:4" x14ac:dyDescent="0.2">
      <c r="A252" s="7">
        <v>251</v>
      </c>
      <c r="B252" s="2" t="s">
        <v>656</v>
      </c>
      <c r="C252">
        <v>433</v>
      </c>
      <c r="D252">
        <v>658.80000000000007</v>
      </c>
    </row>
    <row r="253" spans="1:4" x14ac:dyDescent="0.2">
      <c r="A253" s="7">
        <v>252</v>
      </c>
      <c r="B253" s="2" t="s">
        <v>628</v>
      </c>
      <c r="C253">
        <v>138.26666666666665</v>
      </c>
      <c r="D253">
        <v>245.69999999999996</v>
      </c>
    </row>
    <row r="254" spans="1:4" x14ac:dyDescent="0.2">
      <c r="A254" s="7">
        <v>253</v>
      </c>
      <c r="B254" s="2" t="s">
        <v>366</v>
      </c>
      <c r="C254">
        <v>195.46666666666667</v>
      </c>
      <c r="D254">
        <v>218.56666666666669</v>
      </c>
    </row>
    <row r="255" spans="1:4" x14ac:dyDescent="0.2">
      <c r="A255" s="7">
        <v>254</v>
      </c>
      <c r="B255" s="2" t="s">
        <v>350</v>
      </c>
      <c r="C255">
        <v>72.866666666666674</v>
      </c>
      <c r="D255">
        <v>79.866666666666674</v>
      </c>
    </row>
    <row r="256" spans="1:4" x14ac:dyDescent="0.2">
      <c r="A256" s="7">
        <v>255</v>
      </c>
      <c r="B256" s="2" t="s">
        <v>352</v>
      </c>
      <c r="C256">
        <v>251.43333333333331</v>
      </c>
      <c r="D256">
        <v>304.40000000000003</v>
      </c>
    </row>
    <row r="257" spans="1:4" x14ac:dyDescent="0.2">
      <c r="A257" s="7">
        <v>256</v>
      </c>
      <c r="B257" s="2" t="s">
        <v>354</v>
      </c>
      <c r="C257">
        <v>335.76666666666665</v>
      </c>
      <c r="D257">
        <v>399.73333333333335</v>
      </c>
    </row>
    <row r="258" spans="1:4" x14ac:dyDescent="0.2">
      <c r="A258" s="7">
        <v>257</v>
      </c>
      <c r="B258" s="2" t="s">
        <v>356</v>
      </c>
      <c r="C258">
        <v>268.93333333333334</v>
      </c>
      <c r="D258">
        <v>189.56666666666669</v>
      </c>
    </row>
    <row r="259" spans="1:4" x14ac:dyDescent="0.2">
      <c r="A259" s="7">
        <v>258</v>
      </c>
      <c r="B259" s="2" t="s">
        <v>356</v>
      </c>
      <c r="C259">
        <v>260.90000000000003</v>
      </c>
      <c r="D259">
        <v>1372.0666666666666</v>
      </c>
    </row>
    <row r="260" spans="1:4" x14ac:dyDescent="0.2">
      <c r="A260" s="7">
        <v>259</v>
      </c>
      <c r="B260" s="2" t="s">
        <v>214</v>
      </c>
      <c r="C260">
        <v>161.30000000000001</v>
      </c>
      <c r="D260">
        <v>184.13333333333333</v>
      </c>
    </row>
    <row r="261" spans="1:4" x14ac:dyDescent="0.2">
      <c r="A261" s="7">
        <v>260</v>
      </c>
      <c r="B261" s="2" t="s">
        <v>248</v>
      </c>
      <c r="C261">
        <v>218.93333333333337</v>
      </c>
      <c r="D261">
        <v>285.13333333333333</v>
      </c>
    </row>
    <row r="262" spans="1:4" x14ac:dyDescent="0.2">
      <c r="A262" s="7">
        <v>261</v>
      </c>
      <c r="B262" s="2" t="s">
        <v>250</v>
      </c>
      <c r="C262">
        <v>456.8</v>
      </c>
      <c r="D262">
        <v>635.66666666666663</v>
      </c>
    </row>
    <row r="263" spans="1:4" x14ac:dyDescent="0.2">
      <c r="A263" s="7">
        <v>262</v>
      </c>
      <c r="B263" s="2" t="s">
        <v>252</v>
      </c>
      <c r="C263">
        <v>205.56666666666669</v>
      </c>
      <c r="D263">
        <v>30.033333333333331</v>
      </c>
    </row>
    <row r="264" spans="1:4" x14ac:dyDescent="0.2">
      <c r="A264" s="7">
        <v>263</v>
      </c>
      <c r="B264" s="2" t="s">
        <v>252</v>
      </c>
      <c r="C264">
        <v>103.23333333333333</v>
      </c>
      <c r="D264">
        <v>405</v>
      </c>
    </row>
    <row r="265" spans="1:4" x14ac:dyDescent="0.2">
      <c r="A265" s="7">
        <v>264</v>
      </c>
      <c r="B265" s="2" t="s">
        <v>296</v>
      </c>
      <c r="C265">
        <v>166.66666666666666</v>
      </c>
      <c r="D265">
        <v>184.03333333333333</v>
      </c>
    </row>
    <row r="266" spans="1:4" x14ac:dyDescent="0.2">
      <c r="A266" s="7">
        <v>265</v>
      </c>
      <c r="B266" s="2" t="s">
        <v>298</v>
      </c>
      <c r="C266">
        <v>289.06666666666666</v>
      </c>
      <c r="D266">
        <v>345.89999999999992</v>
      </c>
    </row>
    <row r="267" spans="1:4" x14ac:dyDescent="0.2">
      <c r="A267" s="7">
        <v>266</v>
      </c>
      <c r="B267" s="2" t="s">
        <v>278</v>
      </c>
      <c r="C267">
        <v>487.63333333333338</v>
      </c>
      <c r="D267">
        <v>483.10000000000008</v>
      </c>
    </row>
    <row r="268" spans="1:4" x14ac:dyDescent="0.2">
      <c r="A268" s="7">
        <v>267</v>
      </c>
      <c r="B268" s="2" t="s">
        <v>276</v>
      </c>
      <c r="C268">
        <v>1379.9333333333334</v>
      </c>
      <c r="D268">
        <v>378.5333333333333</v>
      </c>
    </row>
    <row r="269" spans="1:4" x14ac:dyDescent="0.2">
      <c r="A269" s="7">
        <v>268</v>
      </c>
      <c r="B269" s="2" t="s">
        <v>276</v>
      </c>
      <c r="C269">
        <v>265.8</v>
      </c>
      <c r="D269">
        <v>1673.2666666666664</v>
      </c>
    </row>
    <row r="270" spans="1:4" x14ac:dyDescent="0.2">
      <c r="A270" s="7">
        <v>269</v>
      </c>
      <c r="B270" s="2" t="s">
        <v>444</v>
      </c>
      <c r="C270">
        <v>354.3</v>
      </c>
      <c r="D270">
        <v>271.3</v>
      </c>
    </row>
    <row r="271" spans="1:4" x14ac:dyDescent="0.2">
      <c r="A271" s="7">
        <v>270</v>
      </c>
      <c r="B271" s="2" t="s">
        <v>454</v>
      </c>
      <c r="C271">
        <v>292.83333333333331</v>
      </c>
      <c r="D271">
        <v>320.06666666666666</v>
      </c>
    </row>
    <row r="272" spans="1:4" x14ac:dyDescent="0.2">
      <c r="A272" s="7">
        <v>271</v>
      </c>
      <c r="B272" s="2" t="s">
        <v>452</v>
      </c>
      <c r="C272">
        <v>425</v>
      </c>
      <c r="D272">
        <v>412.93333333333339</v>
      </c>
    </row>
    <row r="273" spans="1:6" x14ac:dyDescent="0.2">
      <c r="A273" s="7">
        <v>272</v>
      </c>
      <c r="B273" s="2" t="s">
        <v>450</v>
      </c>
      <c r="C273">
        <v>1689.6000000000001</v>
      </c>
      <c r="D273">
        <v>680.23333333333323</v>
      </c>
    </row>
    <row r="274" spans="1:6" x14ac:dyDescent="0.2">
      <c r="A274" s="7">
        <v>273</v>
      </c>
      <c r="B274" s="2" t="s">
        <v>448</v>
      </c>
      <c r="C274">
        <v>1078.3999999999999</v>
      </c>
      <c r="D274">
        <v>621.9666666666667</v>
      </c>
    </row>
    <row r="275" spans="1:6" x14ac:dyDescent="0.2">
      <c r="A275" s="7">
        <v>274</v>
      </c>
      <c r="B275" s="2" t="s">
        <v>434</v>
      </c>
      <c r="C275">
        <v>1896.0666666666666</v>
      </c>
      <c r="D275">
        <v>548.73333333333335</v>
      </c>
    </row>
    <row r="276" spans="1:6" x14ac:dyDescent="0.2">
      <c r="A276" s="7">
        <v>275</v>
      </c>
      <c r="B276" s="2" t="s">
        <v>442</v>
      </c>
      <c r="C276">
        <v>1014.1333333333333</v>
      </c>
      <c r="D276">
        <v>217.5</v>
      </c>
    </row>
    <row r="277" spans="1:6" x14ac:dyDescent="0.2">
      <c r="A277" s="7">
        <v>276</v>
      </c>
      <c r="B277" s="2" t="s">
        <v>304</v>
      </c>
      <c r="C277">
        <v>2926.5</v>
      </c>
      <c r="D277">
        <v>2050.1666666666665</v>
      </c>
    </row>
    <row r="278" spans="1:6" x14ac:dyDescent="0.2">
      <c r="A278" s="7">
        <v>277</v>
      </c>
      <c r="B278" s="2" t="s">
        <v>306</v>
      </c>
      <c r="C278">
        <v>3425.9</v>
      </c>
      <c r="D278">
        <v>450.8</v>
      </c>
    </row>
    <row r="279" spans="1:6" x14ac:dyDescent="0.2">
      <c r="A279" s="7">
        <v>278</v>
      </c>
      <c r="B279" s="57" t="s">
        <v>326</v>
      </c>
      <c r="C279" s="57">
        <v>126.90000000000002</v>
      </c>
      <c r="D279" s="57">
        <v>197.46666666666667</v>
      </c>
      <c r="E279">
        <f t="shared" ref="E279:E284" si="9">D279-C279</f>
        <v>70.566666666666649</v>
      </c>
    </row>
    <row r="280" spans="1:6" x14ac:dyDescent="0.2">
      <c r="A280" s="7">
        <v>279</v>
      </c>
      <c r="B280" s="57" t="s">
        <v>302</v>
      </c>
      <c r="C280" s="57">
        <v>1083.1333333333332</v>
      </c>
      <c r="D280" s="57">
        <v>81.36666666666666</v>
      </c>
      <c r="E280">
        <f t="shared" si="9"/>
        <v>-1001.7666666666665</v>
      </c>
    </row>
    <row r="281" spans="1:6" x14ac:dyDescent="0.2">
      <c r="A281" s="7">
        <v>280</v>
      </c>
      <c r="B281" s="57" t="s">
        <v>302</v>
      </c>
      <c r="C281" s="57">
        <v>417.5333333333333</v>
      </c>
      <c r="D281" s="57">
        <v>1611.7333333333333</v>
      </c>
      <c r="E281">
        <f t="shared" si="9"/>
        <v>1194.2</v>
      </c>
    </row>
    <row r="282" spans="1:6" x14ac:dyDescent="0.2">
      <c r="A282" s="7">
        <v>281</v>
      </c>
      <c r="B282" s="57" t="s">
        <v>322</v>
      </c>
      <c r="C282" s="57">
        <v>2007.4666666666665</v>
      </c>
      <c r="D282" s="57">
        <v>69.333333333333329</v>
      </c>
      <c r="E282">
        <f t="shared" si="9"/>
        <v>-1938.1333333333332</v>
      </c>
    </row>
    <row r="283" spans="1:6" x14ac:dyDescent="0.2">
      <c r="A283" s="7">
        <v>282</v>
      </c>
      <c r="B283" s="57" t="s">
        <v>322</v>
      </c>
      <c r="C283" s="57">
        <v>17.866666666666664</v>
      </c>
      <c r="D283" s="57">
        <v>299.86666666666667</v>
      </c>
      <c r="E283">
        <f t="shared" si="9"/>
        <v>282</v>
      </c>
    </row>
    <row r="284" spans="1:6" x14ac:dyDescent="0.2">
      <c r="A284" s="7">
        <v>283</v>
      </c>
      <c r="B284" s="57" t="s">
        <v>300</v>
      </c>
      <c r="C284" s="57">
        <v>97.966666666666654</v>
      </c>
      <c r="D284" s="57">
        <v>343.93333333333334</v>
      </c>
      <c r="E284">
        <f t="shared" si="9"/>
        <v>245.9666666666667</v>
      </c>
      <c r="F284">
        <f>SUM(E279:E284)</f>
        <v>-1147.1666666666665</v>
      </c>
    </row>
    <row r="285" spans="1:6" x14ac:dyDescent="0.2">
      <c r="A285" s="7">
        <v>284</v>
      </c>
      <c r="B285" s="2" t="s">
        <v>722</v>
      </c>
      <c r="C285">
        <v>3.6999999999999997</v>
      </c>
      <c r="D285">
        <v>156.33333333333334</v>
      </c>
    </row>
    <row r="286" spans="1:6" x14ac:dyDescent="0.2">
      <c r="A286" s="7">
        <v>285</v>
      </c>
      <c r="B286" s="2" t="s">
        <v>636</v>
      </c>
      <c r="C286">
        <v>313.3</v>
      </c>
      <c r="D286">
        <v>129.73333333333332</v>
      </c>
    </row>
    <row r="287" spans="1:6" x14ac:dyDescent="0.2">
      <c r="A287" s="7">
        <v>286</v>
      </c>
      <c r="B287" s="2" t="s">
        <v>724</v>
      </c>
      <c r="C287">
        <v>300.90000000000003</v>
      </c>
      <c r="D287">
        <v>198.83333333333334</v>
      </c>
    </row>
    <row r="288" spans="1:6" x14ac:dyDescent="0.2">
      <c r="A288" s="7">
        <v>287</v>
      </c>
      <c r="B288" s="2" t="s">
        <v>346</v>
      </c>
      <c r="C288">
        <v>2416.9333333333334</v>
      </c>
      <c r="D288">
        <v>728.06666666666661</v>
      </c>
    </row>
    <row r="289" spans="1:6" x14ac:dyDescent="0.2">
      <c r="A289" s="7">
        <v>288</v>
      </c>
      <c r="B289" s="2" t="s">
        <v>346</v>
      </c>
      <c r="C289">
        <v>602.66666666666663</v>
      </c>
      <c r="D289">
        <v>1068.2333333333333</v>
      </c>
    </row>
    <row r="290" spans="1:6" x14ac:dyDescent="0.2">
      <c r="A290" s="7">
        <v>289</v>
      </c>
      <c r="B290" s="2" t="s">
        <v>344</v>
      </c>
      <c r="C290">
        <v>1259.5333333333333</v>
      </c>
      <c r="D290">
        <v>205.96666666666667</v>
      </c>
    </row>
    <row r="291" spans="1:6" x14ac:dyDescent="0.2">
      <c r="A291" s="7">
        <v>290</v>
      </c>
      <c r="B291" s="2" t="s">
        <v>344</v>
      </c>
      <c r="C291">
        <v>148.6</v>
      </c>
      <c r="D291">
        <v>223.6</v>
      </c>
    </row>
    <row r="292" spans="1:6" x14ac:dyDescent="0.2">
      <c r="A292" s="7">
        <v>291</v>
      </c>
      <c r="B292" s="2" t="s">
        <v>342</v>
      </c>
      <c r="C292">
        <v>1208.0333333333331</v>
      </c>
      <c r="D292">
        <v>302.13333333333338</v>
      </c>
    </row>
    <row r="293" spans="1:6" x14ac:dyDescent="0.2">
      <c r="A293" s="7">
        <v>292</v>
      </c>
      <c r="B293" s="2" t="s">
        <v>342</v>
      </c>
      <c r="C293">
        <v>112.26666666666665</v>
      </c>
      <c r="D293">
        <v>535.26666666666677</v>
      </c>
    </row>
    <row r="294" spans="1:6" x14ac:dyDescent="0.2">
      <c r="A294" s="7">
        <v>293</v>
      </c>
      <c r="B294" s="2" t="s">
        <v>340</v>
      </c>
      <c r="C294">
        <v>28.299999999999997</v>
      </c>
      <c r="D294">
        <v>80.633333333333326</v>
      </c>
    </row>
    <row r="295" spans="1:6" x14ac:dyDescent="0.2">
      <c r="A295" s="7">
        <v>294</v>
      </c>
      <c r="B295" s="2" t="s">
        <v>704</v>
      </c>
      <c r="C295">
        <v>1088.6666666666667</v>
      </c>
      <c r="D295">
        <v>268.43333333333334</v>
      </c>
    </row>
    <row r="296" spans="1:6" x14ac:dyDescent="0.2">
      <c r="A296" s="7">
        <v>295</v>
      </c>
      <c r="B296" s="2" t="s">
        <v>374</v>
      </c>
      <c r="C296">
        <v>956.20000000000016</v>
      </c>
      <c r="D296">
        <v>148.76666666666665</v>
      </c>
    </row>
    <row r="297" spans="1:6" x14ac:dyDescent="0.2">
      <c r="A297" s="7">
        <v>296</v>
      </c>
      <c r="B297" s="2" t="s">
        <v>374</v>
      </c>
      <c r="C297">
        <v>201.36666666666667</v>
      </c>
      <c r="D297">
        <v>410.63333333333327</v>
      </c>
    </row>
    <row r="298" spans="1:6" x14ac:dyDescent="0.2">
      <c r="A298" s="7">
        <v>297</v>
      </c>
      <c r="B298" s="2" t="s">
        <v>376</v>
      </c>
      <c r="C298">
        <v>164.36666666666667</v>
      </c>
      <c r="D298">
        <v>270.93333333333334</v>
      </c>
    </row>
    <row r="299" spans="1:6" x14ac:dyDescent="0.2">
      <c r="A299" s="7">
        <v>298</v>
      </c>
      <c r="B299" s="2" t="s">
        <v>378</v>
      </c>
      <c r="C299">
        <v>47.033333333333331</v>
      </c>
      <c r="D299">
        <v>88.2</v>
      </c>
    </row>
    <row r="300" spans="1:6" x14ac:dyDescent="0.2">
      <c r="A300" s="7">
        <v>299</v>
      </c>
      <c r="B300" s="2" t="s">
        <v>624</v>
      </c>
      <c r="C300">
        <v>335.0333333333333</v>
      </c>
      <c r="D300">
        <v>516.6</v>
      </c>
    </row>
    <row r="301" spans="1:6" x14ac:dyDescent="0.2">
      <c r="A301" s="7">
        <v>300</v>
      </c>
      <c r="B301" s="2" t="s">
        <v>1288</v>
      </c>
      <c r="C301">
        <v>239.76666666666665</v>
      </c>
      <c r="D301">
        <v>329.43333333333334</v>
      </c>
    </row>
    <row r="302" spans="1:6" x14ac:dyDescent="0.2">
      <c r="A302" s="7">
        <v>301</v>
      </c>
      <c r="B302" s="2" t="s">
        <v>1557</v>
      </c>
      <c r="C302">
        <v>106.7</v>
      </c>
      <c r="D302">
        <v>162.9</v>
      </c>
      <c r="E302" s="17" t="s">
        <v>2265</v>
      </c>
    </row>
    <row r="303" spans="1:6" x14ac:dyDescent="0.2">
      <c r="C303">
        <f>AVERAGE(C2:C302)</f>
        <v>647.83787375415272</v>
      </c>
      <c r="D303">
        <f>AVERAGE(D2:D302)</f>
        <v>683.11528239202653</v>
      </c>
      <c r="E303">
        <f>SUM(E2:E302)</f>
        <v>5414.466666666669</v>
      </c>
      <c r="F303">
        <f>SUM(F2:F302)</f>
        <v>5414.4666666666653</v>
      </c>
    </row>
    <row r="304" spans="1:6" x14ac:dyDescent="0.2">
      <c r="C304">
        <f>SUM(C2:C302)</f>
        <v>194999.19999999995</v>
      </c>
      <c r="D304">
        <f>SUM(D2:D302)</f>
        <v>205617.69999999998</v>
      </c>
      <c r="E304">
        <f>D304-C304</f>
        <v>10618.500000000029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264E-6D8A-724C-B204-20E1AC59B312}">
  <sheetPr codeName="Sheet11"/>
  <dimension ref="A1:AJ1851"/>
  <sheetViews>
    <sheetView workbookViewId="0">
      <selection activeCell="U33" sqref="U33"/>
    </sheetView>
  </sheetViews>
  <sheetFormatPr baseColWidth="10" defaultRowHeight="15" x14ac:dyDescent="0.2"/>
  <cols>
    <col min="3" max="3" width="23.6640625" bestFit="1" customWidth="1"/>
    <col min="4" max="4" width="23.6640625" customWidth="1"/>
    <col min="5" max="5" width="11" bestFit="1" customWidth="1"/>
    <col min="6" max="10" width="11" customWidth="1"/>
    <col min="13" max="20" width="0" hidden="1" customWidth="1"/>
  </cols>
  <sheetData>
    <row r="1" spans="1:36" ht="32" x14ac:dyDescent="0.2">
      <c r="A1" t="s">
        <v>1830</v>
      </c>
      <c r="B1" t="s">
        <v>2266</v>
      </c>
      <c r="C1" t="s">
        <v>2267</v>
      </c>
      <c r="E1">
        <v>101</v>
      </c>
      <c r="F1">
        <v>103</v>
      </c>
      <c r="G1">
        <v>401</v>
      </c>
      <c r="H1">
        <v>402</v>
      </c>
      <c r="I1">
        <v>405</v>
      </c>
      <c r="J1">
        <v>1302</v>
      </c>
      <c r="K1" s="1" t="s">
        <v>2264</v>
      </c>
      <c r="L1" s="1" t="s">
        <v>2263</v>
      </c>
      <c r="M1" t="s">
        <v>2268</v>
      </c>
      <c r="N1" t="s">
        <v>1832</v>
      </c>
      <c r="O1" t="s">
        <v>1833</v>
      </c>
      <c r="P1" t="s">
        <v>2269</v>
      </c>
      <c r="Q1" t="s">
        <v>1834</v>
      </c>
      <c r="R1" t="s">
        <v>2270</v>
      </c>
      <c r="S1" t="s">
        <v>2271</v>
      </c>
      <c r="T1" t="s">
        <v>1835</v>
      </c>
      <c r="U1" t="s">
        <v>2272</v>
      </c>
    </row>
    <row r="3" spans="1:36" x14ac:dyDescent="0.2">
      <c r="A3" t="s">
        <v>2273</v>
      </c>
      <c r="B3">
        <v>1</v>
      </c>
      <c r="C3" t="s">
        <v>2032</v>
      </c>
      <c r="D3" s="2" t="s">
        <v>1122</v>
      </c>
      <c r="E3" t="s">
        <v>2274</v>
      </c>
      <c r="F3" t="s">
        <v>2318</v>
      </c>
      <c r="G3" t="s">
        <v>2352</v>
      </c>
      <c r="H3" t="s">
        <v>2352</v>
      </c>
      <c r="I3" t="s">
        <v>2369</v>
      </c>
      <c r="J3" t="s">
        <v>2369</v>
      </c>
      <c r="K3">
        <v>303.59999999999997</v>
      </c>
      <c r="L3">
        <v>192.36666666666667</v>
      </c>
      <c r="M3">
        <v>0</v>
      </c>
      <c r="N3">
        <v>0.17199999999999999</v>
      </c>
      <c r="O3">
        <v>7739.6</v>
      </c>
      <c r="P3">
        <v>-99.9</v>
      </c>
      <c r="Q3">
        <v>100</v>
      </c>
      <c r="R3">
        <v>0.27</v>
      </c>
      <c r="S3" t="s">
        <v>2275</v>
      </c>
      <c r="X3" s="38"/>
    </row>
    <row r="4" spans="1:36" x14ac:dyDescent="0.2">
      <c r="A4" t="s">
        <v>2273</v>
      </c>
      <c r="B4">
        <v>2</v>
      </c>
      <c r="C4" t="s">
        <v>2033</v>
      </c>
      <c r="D4" s="2" t="s">
        <v>1290</v>
      </c>
      <c r="E4" t="s">
        <v>2276</v>
      </c>
      <c r="F4" t="s">
        <v>2319</v>
      </c>
      <c r="G4" t="s">
        <v>2276</v>
      </c>
      <c r="H4" t="s">
        <v>2320</v>
      </c>
      <c r="I4" t="s">
        <v>2276</v>
      </c>
      <c r="J4" t="s">
        <v>2319</v>
      </c>
      <c r="K4">
        <v>66.63333333333334</v>
      </c>
      <c r="L4">
        <v>114.36666666666667</v>
      </c>
      <c r="M4">
        <v>6</v>
      </c>
      <c r="N4">
        <v>0.71799999999999997</v>
      </c>
      <c r="O4">
        <v>21.1</v>
      </c>
      <c r="P4">
        <v>-99.9</v>
      </c>
      <c r="Q4">
        <v>1.5</v>
      </c>
      <c r="R4">
        <v>0.74</v>
      </c>
      <c r="S4" t="s">
        <v>2275</v>
      </c>
      <c r="T4" t="s">
        <v>1836</v>
      </c>
      <c r="W4" s="68" t="s">
        <v>1092</v>
      </c>
      <c r="X4" s="69" t="s">
        <v>1093</v>
      </c>
      <c r="AB4">
        <v>1</v>
      </c>
      <c r="AE4">
        <v>4</v>
      </c>
      <c r="AG4">
        <v>6</v>
      </c>
      <c r="AJ4">
        <v>9</v>
      </c>
    </row>
    <row r="5" spans="1:36" x14ac:dyDescent="0.2">
      <c r="A5" t="s">
        <v>2273</v>
      </c>
      <c r="B5">
        <v>3</v>
      </c>
      <c r="C5" t="s">
        <v>2034</v>
      </c>
      <c r="D5" s="2" t="s">
        <v>1219</v>
      </c>
      <c r="E5" t="s">
        <v>2277</v>
      </c>
      <c r="F5" t="s">
        <v>2320</v>
      </c>
      <c r="G5" t="s">
        <v>2277</v>
      </c>
      <c r="H5" t="s">
        <v>2277</v>
      </c>
      <c r="I5" t="s">
        <v>2277</v>
      </c>
      <c r="J5" t="s">
        <v>2277</v>
      </c>
      <c r="K5">
        <v>140.73333333333332</v>
      </c>
      <c r="L5">
        <v>234.69999999999996</v>
      </c>
      <c r="M5">
        <v>5</v>
      </c>
      <c r="N5">
        <v>0.48599999999999999</v>
      </c>
      <c r="O5">
        <v>259.60000000000002</v>
      </c>
      <c r="P5">
        <v>-99.9</v>
      </c>
      <c r="Q5">
        <v>27</v>
      </c>
      <c r="R5">
        <v>0.67500000000000004</v>
      </c>
      <c r="S5" t="s">
        <v>2275</v>
      </c>
      <c r="V5" s="40" t="s">
        <v>609</v>
      </c>
      <c r="W5">
        <f>SUM(K11:K12,K15:K25,K26,K27,K28,K29)</f>
        <v>4950.4000000000005</v>
      </c>
      <c r="X5">
        <f>SUM(L11:L12,L15:L25,L26,L27,L28,L29)</f>
        <v>6083.9333333333334</v>
      </c>
      <c r="Y5">
        <f>X5-W5</f>
        <v>1133.5333333333328</v>
      </c>
      <c r="AB5" s="70" t="s">
        <v>1883</v>
      </c>
      <c r="AC5" t="s">
        <v>1884</v>
      </c>
      <c r="AD5" t="s">
        <v>1885</v>
      </c>
      <c r="AE5" t="s">
        <v>1886</v>
      </c>
      <c r="AF5" t="s">
        <v>1887</v>
      </c>
      <c r="AG5" t="s">
        <v>1886</v>
      </c>
      <c r="AH5" t="s">
        <v>1888</v>
      </c>
      <c r="AI5" t="s">
        <v>1889</v>
      </c>
      <c r="AJ5" t="s">
        <v>1890</v>
      </c>
    </row>
    <row r="6" spans="1:36" x14ac:dyDescent="0.2">
      <c r="A6" t="s">
        <v>2273</v>
      </c>
      <c r="B6">
        <v>4</v>
      </c>
      <c r="C6" t="s">
        <v>2035</v>
      </c>
      <c r="D6" s="2" t="s">
        <v>1322</v>
      </c>
      <c r="E6" t="s">
        <v>2277</v>
      </c>
      <c r="F6" t="s">
        <v>2321</v>
      </c>
      <c r="G6" t="s">
        <v>2277</v>
      </c>
      <c r="H6" t="s">
        <v>2277</v>
      </c>
      <c r="I6" t="s">
        <v>2277</v>
      </c>
      <c r="J6" t="s">
        <v>2277</v>
      </c>
      <c r="K6">
        <v>276.03333333333336</v>
      </c>
      <c r="L6">
        <v>428.4666666666667</v>
      </c>
      <c r="M6">
        <v>3</v>
      </c>
      <c r="N6">
        <v>0.59499999999999997</v>
      </c>
      <c r="O6">
        <v>79.7</v>
      </c>
      <c r="P6">
        <v>-99.9</v>
      </c>
      <c r="Q6">
        <v>23</v>
      </c>
      <c r="R6">
        <v>0.66</v>
      </c>
      <c r="S6" t="s">
        <v>2275</v>
      </c>
      <c r="V6" s="57" t="s">
        <v>1988</v>
      </c>
      <c r="W6">
        <f>SUM(K27,K29,K36:K39,K42,K51:K59)</f>
        <v>22575.033333333333</v>
      </c>
      <c r="X6">
        <f>SUM(L27,L29,L36:L39,L42,L49:L59)</f>
        <v>21602.233333333334</v>
      </c>
      <c r="Y6">
        <f t="shared" ref="Y6:Y16" si="0">X6-W6</f>
        <v>-972.79999999999927</v>
      </c>
      <c r="AB6" s="38" t="s">
        <v>1883</v>
      </c>
      <c r="AC6" t="s">
        <v>1892</v>
      </c>
      <c r="AD6" t="s">
        <v>1889</v>
      </c>
      <c r="AE6" t="s">
        <v>1890</v>
      </c>
      <c r="AF6" s="71" t="s">
        <v>1895</v>
      </c>
      <c r="AG6" t="s">
        <v>1890</v>
      </c>
      <c r="AH6" t="s">
        <v>1889</v>
      </c>
      <c r="AI6" t="s">
        <v>1891</v>
      </c>
      <c r="AJ6" t="s">
        <v>1892</v>
      </c>
    </row>
    <row r="7" spans="1:36" x14ac:dyDescent="0.2">
      <c r="A7" t="s">
        <v>2273</v>
      </c>
      <c r="B7">
        <v>5</v>
      </c>
      <c r="C7" t="s">
        <v>2036</v>
      </c>
      <c r="D7" s="2" t="s">
        <v>1176</v>
      </c>
      <c r="E7" t="s">
        <v>2278</v>
      </c>
      <c r="F7" t="s">
        <v>2279</v>
      </c>
      <c r="G7" t="s">
        <v>2278</v>
      </c>
      <c r="H7" t="s">
        <v>2279</v>
      </c>
      <c r="I7" t="s">
        <v>2279</v>
      </c>
      <c r="J7" t="s">
        <v>2278</v>
      </c>
      <c r="K7">
        <v>49.1</v>
      </c>
      <c r="L7">
        <v>119</v>
      </c>
      <c r="M7">
        <v>1</v>
      </c>
      <c r="N7">
        <v>0.61</v>
      </c>
      <c r="O7">
        <v>67.900000000000006</v>
      </c>
      <c r="P7">
        <v>-99.9</v>
      </c>
      <c r="Q7">
        <v>9</v>
      </c>
      <c r="R7">
        <v>0.54500000000000004</v>
      </c>
      <c r="S7" t="s">
        <v>2275</v>
      </c>
      <c r="T7" t="s">
        <v>1837</v>
      </c>
      <c r="V7" s="57" t="s">
        <v>1991</v>
      </c>
      <c r="W7">
        <f>SUM(K98:K100)</f>
        <v>284.13333333333333</v>
      </c>
      <c r="X7">
        <f>SUM(L98:L100)</f>
        <v>878.5333333333333</v>
      </c>
      <c r="Y7">
        <f t="shared" si="0"/>
        <v>594.4</v>
      </c>
      <c r="AB7" s="38" t="s">
        <v>1883</v>
      </c>
      <c r="AC7" s="71" t="s">
        <v>1895</v>
      </c>
      <c r="AD7" t="s">
        <v>1895</v>
      </c>
      <c r="AE7" t="s">
        <v>1887</v>
      </c>
      <c r="AF7" t="s">
        <v>1894</v>
      </c>
      <c r="AG7" t="s">
        <v>1887</v>
      </c>
      <c r="AH7" t="s">
        <v>1889</v>
      </c>
      <c r="AI7" t="s">
        <v>1886</v>
      </c>
      <c r="AJ7" t="s">
        <v>1884</v>
      </c>
    </row>
    <row r="8" spans="1:36" x14ac:dyDescent="0.2">
      <c r="A8" t="s">
        <v>2273</v>
      </c>
      <c r="B8">
        <v>6</v>
      </c>
      <c r="C8" t="s">
        <v>2037</v>
      </c>
      <c r="D8" s="2" t="s">
        <v>1176</v>
      </c>
      <c r="E8" t="s">
        <v>2278</v>
      </c>
      <c r="F8" t="s">
        <v>2279</v>
      </c>
      <c r="G8" t="s">
        <v>2278</v>
      </c>
      <c r="H8" t="s">
        <v>2279</v>
      </c>
      <c r="I8" t="s">
        <v>2279</v>
      </c>
      <c r="J8" t="s">
        <v>2278</v>
      </c>
      <c r="K8">
        <v>153.29999999999998</v>
      </c>
      <c r="L8">
        <v>210.96666666666667</v>
      </c>
      <c r="M8">
        <v>1</v>
      </c>
      <c r="N8">
        <v>0.64900000000000002</v>
      </c>
      <c r="O8">
        <v>44.6</v>
      </c>
      <c r="P8">
        <v>-99.9</v>
      </c>
      <c r="Q8">
        <v>14</v>
      </c>
      <c r="R8">
        <v>0.48499999999999999</v>
      </c>
      <c r="S8" t="s">
        <v>2275</v>
      </c>
      <c r="V8" s="57" t="s">
        <v>2000</v>
      </c>
      <c r="W8">
        <f>SUM(K224:K225)</f>
        <v>281.66666666666663</v>
      </c>
      <c r="X8">
        <f>SUM(L224:L225)</f>
        <v>265.9666666666667</v>
      </c>
      <c r="Y8">
        <f t="shared" si="0"/>
        <v>-15.699999999999932</v>
      </c>
      <c r="AB8" s="38" t="s">
        <v>1883</v>
      </c>
      <c r="AC8" t="s">
        <v>1884</v>
      </c>
      <c r="AD8" t="s">
        <v>1884</v>
      </c>
      <c r="AE8" t="s">
        <v>1885</v>
      </c>
      <c r="AF8" t="s">
        <v>1889</v>
      </c>
      <c r="AG8" t="s">
        <v>1885</v>
      </c>
      <c r="AH8" s="71" t="s">
        <v>1895</v>
      </c>
      <c r="AI8" t="s">
        <v>1891</v>
      </c>
      <c r="AJ8" t="s">
        <v>1890</v>
      </c>
    </row>
    <row r="9" spans="1:36" x14ac:dyDescent="0.2">
      <c r="A9" t="s">
        <v>2273</v>
      </c>
      <c r="B9">
        <v>7</v>
      </c>
      <c r="C9" t="s">
        <v>2038</v>
      </c>
      <c r="D9" s="2" t="s">
        <v>1176</v>
      </c>
      <c r="E9" t="s">
        <v>2278</v>
      </c>
      <c r="F9" t="s">
        <v>2279</v>
      </c>
      <c r="G9" t="s">
        <v>2278</v>
      </c>
      <c r="H9" t="s">
        <v>2353</v>
      </c>
      <c r="I9" t="s">
        <v>2279</v>
      </c>
      <c r="J9" t="s">
        <v>2278</v>
      </c>
      <c r="K9">
        <v>137.4</v>
      </c>
      <c r="L9">
        <v>189.86666666666667</v>
      </c>
      <c r="M9">
        <v>1</v>
      </c>
      <c r="N9">
        <v>0.63600000000000001</v>
      </c>
      <c r="O9">
        <v>51.5</v>
      </c>
      <c r="P9">
        <v>-99.9</v>
      </c>
      <c r="Q9">
        <v>17</v>
      </c>
      <c r="R9">
        <v>0.45500000000000002</v>
      </c>
      <c r="S9" t="s">
        <v>2275</v>
      </c>
      <c r="V9" s="57" t="s">
        <v>2001</v>
      </c>
      <c r="W9">
        <f>SUM(K280:K288)</f>
        <v>4368.7666666666664</v>
      </c>
      <c r="X9">
        <f>SUM(L280:L288)</f>
        <v>3088.6</v>
      </c>
      <c r="Y9">
        <f t="shared" si="0"/>
        <v>-1280.1666666666665</v>
      </c>
      <c r="AB9" s="38" t="s">
        <v>1888</v>
      </c>
      <c r="AC9" t="s">
        <v>1892</v>
      </c>
      <c r="AD9" t="s">
        <v>1890</v>
      </c>
      <c r="AE9" t="s">
        <v>1894</v>
      </c>
      <c r="AF9" t="s">
        <v>1891</v>
      </c>
      <c r="AG9" t="s">
        <v>1890</v>
      </c>
      <c r="AH9" s="71" t="s">
        <v>1895</v>
      </c>
      <c r="AI9" t="s">
        <v>1887</v>
      </c>
      <c r="AJ9" t="s">
        <v>1896</v>
      </c>
    </row>
    <row r="10" spans="1:36" x14ac:dyDescent="0.2">
      <c r="A10" t="s">
        <v>2273</v>
      </c>
      <c r="B10">
        <v>8</v>
      </c>
      <c r="C10" t="s">
        <v>2039</v>
      </c>
      <c r="D10" s="2" t="s">
        <v>1550</v>
      </c>
      <c r="E10" t="s">
        <v>2279</v>
      </c>
      <c r="F10" t="s">
        <v>2279</v>
      </c>
      <c r="G10" t="s">
        <v>2353</v>
      </c>
      <c r="H10" t="s">
        <v>2353</v>
      </c>
      <c r="I10" t="s">
        <v>2353</v>
      </c>
      <c r="J10" t="s">
        <v>2279</v>
      </c>
      <c r="K10">
        <v>120.2</v>
      </c>
      <c r="L10">
        <v>180.13333333333335</v>
      </c>
      <c r="M10">
        <v>0</v>
      </c>
      <c r="N10">
        <v>0.40899999999999997</v>
      </c>
      <c r="O10">
        <v>596.5</v>
      </c>
      <c r="P10">
        <v>-99.9</v>
      </c>
      <c r="Q10">
        <v>38</v>
      </c>
      <c r="R10">
        <v>0.375</v>
      </c>
      <c r="S10" t="s">
        <v>2275</v>
      </c>
      <c r="V10" s="40" t="s">
        <v>1851</v>
      </c>
      <c r="W10">
        <f>SUM(K205:K207)</f>
        <v>527.43333333333339</v>
      </c>
      <c r="X10">
        <f>SUM(L205:L207)</f>
        <v>551.76666666666665</v>
      </c>
      <c r="Y10">
        <f t="shared" si="0"/>
        <v>24.333333333333258</v>
      </c>
      <c r="AB10" s="70" t="s">
        <v>1888</v>
      </c>
      <c r="AC10" t="s">
        <v>1895</v>
      </c>
      <c r="AD10" t="s">
        <v>1889</v>
      </c>
      <c r="AE10" t="s">
        <v>2406</v>
      </c>
      <c r="AF10" t="s">
        <v>1892</v>
      </c>
      <c r="AG10" t="s">
        <v>1891</v>
      </c>
      <c r="AH10" t="s">
        <v>1891</v>
      </c>
      <c r="AI10" t="s">
        <v>2406</v>
      </c>
      <c r="AJ10" t="s">
        <v>1886</v>
      </c>
    </row>
    <row r="11" spans="1:36" x14ac:dyDescent="0.2">
      <c r="A11" t="s">
        <v>2273</v>
      </c>
      <c r="B11">
        <v>9</v>
      </c>
      <c r="C11" s="27" t="s">
        <v>2040</v>
      </c>
      <c r="D11" s="2" t="s">
        <v>1122</v>
      </c>
      <c r="E11" s="27" t="s">
        <v>609</v>
      </c>
      <c r="F11" t="s">
        <v>2322</v>
      </c>
      <c r="G11" s="27" t="s">
        <v>609</v>
      </c>
      <c r="H11" s="27" t="s">
        <v>609</v>
      </c>
      <c r="I11" s="27" t="s">
        <v>609</v>
      </c>
      <c r="J11" t="s">
        <v>2281</v>
      </c>
      <c r="K11">
        <v>122.16666666666667</v>
      </c>
      <c r="L11">
        <v>165.86666666666667</v>
      </c>
      <c r="M11">
        <v>6</v>
      </c>
      <c r="N11">
        <v>0.72599999999999998</v>
      </c>
      <c r="O11">
        <v>19.399999999999999</v>
      </c>
      <c r="P11">
        <v>-99.9</v>
      </c>
      <c r="Q11">
        <v>6.5</v>
      </c>
      <c r="R11">
        <v>0.83</v>
      </c>
      <c r="S11" t="s">
        <v>2275</v>
      </c>
      <c r="T11" t="s">
        <v>1837</v>
      </c>
      <c r="V11" s="40" t="s">
        <v>1852</v>
      </c>
      <c r="W11">
        <f>SUM(K211:K214)</f>
        <v>1316.4666666666667</v>
      </c>
      <c r="X11">
        <f>SUM(L211:L214)</f>
        <v>2681.666666666667</v>
      </c>
      <c r="Y11">
        <f t="shared" si="0"/>
        <v>1365.2000000000003</v>
      </c>
      <c r="AB11" s="70" t="s">
        <v>1885</v>
      </c>
      <c r="AC11" t="s">
        <v>1887</v>
      </c>
      <c r="AD11" t="s">
        <v>1888</v>
      </c>
      <c r="AE11" t="s">
        <v>1891</v>
      </c>
      <c r="AF11" t="s">
        <v>1888</v>
      </c>
      <c r="AG11" t="s">
        <v>1886</v>
      </c>
      <c r="AH11" t="s">
        <v>1890</v>
      </c>
      <c r="AI11" t="s">
        <v>1893</v>
      </c>
      <c r="AJ11" t="s">
        <v>2407</v>
      </c>
    </row>
    <row r="12" spans="1:36" x14ac:dyDescent="0.2">
      <c r="A12" t="s">
        <v>2273</v>
      </c>
      <c r="B12">
        <v>10</v>
      </c>
      <c r="C12" t="s">
        <v>2041</v>
      </c>
      <c r="D12" s="2" t="s">
        <v>1122</v>
      </c>
      <c r="E12" s="27" t="s">
        <v>609</v>
      </c>
      <c r="F12" t="s">
        <v>2322</v>
      </c>
      <c r="G12" s="27" t="s">
        <v>609</v>
      </c>
      <c r="H12" s="27" t="s">
        <v>609</v>
      </c>
      <c r="I12" s="27" t="s">
        <v>609</v>
      </c>
      <c r="J12" t="s">
        <v>2281</v>
      </c>
      <c r="K12" s="27">
        <v>108</v>
      </c>
      <c r="L12" s="27">
        <v>143.83333333333334</v>
      </c>
      <c r="M12">
        <v>6</v>
      </c>
      <c r="N12">
        <v>0.77100000000000002</v>
      </c>
      <c r="O12">
        <v>11.9</v>
      </c>
      <c r="P12">
        <v>-99.9</v>
      </c>
      <c r="Q12">
        <v>1.9</v>
      </c>
      <c r="R12">
        <v>0.91</v>
      </c>
      <c r="S12" t="s">
        <v>2275</v>
      </c>
      <c r="T12" t="s">
        <v>1836</v>
      </c>
      <c r="V12" s="56" t="s">
        <v>1989</v>
      </c>
      <c r="W12">
        <f>SUM(K60:K66,K68:K70)</f>
        <v>10925.1</v>
      </c>
      <c r="X12">
        <f>SUM(L60:L66,L68:L70)</f>
        <v>13982.833333333334</v>
      </c>
      <c r="Y12">
        <f t="shared" si="0"/>
        <v>3057.7333333333336</v>
      </c>
      <c r="AB12" s="70" t="s">
        <v>1885</v>
      </c>
      <c r="AC12" t="s">
        <v>1889</v>
      </c>
      <c r="AD12" t="s">
        <v>1887</v>
      </c>
      <c r="AE12" s="71" t="s">
        <v>1895</v>
      </c>
      <c r="AF12" t="s">
        <v>1883</v>
      </c>
      <c r="AG12" t="s">
        <v>1886</v>
      </c>
      <c r="AH12" t="s">
        <v>1889</v>
      </c>
      <c r="AI12" t="s">
        <v>1893</v>
      </c>
      <c r="AJ12" t="s">
        <v>1888</v>
      </c>
    </row>
    <row r="13" spans="1:36" x14ac:dyDescent="0.2">
      <c r="A13" t="s">
        <v>2273</v>
      </c>
      <c r="B13">
        <v>11</v>
      </c>
      <c r="C13" t="s">
        <v>2042</v>
      </c>
      <c r="D13" s="2" t="s">
        <v>1122</v>
      </c>
      <c r="E13" t="s">
        <v>2280</v>
      </c>
      <c r="F13" t="s">
        <v>2323</v>
      </c>
      <c r="G13" t="s">
        <v>2354</v>
      </c>
      <c r="H13" t="s">
        <v>2382</v>
      </c>
      <c r="I13" t="s">
        <v>2354</v>
      </c>
      <c r="J13" t="s">
        <v>2354</v>
      </c>
      <c r="K13" s="38">
        <v>124.06666666666666</v>
      </c>
      <c r="L13">
        <v>136.66666666666666</v>
      </c>
      <c r="M13">
        <v>0</v>
      </c>
      <c r="N13">
        <v>8.4000000000000005E-2</v>
      </c>
      <c r="O13">
        <v>20139.3</v>
      </c>
      <c r="P13">
        <v>-99.9</v>
      </c>
      <c r="Q13">
        <v>80</v>
      </c>
      <c r="R13">
        <v>0.67</v>
      </c>
      <c r="S13" t="s">
        <v>2275</v>
      </c>
      <c r="V13" s="57"/>
      <c r="AB13" s="38"/>
    </row>
    <row r="14" spans="1:36" x14ac:dyDescent="0.2">
      <c r="A14" t="s">
        <v>2273</v>
      </c>
      <c r="B14">
        <v>12</v>
      </c>
      <c r="C14" t="s">
        <v>2043</v>
      </c>
      <c r="D14" s="2" t="s">
        <v>1122</v>
      </c>
      <c r="E14" t="s">
        <v>2281</v>
      </c>
      <c r="F14" t="s">
        <v>2323</v>
      </c>
      <c r="G14" t="s">
        <v>2354</v>
      </c>
      <c r="H14" t="s">
        <v>2324</v>
      </c>
      <c r="I14" t="s">
        <v>2354</v>
      </c>
      <c r="J14" t="s">
        <v>2281</v>
      </c>
      <c r="K14" s="38">
        <v>252.4666666666667</v>
      </c>
      <c r="L14">
        <v>297.5333333333333</v>
      </c>
      <c r="M14">
        <v>3</v>
      </c>
      <c r="N14">
        <v>0.31900000000000001</v>
      </c>
      <c r="O14">
        <v>1588.8</v>
      </c>
      <c r="P14">
        <v>-99.9</v>
      </c>
      <c r="Q14">
        <v>60</v>
      </c>
      <c r="R14">
        <v>0.56999999999999995</v>
      </c>
      <c r="S14" t="s">
        <v>2275</v>
      </c>
      <c r="V14" s="40" t="s">
        <v>1995</v>
      </c>
      <c r="W14">
        <f>SUM(K219:K223)</f>
        <v>1204.9000000000001</v>
      </c>
      <c r="X14">
        <f>SUM(L219:L223)</f>
        <v>1305.7666666666667</v>
      </c>
      <c r="Y14">
        <f t="shared" si="0"/>
        <v>100.86666666666656</v>
      </c>
      <c r="AB14" s="70" t="s">
        <v>1884</v>
      </c>
      <c r="AC14" t="s">
        <v>1885</v>
      </c>
      <c r="AD14" t="s">
        <v>2408</v>
      </c>
      <c r="AE14" t="s">
        <v>1885</v>
      </c>
      <c r="AF14" t="s">
        <v>2408</v>
      </c>
      <c r="AG14" t="s">
        <v>1889</v>
      </c>
      <c r="AH14" t="s">
        <v>1883</v>
      </c>
      <c r="AI14" t="s">
        <v>1884</v>
      </c>
      <c r="AJ14" t="s">
        <v>1884</v>
      </c>
    </row>
    <row r="15" spans="1:36" x14ac:dyDescent="0.2">
      <c r="A15" t="s">
        <v>2273</v>
      </c>
      <c r="B15">
        <v>13</v>
      </c>
      <c r="C15" t="s">
        <v>261</v>
      </c>
      <c r="D15" s="2" t="s">
        <v>1122</v>
      </c>
      <c r="E15" s="27" t="s">
        <v>609</v>
      </c>
      <c r="F15" t="s">
        <v>2324</v>
      </c>
      <c r="G15" s="27" t="s">
        <v>609</v>
      </c>
      <c r="H15" s="27" t="s">
        <v>609</v>
      </c>
      <c r="I15" s="27" t="s">
        <v>609</v>
      </c>
      <c r="J15" t="s">
        <v>2281</v>
      </c>
      <c r="K15" s="38">
        <v>177.69999999999996</v>
      </c>
      <c r="L15">
        <v>207.83333333333334</v>
      </c>
      <c r="M15">
        <v>5</v>
      </c>
      <c r="N15">
        <v>0.73</v>
      </c>
      <c r="O15">
        <v>18.5</v>
      </c>
      <c r="P15">
        <v>-99.9</v>
      </c>
      <c r="Q15">
        <v>6</v>
      </c>
      <c r="R15">
        <v>0.80500000000000005</v>
      </c>
      <c r="S15" t="s">
        <v>2275</v>
      </c>
      <c r="T15" t="s">
        <v>1837</v>
      </c>
      <c r="V15" s="57"/>
      <c r="AB15" s="38"/>
    </row>
    <row r="16" spans="1:36" x14ac:dyDescent="0.2">
      <c r="A16" t="s">
        <v>2273</v>
      </c>
      <c r="B16">
        <v>14</v>
      </c>
      <c r="C16" t="s">
        <v>2044</v>
      </c>
      <c r="D16" s="2" t="s">
        <v>1122</v>
      </c>
      <c r="E16" s="27" t="s">
        <v>609</v>
      </c>
      <c r="F16" t="s">
        <v>2324</v>
      </c>
      <c r="G16" s="27" t="s">
        <v>609</v>
      </c>
      <c r="H16" s="27" t="s">
        <v>609</v>
      </c>
      <c r="I16" s="27" t="s">
        <v>609</v>
      </c>
      <c r="J16" t="s">
        <v>2281</v>
      </c>
      <c r="K16" s="27">
        <v>186.56666666666669</v>
      </c>
      <c r="L16" s="27">
        <v>250.16666666666663</v>
      </c>
      <c r="M16">
        <v>5</v>
      </c>
      <c r="N16">
        <v>0.79900000000000004</v>
      </c>
      <c r="O16">
        <v>8.8000000000000007</v>
      </c>
      <c r="P16">
        <v>-99.9</v>
      </c>
      <c r="Q16">
        <v>2.5</v>
      </c>
      <c r="R16">
        <v>0.89500000000000002</v>
      </c>
      <c r="S16" t="s">
        <v>2275</v>
      </c>
      <c r="T16" t="s">
        <v>1837</v>
      </c>
      <c r="V16" s="40" t="s">
        <v>1846</v>
      </c>
      <c r="W16">
        <f>SUM(K140:K145,K147:K152)</f>
        <v>3649.1000000000004</v>
      </c>
      <c r="X16">
        <f>SUM(L140:L145,L147:L152)</f>
        <v>6986.9666666666662</v>
      </c>
      <c r="Y16">
        <f t="shared" si="0"/>
        <v>3337.8666666666659</v>
      </c>
      <c r="AB16" s="70" t="s">
        <v>1893</v>
      </c>
      <c r="AC16" t="s">
        <v>1891</v>
      </c>
      <c r="AD16" t="s">
        <v>1884</v>
      </c>
      <c r="AE16" t="s">
        <v>1894</v>
      </c>
      <c r="AF16" t="s">
        <v>1886</v>
      </c>
      <c r="AG16" t="s">
        <v>1886</v>
      </c>
      <c r="AH16" t="s">
        <v>1892</v>
      </c>
      <c r="AI16" t="s">
        <v>1889</v>
      </c>
      <c r="AJ16" t="s">
        <v>1885</v>
      </c>
    </row>
    <row r="17" spans="1:25" x14ac:dyDescent="0.2">
      <c r="A17" t="s">
        <v>2273</v>
      </c>
      <c r="B17">
        <v>15</v>
      </c>
      <c r="C17" t="s">
        <v>245</v>
      </c>
      <c r="D17" s="2" t="s">
        <v>1197</v>
      </c>
      <c r="E17" s="27" t="s">
        <v>609</v>
      </c>
      <c r="F17" t="s">
        <v>755</v>
      </c>
      <c r="G17" s="27" t="s">
        <v>609</v>
      </c>
      <c r="H17" s="27" t="s">
        <v>609</v>
      </c>
      <c r="I17" s="27" t="s">
        <v>609</v>
      </c>
      <c r="J17" t="s">
        <v>2281</v>
      </c>
      <c r="K17" s="27">
        <v>62.733333333333327</v>
      </c>
      <c r="L17" s="27">
        <v>128.1</v>
      </c>
      <c r="M17">
        <v>5</v>
      </c>
      <c r="N17">
        <v>0.78700000000000003</v>
      </c>
      <c r="O17">
        <v>10</v>
      </c>
      <c r="P17">
        <v>-99.9</v>
      </c>
      <c r="Q17">
        <v>0.4</v>
      </c>
      <c r="R17">
        <v>0.94</v>
      </c>
      <c r="S17" t="s">
        <v>2275</v>
      </c>
      <c r="T17" t="s">
        <v>1836</v>
      </c>
      <c r="V17" s="38"/>
      <c r="W17">
        <f>SUM(W5:W16)</f>
        <v>50083</v>
      </c>
      <c r="X17">
        <f>SUM(X5:X16)</f>
        <v>57428.26666666667</v>
      </c>
      <c r="Y17">
        <f>SUM(Y5:Y16)</f>
        <v>7345.2666666666664</v>
      </c>
    </row>
    <row r="18" spans="1:25" x14ac:dyDescent="0.2">
      <c r="A18" t="s">
        <v>2273</v>
      </c>
      <c r="B18">
        <v>16</v>
      </c>
      <c r="C18" t="s">
        <v>2045</v>
      </c>
      <c r="D18" s="2" t="s">
        <v>1197</v>
      </c>
      <c r="E18" s="27" t="s">
        <v>609</v>
      </c>
      <c r="F18" t="s">
        <v>755</v>
      </c>
      <c r="G18" s="27" t="s">
        <v>609</v>
      </c>
      <c r="H18" s="27" t="s">
        <v>609</v>
      </c>
      <c r="I18" s="27" t="s">
        <v>609</v>
      </c>
      <c r="J18" t="s">
        <v>2281</v>
      </c>
      <c r="K18" s="27">
        <v>410.23333333333335</v>
      </c>
      <c r="L18" s="27">
        <v>691.16666666666663</v>
      </c>
      <c r="M18">
        <v>5</v>
      </c>
      <c r="N18">
        <v>0.78200000000000003</v>
      </c>
      <c r="O18">
        <v>10.6</v>
      </c>
      <c r="P18">
        <v>-99.9</v>
      </c>
      <c r="Q18">
        <v>0.3</v>
      </c>
      <c r="R18">
        <v>0.94499999999999995</v>
      </c>
      <c r="S18" t="s">
        <v>2275</v>
      </c>
      <c r="T18" t="s">
        <v>1836</v>
      </c>
      <c r="V18" s="38"/>
    </row>
    <row r="19" spans="1:25" x14ac:dyDescent="0.2">
      <c r="A19" t="s">
        <v>2273</v>
      </c>
      <c r="B19">
        <v>17</v>
      </c>
      <c r="C19" t="s">
        <v>2046</v>
      </c>
      <c r="D19" s="2" t="s">
        <v>1197</v>
      </c>
      <c r="E19" s="27" t="s">
        <v>609</v>
      </c>
      <c r="F19" t="s">
        <v>755</v>
      </c>
      <c r="G19" s="27" t="s">
        <v>609</v>
      </c>
      <c r="H19" s="27" t="s">
        <v>609</v>
      </c>
      <c r="I19" s="27" t="s">
        <v>609</v>
      </c>
      <c r="J19" t="s">
        <v>2281</v>
      </c>
      <c r="K19" s="27">
        <v>235.46666666666667</v>
      </c>
      <c r="L19" s="27">
        <v>132.23333333333332</v>
      </c>
      <c r="M19">
        <v>5</v>
      </c>
      <c r="N19">
        <v>0.78100000000000003</v>
      </c>
      <c r="O19">
        <v>10.7</v>
      </c>
      <c r="P19">
        <v>-99.9</v>
      </c>
      <c r="Q19">
        <v>0.3</v>
      </c>
      <c r="R19">
        <v>0.94</v>
      </c>
      <c r="S19" t="s">
        <v>2275</v>
      </c>
      <c r="T19" t="s">
        <v>1836</v>
      </c>
    </row>
    <row r="20" spans="1:25" x14ac:dyDescent="0.2">
      <c r="A20" t="s">
        <v>2273</v>
      </c>
      <c r="B20">
        <v>18</v>
      </c>
      <c r="C20" t="s">
        <v>2047</v>
      </c>
      <c r="D20" s="2" t="s">
        <v>1122</v>
      </c>
      <c r="E20" s="27" t="s">
        <v>609</v>
      </c>
      <c r="F20" t="s">
        <v>2325</v>
      </c>
      <c r="G20" s="27" t="s">
        <v>609</v>
      </c>
      <c r="H20" s="27" t="s">
        <v>609</v>
      </c>
      <c r="I20" s="27" t="s">
        <v>609</v>
      </c>
      <c r="J20" s="27" t="s">
        <v>609</v>
      </c>
      <c r="K20" s="27">
        <v>180.13333333333335</v>
      </c>
      <c r="L20" s="27">
        <v>156.63333333333333</v>
      </c>
      <c r="M20">
        <v>1</v>
      </c>
      <c r="N20">
        <v>0.69799999999999995</v>
      </c>
      <c r="O20">
        <v>26.3</v>
      </c>
      <c r="P20">
        <v>-99.9</v>
      </c>
      <c r="Q20">
        <v>1.3</v>
      </c>
      <c r="R20">
        <v>0.93500000000000005</v>
      </c>
      <c r="S20" t="s">
        <v>2275</v>
      </c>
      <c r="T20" t="s">
        <v>1836</v>
      </c>
      <c r="W20">
        <f>SUM(W6:W9,W12)</f>
        <v>38434.700000000004</v>
      </c>
      <c r="X20">
        <f>SUM(X6:X9,X12)</f>
        <v>39818.166666666664</v>
      </c>
    </row>
    <row r="21" spans="1:25" x14ac:dyDescent="0.2">
      <c r="A21" t="s">
        <v>2273</v>
      </c>
      <c r="B21">
        <v>19</v>
      </c>
      <c r="C21" t="s">
        <v>2048</v>
      </c>
      <c r="D21" s="2" t="s">
        <v>1163</v>
      </c>
      <c r="E21" s="27" t="s">
        <v>609</v>
      </c>
      <c r="F21" t="s">
        <v>755</v>
      </c>
      <c r="G21" s="27" t="s">
        <v>609</v>
      </c>
      <c r="H21" s="27" t="s">
        <v>609</v>
      </c>
      <c r="I21" s="27" t="s">
        <v>609</v>
      </c>
      <c r="J21" t="s">
        <v>755</v>
      </c>
      <c r="K21" s="27">
        <v>324.43333333333334</v>
      </c>
      <c r="L21" s="27">
        <v>644.4666666666667</v>
      </c>
      <c r="M21">
        <v>1</v>
      </c>
      <c r="N21">
        <v>0.81299999999999994</v>
      </c>
      <c r="O21">
        <v>7.6</v>
      </c>
      <c r="P21">
        <v>-99.9</v>
      </c>
      <c r="Q21">
        <v>1.5</v>
      </c>
      <c r="R21">
        <v>0.93</v>
      </c>
      <c r="S21" t="s">
        <v>2275</v>
      </c>
      <c r="T21" t="s">
        <v>1836</v>
      </c>
    </row>
    <row r="22" spans="1:25" x14ac:dyDescent="0.2">
      <c r="A22" t="s">
        <v>2273</v>
      </c>
      <c r="B22">
        <v>20</v>
      </c>
      <c r="C22" t="s">
        <v>2049</v>
      </c>
      <c r="D22" s="2" t="s">
        <v>1163</v>
      </c>
      <c r="E22" s="27" t="s">
        <v>609</v>
      </c>
      <c r="F22" t="s">
        <v>755</v>
      </c>
      <c r="G22" s="27" t="s">
        <v>609</v>
      </c>
      <c r="H22" t="s">
        <v>755</v>
      </c>
      <c r="I22" s="27" t="s">
        <v>609</v>
      </c>
      <c r="J22" t="s">
        <v>755</v>
      </c>
      <c r="K22" s="27">
        <v>1022.4333333333334</v>
      </c>
      <c r="L22" s="27">
        <v>999.5</v>
      </c>
      <c r="M22">
        <v>1</v>
      </c>
      <c r="N22">
        <v>0.81100000000000005</v>
      </c>
      <c r="O22">
        <v>7.7</v>
      </c>
      <c r="P22">
        <v>-99.9</v>
      </c>
      <c r="Q22">
        <v>1.6</v>
      </c>
      <c r="R22">
        <v>0.92500000000000004</v>
      </c>
      <c r="S22" t="s">
        <v>2275</v>
      </c>
      <c r="T22" t="s">
        <v>1836</v>
      </c>
    </row>
    <row r="23" spans="1:25" x14ac:dyDescent="0.2">
      <c r="A23" t="s">
        <v>2273</v>
      </c>
      <c r="B23">
        <v>21</v>
      </c>
      <c r="C23" t="s">
        <v>2050</v>
      </c>
      <c r="D23" s="2" t="s">
        <v>1163</v>
      </c>
      <c r="E23" s="27" t="s">
        <v>609</v>
      </c>
      <c r="F23" t="s">
        <v>755</v>
      </c>
      <c r="G23" s="27" t="s">
        <v>609</v>
      </c>
      <c r="H23" t="s">
        <v>755</v>
      </c>
      <c r="I23" s="27" t="s">
        <v>609</v>
      </c>
      <c r="J23" t="s">
        <v>755</v>
      </c>
      <c r="K23" s="27">
        <v>55.366666666666667</v>
      </c>
      <c r="L23" s="27">
        <v>116.13333333333333</v>
      </c>
      <c r="M23">
        <v>1</v>
      </c>
      <c r="N23">
        <v>0.78100000000000003</v>
      </c>
      <c r="O23">
        <v>10.7</v>
      </c>
      <c r="P23">
        <v>-99.9</v>
      </c>
      <c r="Q23">
        <v>1.6</v>
      </c>
      <c r="R23">
        <v>0.92500000000000004</v>
      </c>
      <c r="S23" t="s">
        <v>2275</v>
      </c>
      <c r="T23" t="s">
        <v>1836</v>
      </c>
    </row>
    <row r="24" spans="1:25" x14ac:dyDescent="0.2">
      <c r="A24" t="s">
        <v>2273</v>
      </c>
      <c r="B24">
        <v>22</v>
      </c>
      <c r="C24" t="s">
        <v>1798</v>
      </c>
      <c r="D24" s="2" t="s">
        <v>1163</v>
      </c>
      <c r="E24" s="27" t="s">
        <v>609</v>
      </c>
      <c r="F24" t="s">
        <v>755</v>
      </c>
      <c r="G24" s="27" t="s">
        <v>609</v>
      </c>
      <c r="H24" t="s">
        <v>755</v>
      </c>
      <c r="I24" s="27" t="s">
        <v>609</v>
      </c>
      <c r="J24" t="s">
        <v>755</v>
      </c>
      <c r="K24" s="27">
        <v>635.36666666666667</v>
      </c>
      <c r="L24" s="27">
        <v>79.233333333333334</v>
      </c>
      <c r="M24">
        <v>1</v>
      </c>
      <c r="N24">
        <v>0.74299999999999999</v>
      </c>
      <c r="O24">
        <v>16.100000000000001</v>
      </c>
      <c r="P24">
        <v>-99.9</v>
      </c>
      <c r="Q24">
        <v>1.7</v>
      </c>
      <c r="R24">
        <v>0.92</v>
      </c>
      <c r="S24" t="s">
        <v>2275</v>
      </c>
      <c r="T24" t="s">
        <v>1836</v>
      </c>
    </row>
    <row r="25" spans="1:25" x14ac:dyDescent="0.2">
      <c r="A25" t="s">
        <v>2273</v>
      </c>
      <c r="B25">
        <v>23</v>
      </c>
      <c r="C25" t="s">
        <v>1798</v>
      </c>
      <c r="D25" s="2" t="s">
        <v>1462</v>
      </c>
      <c r="E25" s="27" t="s">
        <v>609</v>
      </c>
      <c r="F25" t="s">
        <v>755</v>
      </c>
      <c r="G25" s="27" t="s">
        <v>609</v>
      </c>
      <c r="H25" t="s">
        <v>755</v>
      </c>
      <c r="I25" s="27" t="s">
        <v>609</v>
      </c>
      <c r="J25" t="s">
        <v>755</v>
      </c>
      <c r="K25" s="27">
        <v>27.533333333333331</v>
      </c>
      <c r="L25" s="27">
        <v>216.26666666666665</v>
      </c>
      <c r="M25">
        <v>1</v>
      </c>
      <c r="N25">
        <v>0.74299999999999999</v>
      </c>
      <c r="O25">
        <v>16.100000000000001</v>
      </c>
      <c r="P25">
        <v>-99.9</v>
      </c>
      <c r="Q25">
        <v>1.7</v>
      </c>
      <c r="R25">
        <v>0.92</v>
      </c>
      <c r="S25" t="s">
        <v>2275</v>
      </c>
      <c r="T25" t="s">
        <v>1836</v>
      </c>
    </row>
    <row r="26" spans="1:25" x14ac:dyDescent="0.2">
      <c r="A26" t="s">
        <v>2273</v>
      </c>
      <c r="B26">
        <v>24</v>
      </c>
      <c r="C26" t="s">
        <v>2051</v>
      </c>
      <c r="D26" s="2" t="s">
        <v>1163</v>
      </c>
      <c r="E26" s="27" t="s">
        <v>609</v>
      </c>
      <c r="F26" t="s">
        <v>755</v>
      </c>
      <c r="G26" s="27" t="s">
        <v>609</v>
      </c>
      <c r="H26" t="s">
        <v>755</v>
      </c>
      <c r="I26" t="s">
        <v>755</v>
      </c>
      <c r="J26" t="s">
        <v>755</v>
      </c>
      <c r="K26" s="27">
        <v>835.0333333333333</v>
      </c>
      <c r="L26" s="27">
        <v>207.33333333333334</v>
      </c>
      <c r="M26">
        <v>1</v>
      </c>
      <c r="N26">
        <v>0.71099999999999997</v>
      </c>
      <c r="O26">
        <v>22.7</v>
      </c>
      <c r="P26">
        <v>-99.9</v>
      </c>
      <c r="Q26">
        <v>1</v>
      </c>
      <c r="R26">
        <v>0.91500000000000004</v>
      </c>
      <c r="S26" t="s">
        <v>2275</v>
      </c>
      <c r="T26" t="s">
        <v>1836</v>
      </c>
    </row>
    <row r="27" spans="1:25" x14ac:dyDescent="0.2">
      <c r="A27" t="s">
        <v>2273</v>
      </c>
      <c r="B27">
        <v>25</v>
      </c>
      <c r="C27" t="s">
        <v>1782</v>
      </c>
      <c r="D27" s="2" t="s">
        <v>1496</v>
      </c>
      <c r="E27" s="27" t="s">
        <v>609</v>
      </c>
      <c r="F27" t="s">
        <v>755</v>
      </c>
      <c r="G27" s="57" t="s">
        <v>1838</v>
      </c>
      <c r="H27" t="s">
        <v>755</v>
      </c>
      <c r="I27" s="57" t="s">
        <v>1838</v>
      </c>
      <c r="J27" t="s">
        <v>755</v>
      </c>
      <c r="K27" s="27">
        <v>52.43333333333333</v>
      </c>
      <c r="L27" s="27">
        <v>1178.6000000000001</v>
      </c>
      <c r="M27">
        <v>1</v>
      </c>
      <c r="N27">
        <v>0.71</v>
      </c>
      <c r="O27">
        <v>23.1</v>
      </c>
      <c r="P27">
        <v>-99.9</v>
      </c>
      <c r="Q27">
        <v>1</v>
      </c>
      <c r="R27">
        <v>0.91</v>
      </c>
      <c r="S27" t="s">
        <v>2275</v>
      </c>
      <c r="T27" t="s">
        <v>1836</v>
      </c>
    </row>
    <row r="28" spans="1:25" x14ac:dyDescent="0.2">
      <c r="A28" t="s">
        <v>2273</v>
      </c>
      <c r="B28">
        <v>26</v>
      </c>
      <c r="C28" t="s">
        <v>603</v>
      </c>
      <c r="D28" s="2" t="s">
        <v>1190</v>
      </c>
      <c r="E28" s="27" t="s">
        <v>609</v>
      </c>
      <c r="F28" t="s">
        <v>755</v>
      </c>
      <c r="G28" s="27" t="s">
        <v>609</v>
      </c>
      <c r="H28" t="s">
        <v>755</v>
      </c>
      <c r="I28" t="s">
        <v>755</v>
      </c>
      <c r="J28" t="s">
        <v>755</v>
      </c>
      <c r="K28">
        <v>433.66666666666669</v>
      </c>
      <c r="L28">
        <v>266.73333333333335</v>
      </c>
      <c r="M28">
        <v>0</v>
      </c>
      <c r="N28">
        <v>0.72799999999999998</v>
      </c>
      <c r="O28">
        <v>19</v>
      </c>
      <c r="P28">
        <v>-99.9</v>
      </c>
      <c r="Q28">
        <v>6.5</v>
      </c>
      <c r="R28">
        <v>0.87</v>
      </c>
      <c r="S28" t="s">
        <v>2275</v>
      </c>
      <c r="T28" t="s">
        <v>1837</v>
      </c>
    </row>
    <row r="29" spans="1:25" x14ac:dyDescent="0.2">
      <c r="A29" t="s">
        <v>2273</v>
      </c>
      <c r="B29">
        <v>27</v>
      </c>
      <c r="C29" t="s">
        <v>1805</v>
      </c>
      <c r="D29" s="2" t="s">
        <v>1336</v>
      </c>
      <c r="E29" s="27" t="s">
        <v>609</v>
      </c>
      <c r="F29" t="s">
        <v>1897</v>
      </c>
      <c r="G29" s="57" t="s">
        <v>1838</v>
      </c>
      <c r="H29" t="s">
        <v>755</v>
      </c>
      <c r="I29" s="57" t="s">
        <v>1838</v>
      </c>
      <c r="J29" t="s">
        <v>755</v>
      </c>
      <c r="K29" s="57">
        <v>81.133333333333326</v>
      </c>
      <c r="L29" s="57">
        <v>499.83333333333331</v>
      </c>
      <c r="M29">
        <v>0</v>
      </c>
      <c r="N29">
        <v>0.61099999999999999</v>
      </c>
      <c r="O29">
        <v>66.900000000000006</v>
      </c>
      <c r="P29">
        <v>-99.9</v>
      </c>
      <c r="Q29">
        <v>4</v>
      </c>
      <c r="R29">
        <v>0.85499999999999998</v>
      </c>
      <c r="S29" t="s">
        <v>2275</v>
      </c>
      <c r="T29" t="s">
        <v>1837</v>
      </c>
    </row>
    <row r="30" spans="1:25" x14ac:dyDescent="0.2">
      <c r="A30" t="s">
        <v>2273</v>
      </c>
      <c r="B30">
        <v>28</v>
      </c>
      <c r="C30" t="s">
        <v>725</v>
      </c>
      <c r="D30" s="2" t="s">
        <v>1122</v>
      </c>
      <c r="E30" t="s">
        <v>755</v>
      </c>
      <c r="F30" t="s">
        <v>755</v>
      </c>
      <c r="G30" t="s">
        <v>755</v>
      </c>
      <c r="H30" t="s">
        <v>755</v>
      </c>
      <c r="I30" t="s">
        <v>755</v>
      </c>
      <c r="J30" t="s">
        <v>755</v>
      </c>
      <c r="K30">
        <v>56.233333333333327</v>
      </c>
      <c r="L30">
        <v>64.166666666666671</v>
      </c>
      <c r="M30">
        <v>1</v>
      </c>
      <c r="N30">
        <v>0.129</v>
      </c>
      <c r="O30">
        <v>12317.4</v>
      </c>
      <c r="P30">
        <v>-99.9</v>
      </c>
      <c r="Q30">
        <v>85</v>
      </c>
      <c r="R30">
        <v>0.53500000000000003</v>
      </c>
      <c r="S30" t="s">
        <v>2275</v>
      </c>
    </row>
    <row r="31" spans="1:25" x14ac:dyDescent="0.2">
      <c r="A31" t="s">
        <v>2273</v>
      </c>
      <c r="B31">
        <v>29</v>
      </c>
      <c r="C31" t="s">
        <v>415</v>
      </c>
      <c r="D31" s="2" t="s">
        <v>1135</v>
      </c>
      <c r="E31" t="s">
        <v>755</v>
      </c>
      <c r="F31" t="s">
        <v>755</v>
      </c>
      <c r="G31" t="s">
        <v>755</v>
      </c>
      <c r="H31" t="s">
        <v>755</v>
      </c>
      <c r="I31" t="s">
        <v>755</v>
      </c>
      <c r="J31" t="s">
        <v>755</v>
      </c>
      <c r="K31">
        <v>1981.4666666666665</v>
      </c>
      <c r="L31">
        <v>2117.8666666666668</v>
      </c>
      <c r="M31">
        <v>1</v>
      </c>
      <c r="N31">
        <v>0.17599999999999999</v>
      </c>
      <c r="O31">
        <v>7471.3</v>
      </c>
      <c r="P31">
        <v>-99.9</v>
      </c>
      <c r="Q31">
        <v>90</v>
      </c>
      <c r="R31">
        <v>0.42</v>
      </c>
      <c r="S31" t="s">
        <v>2275</v>
      </c>
    </row>
    <row r="32" spans="1:25" x14ac:dyDescent="0.2">
      <c r="A32" t="s">
        <v>2273</v>
      </c>
      <c r="B32">
        <v>30</v>
      </c>
      <c r="C32" t="s">
        <v>2052</v>
      </c>
      <c r="D32" s="2" t="s">
        <v>1135</v>
      </c>
      <c r="E32" t="s">
        <v>755</v>
      </c>
      <c r="F32" t="s">
        <v>755</v>
      </c>
      <c r="G32" t="s">
        <v>755</v>
      </c>
      <c r="H32" t="s">
        <v>755</v>
      </c>
      <c r="I32" t="s">
        <v>755</v>
      </c>
      <c r="J32" t="s">
        <v>755</v>
      </c>
      <c r="K32">
        <v>6788.7</v>
      </c>
      <c r="L32">
        <v>3556.7333333333336</v>
      </c>
      <c r="M32">
        <v>1</v>
      </c>
      <c r="N32">
        <v>0.20899999999999999</v>
      </c>
      <c r="O32">
        <v>5188.8999999999996</v>
      </c>
      <c r="P32">
        <v>-99.9</v>
      </c>
      <c r="Q32">
        <v>95</v>
      </c>
      <c r="R32">
        <v>0.33</v>
      </c>
      <c r="S32" t="s">
        <v>2275</v>
      </c>
    </row>
    <row r="33" spans="1:19" x14ac:dyDescent="0.2">
      <c r="A33" t="s">
        <v>2273</v>
      </c>
      <c r="B33">
        <v>31</v>
      </c>
      <c r="C33" t="s">
        <v>2053</v>
      </c>
      <c r="D33" s="2" t="s">
        <v>1135</v>
      </c>
      <c r="E33" t="s">
        <v>595</v>
      </c>
      <c r="F33" t="s">
        <v>755</v>
      </c>
      <c r="G33" t="s">
        <v>755</v>
      </c>
      <c r="H33" t="s">
        <v>755</v>
      </c>
      <c r="I33" t="s">
        <v>1876</v>
      </c>
      <c r="J33" t="s">
        <v>755</v>
      </c>
      <c r="K33">
        <v>2783.9333333333329</v>
      </c>
      <c r="L33">
        <v>307.26666666666665</v>
      </c>
      <c r="M33">
        <v>3</v>
      </c>
      <c r="N33">
        <v>0.17100000000000001</v>
      </c>
      <c r="O33">
        <v>7834.8</v>
      </c>
      <c r="P33">
        <v>-99.9</v>
      </c>
      <c r="Q33">
        <v>100</v>
      </c>
      <c r="R33">
        <v>0.35499999999999998</v>
      </c>
      <c r="S33" t="s">
        <v>2275</v>
      </c>
    </row>
    <row r="34" spans="1:19" x14ac:dyDescent="0.2">
      <c r="A34" t="s">
        <v>2273</v>
      </c>
      <c r="B34">
        <v>32</v>
      </c>
      <c r="C34" t="s">
        <v>2053</v>
      </c>
      <c r="D34" s="2" t="s">
        <v>1355</v>
      </c>
      <c r="E34" t="s">
        <v>595</v>
      </c>
      <c r="F34" t="s">
        <v>755</v>
      </c>
      <c r="G34" t="s">
        <v>755</v>
      </c>
      <c r="H34" t="s">
        <v>755</v>
      </c>
      <c r="I34" t="s">
        <v>1876</v>
      </c>
      <c r="J34" t="s">
        <v>755</v>
      </c>
      <c r="K34">
        <v>1227.9333333333332</v>
      </c>
      <c r="L34">
        <v>394.0333333333333</v>
      </c>
      <c r="M34">
        <v>3</v>
      </c>
      <c r="N34">
        <v>0.17100000000000001</v>
      </c>
      <c r="O34">
        <v>7834.8</v>
      </c>
      <c r="P34">
        <v>-99.9</v>
      </c>
      <c r="Q34">
        <v>100</v>
      </c>
      <c r="R34">
        <v>0.35499999999999998</v>
      </c>
      <c r="S34" t="s">
        <v>2275</v>
      </c>
    </row>
    <row r="35" spans="1:19" x14ac:dyDescent="0.2">
      <c r="A35" t="s">
        <v>2273</v>
      </c>
      <c r="B35">
        <v>33</v>
      </c>
      <c r="C35" t="s">
        <v>1827</v>
      </c>
      <c r="D35" s="2" t="s">
        <v>1355</v>
      </c>
      <c r="E35" t="s">
        <v>595</v>
      </c>
      <c r="F35" t="s">
        <v>755</v>
      </c>
      <c r="G35" t="s">
        <v>755</v>
      </c>
      <c r="H35" t="s">
        <v>755</v>
      </c>
      <c r="I35" t="s">
        <v>1876</v>
      </c>
      <c r="J35" t="s">
        <v>755</v>
      </c>
      <c r="K35">
        <v>43.699999999999996</v>
      </c>
      <c r="L35">
        <v>145.23333333333332</v>
      </c>
      <c r="M35">
        <v>3</v>
      </c>
      <c r="N35">
        <v>0.107</v>
      </c>
      <c r="O35">
        <v>15747.4</v>
      </c>
      <c r="P35">
        <v>-99.9</v>
      </c>
      <c r="Q35">
        <v>100</v>
      </c>
      <c r="R35">
        <v>0.26500000000000001</v>
      </c>
      <c r="S35" t="s">
        <v>2275</v>
      </c>
    </row>
    <row r="36" spans="1:19" x14ac:dyDescent="0.2">
      <c r="A36" t="s">
        <v>2273</v>
      </c>
      <c r="B36">
        <v>34</v>
      </c>
      <c r="C36" t="s">
        <v>1793</v>
      </c>
      <c r="D36" s="2" t="s">
        <v>1353</v>
      </c>
      <c r="E36" s="57" t="s">
        <v>1838</v>
      </c>
      <c r="F36" t="s">
        <v>755</v>
      </c>
      <c r="G36" s="57" t="s">
        <v>1838</v>
      </c>
      <c r="H36" s="57" t="s">
        <v>1838</v>
      </c>
      <c r="I36" s="57" t="s">
        <v>1838</v>
      </c>
      <c r="J36" t="s">
        <v>755</v>
      </c>
      <c r="K36" s="57">
        <v>3841.4333333333329</v>
      </c>
      <c r="L36" s="57">
        <v>547.76666666666665</v>
      </c>
      <c r="M36">
        <v>9</v>
      </c>
      <c r="N36">
        <v>0.16200000000000001</v>
      </c>
      <c r="O36">
        <v>8653.1</v>
      </c>
      <c r="P36">
        <v>-99.9</v>
      </c>
      <c r="Q36">
        <v>90</v>
      </c>
      <c r="R36">
        <v>0.47</v>
      </c>
      <c r="S36" t="s">
        <v>2275</v>
      </c>
    </row>
    <row r="37" spans="1:19" x14ac:dyDescent="0.2">
      <c r="A37" t="s">
        <v>2273</v>
      </c>
      <c r="B37">
        <v>35</v>
      </c>
      <c r="C37" t="s">
        <v>1793</v>
      </c>
      <c r="D37" s="2" t="s">
        <v>1229</v>
      </c>
      <c r="E37" s="57" t="s">
        <v>1838</v>
      </c>
      <c r="F37" t="s">
        <v>755</v>
      </c>
      <c r="G37" s="57" t="s">
        <v>1838</v>
      </c>
      <c r="H37" s="57" t="s">
        <v>1838</v>
      </c>
      <c r="I37" s="57" t="s">
        <v>1838</v>
      </c>
      <c r="J37" t="s">
        <v>755</v>
      </c>
      <c r="K37" s="57">
        <v>245.9666666666667</v>
      </c>
      <c r="L37" s="57">
        <v>2396.0333333333333</v>
      </c>
      <c r="M37">
        <v>9</v>
      </c>
      <c r="N37">
        <v>0.16200000000000001</v>
      </c>
      <c r="O37">
        <v>8653.1</v>
      </c>
      <c r="P37">
        <v>-99.9</v>
      </c>
      <c r="Q37">
        <v>90</v>
      </c>
      <c r="R37">
        <v>0.47</v>
      </c>
      <c r="S37" t="s">
        <v>2275</v>
      </c>
    </row>
    <row r="38" spans="1:19" x14ac:dyDescent="0.2">
      <c r="A38" t="s">
        <v>2273</v>
      </c>
      <c r="B38">
        <v>36</v>
      </c>
      <c r="C38" t="s">
        <v>1823</v>
      </c>
      <c r="D38" s="2" t="s">
        <v>1229</v>
      </c>
      <c r="E38" s="57" t="s">
        <v>1838</v>
      </c>
      <c r="F38" t="s">
        <v>1897</v>
      </c>
      <c r="G38" s="57" t="s">
        <v>1838</v>
      </c>
      <c r="H38" s="57" t="s">
        <v>1838</v>
      </c>
      <c r="I38" s="57" t="s">
        <v>1838</v>
      </c>
      <c r="J38" t="s">
        <v>755</v>
      </c>
      <c r="K38" s="57">
        <v>104.8</v>
      </c>
      <c r="L38" s="57">
        <v>380.2</v>
      </c>
      <c r="M38">
        <v>9</v>
      </c>
      <c r="N38">
        <v>0.17799999999999999</v>
      </c>
      <c r="O38">
        <v>7282</v>
      </c>
      <c r="P38">
        <v>-99.9</v>
      </c>
      <c r="Q38">
        <v>85</v>
      </c>
      <c r="R38">
        <v>0.51</v>
      </c>
      <c r="S38" t="s">
        <v>2275</v>
      </c>
    </row>
    <row r="39" spans="1:19" x14ac:dyDescent="0.2">
      <c r="A39" t="s">
        <v>2273</v>
      </c>
      <c r="B39">
        <v>37</v>
      </c>
      <c r="C39" t="s">
        <v>1795</v>
      </c>
      <c r="D39" s="2" t="s">
        <v>1229</v>
      </c>
      <c r="E39" s="57" t="s">
        <v>1838</v>
      </c>
      <c r="F39" t="s">
        <v>1897</v>
      </c>
      <c r="G39" s="57" t="s">
        <v>1838</v>
      </c>
      <c r="H39" s="57" t="s">
        <v>1838</v>
      </c>
      <c r="I39" s="57" t="s">
        <v>1838</v>
      </c>
      <c r="J39" t="s">
        <v>1926</v>
      </c>
      <c r="K39" s="57">
        <v>47</v>
      </c>
      <c r="L39" s="57">
        <v>438.63333333333338</v>
      </c>
      <c r="M39">
        <v>9</v>
      </c>
      <c r="N39">
        <v>0.20599999999999999</v>
      </c>
      <c r="O39">
        <v>5357.7</v>
      </c>
      <c r="P39">
        <v>-99.9</v>
      </c>
      <c r="Q39">
        <v>75</v>
      </c>
      <c r="R39">
        <v>0.53500000000000003</v>
      </c>
      <c r="S39" t="s">
        <v>2275</v>
      </c>
    </row>
    <row r="40" spans="1:19" x14ac:dyDescent="0.2">
      <c r="A40" t="s">
        <v>2273</v>
      </c>
      <c r="B40">
        <v>38</v>
      </c>
      <c r="C40" t="s">
        <v>631</v>
      </c>
      <c r="D40" s="2" t="s">
        <v>1130</v>
      </c>
      <c r="E40" t="s">
        <v>595</v>
      </c>
      <c r="F40" t="s">
        <v>755</v>
      </c>
      <c r="G40" t="s">
        <v>755</v>
      </c>
      <c r="H40" t="s">
        <v>755</v>
      </c>
      <c r="I40" t="s">
        <v>553</v>
      </c>
      <c r="J40" t="s">
        <v>595</v>
      </c>
      <c r="K40">
        <v>2651.9</v>
      </c>
      <c r="L40">
        <v>2331.5333333333333</v>
      </c>
      <c r="M40">
        <v>2</v>
      </c>
      <c r="N40">
        <v>0.11700000000000001</v>
      </c>
      <c r="O40">
        <v>14162.8</v>
      </c>
      <c r="P40">
        <v>-99.9</v>
      </c>
      <c r="Q40">
        <v>90</v>
      </c>
      <c r="R40">
        <v>0.315</v>
      </c>
      <c r="S40" t="s">
        <v>2275</v>
      </c>
    </row>
    <row r="41" spans="1:19" x14ac:dyDescent="0.2">
      <c r="A41" t="s">
        <v>2273</v>
      </c>
      <c r="B41">
        <v>39</v>
      </c>
      <c r="C41" t="s">
        <v>2054</v>
      </c>
      <c r="D41" s="2" t="s">
        <v>1130</v>
      </c>
      <c r="E41" t="s">
        <v>595</v>
      </c>
      <c r="F41" t="s">
        <v>755</v>
      </c>
      <c r="G41" t="s">
        <v>755</v>
      </c>
      <c r="H41" t="s">
        <v>755</v>
      </c>
      <c r="I41" t="s">
        <v>553</v>
      </c>
      <c r="J41" t="s">
        <v>595</v>
      </c>
      <c r="K41">
        <v>2326.0666666666671</v>
      </c>
      <c r="L41">
        <v>1291.9333333333334</v>
      </c>
      <c r="M41">
        <v>2</v>
      </c>
      <c r="N41">
        <v>0.16500000000000001</v>
      </c>
      <c r="O41">
        <v>8361.1</v>
      </c>
      <c r="P41">
        <v>-99.9</v>
      </c>
      <c r="Q41">
        <v>90</v>
      </c>
      <c r="R41">
        <v>0.4</v>
      </c>
      <c r="S41" t="s">
        <v>2275</v>
      </c>
    </row>
    <row r="42" spans="1:19" x14ac:dyDescent="0.2">
      <c r="A42" t="s">
        <v>2273</v>
      </c>
      <c r="B42">
        <v>40</v>
      </c>
      <c r="C42" t="s">
        <v>279</v>
      </c>
      <c r="D42" s="2" t="s">
        <v>1436</v>
      </c>
      <c r="E42" s="57" t="s">
        <v>1838</v>
      </c>
      <c r="F42" t="s">
        <v>1897</v>
      </c>
      <c r="G42" s="57" t="s">
        <v>1838</v>
      </c>
      <c r="H42" s="57" t="s">
        <v>1838</v>
      </c>
      <c r="I42" s="57" t="s">
        <v>1838</v>
      </c>
      <c r="J42" s="57" t="s">
        <v>1838</v>
      </c>
      <c r="K42" s="57">
        <v>226.06666666666669</v>
      </c>
      <c r="L42" s="57">
        <v>3102.4666666666667</v>
      </c>
      <c r="M42">
        <v>8</v>
      </c>
      <c r="N42">
        <v>0.16200000000000001</v>
      </c>
      <c r="O42">
        <v>8660.5</v>
      </c>
      <c r="P42">
        <v>-99.9</v>
      </c>
      <c r="Q42">
        <v>95</v>
      </c>
      <c r="R42">
        <v>0.51</v>
      </c>
      <c r="S42" t="s">
        <v>2275</v>
      </c>
    </row>
    <row r="43" spans="1:19" x14ac:dyDescent="0.2">
      <c r="A43" t="s">
        <v>2273</v>
      </c>
      <c r="B43">
        <v>41</v>
      </c>
      <c r="C43" t="s">
        <v>555</v>
      </c>
      <c r="D43" s="2" t="s">
        <v>1133</v>
      </c>
      <c r="E43" t="s">
        <v>595</v>
      </c>
      <c r="F43" t="s">
        <v>2009</v>
      </c>
      <c r="G43" t="s">
        <v>595</v>
      </c>
      <c r="H43" t="s">
        <v>595</v>
      </c>
      <c r="I43" t="s">
        <v>553</v>
      </c>
      <c r="J43" t="s">
        <v>595</v>
      </c>
      <c r="K43">
        <v>6526.166666666667</v>
      </c>
      <c r="L43">
        <v>5772.5</v>
      </c>
      <c r="M43">
        <v>1</v>
      </c>
      <c r="N43">
        <v>6.2E-2</v>
      </c>
      <c r="O43">
        <v>25625.200000000001</v>
      </c>
      <c r="P43">
        <v>-99.9</v>
      </c>
      <c r="Q43">
        <v>90</v>
      </c>
      <c r="R43">
        <v>0.54500000000000004</v>
      </c>
      <c r="S43" t="s">
        <v>2275</v>
      </c>
    </row>
    <row r="44" spans="1:19" x14ac:dyDescent="0.2">
      <c r="A44" t="s">
        <v>2273</v>
      </c>
      <c r="B44">
        <v>42</v>
      </c>
      <c r="C44" t="s">
        <v>2055</v>
      </c>
      <c r="D44" s="2" t="s">
        <v>1133</v>
      </c>
      <c r="E44" t="s">
        <v>595</v>
      </c>
      <c r="F44" t="s">
        <v>2009</v>
      </c>
      <c r="G44" t="s">
        <v>595</v>
      </c>
      <c r="H44" t="s">
        <v>1898</v>
      </c>
      <c r="I44" t="s">
        <v>2370</v>
      </c>
      <c r="J44" t="s">
        <v>595</v>
      </c>
      <c r="K44">
        <v>5223.9666666666672</v>
      </c>
      <c r="L44">
        <v>4578.7</v>
      </c>
      <c r="M44">
        <v>1</v>
      </c>
      <c r="N44">
        <v>0.107</v>
      </c>
      <c r="O44">
        <v>15683</v>
      </c>
      <c r="P44">
        <v>-99.9</v>
      </c>
      <c r="Q44">
        <v>90</v>
      </c>
      <c r="R44">
        <v>0.54</v>
      </c>
      <c r="S44" t="s">
        <v>2275</v>
      </c>
    </row>
    <row r="45" spans="1:19" x14ac:dyDescent="0.2">
      <c r="A45" t="s">
        <v>2273</v>
      </c>
      <c r="B45">
        <v>43</v>
      </c>
      <c r="C45" t="s">
        <v>2056</v>
      </c>
      <c r="D45" s="2" t="s">
        <v>1133</v>
      </c>
      <c r="E45" t="s">
        <v>595</v>
      </c>
      <c r="F45" t="s">
        <v>2009</v>
      </c>
      <c r="G45" t="s">
        <v>1859</v>
      </c>
      <c r="H45" t="s">
        <v>1898</v>
      </c>
      <c r="I45" t="s">
        <v>2371</v>
      </c>
      <c r="J45" t="s">
        <v>595</v>
      </c>
      <c r="K45">
        <v>2281.1999999999998</v>
      </c>
      <c r="L45">
        <v>4701.6333333333332</v>
      </c>
      <c r="M45">
        <v>1</v>
      </c>
      <c r="N45">
        <v>0.161</v>
      </c>
      <c r="O45">
        <v>8778.7000000000007</v>
      </c>
      <c r="P45">
        <v>-99.9</v>
      </c>
      <c r="Q45">
        <v>90</v>
      </c>
      <c r="R45">
        <v>0.42</v>
      </c>
      <c r="S45" t="s">
        <v>2275</v>
      </c>
    </row>
    <row r="46" spans="1:19" x14ac:dyDescent="0.2">
      <c r="A46" t="s">
        <v>2273</v>
      </c>
      <c r="B46">
        <v>44</v>
      </c>
      <c r="C46" t="s">
        <v>1779</v>
      </c>
      <c r="D46" s="2" t="s">
        <v>1133</v>
      </c>
      <c r="E46" t="s">
        <v>595</v>
      </c>
      <c r="F46" t="s">
        <v>1898</v>
      </c>
      <c r="G46" t="s">
        <v>1859</v>
      </c>
      <c r="H46" t="s">
        <v>1898</v>
      </c>
      <c r="I46" t="s">
        <v>1876</v>
      </c>
      <c r="J46" t="s">
        <v>595</v>
      </c>
      <c r="K46">
        <v>1884.7666666666664</v>
      </c>
      <c r="L46">
        <v>176.96666666666667</v>
      </c>
      <c r="M46">
        <v>1</v>
      </c>
      <c r="N46">
        <v>0.191</v>
      </c>
      <c r="O46">
        <v>6331.7</v>
      </c>
      <c r="P46">
        <v>-99.9</v>
      </c>
      <c r="Q46">
        <v>95</v>
      </c>
      <c r="R46">
        <v>0.32</v>
      </c>
      <c r="S46" t="s">
        <v>2275</v>
      </c>
    </row>
    <row r="47" spans="1:19" x14ac:dyDescent="0.2">
      <c r="A47" t="s">
        <v>2273</v>
      </c>
      <c r="B47">
        <v>45</v>
      </c>
      <c r="C47" t="s">
        <v>1779</v>
      </c>
      <c r="D47" s="2" t="s">
        <v>1444</v>
      </c>
      <c r="E47" t="s">
        <v>595</v>
      </c>
      <c r="F47" t="s">
        <v>1898</v>
      </c>
      <c r="G47" t="s">
        <v>1859</v>
      </c>
      <c r="H47" t="s">
        <v>1898</v>
      </c>
      <c r="I47" t="s">
        <v>1876</v>
      </c>
      <c r="J47" t="s">
        <v>595</v>
      </c>
      <c r="K47">
        <v>49.666666666666664</v>
      </c>
      <c r="L47">
        <v>2553.4999999999995</v>
      </c>
      <c r="M47">
        <v>1</v>
      </c>
      <c r="N47">
        <v>0.191</v>
      </c>
      <c r="O47">
        <v>6331.7</v>
      </c>
      <c r="P47">
        <v>-99.9</v>
      </c>
      <c r="Q47">
        <v>95</v>
      </c>
      <c r="R47">
        <v>0.32</v>
      </c>
      <c r="S47" t="s">
        <v>2275</v>
      </c>
    </row>
    <row r="48" spans="1:19" x14ac:dyDescent="0.2">
      <c r="A48" t="s">
        <v>2273</v>
      </c>
      <c r="B48">
        <v>46</v>
      </c>
      <c r="C48" t="s">
        <v>2057</v>
      </c>
      <c r="D48" s="2" t="s">
        <v>1133</v>
      </c>
      <c r="E48" t="s">
        <v>595</v>
      </c>
      <c r="F48" t="s">
        <v>1876</v>
      </c>
      <c r="G48" t="s">
        <v>1859</v>
      </c>
      <c r="H48" t="s">
        <v>1898</v>
      </c>
      <c r="I48" t="s">
        <v>1876</v>
      </c>
      <c r="J48" t="s">
        <v>595</v>
      </c>
      <c r="K48">
        <v>1060.6666666666667</v>
      </c>
      <c r="L48">
        <v>136.16666666666666</v>
      </c>
      <c r="M48">
        <v>1</v>
      </c>
      <c r="N48">
        <v>0.187</v>
      </c>
      <c r="O48">
        <v>6632.6</v>
      </c>
      <c r="P48">
        <v>-99.9</v>
      </c>
      <c r="Q48">
        <v>95</v>
      </c>
      <c r="R48">
        <v>0.28999999999999998</v>
      </c>
      <c r="S48" t="s">
        <v>2275</v>
      </c>
    </row>
    <row r="49" spans="1:19" x14ac:dyDescent="0.2">
      <c r="A49" t="s">
        <v>2273</v>
      </c>
      <c r="B49">
        <v>47</v>
      </c>
      <c r="C49" t="s">
        <v>1799</v>
      </c>
      <c r="D49" s="2" t="s">
        <v>1133</v>
      </c>
      <c r="E49" t="s">
        <v>595</v>
      </c>
      <c r="F49" t="s">
        <v>1876</v>
      </c>
      <c r="G49" t="s">
        <v>1859</v>
      </c>
      <c r="H49" s="57" t="s">
        <v>1917</v>
      </c>
      <c r="I49" t="s">
        <v>1876</v>
      </c>
      <c r="J49" t="s">
        <v>1897</v>
      </c>
      <c r="K49">
        <v>2821.2999999999997</v>
      </c>
      <c r="L49">
        <v>174.66666666666666</v>
      </c>
      <c r="M49">
        <v>1</v>
      </c>
      <c r="N49">
        <v>0.14699999999999999</v>
      </c>
      <c r="O49">
        <v>10171.5</v>
      </c>
      <c r="P49">
        <v>-99.9</v>
      </c>
      <c r="Q49">
        <v>100</v>
      </c>
      <c r="R49">
        <v>0.27</v>
      </c>
      <c r="S49" t="s">
        <v>2275</v>
      </c>
    </row>
    <row r="50" spans="1:19" x14ac:dyDescent="0.2">
      <c r="A50" t="s">
        <v>2273</v>
      </c>
      <c r="B50">
        <v>48</v>
      </c>
      <c r="C50" t="s">
        <v>1799</v>
      </c>
      <c r="D50" s="2" t="s">
        <v>1444</v>
      </c>
      <c r="E50" t="s">
        <v>595</v>
      </c>
      <c r="F50" t="s">
        <v>1876</v>
      </c>
      <c r="G50" t="s">
        <v>1859</v>
      </c>
      <c r="H50" s="57" t="s">
        <v>1917</v>
      </c>
      <c r="I50" t="s">
        <v>1876</v>
      </c>
      <c r="J50" t="s">
        <v>1897</v>
      </c>
      <c r="K50">
        <v>45.833333333333336</v>
      </c>
      <c r="L50">
        <v>363.5333333333333</v>
      </c>
      <c r="M50">
        <v>1</v>
      </c>
      <c r="N50">
        <v>0.14699999999999999</v>
      </c>
      <c r="O50">
        <v>10171.5</v>
      </c>
      <c r="P50">
        <v>-99.9</v>
      </c>
      <c r="Q50">
        <v>100</v>
      </c>
      <c r="R50">
        <v>0.27</v>
      </c>
      <c r="S50" t="s">
        <v>2275</v>
      </c>
    </row>
    <row r="51" spans="1:19" x14ac:dyDescent="0.2">
      <c r="A51" t="s">
        <v>2273</v>
      </c>
      <c r="B51">
        <v>49</v>
      </c>
      <c r="C51" t="s">
        <v>557</v>
      </c>
      <c r="D51" s="2" t="s">
        <v>1133</v>
      </c>
      <c r="E51" s="57" t="s">
        <v>1838</v>
      </c>
      <c r="F51" t="s">
        <v>1876</v>
      </c>
      <c r="G51" s="57" t="s">
        <v>1838</v>
      </c>
      <c r="H51" s="57" t="s">
        <v>1838</v>
      </c>
      <c r="I51" s="57" t="s">
        <v>1838</v>
      </c>
      <c r="J51" s="57" t="s">
        <v>1838</v>
      </c>
      <c r="K51">
        <v>3720.4333333333329</v>
      </c>
      <c r="L51">
        <v>372.33333333333331</v>
      </c>
      <c r="M51">
        <v>7</v>
      </c>
      <c r="N51">
        <v>0.15</v>
      </c>
      <c r="O51">
        <v>9903.7999999999993</v>
      </c>
      <c r="P51">
        <v>-99.9</v>
      </c>
      <c r="Q51">
        <v>100</v>
      </c>
      <c r="R51">
        <v>0.32</v>
      </c>
      <c r="S51" t="s">
        <v>2275</v>
      </c>
    </row>
    <row r="52" spans="1:19" x14ac:dyDescent="0.2">
      <c r="A52" t="s">
        <v>2273</v>
      </c>
      <c r="B52">
        <v>50</v>
      </c>
      <c r="C52" t="s">
        <v>1777</v>
      </c>
      <c r="D52" s="2" t="s">
        <v>1446</v>
      </c>
      <c r="E52" s="57" t="s">
        <v>1838</v>
      </c>
      <c r="F52" t="s">
        <v>1897</v>
      </c>
      <c r="G52" s="57" t="s">
        <v>1838</v>
      </c>
      <c r="H52" s="57" t="s">
        <v>1838</v>
      </c>
      <c r="I52" s="57" t="s">
        <v>1838</v>
      </c>
      <c r="J52" s="57" t="s">
        <v>1838</v>
      </c>
      <c r="K52" s="57">
        <v>10570.1</v>
      </c>
      <c r="L52" s="57">
        <v>363.73333333333329</v>
      </c>
      <c r="M52">
        <v>7</v>
      </c>
      <c r="N52">
        <v>0.17</v>
      </c>
      <c r="O52">
        <v>7983.3</v>
      </c>
      <c r="P52">
        <v>-99.9</v>
      </c>
      <c r="Q52">
        <v>95</v>
      </c>
      <c r="R52">
        <v>0.55500000000000005</v>
      </c>
      <c r="S52" t="s">
        <v>2275</v>
      </c>
    </row>
    <row r="53" spans="1:19" x14ac:dyDescent="0.2">
      <c r="A53" t="s">
        <v>2273</v>
      </c>
      <c r="B53">
        <v>51</v>
      </c>
      <c r="C53" t="s">
        <v>1777</v>
      </c>
      <c r="D53" s="2" t="s">
        <v>1448</v>
      </c>
      <c r="E53" s="57" t="s">
        <v>1838</v>
      </c>
      <c r="F53" t="s">
        <v>1897</v>
      </c>
      <c r="G53" s="57" t="s">
        <v>1838</v>
      </c>
      <c r="H53" s="57" t="s">
        <v>1838</v>
      </c>
      <c r="I53" s="57" t="s">
        <v>1838</v>
      </c>
      <c r="J53" s="57" t="s">
        <v>1838</v>
      </c>
      <c r="K53" s="57">
        <v>4.666666666666667</v>
      </c>
      <c r="L53" s="57">
        <v>695.09999999999991</v>
      </c>
      <c r="M53">
        <v>7</v>
      </c>
      <c r="N53">
        <v>0.17</v>
      </c>
      <c r="O53">
        <v>7983.3</v>
      </c>
      <c r="P53">
        <v>-99.9</v>
      </c>
      <c r="Q53">
        <v>95</v>
      </c>
      <c r="R53">
        <v>0.55500000000000005</v>
      </c>
      <c r="S53" t="s">
        <v>2275</v>
      </c>
    </row>
    <row r="54" spans="1:19" x14ac:dyDescent="0.2">
      <c r="A54" t="s">
        <v>2273</v>
      </c>
      <c r="B54">
        <v>52</v>
      </c>
      <c r="C54" t="s">
        <v>1780</v>
      </c>
      <c r="D54" s="2" t="s">
        <v>1448</v>
      </c>
      <c r="E54" s="57" t="s">
        <v>1838</v>
      </c>
      <c r="F54" t="s">
        <v>1897</v>
      </c>
      <c r="G54" s="57" t="s">
        <v>1838</v>
      </c>
      <c r="H54" s="57" t="s">
        <v>1838</v>
      </c>
      <c r="I54" s="57" t="s">
        <v>1838</v>
      </c>
      <c r="J54" s="57" t="s">
        <v>1838</v>
      </c>
      <c r="K54" s="57">
        <v>116.93333333333332</v>
      </c>
      <c r="L54" s="57">
        <v>4723.0333333333338</v>
      </c>
      <c r="M54">
        <v>7</v>
      </c>
      <c r="N54">
        <v>0.17499999999999999</v>
      </c>
      <c r="O54">
        <v>7559.2</v>
      </c>
      <c r="P54">
        <v>-99.9</v>
      </c>
      <c r="Q54">
        <v>90</v>
      </c>
      <c r="R54">
        <v>0.56999999999999995</v>
      </c>
      <c r="S54" t="s">
        <v>2275</v>
      </c>
    </row>
    <row r="55" spans="1:19" x14ac:dyDescent="0.2">
      <c r="A55" t="s">
        <v>2273</v>
      </c>
      <c r="B55">
        <v>53</v>
      </c>
      <c r="C55" t="s">
        <v>1803</v>
      </c>
      <c r="D55" s="2" t="s">
        <v>1448</v>
      </c>
      <c r="E55" s="57" t="s">
        <v>1838</v>
      </c>
      <c r="F55" t="s">
        <v>1897</v>
      </c>
      <c r="G55" s="57" t="s">
        <v>1838</v>
      </c>
      <c r="H55" s="57" t="s">
        <v>1838</v>
      </c>
      <c r="I55" s="57" t="s">
        <v>1838</v>
      </c>
      <c r="J55" t="s">
        <v>1926</v>
      </c>
      <c r="K55" s="57">
        <v>570.33333333333337</v>
      </c>
      <c r="L55" s="57">
        <v>3583.3666666666663</v>
      </c>
      <c r="M55">
        <v>7</v>
      </c>
      <c r="N55">
        <v>0.19900000000000001</v>
      </c>
      <c r="O55">
        <v>5835.7</v>
      </c>
      <c r="P55">
        <v>-99.9</v>
      </c>
      <c r="Q55">
        <v>80</v>
      </c>
      <c r="R55">
        <v>0.56999999999999995</v>
      </c>
      <c r="S55" t="s">
        <v>2275</v>
      </c>
    </row>
    <row r="56" spans="1:19" x14ac:dyDescent="0.2">
      <c r="A56" t="s">
        <v>2273</v>
      </c>
      <c r="B56">
        <v>54</v>
      </c>
      <c r="C56" t="s">
        <v>2058</v>
      </c>
      <c r="D56" s="2" t="s">
        <v>1446</v>
      </c>
      <c r="E56" s="57" t="s">
        <v>1838</v>
      </c>
      <c r="F56" t="s">
        <v>1897</v>
      </c>
      <c r="G56" s="57" t="s">
        <v>1838</v>
      </c>
      <c r="H56" s="57" t="s">
        <v>1838</v>
      </c>
      <c r="I56" s="57" t="s">
        <v>1838</v>
      </c>
      <c r="J56" t="s">
        <v>1926</v>
      </c>
      <c r="K56" s="57">
        <v>1765.9666666666665</v>
      </c>
      <c r="L56" s="57">
        <v>145.63333333333335</v>
      </c>
      <c r="M56">
        <v>7</v>
      </c>
      <c r="N56">
        <v>0.20899999999999999</v>
      </c>
      <c r="O56">
        <v>5222.1000000000004</v>
      </c>
      <c r="P56">
        <v>-99.9</v>
      </c>
      <c r="Q56">
        <v>75</v>
      </c>
      <c r="R56">
        <v>0.53</v>
      </c>
      <c r="S56" t="s">
        <v>2275</v>
      </c>
    </row>
    <row r="57" spans="1:19" x14ac:dyDescent="0.2">
      <c r="A57" t="s">
        <v>2273</v>
      </c>
      <c r="B57">
        <v>55</v>
      </c>
      <c r="C57" t="s">
        <v>2058</v>
      </c>
      <c r="D57" s="2" t="s">
        <v>1448</v>
      </c>
      <c r="E57" s="57" t="s">
        <v>1838</v>
      </c>
      <c r="F57" t="s">
        <v>1897</v>
      </c>
      <c r="G57" s="57" t="s">
        <v>1838</v>
      </c>
      <c r="H57" s="57" t="s">
        <v>1838</v>
      </c>
      <c r="I57" s="57" t="s">
        <v>1838</v>
      </c>
      <c r="J57" t="s">
        <v>1926</v>
      </c>
      <c r="K57" s="57">
        <v>1039.1000000000001</v>
      </c>
      <c r="L57" s="57">
        <v>342.93333333333334</v>
      </c>
      <c r="M57">
        <v>7</v>
      </c>
      <c r="N57">
        <v>0.20899999999999999</v>
      </c>
      <c r="O57">
        <v>5222.1000000000004</v>
      </c>
      <c r="P57">
        <v>-99.9</v>
      </c>
      <c r="Q57">
        <v>75</v>
      </c>
      <c r="R57">
        <v>0.53</v>
      </c>
      <c r="S57" t="s">
        <v>2275</v>
      </c>
    </row>
    <row r="58" spans="1:19" x14ac:dyDescent="0.2">
      <c r="A58" t="s">
        <v>2273</v>
      </c>
      <c r="B58">
        <v>56</v>
      </c>
      <c r="C58" t="s">
        <v>1787</v>
      </c>
      <c r="D58" s="2" t="s">
        <v>1448</v>
      </c>
      <c r="E58" s="57" t="s">
        <v>1838</v>
      </c>
      <c r="F58" t="s">
        <v>1897</v>
      </c>
      <c r="G58" s="57" t="s">
        <v>1838</v>
      </c>
      <c r="H58" s="57" t="s">
        <v>1838</v>
      </c>
      <c r="I58" s="57" t="s">
        <v>1838</v>
      </c>
      <c r="J58" t="s">
        <v>1926</v>
      </c>
      <c r="K58" s="57">
        <v>89.566666666666663</v>
      </c>
      <c r="L58" s="57">
        <v>1341.5666666666666</v>
      </c>
      <c r="M58">
        <v>7</v>
      </c>
      <c r="N58">
        <v>0.216</v>
      </c>
      <c r="O58">
        <v>4842</v>
      </c>
      <c r="P58">
        <v>-99.9</v>
      </c>
      <c r="Q58">
        <v>75</v>
      </c>
      <c r="R58">
        <v>0.52500000000000002</v>
      </c>
      <c r="S58" t="s">
        <v>2275</v>
      </c>
    </row>
    <row r="59" spans="1:19" x14ac:dyDescent="0.2">
      <c r="A59" t="s">
        <v>2273</v>
      </c>
      <c r="B59">
        <v>57</v>
      </c>
      <c r="C59" t="s">
        <v>2282</v>
      </c>
      <c r="D59" s="2" t="s">
        <v>1448</v>
      </c>
      <c r="E59" s="57" t="s">
        <v>1838</v>
      </c>
      <c r="F59" t="s">
        <v>1897</v>
      </c>
      <c r="G59" s="57" t="s">
        <v>1838</v>
      </c>
      <c r="H59" s="57" t="s">
        <v>1838</v>
      </c>
      <c r="I59" s="57" t="s">
        <v>1838</v>
      </c>
      <c r="J59" t="s">
        <v>1926</v>
      </c>
      <c r="K59" s="57">
        <v>99.09999999999998</v>
      </c>
      <c r="L59" s="57">
        <v>952.79999999999984</v>
      </c>
      <c r="M59">
        <v>7</v>
      </c>
      <c r="N59">
        <v>0.22800000000000001</v>
      </c>
      <c r="O59">
        <v>4255.2</v>
      </c>
      <c r="P59">
        <v>-99.9</v>
      </c>
      <c r="Q59">
        <v>70</v>
      </c>
      <c r="R59">
        <v>0.505</v>
      </c>
      <c r="S59" t="s">
        <v>2275</v>
      </c>
    </row>
    <row r="60" spans="1:19" x14ac:dyDescent="0.2">
      <c r="A60" t="s">
        <v>2273</v>
      </c>
      <c r="B60">
        <v>58</v>
      </c>
      <c r="C60" t="s">
        <v>1791</v>
      </c>
      <c r="D60" s="2" t="s">
        <v>1148</v>
      </c>
      <c r="E60" s="57" t="s">
        <v>1839</v>
      </c>
      <c r="F60" t="s">
        <v>1899</v>
      </c>
      <c r="G60" t="s">
        <v>1860</v>
      </c>
      <c r="H60" s="57" t="s">
        <v>1900</v>
      </c>
      <c r="I60" t="s">
        <v>1877</v>
      </c>
      <c r="J60" s="57" t="s">
        <v>1900</v>
      </c>
      <c r="K60" s="57">
        <v>1646.4000000000003</v>
      </c>
      <c r="L60" s="57">
        <v>868.6</v>
      </c>
      <c r="M60">
        <v>4</v>
      </c>
      <c r="N60">
        <v>0.26800000000000002</v>
      </c>
      <c r="O60">
        <v>2747.4</v>
      </c>
      <c r="P60">
        <v>-99.9</v>
      </c>
      <c r="Q60">
        <v>85</v>
      </c>
      <c r="R60">
        <v>0.59499999999999997</v>
      </c>
      <c r="S60" t="s">
        <v>2275</v>
      </c>
    </row>
    <row r="61" spans="1:19" x14ac:dyDescent="0.2">
      <c r="A61" t="s">
        <v>2273</v>
      </c>
      <c r="B61">
        <v>59</v>
      </c>
      <c r="C61" t="s">
        <v>1791</v>
      </c>
      <c r="D61" s="2" t="s">
        <v>1255</v>
      </c>
      <c r="E61" s="57" t="s">
        <v>1839</v>
      </c>
      <c r="F61" t="s">
        <v>1899</v>
      </c>
      <c r="G61" t="s">
        <v>1860</v>
      </c>
      <c r="H61" s="57" t="s">
        <v>1900</v>
      </c>
      <c r="I61" t="s">
        <v>1877</v>
      </c>
      <c r="J61" s="57" t="s">
        <v>1900</v>
      </c>
      <c r="K61" s="57">
        <v>111.5</v>
      </c>
      <c r="L61" s="57">
        <v>1374.0333333333335</v>
      </c>
      <c r="M61">
        <v>4</v>
      </c>
      <c r="N61">
        <v>0.26800000000000002</v>
      </c>
      <c r="O61">
        <v>2747.4</v>
      </c>
      <c r="P61">
        <v>-99.9</v>
      </c>
      <c r="Q61">
        <v>85</v>
      </c>
      <c r="R61">
        <v>0.59499999999999997</v>
      </c>
      <c r="S61" t="s">
        <v>2275</v>
      </c>
    </row>
    <row r="62" spans="1:19" x14ac:dyDescent="0.2">
      <c r="A62" t="s">
        <v>2273</v>
      </c>
      <c r="B62">
        <v>60</v>
      </c>
      <c r="C62" t="s">
        <v>2059</v>
      </c>
      <c r="D62" s="2" t="s">
        <v>1142</v>
      </c>
      <c r="E62" s="57" t="s">
        <v>1839</v>
      </c>
      <c r="F62" s="57" t="s">
        <v>1839</v>
      </c>
      <c r="G62" s="57" t="s">
        <v>1839</v>
      </c>
      <c r="H62" s="57" t="s">
        <v>1900</v>
      </c>
      <c r="I62" t="s">
        <v>1877</v>
      </c>
      <c r="J62" s="57" t="s">
        <v>1900</v>
      </c>
      <c r="K62" s="57">
        <v>393.66666666666669</v>
      </c>
      <c r="L62" s="57">
        <v>247.56666666666669</v>
      </c>
      <c r="M62">
        <v>3</v>
      </c>
      <c r="N62">
        <v>0.34499999999999997</v>
      </c>
      <c r="O62">
        <v>1191</v>
      </c>
      <c r="P62">
        <v>-99.9</v>
      </c>
      <c r="Q62">
        <v>75</v>
      </c>
      <c r="R62">
        <v>0.61499999999999999</v>
      </c>
      <c r="S62" t="s">
        <v>2275</v>
      </c>
    </row>
    <row r="63" spans="1:19" x14ac:dyDescent="0.2">
      <c r="A63" t="s">
        <v>2273</v>
      </c>
      <c r="B63">
        <v>61</v>
      </c>
      <c r="C63" t="s">
        <v>2060</v>
      </c>
      <c r="D63" s="2" t="s">
        <v>1163</v>
      </c>
      <c r="E63" s="57" t="s">
        <v>1839</v>
      </c>
      <c r="F63" s="57" t="s">
        <v>1839</v>
      </c>
      <c r="G63" s="57" t="s">
        <v>1839</v>
      </c>
      <c r="H63" s="57" t="s">
        <v>1900</v>
      </c>
      <c r="I63" t="s">
        <v>1877</v>
      </c>
      <c r="J63" s="57" t="s">
        <v>1900</v>
      </c>
      <c r="K63" s="57">
        <v>2597.9666666666667</v>
      </c>
      <c r="L63" s="57">
        <v>1687.4000000000003</v>
      </c>
      <c r="M63">
        <v>2</v>
      </c>
      <c r="N63">
        <v>0.38800000000000001</v>
      </c>
      <c r="O63">
        <v>755.1</v>
      </c>
      <c r="P63">
        <v>-99.9</v>
      </c>
      <c r="Q63">
        <v>65</v>
      </c>
      <c r="R63">
        <v>0.64500000000000002</v>
      </c>
      <c r="S63" t="s">
        <v>2275</v>
      </c>
    </row>
    <row r="64" spans="1:19" x14ac:dyDescent="0.2">
      <c r="A64" t="s">
        <v>2273</v>
      </c>
      <c r="B64">
        <v>62</v>
      </c>
      <c r="C64" t="s">
        <v>2060</v>
      </c>
      <c r="D64" s="2" t="s">
        <v>1500</v>
      </c>
      <c r="E64" s="57" t="s">
        <v>1839</v>
      </c>
      <c r="F64" s="57" t="s">
        <v>1839</v>
      </c>
      <c r="G64" s="57" t="s">
        <v>1839</v>
      </c>
      <c r="H64" s="57" t="s">
        <v>1900</v>
      </c>
      <c r="I64" t="s">
        <v>1877</v>
      </c>
      <c r="J64" s="57" t="s">
        <v>1900</v>
      </c>
      <c r="K64" s="57">
        <v>2377.6666666666665</v>
      </c>
      <c r="L64" s="57">
        <v>4861.833333333333</v>
      </c>
      <c r="M64">
        <v>2</v>
      </c>
      <c r="N64">
        <v>0.38800000000000001</v>
      </c>
      <c r="O64">
        <v>755.1</v>
      </c>
      <c r="P64">
        <v>-99.9</v>
      </c>
      <c r="Q64">
        <v>65</v>
      </c>
      <c r="R64">
        <v>0.64500000000000002</v>
      </c>
      <c r="S64" t="s">
        <v>2275</v>
      </c>
    </row>
    <row r="65" spans="1:19" x14ac:dyDescent="0.2">
      <c r="A65" t="s">
        <v>2273</v>
      </c>
      <c r="B65">
        <v>63</v>
      </c>
      <c r="C65" t="s">
        <v>1816</v>
      </c>
      <c r="D65" s="2" t="s">
        <v>1163</v>
      </c>
      <c r="E65" s="57" t="s">
        <v>1839</v>
      </c>
      <c r="F65" s="57" t="s">
        <v>1900</v>
      </c>
      <c r="G65" t="s">
        <v>1861</v>
      </c>
      <c r="H65" s="57" t="s">
        <v>1900</v>
      </c>
      <c r="I65" t="s">
        <v>1861</v>
      </c>
      <c r="J65" s="57" t="s">
        <v>1900</v>
      </c>
      <c r="K65" s="57">
        <v>208.29999999999998</v>
      </c>
      <c r="L65" s="57">
        <v>222.73333333333335</v>
      </c>
      <c r="M65">
        <v>2</v>
      </c>
      <c r="N65">
        <v>0.24399999999999999</v>
      </c>
      <c r="O65">
        <v>3571.3</v>
      </c>
      <c r="P65">
        <v>-99.9</v>
      </c>
      <c r="Q65">
        <v>90</v>
      </c>
      <c r="R65">
        <v>0.56499999999999995</v>
      </c>
      <c r="S65" t="s">
        <v>2275</v>
      </c>
    </row>
    <row r="66" spans="1:19" x14ac:dyDescent="0.2">
      <c r="A66" t="s">
        <v>2273</v>
      </c>
      <c r="B66">
        <v>64</v>
      </c>
      <c r="C66" t="s">
        <v>1816</v>
      </c>
      <c r="D66" s="2" t="s">
        <v>1500</v>
      </c>
      <c r="E66" s="57" t="s">
        <v>1839</v>
      </c>
      <c r="F66" s="57" t="s">
        <v>1900</v>
      </c>
      <c r="G66" t="s">
        <v>1861</v>
      </c>
      <c r="H66" s="57" t="s">
        <v>1900</v>
      </c>
      <c r="I66" t="s">
        <v>1861</v>
      </c>
      <c r="J66" s="57" t="s">
        <v>1900</v>
      </c>
      <c r="K66" s="57">
        <v>190.86666666666667</v>
      </c>
      <c r="L66" s="57">
        <v>810.5333333333333</v>
      </c>
      <c r="M66">
        <v>2</v>
      </c>
      <c r="N66">
        <v>0.24399999999999999</v>
      </c>
      <c r="O66">
        <v>3571.3</v>
      </c>
      <c r="P66">
        <v>-99.9</v>
      </c>
      <c r="Q66">
        <v>90</v>
      </c>
      <c r="R66">
        <v>0.56499999999999995</v>
      </c>
      <c r="S66" t="s">
        <v>2275</v>
      </c>
    </row>
    <row r="67" spans="1:19" x14ac:dyDescent="0.2">
      <c r="A67" t="s">
        <v>2273</v>
      </c>
      <c r="B67">
        <v>65</v>
      </c>
      <c r="C67" t="s">
        <v>1817</v>
      </c>
      <c r="D67" s="2" t="s">
        <v>1500</v>
      </c>
      <c r="E67" t="s">
        <v>1840</v>
      </c>
      <c r="F67" t="s">
        <v>1901</v>
      </c>
      <c r="G67" t="s">
        <v>1861</v>
      </c>
      <c r="H67" t="s">
        <v>1861</v>
      </c>
      <c r="I67" t="s">
        <v>1861</v>
      </c>
      <c r="J67" s="57" t="s">
        <v>1900</v>
      </c>
      <c r="K67" s="57">
        <v>89.399999999999991</v>
      </c>
      <c r="L67" s="57">
        <v>376.23333333333335</v>
      </c>
      <c r="M67">
        <v>8</v>
      </c>
      <c r="N67">
        <v>0.26900000000000002</v>
      </c>
      <c r="O67">
        <v>2711.7</v>
      </c>
      <c r="P67">
        <v>-99.9</v>
      </c>
      <c r="Q67">
        <v>75</v>
      </c>
      <c r="R67">
        <v>0.35</v>
      </c>
      <c r="S67" t="s">
        <v>2275</v>
      </c>
    </row>
    <row r="68" spans="1:19" x14ac:dyDescent="0.2">
      <c r="A68" t="s">
        <v>2273</v>
      </c>
      <c r="B68">
        <v>66</v>
      </c>
      <c r="C68" t="s">
        <v>1800</v>
      </c>
      <c r="D68" s="2" t="s">
        <v>1190</v>
      </c>
      <c r="E68" s="57" t="s">
        <v>1839</v>
      </c>
      <c r="F68" s="57" t="s">
        <v>1839</v>
      </c>
      <c r="G68" t="s">
        <v>455</v>
      </c>
      <c r="H68" s="57" t="s">
        <v>1900</v>
      </c>
      <c r="I68" t="s">
        <v>1877</v>
      </c>
      <c r="J68" s="57" t="s">
        <v>1900</v>
      </c>
      <c r="K68" s="57">
        <v>3050.1666666666665</v>
      </c>
      <c r="L68" s="57">
        <v>1013.1333333333333</v>
      </c>
      <c r="M68">
        <v>1</v>
      </c>
      <c r="N68">
        <v>0.36899999999999999</v>
      </c>
      <c r="O68">
        <v>921.5</v>
      </c>
      <c r="P68">
        <v>-99.9</v>
      </c>
      <c r="Q68">
        <v>65</v>
      </c>
      <c r="R68">
        <v>0.59</v>
      </c>
      <c r="S68" t="s">
        <v>2275</v>
      </c>
    </row>
    <row r="69" spans="1:19" x14ac:dyDescent="0.2">
      <c r="A69" t="s">
        <v>2273</v>
      </c>
      <c r="B69">
        <v>67</v>
      </c>
      <c r="C69" t="s">
        <v>1800</v>
      </c>
      <c r="D69" s="2" t="s">
        <v>1266</v>
      </c>
      <c r="E69" s="57" t="s">
        <v>1839</v>
      </c>
      <c r="F69" s="57" t="s">
        <v>1839</v>
      </c>
      <c r="G69" t="s">
        <v>455</v>
      </c>
      <c r="H69" s="57" t="s">
        <v>1900</v>
      </c>
      <c r="I69" t="s">
        <v>1877</v>
      </c>
      <c r="J69" s="57" t="s">
        <v>1900</v>
      </c>
      <c r="K69" s="57">
        <v>233.43333333333331</v>
      </c>
      <c r="L69" s="57">
        <v>1732.8666666666666</v>
      </c>
      <c r="M69">
        <v>1</v>
      </c>
      <c r="N69">
        <v>0.36899999999999999</v>
      </c>
      <c r="O69">
        <v>921.5</v>
      </c>
      <c r="P69">
        <v>-99.9</v>
      </c>
      <c r="Q69">
        <v>65</v>
      </c>
      <c r="R69">
        <v>0.59</v>
      </c>
      <c r="S69" t="s">
        <v>2275</v>
      </c>
    </row>
    <row r="70" spans="1:19" x14ac:dyDescent="0.2">
      <c r="A70" t="s">
        <v>2273</v>
      </c>
      <c r="B70">
        <v>68</v>
      </c>
      <c r="C70" t="s">
        <v>1792</v>
      </c>
      <c r="D70" s="2" t="s">
        <v>1209</v>
      </c>
      <c r="E70" s="57" t="s">
        <v>1839</v>
      </c>
      <c r="F70" s="57" t="s">
        <v>1839</v>
      </c>
      <c r="G70" t="s">
        <v>1862</v>
      </c>
      <c r="H70" s="57" t="s">
        <v>1900</v>
      </c>
      <c r="I70" t="s">
        <v>1877</v>
      </c>
      <c r="J70" s="57" t="s">
        <v>1900</v>
      </c>
      <c r="K70">
        <v>115.13333333333333</v>
      </c>
      <c r="L70">
        <v>1164.1333333333332</v>
      </c>
      <c r="M70">
        <v>0</v>
      </c>
      <c r="N70">
        <v>0.28100000000000003</v>
      </c>
      <c r="O70">
        <v>2381.5</v>
      </c>
      <c r="P70">
        <v>-99.9</v>
      </c>
      <c r="Q70">
        <v>70</v>
      </c>
      <c r="R70">
        <v>0.45</v>
      </c>
      <c r="S70" t="s">
        <v>2275</v>
      </c>
    </row>
    <row r="71" spans="1:19" x14ac:dyDescent="0.2">
      <c r="A71" t="s">
        <v>2273</v>
      </c>
      <c r="B71">
        <v>69</v>
      </c>
      <c r="C71" t="s">
        <v>1783</v>
      </c>
      <c r="D71" s="2" t="s">
        <v>1361</v>
      </c>
      <c r="E71" t="s">
        <v>455</v>
      </c>
      <c r="F71" s="57" t="s">
        <v>1900</v>
      </c>
      <c r="G71" t="s">
        <v>1862</v>
      </c>
      <c r="H71" s="57" t="s">
        <v>1900</v>
      </c>
      <c r="I71" t="s">
        <v>1862</v>
      </c>
      <c r="J71" s="57" t="s">
        <v>1900</v>
      </c>
      <c r="K71">
        <v>90.899999999999991</v>
      </c>
      <c r="L71">
        <v>1711.6333333333332</v>
      </c>
      <c r="M71">
        <v>1</v>
      </c>
      <c r="N71">
        <v>0.14699999999999999</v>
      </c>
      <c r="O71">
        <v>10199.299999999999</v>
      </c>
      <c r="P71">
        <v>-99.9</v>
      </c>
      <c r="Q71">
        <v>80</v>
      </c>
      <c r="R71">
        <v>0.53500000000000003</v>
      </c>
      <c r="S71" t="s">
        <v>2275</v>
      </c>
    </row>
    <row r="72" spans="1:19" x14ac:dyDescent="0.2">
      <c r="A72" t="s">
        <v>2273</v>
      </c>
      <c r="B72">
        <v>70</v>
      </c>
      <c r="C72" t="s">
        <v>2061</v>
      </c>
      <c r="D72" s="2" t="s">
        <v>1529</v>
      </c>
      <c r="E72" t="s">
        <v>1840</v>
      </c>
      <c r="F72" t="s">
        <v>2326</v>
      </c>
      <c r="G72" t="s">
        <v>2355</v>
      </c>
      <c r="H72" t="s">
        <v>2326</v>
      </c>
      <c r="I72" t="s">
        <v>2326</v>
      </c>
      <c r="J72" t="s">
        <v>2398</v>
      </c>
      <c r="K72">
        <v>356</v>
      </c>
      <c r="L72">
        <v>494.26666666666665</v>
      </c>
      <c r="M72">
        <v>1</v>
      </c>
      <c r="N72">
        <v>0.3</v>
      </c>
      <c r="O72">
        <v>1947.5</v>
      </c>
      <c r="P72">
        <v>-99.9</v>
      </c>
      <c r="Q72">
        <v>80</v>
      </c>
      <c r="R72">
        <v>0.46</v>
      </c>
      <c r="S72" t="s">
        <v>2275</v>
      </c>
    </row>
    <row r="73" spans="1:19" x14ac:dyDescent="0.2">
      <c r="A73" t="s">
        <v>2273</v>
      </c>
      <c r="B73">
        <v>71</v>
      </c>
      <c r="C73" t="s">
        <v>2062</v>
      </c>
      <c r="D73" s="2" t="s">
        <v>1184</v>
      </c>
      <c r="E73" t="s">
        <v>2283</v>
      </c>
      <c r="F73" t="s">
        <v>2327</v>
      </c>
      <c r="G73" t="s">
        <v>2283</v>
      </c>
      <c r="H73" t="s">
        <v>2283</v>
      </c>
      <c r="I73" t="s">
        <v>2283</v>
      </c>
      <c r="J73" t="s">
        <v>2283</v>
      </c>
      <c r="K73">
        <v>251.19999999999996</v>
      </c>
      <c r="L73">
        <v>343.56666666666666</v>
      </c>
      <c r="M73">
        <v>5</v>
      </c>
      <c r="N73">
        <v>0.60399999999999998</v>
      </c>
      <c r="O73">
        <v>72.900000000000006</v>
      </c>
      <c r="P73">
        <v>-99.9</v>
      </c>
      <c r="Q73">
        <v>21</v>
      </c>
      <c r="R73">
        <v>0.52</v>
      </c>
      <c r="S73" t="s">
        <v>2275</v>
      </c>
    </row>
    <row r="74" spans="1:19" x14ac:dyDescent="0.2">
      <c r="A74" t="s">
        <v>2273</v>
      </c>
      <c r="B74">
        <v>72</v>
      </c>
      <c r="C74" t="s">
        <v>2063</v>
      </c>
      <c r="D74" s="2" t="s">
        <v>1560</v>
      </c>
      <c r="E74" t="s">
        <v>2283</v>
      </c>
      <c r="F74" t="s">
        <v>1902</v>
      </c>
      <c r="G74" t="s">
        <v>2283</v>
      </c>
      <c r="H74" t="s">
        <v>2283</v>
      </c>
      <c r="I74" t="s">
        <v>2283</v>
      </c>
      <c r="J74" t="s">
        <v>2283</v>
      </c>
      <c r="K74">
        <v>237.86666666666667</v>
      </c>
      <c r="L74">
        <v>328.8</v>
      </c>
      <c r="M74">
        <v>5</v>
      </c>
      <c r="N74">
        <v>0.50800000000000001</v>
      </c>
      <c r="O74">
        <v>205.2</v>
      </c>
      <c r="P74">
        <v>-99.9</v>
      </c>
      <c r="Q74">
        <v>11</v>
      </c>
      <c r="R74">
        <v>0.40500000000000003</v>
      </c>
      <c r="S74" t="s">
        <v>2275</v>
      </c>
    </row>
    <row r="75" spans="1:19" x14ac:dyDescent="0.2">
      <c r="A75" t="s">
        <v>2273</v>
      </c>
      <c r="B75">
        <v>73</v>
      </c>
      <c r="C75" t="s">
        <v>2064</v>
      </c>
      <c r="D75" s="2" t="s">
        <v>1133</v>
      </c>
      <c r="E75" t="s">
        <v>2284</v>
      </c>
      <c r="F75" t="s">
        <v>2328</v>
      </c>
      <c r="G75" t="s">
        <v>2284</v>
      </c>
      <c r="H75" t="s">
        <v>2328</v>
      </c>
      <c r="I75" t="s">
        <v>2328</v>
      </c>
      <c r="J75" t="s">
        <v>2328</v>
      </c>
      <c r="K75">
        <v>614.69999999999993</v>
      </c>
      <c r="L75">
        <v>498.09999999999997</v>
      </c>
      <c r="M75">
        <v>0</v>
      </c>
      <c r="N75">
        <v>0.308</v>
      </c>
      <c r="O75">
        <v>1777.1</v>
      </c>
      <c r="P75">
        <v>-99.9</v>
      </c>
      <c r="Q75">
        <v>14</v>
      </c>
      <c r="R75">
        <v>0.755</v>
      </c>
      <c r="S75" t="s">
        <v>2275</v>
      </c>
    </row>
    <row r="76" spans="1:19" x14ac:dyDescent="0.2">
      <c r="A76" t="s">
        <v>2273</v>
      </c>
      <c r="B76">
        <v>74</v>
      </c>
      <c r="C76" t="s">
        <v>2065</v>
      </c>
      <c r="D76" s="2" t="s">
        <v>1234</v>
      </c>
      <c r="E76" t="s">
        <v>1841</v>
      </c>
      <c r="F76" t="s">
        <v>1902</v>
      </c>
      <c r="G76" t="s">
        <v>2328</v>
      </c>
      <c r="H76" t="s">
        <v>2328</v>
      </c>
      <c r="I76" t="s">
        <v>1841</v>
      </c>
      <c r="J76" t="s">
        <v>1841</v>
      </c>
      <c r="K76">
        <v>587.16666666666663</v>
      </c>
      <c r="L76">
        <v>1168.7333333333333</v>
      </c>
      <c r="M76">
        <v>4</v>
      </c>
      <c r="N76">
        <v>0.45500000000000002</v>
      </c>
      <c r="O76">
        <v>363</v>
      </c>
      <c r="P76">
        <v>-99.9</v>
      </c>
      <c r="Q76">
        <v>49</v>
      </c>
      <c r="R76">
        <v>0.40500000000000003</v>
      </c>
      <c r="S76" t="s">
        <v>2275</v>
      </c>
    </row>
    <row r="77" spans="1:19" x14ac:dyDescent="0.2">
      <c r="A77" t="s">
        <v>2273</v>
      </c>
      <c r="B77">
        <v>75</v>
      </c>
      <c r="C77" t="s">
        <v>1789</v>
      </c>
      <c r="D77" s="2" t="s">
        <v>1236</v>
      </c>
      <c r="E77" t="s">
        <v>1841</v>
      </c>
      <c r="F77" t="s">
        <v>1902</v>
      </c>
      <c r="G77" t="s">
        <v>1863</v>
      </c>
      <c r="H77" t="s">
        <v>1863</v>
      </c>
      <c r="I77" t="s">
        <v>1841</v>
      </c>
      <c r="J77" t="s">
        <v>1863</v>
      </c>
      <c r="K77">
        <v>35.566666666666663</v>
      </c>
      <c r="L77">
        <v>527.1</v>
      </c>
      <c r="M77">
        <v>4</v>
      </c>
      <c r="N77">
        <v>0.4</v>
      </c>
      <c r="O77">
        <v>662.7</v>
      </c>
      <c r="P77">
        <v>-99.9</v>
      </c>
      <c r="Q77">
        <v>55</v>
      </c>
      <c r="R77">
        <v>0.45</v>
      </c>
      <c r="S77" t="s">
        <v>2275</v>
      </c>
    </row>
    <row r="78" spans="1:19" x14ac:dyDescent="0.2">
      <c r="A78" t="s">
        <v>2273</v>
      </c>
      <c r="B78">
        <v>76</v>
      </c>
      <c r="C78" t="s">
        <v>2066</v>
      </c>
      <c r="D78" s="2" t="s">
        <v>1417</v>
      </c>
      <c r="E78" t="s">
        <v>1841</v>
      </c>
      <c r="F78" t="s">
        <v>1902</v>
      </c>
      <c r="G78" t="s">
        <v>1863</v>
      </c>
      <c r="H78" t="s">
        <v>1863</v>
      </c>
      <c r="I78" t="s">
        <v>1841</v>
      </c>
      <c r="J78" t="s">
        <v>1863</v>
      </c>
      <c r="K78">
        <v>2843.7999999999997</v>
      </c>
      <c r="L78">
        <v>1383.9000000000003</v>
      </c>
      <c r="M78">
        <v>3</v>
      </c>
      <c r="N78">
        <v>0.436</v>
      </c>
      <c r="O78">
        <v>447.5</v>
      </c>
      <c r="P78">
        <v>-99.9</v>
      </c>
      <c r="Q78">
        <v>55</v>
      </c>
      <c r="R78">
        <v>0.56999999999999995</v>
      </c>
      <c r="S78" t="s">
        <v>2275</v>
      </c>
    </row>
    <row r="79" spans="1:19" x14ac:dyDescent="0.2">
      <c r="A79" t="s">
        <v>2273</v>
      </c>
      <c r="B79">
        <v>77</v>
      </c>
      <c r="C79" t="s">
        <v>2067</v>
      </c>
      <c r="D79" s="2" t="s">
        <v>1537</v>
      </c>
      <c r="E79" t="s">
        <v>1841</v>
      </c>
      <c r="F79" t="s">
        <v>1902</v>
      </c>
      <c r="G79" t="s">
        <v>1863</v>
      </c>
      <c r="H79" t="s">
        <v>1863</v>
      </c>
      <c r="I79" t="s">
        <v>1841</v>
      </c>
      <c r="J79" t="s">
        <v>1863</v>
      </c>
      <c r="K79">
        <v>1045.7</v>
      </c>
      <c r="L79">
        <v>741.0333333333333</v>
      </c>
      <c r="M79">
        <v>2</v>
      </c>
      <c r="N79">
        <v>0.46</v>
      </c>
      <c r="O79">
        <v>344.1</v>
      </c>
      <c r="P79">
        <v>-99.9</v>
      </c>
      <c r="Q79">
        <v>48</v>
      </c>
      <c r="R79">
        <v>0.59</v>
      </c>
      <c r="S79" t="s">
        <v>2275</v>
      </c>
    </row>
    <row r="80" spans="1:19" x14ac:dyDescent="0.2">
      <c r="A80" t="s">
        <v>2273</v>
      </c>
      <c r="B80">
        <v>78</v>
      </c>
      <c r="C80" t="s">
        <v>2068</v>
      </c>
      <c r="D80" s="2" t="s">
        <v>1122</v>
      </c>
      <c r="E80" t="s">
        <v>2285</v>
      </c>
      <c r="F80" t="s">
        <v>2329</v>
      </c>
      <c r="G80" t="s">
        <v>2285</v>
      </c>
      <c r="H80" t="s">
        <v>2285</v>
      </c>
      <c r="I80" t="s">
        <v>461</v>
      </c>
      <c r="J80" t="s">
        <v>2285</v>
      </c>
      <c r="K80">
        <v>682.13333333333333</v>
      </c>
      <c r="L80">
        <v>1038.6000000000001</v>
      </c>
      <c r="M80">
        <v>2</v>
      </c>
      <c r="N80">
        <v>0.14299999999999999</v>
      </c>
      <c r="O80">
        <v>10679</v>
      </c>
      <c r="P80">
        <v>-99.9</v>
      </c>
      <c r="Q80">
        <v>85</v>
      </c>
      <c r="R80">
        <v>0.65</v>
      </c>
      <c r="S80" t="s">
        <v>2275</v>
      </c>
    </row>
    <row r="81" spans="1:19" x14ac:dyDescent="0.2">
      <c r="A81" t="s">
        <v>2273</v>
      </c>
      <c r="B81">
        <v>79</v>
      </c>
      <c r="C81" t="s">
        <v>2069</v>
      </c>
      <c r="D81" s="2" t="s">
        <v>1507</v>
      </c>
      <c r="E81" t="s">
        <v>2286</v>
      </c>
      <c r="F81" t="s">
        <v>2330</v>
      </c>
      <c r="G81" t="s">
        <v>2286</v>
      </c>
      <c r="H81" t="s">
        <v>2286</v>
      </c>
      <c r="I81" t="s">
        <v>2286</v>
      </c>
      <c r="J81" t="s">
        <v>2286</v>
      </c>
      <c r="K81">
        <v>214.33333333333334</v>
      </c>
      <c r="L81">
        <v>348.73333333333335</v>
      </c>
      <c r="M81">
        <v>2</v>
      </c>
      <c r="N81">
        <v>0.53</v>
      </c>
      <c r="O81">
        <v>161.19999999999999</v>
      </c>
      <c r="P81">
        <v>-99.9</v>
      </c>
      <c r="Q81">
        <v>33</v>
      </c>
      <c r="R81">
        <v>0.92</v>
      </c>
      <c r="S81" t="s">
        <v>2275</v>
      </c>
    </row>
    <row r="82" spans="1:19" x14ac:dyDescent="0.2">
      <c r="A82" t="s">
        <v>2273</v>
      </c>
      <c r="B82">
        <v>80</v>
      </c>
      <c r="C82" t="s">
        <v>2070</v>
      </c>
      <c r="D82" s="2" t="s">
        <v>1142</v>
      </c>
      <c r="E82" t="s">
        <v>2286</v>
      </c>
      <c r="F82" t="s">
        <v>2330</v>
      </c>
      <c r="G82" t="s">
        <v>2286</v>
      </c>
      <c r="H82" t="s">
        <v>2286</v>
      </c>
      <c r="I82" t="s">
        <v>2286</v>
      </c>
      <c r="J82" t="s">
        <v>2286</v>
      </c>
      <c r="K82">
        <v>146.9</v>
      </c>
      <c r="L82">
        <v>183.53333333333333</v>
      </c>
      <c r="M82">
        <v>2</v>
      </c>
      <c r="N82">
        <v>0.499</v>
      </c>
      <c r="O82">
        <v>224.8</v>
      </c>
      <c r="P82">
        <v>-99.9</v>
      </c>
      <c r="Q82">
        <v>41</v>
      </c>
      <c r="R82">
        <v>0.71</v>
      </c>
      <c r="S82" t="s">
        <v>2275</v>
      </c>
    </row>
    <row r="83" spans="1:19" x14ac:dyDescent="0.2">
      <c r="A83" t="s">
        <v>2273</v>
      </c>
      <c r="B83">
        <v>81</v>
      </c>
      <c r="C83" t="s">
        <v>2071</v>
      </c>
      <c r="D83" s="2" t="s">
        <v>1142</v>
      </c>
      <c r="E83" t="s">
        <v>2286</v>
      </c>
      <c r="F83" t="s">
        <v>2331</v>
      </c>
      <c r="G83" t="s">
        <v>2286</v>
      </c>
      <c r="H83" t="s">
        <v>2286</v>
      </c>
      <c r="I83" t="s">
        <v>2286</v>
      </c>
      <c r="J83" t="s">
        <v>2286</v>
      </c>
      <c r="K83">
        <v>82.13333333333334</v>
      </c>
      <c r="L83">
        <v>155.13333333333333</v>
      </c>
      <c r="M83">
        <v>2</v>
      </c>
      <c r="N83">
        <v>0.438</v>
      </c>
      <c r="O83">
        <v>438.6</v>
      </c>
      <c r="P83">
        <v>-99.9</v>
      </c>
      <c r="Q83">
        <v>45</v>
      </c>
      <c r="R83">
        <v>0.54500000000000004</v>
      </c>
      <c r="S83" t="s">
        <v>2275</v>
      </c>
    </row>
    <row r="84" spans="1:19" x14ac:dyDescent="0.2">
      <c r="A84" t="s">
        <v>2273</v>
      </c>
      <c r="B84">
        <v>82</v>
      </c>
      <c r="C84" t="s">
        <v>2072</v>
      </c>
      <c r="D84" s="2" t="s">
        <v>1142</v>
      </c>
      <c r="E84" t="s">
        <v>2287</v>
      </c>
      <c r="F84" t="s">
        <v>2331</v>
      </c>
      <c r="G84" t="s">
        <v>2286</v>
      </c>
      <c r="H84" t="s">
        <v>2383</v>
      </c>
      <c r="I84" t="s">
        <v>2286</v>
      </c>
      <c r="J84" t="s">
        <v>2383</v>
      </c>
      <c r="K84">
        <v>528.56666666666672</v>
      </c>
      <c r="L84">
        <v>546.20000000000005</v>
      </c>
      <c r="M84">
        <v>6</v>
      </c>
      <c r="N84">
        <v>0.39100000000000001</v>
      </c>
      <c r="O84">
        <v>723.4</v>
      </c>
      <c r="P84">
        <v>-99.9</v>
      </c>
      <c r="Q84">
        <v>46</v>
      </c>
      <c r="R84">
        <v>0.46</v>
      </c>
      <c r="S84" t="s">
        <v>2275</v>
      </c>
    </row>
    <row r="85" spans="1:19" x14ac:dyDescent="0.2">
      <c r="A85" t="s">
        <v>2273</v>
      </c>
      <c r="B85">
        <v>83</v>
      </c>
      <c r="C85" t="s">
        <v>2073</v>
      </c>
      <c r="D85" s="2" t="s">
        <v>1135</v>
      </c>
      <c r="E85" t="s">
        <v>2287</v>
      </c>
      <c r="F85" t="s">
        <v>2331</v>
      </c>
      <c r="G85" t="s">
        <v>2287</v>
      </c>
      <c r="H85" t="s">
        <v>2287</v>
      </c>
      <c r="I85" t="s">
        <v>2287</v>
      </c>
      <c r="J85" t="s">
        <v>2287</v>
      </c>
      <c r="K85">
        <v>134.73333333333332</v>
      </c>
      <c r="L85">
        <v>141.46666666666667</v>
      </c>
      <c r="M85">
        <v>3</v>
      </c>
      <c r="N85">
        <v>0.34200000000000003</v>
      </c>
      <c r="O85">
        <v>1236.7</v>
      </c>
      <c r="P85">
        <v>-99.9</v>
      </c>
      <c r="Q85">
        <v>55</v>
      </c>
      <c r="R85">
        <v>0.85499999999999998</v>
      </c>
      <c r="S85" t="s">
        <v>2275</v>
      </c>
    </row>
    <row r="86" spans="1:19" x14ac:dyDescent="0.2">
      <c r="A86" t="s">
        <v>2273</v>
      </c>
      <c r="B86">
        <v>84</v>
      </c>
      <c r="C86" t="s">
        <v>2074</v>
      </c>
      <c r="D86" s="2" t="s">
        <v>1135</v>
      </c>
      <c r="E86" t="s">
        <v>2287</v>
      </c>
      <c r="F86" t="s">
        <v>2331</v>
      </c>
      <c r="G86" t="s">
        <v>2287</v>
      </c>
      <c r="H86" t="s">
        <v>2287</v>
      </c>
      <c r="I86" t="s">
        <v>2287</v>
      </c>
      <c r="J86" t="s">
        <v>2287</v>
      </c>
      <c r="K86">
        <v>380.5333333333333</v>
      </c>
      <c r="L86">
        <v>609.13333333333333</v>
      </c>
      <c r="M86">
        <v>3</v>
      </c>
      <c r="N86">
        <v>0.495</v>
      </c>
      <c r="O86">
        <v>235.7</v>
      </c>
      <c r="P86">
        <v>-99.9</v>
      </c>
      <c r="Q86">
        <v>40</v>
      </c>
      <c r="R86">
        <v>0.9</v>
      </c>
      <c r="S86" t="s">
        <v>2275</v>
      </c>
    </row>
    <row r="87" spans="1:19" x14ac:dyDescent="0.2">
      <c r="A87" t="s">
        <v>2273</v>
      </c>
      <c r="B87">
        <v>85</v>
      </c>
      <c r="C87" t="s">
        <v>2075</v>
      </c>
      <c r="D87" s="2" t="s">
        <v>1135</v>
      </c>
      <c r="E87" t="s">
        <v>2287</v>
      </c>
      <c r="F87" t="s">
        <v>2332</v>
      </c>
      <c r="G87" t="s">
        <v>2287</v>
      </c>
      <c r="H87" t="s">
        <v>2383</v>
      </c>
      <c r="I87" t="s">
        <v>2287</v>
      </c>
      <c r="J87" t="s">
        <v>2383</v>
      </c>
      <c r="K87">
        <v>638.79999999999995</v>
      </c>
      <c r="L87">
        <v>839.6</v>
      </c>
      <c r="M87">
        <v>3</v>
      </c>
      <c r="N87">
        <v>0.28799999999999998</v>
      </c>
      <c r="O87">
        <v>2219.9</v>
      </c>
      <c r="P87">
        <v>-99.9</v>
      </c>
      <c r="Q87">
        <v>55</v>
      </c>
      <c r="R87">
        <v>0.67</v>
      </c>
      <c r="S87" t="s">
        <v>2275</v>
      </c>
    </row>
    <row r="88" spans="1:19" x14ac:dyDescent="0.2">
      <c r="A88" t="s">
        <v>2273</v>
      </c>
      <c r="B88">
        <v>86</v>
      </c>
      <c r="C88" t="s">
        <v>2076</v>
      </c>
      <c r="D88" s="2" t="s">
        <v>1135</v>
      </c>
      <c r="E88" t="s">
        <v>2287</v>
      </c>
      <c r="F88" t="s">
        <v>2332</v>
      </c>
      <c r="G88" t="s">
        <v>2287</v>
      </c>
      <c r="H88" t="s">
        <v>2383</v>
      </c>
      <c r="I88" t="s">
        <v>2287</v>
      </c>
      <c r="J88" t="s">
        <v>2383</v>
      </c>
      <c r="K88">
        <v>309.26666666666665</v>
      </c>
      <c r="L88">
        <v>347.8</v>
      </c>
      <c r="M88">
        <v>3</v>
      </c>
      <c r="N88">
        <v>0.28699999999999998</v>
      </c>
      <c r="O88">
        <v>2238.6999999999998</v>
      </c>
      <c r="P88">
        <v>-99.9</v>
      </c>
      <c r="Q88">
        <v>55</v>
      </c>
      <c r="R88">
        <v>0.66500000000000004</v>
      </c>
      <c r="S88" t="s">
        <v>2275</v>
      </c>
    </row>
    <row r="89" spans="1:19" x14ac:dyDescent="0.2">
      <c r="A89" t="s">
        <v>2273</v>
      </c>
      <c r="B89">
        <v>87</v>
      </c>
      <c r="C89" t="s">
        <v>409</v>
      </c>
      <c r="D89" s="2" t="s">
        <v>1130</v>
      </c>
      <c r="E89" t="s">
        <v>2287</v>
      </c>
      <c r="F89" t="s">
        <v>2331</v>
      </c>
      <c r="G89" t="s">
        <v>2287</v>
      </c>
      <c r="H89" t="s">
        <v>2383</v>
      </c>
      <c r="I89" t="s">
        <v>2287</v>
      </c>
      <c r="J89" t="s">
        <v>2383</v>
      </c>
      <c r="K89">
        <v>435.5333333333333</v>
      </c>
      <c r="L89">
        <v>370.20000000000005</v>
      </c>
      <c r="M89">
        <v>2</v>
      </c>
      <c r="N89">
        <v>0.52200000000000002</v>
      </c>
      <c r="O89">
        <v>175.7</v>
      </c>
      <c r="P89">
        <v>-99.9</v>
      </c>
      <c r="Q89">
        <v>35</v>
      </c>
      <c r="R89">
        <v>0.86</v>
      </c>
      <c r="S89" t="s">
        <v>2275</v>
      </c>
    </row>
    <row r="90" spans="1:19" x14ac:dyDescent="0.2">
      <c r="A90" t="s">
        <v>2273</v>
      </c>
      <c r="B90">
        <v>88</v>
      </c>
      <c r="C90" t="s">
        <v>1786</v>
      </c>
      <c r="D90" s="2" t="s">
        <v>1122</v>
      </c>
      <c r="E90" t="s">
        <v>1842</v>
      </c>
      <c r="F90" t="s">
        <v>1903</v>
      </c>
      <c r="G90" t="s">
        <v>1842</v>
      </c>
      <c r="H90" t="s">
        <v>1842</v>
      </c>
      <c r="I90" t="s">
        <v>457</v>
      </c>
      <c r="J90" t="s">
        <v>1903</v>
      </c>
      <c r="K90">
        <v>617.86666666666667</v>
      </c>
      <c r="L90">
        <v>100.03333333333335</v>
      </c>
      <c r="M90">
        <v>5</v>
      </c>
      <c r="N90">
        <v>0.32200000000000001</v>
      </c>
      <c r="O90">
        <v>1540.5</v>
      </c>
      <c r="P90">
        <v>-99.9</v>
      </c>
      <c r="Q90">
        <v>80</v>
      </c>
      <c r="R90">
        <v>0.5</v>
      </c>
      <c r="S90" t="s">
        <v>2275</v>
      </c>
    </row>
    <row r="91" spans="1:19" x14ac:dyDescent="0.2">
      <c r="A91" t="s">
        <v>2273</v>
      </c>
      <c r="B91">
        <v>89</v>
      </c>
      <c r="C91" t="s">
        <v>1786</v>
      </c>
      <c r="D91" s="2" t="s">
        <v>1295</v>
      </c>
      <c r="E91" t="s">
        <v>1842</v>
      </c>
      <c r="F91" t="s">
        <v>1903</v>
      </c>
      <c r="G91" t="s">
        <v>1842</v>
      </c>
      <c r="H91" t="s">
        <v>1842</v>
      </c>
      <c r="I91" t="s">
        <v>457</v>
      </c>
      <c r="J91" t="s">
        <v>1903</v>
      </c>
      <c r="K91">
        <v>129.46666666666667</v>
      </c>
      <c r="L91">
        <v>217.23333333333335</v>
      </c>
      <c r="M91">
        <v>5</v>
      </c>
      <c r="N91">
        <v>0.32200000000000001</v>
      </c>
      <c r="O91">
        <v>1540.5</v>
      </c>
      <c r="P91">
        <v>-99.9</v>
      </c>
      <c r="Q91">
        <v>80</v>
      </c>
      <c r="R91">
        <v>0.5</v>
      </c>
      <c r="S91" t="s">
        <v>2275</v>
      </c>
    </row>
    <row r="92" spans="1:19" x14ac:dyDescent="0.2">
      <c r="A92" t="s">
        <v>2273</v>
      </c>
      <c r="B92">
        <v>90</v>
      </c>
      <c r="C92" t="s">
        <v>1786</v>
      </c>
      <c r="D92" s="2" t="s">
        <v>1299</v>
      </c>
      <c r="E92" t="s">
        <v>1842</v>
      </c>
      <c r="F92" t="s">
        <v>1903</v>
      </c>
      <c r="G92" t="s">
        <v>1842</v>
      </c>
      <c r="H92" t="s">
        <v>1842</v>
      </c>
      <c r="I92" t="s">
        <v>457</v>
      </c>
      <c r="J92" t="s">
        <v>1903</v>
      </c>
      <c r="K92">
        <v>88.233333333333334</v>
      </c>
      <c r="L92">
        <v>234.73333333333335</v>
      </c>
      <c r="M92">
        <v>5</v>
      </c>
      <c r="N92">
        <v>0.32200000000000001</v>
      </c>
      <c r="O92">
        <v>1540.5</v>
      </c>
      <c r="P92">
        <v>-99.9</v>
      </c>
      <c r="Q92">
        <v>80</v>
      </c>
      <c r="R92">
        <v>0.5</v>
      </c>
      <c r="S92" t="s">
        <v>2275</v>
      </c>
    </row>
    <row r="93" spans="1:19" x14ac:dyDescent="0.2">
      <c r="A93" t="s">
        <v>2273</v>
      </c>
      <c r="B93">
        <v>91</v>
      </c>
      <c r="C93" t="s">
        <v>1786</v>
      </c>
      <c r="D93" s="2" t="s">
        <v>1298</v>
      </c>
      <c r="E93" t="s">
        <v>1842</v>
      </c>
      <c r="F93" t="s">
        <v>1903</v>
      </c>
      <c r="G93" t="s">
        <v>1842</v>
      </c>
      <c r="H93" t="s">
        <v>1842</v>
      </c>
      <c r="I93" t="s">
        <v>457</v>
      </c>
      <c r="J93" t="s">
        <v>1903</v>
      </c>
      <c r="K93">
        <v>68.933333333333337</v>
      </c>
      <c r="L93">
        <v>1060.7333333333333</v>
      </c>
      <c r="M93">
        <v>5</v>
      </c>
      <c r="N93">
        <v>0.32200000000000001</v>
      </c>
      <c r="O93">
        <v>1540.5</v>
      </c>
      <c r="P93">
        <v>-99.9</v>
      </c>
      <c r="Q93">
        <v>80</v>
      </c>
      <c r="R93">
        <v>0.5</v>
      </c>
      <c r="S93" t="s">
        <v>2275</v>
      </c>
    </row>
    <row r="94" spans="1:19" x14ac:dyDescent="0.2">
      <c r="A94" t="s">
        <v>2273</v>
      </c>
      <c r="B94">
        <v>92</v>
      </c>
      <c r="C94" t="s">
        <v>2077</v>
      </c>
      <c r="D94" s="2" t="s">
        <v>1301</v>
      </c>
      <c r="E94" t="s">
        <v>1842</v>
      </c>
      <c r="F94" t="s">
        <v>1842</v>
      </c>
      <c r="G94" t="s">
        <v>1842</v>
      </c>
      <c r="H94" t="s">
        <v>1842</v>
      </c>
      <c r="I94" t="s">
        <v>457</v>
      </c>
      <c r="J94" t="s">
        <v>1903</v>
      </c>
      <c r="K94">
        <v>73.366666666666674</v>
      </c>
      <c r="L94">
        <v>97.533333333333346</v>
      </c>
      <c r="M94">
        <v>5</v>
      </c>
      <c r="N94">
        <v>0.33800000000000002</v>
      </c>
      <c r="O94">
        <v>1294.5999999999999</v>
      </c>
      <c r="P94">
        <v>-99.9</v>
      </c>
      <c r="Q94">
        <v>70</v>
      </c>
      <c r="R94">
        <v>0.72499999999999998</v>
      </c>
      <c r="S94" t="s">
        <v>2275</v>
      </c>
    </row>
    <row r="95" spans="1:19" x14ac:dyDescent="0.2">
      <c r="A95" t="s">
        <v>2273</v>
      </c>
      <c r="B95">
        <v>93</v>
      </c>
      <c r="C95" t="s">
        <v>2078</v>
      </c>
      <c r="D95" s="2" t="s">
        <v>1271</v>
      </c>
      <c r="E95" t="s">
        <v>1842</v>
      </c>
      <c r="F95" t="s">
        <v>2333</v>
      </c>
      <c r="G95" t="s">
        <v>1842</v>
      </c>
      <c r="H95" t="s">
        <v>1842</v>
      </c>
      <c r="I95" t="s">
        <v>457</v>
      </c>
      <c r="J95" t="s">
        <v>1842</v>
      </c>
      <c r="K95">
        <v>134.93333333333334</v>
      </c>
      <c r="L95">
        <v>119.93333333333334</v>
      </c>
      <c r="M95">
        <v>3</v>
      </c>
      <c r="N95">
        <v>0.29599999999999999</v>
      </c>
      <c r="O95">
        <v>2031.3</v>
      </c>
      <c r="P95">
        <v>-99.9</v>
      </c>
      <c r="Q95">
        <v>65</v>
      </c>
      <c r="R95">
        <v>0.54</v>
      </c>
      <c r="S95" t="s">
        <v>2275</v>
      </c>
    </row>
    <row r="96" spans="1:19" x14ac:dyDescent="0.2">
      <c r="A96" t="s">
        <v>2273</v>
      </c>
      <c r="B96">
        <v>94</v>
      </c>
      <c r="C96" t="s">
        <v>2079</v>
      </c>
      <c r="D96" s="2" t="s">
        <v>1122</v>
      </c>
      <c r="E96" t="s">
        <v>1842</v>
      </c>
      <c r="F96" t="s">
        <v>2333</v>
      </c>
      <c r="G96" t="s">
        <v>1842</v>
      </c>
      <c r="H96" t="s">
        <v>1842</v>
      </c>
      <c r="I96" t="s">
        <v>457</v>
      </c>
      <c r="J96" t="s">
        <v>1842</v>
      </c>
      <c r="K96">
        <v>396.9666666666667</v>
      </c>
      <c r="L96">
        <v>550.36666666666667</v>
      </c>
      <c r="M96">
        <v>2</v>
      </c>
      <c r="N96">
        <v>0.253</v>
      </c>
      <c r="O96">
        <v>3219.5</v>
      </c>
      <c r="P96">
        <v>-99.9</v>
      </c>
      <c r="Q96">
        <v>55</v>
      </c>
      <c r="R96">
        <v>0.62</v>
      </c>
      <c r="S96" t="s">
        <v>2275</v>
      </c>
    </row>
    <row r="97" spans="1:19" x14ac:dyDescent="0.2">
      <c r="A97" t="s">
        <v>2273</v>
      </c>
      <c r="B97">
        <v>95</v>
      </c>
      <c r="C97" t="s">
        <v>2080</v>
      </c>
      <c r="D97" s="2" t="s">
        <v>1540</v>
      </c>
      <c r="E97" t="s">
        <v>1842</v>
      </c>
      <c r="F97" t="s">
        <v>1842</v>
      </c>
      <c r="G97" t="s">
        <v>1842</v>
      </c>
      <c r="H97" t="s">
        <v>1842</v>
      </c>
      <c r="I97" t="s">
        <v>1842</v>
      </c>
      <c r="J97" t="s">
        <v>2399</v>
      </c>
      <c r="K97">
        <v>161.66666666666666</v>
      </c>
      <c r="L97">
        <v>226.66666666666666</v>
      </c>
      <c r="M97">
        <v>2</v>
      </c>
      <c r="N97">
        <v>0.40100000000000002</v>
      </c>
      <c r="O97">
        <v>652.1</v>
      </c>
      <c r="P97">
        <v>-99.9</v>
      </c>
      <c r="Q97">
        <v>60</v>
      </c>
      <c r="R97">
        <v>0.69499999999999995</v>
      </c>
      <c r="S97" t="s">
        <v>2275</v>
      </c>
    </row>
    <row r="98" spans="1:19" x14ac:dyDescent="0.2">
      <c r="A98" t="s">
        <v>2273</v>
      </c>
      <c r="B98">
        <v>96</v>
      </c>
      <c r="C98" t="s">
        <v>1825</v>
      </c>
      <c r="D98" s="2" t="s">
        <v>1295</v>
      </c>
      <c r="E98" s="57" t="s">
        <v>1843</v>
      </c>
      <c r="F98" t="s">
        <v>1904</v>
      </c>
      <c r="G98" s="57" t="s">
        <v>1843</v>
      </c>
      <c r="H98" s="57" t="s">
        <v>1843</v>
      </c>
      <c r="I98" s="57" t="s">
        <v>1843</v>
      </c>
      <c r="J98" s="57" t="s">
        <v>1843</v>
      </c>
      <c r="K98" s="57">
        <v>136.73333333333332</v>
      </c>
      <c r="L98" s="57">
        <v>482.86666666666662</v>
      </c>
      <c r="M98">
        <v>2</v>
      </c>
      <c r="N98">
        <v>0.46</v>
      </c>
      <c r="O98">
        <v>346</v>
      </c>
      <c r="P98">
        <v>-99.9</v>
      </c>
      <c r="Q98">
        <v>47</v>
      </c>
      <c r="R98">
        <v>0.83</v>
      </c>
      <c r="S98" t="s">
        <v>2275</v>
      </c>
    </row>
    <row r="99" spans="1:19" x14ac:dyDescent="0.2">
      <c r="A99" t="s">
        <v>2273</v>
      </c>
      <c r="B99">
        <v>97</v>
      </c>
      <c r="C99" t="s">
        <v>1815</v>
      </c>
      <c r="D99" s="2" t="s">
        <v>1122</v>
      </c>
      <c r="E99" s="57" t="s">
        <v>1843</v>
      </c>
      <c r="F99" t="s">
        <v>1904</v>
      </c>
      <c r="G99" s="57" t="s">
        <v>1843</v>
      </c>
      <c r="H99" t="s">
        <v>1918</v>
      </c>
      <c r="I99" s="57" t="s">
        <v>1843</v>
      </c>
      <c r="J99" t="s">
        <v>1927</v>
      </c>
      <c r="K99" s="57">
        <v>99.433333333333337</v>
      </c>
      <c r="L99" s="57">
        <v>185.13333333333335</v>
      </c>
      <c r="M99">
        <v>2</v>
      </c>
      <c r="N99">
        <v>0.36599999999999999</v>
      </c>
      <c r="O99">
        <v>952.6</v>
      </c>
      <c r="P99">
        <v>-99.9</v>
      </c>
      <c r="Q99">
        <v>42</v>
      </c>
      <c r="R99">
        <v>0.55000000000000004</v>
      </c>
      <c r="S99" t="s">
        <v>2275</v>
      </c>
    </row>
    <row r="100" spans="1:19" x14ac:dyDescent="0.2">
      <c r="A100" t="s">
        <v>2273</v>
      </c>
      <c r="B100">
        <v>98</v>
      </c>
      <c r="C100" t="s">
        <v>1815</v>
      </c>
      <c r="D100" s="2" t="s">
        <v>1295</v>
      </c>
      <c r="E100" s="57" t="s">
        <v>1843</v>
      </c>
      <c r="F100" t="s">
        <v>1904</v>
      </c>
      <c r="G100" s="57" t="s">
        <v>1843</v>
      </c>
      <c r="H100" t="s">
        <v>1918</v>
      </c>
      <c r="I100" s="57" t="s">
        <v>1843</v>
      </c>
      <c r="J100" t="s">
        <v>1927</v>
      </c>
      <c r="K100" s="57">
        <v>47.966666666666669</v>
      </c>
      <c r="L100" s="57">
        <v>210.5333333333333</v>
      </c>
      <c r="M100">
        <v>2</v>
      </c>
      <c r="N100">
        <v>0.36599999999999999</v>
      </c>
      <c r="O100">
        <v>952.6</v>
      </c>
      <c r="P100">
        <v>-99.9</v>
      </c>
      <c r="Q100">
        <v>42</v>
      </c>
      <c r="R100">
        <v>0.55000000000000004</v>
      </c>
      <c r="S100" t="s">
        <v>2275</v>
      </c>
    </row>
    <row r="101" spans="1:19" x14ac:dyDescent="0.2">
      <c r="A101" t="s">
        <v>2273</v>
      </c>
      <c r="B101">
        <v>99</v>
      </c>
      <c r="C101" t="s">
        <v>2081</v>
      </c>
      <c r="D101" s="2" t="s">
        <v>1122</v>
      </c>
      <c r="E101" t="s">
        <v>2288</v>
      </c>
      <c r="F101" t="s">
        <v>1904</v>
      </c>
      <c r="G101" t="s">
        <v>1927</v>
      </c>
      <c r="H101" t="s">
        <v>2288</v>
      </c>
      <c r="I101" t="s">
        <v>2288</v>
      </c>
      <c r="J101" t="s">
        <v>1927</v>
      </c>
      <c r="K101">
        <v>164.43333333333331</v>
      </c>
      <c r="L101">
        <v>244.13333333333333</v>
      </c>
      <c r="M101">
        <v>3</v>
      </c>
      <c r="N101">
        <v>0.36099999999999999</v>
      </c>
      <c r="O101">
        <v>1002.1</v>
      </c>
      <c r="P101">
        <v>-99.9</v>
      </c>
      <c r="Q101">
        <v>70</v>
      </c>
      <c r="R101">
        <v>0.58499999999999996</v>
      </c>
      <c r="S101" t="s">
        <v>2275</v>
      </c>
    </row>
    <row r="102" spans="1:19" x14ac:dyDescent="0.2">
      <c r="A102" t="s">
        <v>2273</v>
      </c>
      <c r="B102">
        <v>100</v>
      </c>
      <c r="C102" t="s">
        <v>2082</v>
      </c>
      <c r="D102" s="2" t="s">
        <v>1122</v>
      </c>
      <c r="E102" t="s">
        <v>2288</v>
      </c>
      <c r="F102" t="s">
        <v>1918</v>
      </c>
      <c r="G102" t="s">
        <v>1927</v>
      </c>
      <c r="H102" t="s">
        <v>1918</v>
      </c>
      <c r="I102" t="s">
        <v>2372</v>
      </c>
      <c r="J102" t="s">
        <v>2288</v>
      </c>
      <c r="K102">
        <v>422.86666666666673</v>
      </c>
      <c r="L102">
        <v>713.56666666666661</v>
      </c>
      <c r="M102">
        <v>3</v>
      </c>
      <c r="N102">
        <v>0.36199999999999999</v>
      </c>
      <c r="O102">
        <v>992.3</v>
      </c>
      <c r="P102">
        <v>-99.9</v>
      </c>
      <c r="Q102">
        <v>70</v>
      </c>
      <c r="R102">
        <v>0.56499999999999995</v>
      </c>
      <c r="S102" t="s">
        <v>2275</v>
      </c>
    </row>
    <row r="103" spans="1:19" x14ac:dyDescent="0.2">
      <c r="A103" t="s">
        <v>2273</v>
      </c>
      <c r="B103">
        <v>101</v>
      </c>
      <c r="C103" t="s">
        <v>2083</v>
      </c>
      <c r="D103" s="2" t="s">
        <v>1197</v>
      </c>
      <c r="E103" t="s">
        <v>2288</v>
      </c>
      <c r="F103" t="s">
        <v>1918</v>
      </c>
      <c r="G103" t="s">
        <v>1927</v>
      </c>
      <c r="H103" t="s">
        <v>1918</v>
      </c>
      <c r="I103" t="s">
        <v>2373</v>
      </c>
      <c r="J103" t="s">
        <v>2400</v>
      </c>
      <c r="K103">
        <v>84.766666666666666</v>
      </c>
      <c r="L103">
        <v>137.20000000000002</v>
      </c>
      <c r="M103">
        <v>3</v>
      </c>
      <c r="N103">
        <v>0.249</v>
      </c>
      <c r="O103">
        <v>3379.5</v>
      </c>
      <c r="P103">
        <v>-99.9</v>
      </c>
      <c r="Q103">
        <v>75</v>
      </c>
      <c r="R103">
        <v>0.42</v>
      </c>
      <c r="S103" t="s">
        <v>2275</v>
      </c>
    </row>
    <row r="104" spans="1:19" x14ac:dyDescent="0.2">
      <c r="A104" t="s">
        <v>2273</v>
      </c>
      <c r="B104">
        <v>102</v>
      </c>
      <c r="C104" t="s">
        <v>2084</v>
      </c>
      <c r="D104" s="2" t="s">
        <v>1197</v>
      </c>
      <c r="E104" t="s">
        <v>2288</v>
      </c>
      <c r="F104" t="s">
        <v>2334</v>
      </c>
      <c r="G104" t="s">
        <v>1927</v>
      </c>
      <c r="H104" t="s">
        <v>2384</v>
      </c>
      <c r="I104" t="s">
        <v>2373</v>
      </c>
      <c r="J104" t="s">
        <v>2400</v>
      </c>
      <c r="K104">
        <v>276.36666666666667</v>
      </c>
      <c r="L104">
        <v>506.40000000000003</v>
      </c>
      <c r="M104">
        <v>3</v>
      </c>
      <c r="N104">
        <v>0.27500000000000002</v>
      </c>
      <c r="O104">
        <v>2547.1</v>
      </c>
      <c r="P104">
        <v>-99.9</v>
      </c>
      <c r="Q104">
        <v>55</v>
      </c>
      <c r="R104">
        <v>0.32500000000000001</v>
      </c>
      <c r="S104" t="s">
        <v>2275</v>
      </c>
    </row>
    <row r="105" spans="1:19" x14ac:dyDescent="0.2">
      <c r="A105" t="s">
        <v>2273</v>
      </c>
      <c r="B105">
        <v>103</v>
      </c>
      <c r="C105" t="s">
        <v>2085</v>
      </c>
      <c r="D105" s="2" t="s">
        <v>1348</v>
      </c>
      <c r="E105" t="s">
        <v>2289</v>
      </c>
      <c r="F105" t="s">
        <v>2335</v>
      </c>
      <c r="G105" t="s">
        <v>2289</v>
      </c>
      <c r="H105" t="s">
        <v>2289</v>
      </c>
      <c r="I105" t="s">
        <v>2289</v>
      </c>
      <c r="J105" t="s">
        <v>2289</v>
      </c>
      <c r="K105">
        <v>429.73333333333335</v>
      </c>
      <c r="L105">
        <v>984.73333333333323</v>
      </c>
      <c r="M105">
        <v>2</v>
      </c>
      <c r="N105">
        <v>0.58599999999999997</v>
      </c>
      <c r="O105">
        <v>88.3</v>
      </c>
      <c r="P105">
        <v>-99.9</v>
      </c>
      <c r="Q105">
        <v>23</v>
      </c>
      <c r="R105">
        <v>0.61</v>
      </c>
      <c r="S105" t="s">
        <v>2275</v>
      </c>
    </row>
    <row r="106" spans="1:19" x14ac:dyDescent="0.2">
      <c r="A106" t="s">
        <v>2273</v>
      </c>
      <c r="B106">
        <v>104</v>
      </c>
      <c r="C106" t="s">
        <v>2086</v>
      </c>
      <c r="D106" s="2" t="s">
        <v>1348</v>
      </c>
      <c r="E106" t="s">
        <v>2289</v>
      </c>
      <c r="F106" t="s">
        <v>2336</v>
      </c>
      <c r="G106" t="s">
        <v>2289</v>
      </c>
      <c r="H106" t="s">
        <v>2385</v>
      </c>
      <c r="I106" t="s">
        <v>2290</v>
      </c>
      <c r="J106" t="s">
        <v>2291</v>
      </c>
      <c r="K106">
        <v>72.766666666666666</v>
      </c>
      <c r="L106">
        <v>125.63333333333333</v>
      </c>
      <c r="M106">
        <v>2</v>
      </c>
      <c r="N106">
        <v>0.39400000000000002</v>
      </c>
      <c r="O106">
        <v>704.9</v>
      </c>
      <c r="P106">
        <v>-99.9</v>
      </c>
      <c r="Q106">
        <v>27</v>
      </c>
      <c r="R106">
        <v>0.35</v>
      </c>
      <c r="S106" t="s">
        <v>2275</v>
      </c>
    </row>
    <row r="107" spans="1:19" x14ac:dyDescent="0.2">
      <c r="A107" t="s">
        <v>2273</v>
      </c>
      <c r="B107">
        <v>105</v>
      </c>
      <c r="C107" t="s">
        <v>2087</v>
      </c>
      <c r="D107" s="2" t="s">
        <v>1377</v>
      </c>
      <c r="E107" t="s">
        <v>2290</v>
      </c>
      <c r="F107" t="s">
        <v>2336</v>
      </c>
      <c r="G107" t="s">
        <v>2290</v>
      </c>
      <c r="H107" t="s">
        <v>2290</v>
      </c>
      <c r="I107" t="s">
        <v>2290</v>
      </c>
      <c r="J107" t="s">
        <v>2290</v>
      </c>
      <c r="K107">
        <v>520.73333333333335</v>
      </c>
      <c r="L107">
        <v>799.6</v>
      </c>
      <c r="M107">
        <v>3</v>
      </c>
      <c r="N107">
        <v>0.41299999999999998</v>
      </c>
      <c r="O107">
        <v>571.6</v>
      </c>
      <c r="P107">
        <v>-99.9</v>
      </c>
      <c r="Q107">
        <v>38</v>
      </c>
      <c r="R107">
        <v>0.63</v>
      </c>
      <c r="S107" t="s">
        <v>2275</v>
      </c>
    </row>
    <row r="108" spans="1:19" x14ac:dyDescent="0.2">
      <c r="A108" t="s">
        <v>2273</v>
      </c>
      <c r="B108">
        <v>106</v>
      </c>
      <c r="C108" t="s">
        <v>2088</v>
      </c>
      <c r="D108" s="2" t="s">
        <v>1377</v>
      </c>
      <c r="E108" t="s">
        <v>2290</v>
      </c>
      <c r="F108" t="s">
        <v>2336</v>
      </c>
      <c r="G108" t="s">
        <v>2290</v>
      </c>
      <c r="H108" t="s">
        <v>2290</v>
      </c>
      <c r="I108" t="s">
        <v>2290</v>
      </c>
      <c r="J108" t="s">
        <v>2290</v>
      </c>
      <c r="K108">
        <v>236.1</v>
      </c>
      <c r="L108">
        <v>481.2</v>
      </c>
      <c r="M108">
        <v>3</v>
      </c>
      <c r="N108">
        <v>0.45600000000000002</v>
      </c>
      <c r="O108">
        <v>361.4</v>
      </c>
      <c r="P108">
        <v>-99.9</v>
      </c>
      <c r="Q108">
        <v>48</v>
      </c>
      <c r="R108">
        <v>0.66</v>
      </c>
      <c r="S108" t="s">
        <v>2275</v>
      </c>
    </row>
    <row r="109" spans="1:19" x14ac:dyDescent="0.2">
      <c r="A109" t="s">
        <v>2273</v>
      </c>
      <c r="B109">
        <v>107</v>
      </c>
      <c r="C109" t="s">
        <v>2089</v>
      </c>
      <c r="D109" s="2" t="s">
        <v>1377</v>
      </c>
      <c r="E109" t="s">
        <v>2290</v>
      </c>
      <c r="F109" t="s">
        <v>2336</v>
      </c>
      <c r="G109" t="s">
        <v>2290</v>
      </c>
      <c r="H109" t="s">
        <v>2290</v>
      </c>
      <c r="I109" t="s">
        <v>2290</v>
      </c>
      <c r="J109" t="s">
        <v>2291</v>
      </c>
      <c r="K109">
        <v>119.06666666666666</v>
      </c>
      <c r="L109">
        <v>156.73333333333332</v>
      </c>
      <c r="M109">
        <v>3</v>
      </c>
      <c r="N109">
        <v>0.38900000000000001</v>
      </c>
      <c r="O109">
        <v>744.5</v>
      </c>
      <c r="P109">
        <v>-99.9</v>
      </c>
      <c r="Q109">
        <v>65</v>
      </c>
      <c r="R109">
        <v>0.49</v>
      </c>
      <c r="S109" t="s">
        <v>2275</v>
      </c>
    </row>
    <row r="110" spans="1:19" x14ac:dyDescent="0.2">
      <c r="A110" t="s">
        <v>2273</v>
      </c>
      <c r="B110">
        <v>108</v>
      </c>
      <c r="C110" t="s">
        <v>2090</v>
      </c>
      <c r="D110" s="2" t="s">
        <v>1377</v>
      </c>
      <c r="E110" t="s">
        <v>2290</v>
      </c>
      <c r="F110" t="s">
        <v>2336</v>
      </c>
      <c r="G110" t="s">
        <v>2290</v>
      </c>
      <c r="H110" t="s">
        <v>2385</v>
      </c>
      <c r="I110" t="s">
        <v>2290</v>
      </c>
      <c r="J110" t="s">
        <v>2291</v>
      </c>
      <c r="K110">
        <v>176.86666666666665</v>
      </c>
      <c r="L110">
        <v>281.96666666666664</v>
      </c>
      <c r="M110">
        <v>3</v>
      </c>
      <c r="N110">
        <v>0.32700000000000001</v>
      </c>
      <c r="O110">
        <v>1458.5</v>
      </c>
      <c r="P110">
        <v>-99.9</v>
      </c>
      <c r="Q110">
        <v>70</v>
      </c>
      <c r="R110">
        <v>0.35</v>
      </c>
      <c r="S110" t="s">
        <v>2275</v>
      </c>
    </row>
    <row r="111" spans="1:19" x14ac:dyDescent="0.2">
      <c r="A111" t="s">
        <v>2273</v>
      </c>
      <c r="B111">
        <v>109</v>
      </c>
      <c r="C111" t="s">
        <v>2091</v>
      </c>
      <c r="D111" s="2" t="s">
        <v>1377</v>
      </c>
      <c r="E111" t="s">
        <v>2291</v>
      </c>
      <c r="F111" t="s">
        <v>2336</v>
      </c>
      <c r="G111" t="s">
        <v>2290</v>
      </c>
      <c r="H111" t="s">
        <v>2385</v>
      </c>
      <c r="I111" t="s">
        <v>2290</v>
      </c>
      <c r="J111" t="s">
        <v>2291</v>
      </c>
      <c r="K111">
        <v>373.06666666666666</v>
      </c>
      <c r="L111">
        <v>855.76666666666677</v>
      </c>
      <c r="M111">
        <v>6</v>
      </c>
      <c r="N111">
        <v>0.28199999999999997</v>
      </c>
      <c r="O111">
        <v>2364.4</v>
      </c>
      <c r="P111">
        <v>-99.9</v>
      </c>
      <c r="Q111">
        <v>65</v>
      </c>
      <c r="R111">
        <v>0.3</v>
      </c>
      <c r="S111" t="s">
        <v>2275</v>
      </c>
    </row>
    <row r="112" spans="1:19" x14ac:dyDescent="0.2">
      <c r="A112" t="s">
        <v>2273</v>
      </c>
      <c r="B112">
        <v>110</v>
      </c>
      <c r="C112" t="s">
        <v>2092</v>
      </c>
      <c r="D112" s="2" t="s">
        <v>1514</v>
      </c>
      <c r="E112" t="s">
        <v>2290</v>
      </c>
      <c r="F112" t="s">
        <v>2336</v>
      </c>
      <c r="G112" t="s">
        <v>2290</v>
      </c>
      <c r="H112" t="s">
        <v>2290</v>
      </c>
      <c r="I112" t="s">
        <v>2290</v>
      </c>
      <c r="J112" t="s">
        <v>2290</v>
      </c>
      <c r="K112">
        <v>184.13333333333335</v>
      </c>
      <c r="L112">
        <v>416.0333333333333</v>
      </c>
      <c r="M112">
        <v>2</v>
      </c>
      <c r="N112">
        <v>0.41799999999999998</v>
      </c>
      <c r="O112">
        <v>543.5</v>
      </c>
      <c r="P112">
        <v>-99.9</v>
      </c>
      <c r="Q112">
        <v>37</v>
      </c>
      <c r="R112">
        <v>0.75</v>
      </c>
      <c r="S112" t="s">
        <v>2275</v>
      </c>
    </row>
    <row r="113" spans="1:19" x14ac:dyDescent="0.2">
      <c r="A113" t="s">
        <v>2273</v>
      </c>
      <c r="B113">
        <v>111</v>
      </c>
      <c r="C113" t="s">
        <v>2093</v>
      </c>
      <c r="D113" s="2" t="s">
        <v>1486</v>
      </c>
      <c r="E113" t="s">
        <v>2292</v>
      </c>
      <c r="F113" t="s">
        <v>2291</v>
      </c>
      <c r="G113" t="s">
        <v>2292</v>
      </c>
      <c r="H113" t="s">
        <v>2291</v>
      </c>
      <c r="I113" t="s">
        <v>2292</v>
      </c>
      <c r="J113" t="s">
        <v>2291</v>
      </c>
      <c r="K113">
        <v>81.166666666666671</v>
      </c>
      <c r="L113">
        <v>57.9</v>
      </c>
      <c r="M113">
        <v>3</v>
      </c>
      <c r="N113">
        <v>0.30099999999999999</v>
      </c>
      <c r="O113">
        <v>1928.9</v>
      </c>
      <c r="P113">
        <v>-99.9</v>
      </c>
      <c r="Q113">
        <v>65</v>
      </c>
      <c r="R113">
        <v>0.4</v>
      </c>
      <c r="S113" t="s">
        <v>2275</v>
      </c>
    </row>
    <row r="114" spans="1:19" x14ac:dyDescent="0.2">
      <c r="A114" t="s">
        <v>2273</v>
      </c>
      <c r="B114">
        <v>112</v>
      </c>
      <c r="C114" t="s">
        <v>2094</v>
      </c>
      <c r="D114" s="2" t="s">
        <v>1483</v>
      </c>
      <c r="E114" t="s">
        <v>2292</v>
      </c>
      <c r="F114" t="s">
        <v>637</v>
      </c>
      <c r="G114" t="s">
        <v>2292</v>
      </c>
      <c r="H114" t="s">
        <v>2292</v>
      </c>
      <c r="I114" t="s">
        <v>2292</v>
      </c>
      <c r="J114" t="s">
        <v>2292</v>
      </c>
      <c r="K114">
        <v>190.79999999999998</v>
      </c>
      <c r="L114">
        <v>211.53333333333333</v>
      </c>
      <c r="M114">
        <v>2</v>
      </c>
      <c r="N114">
        <v>0.193</v>
      </c>
      <c r="O114">
        <v>6219</v>
      </c>
      <c r="P114">
        <v>-99.9</v>
      </c>
      <c r="Q114">
        <v>70</v>
      </c>
      <c r="R114">
        <v>0.71</v>
      </c>
      <c r="S114" t="s">
        <v>2275</v>
      </c>
    </row>
    <row r="115" spans="1:19" x14ac:dyDescent="0.2">
      <c r="A115" t="s">
        <v>2273</v>
      </c>
      <c r="B115">
        <v>113</v>
      </c>
      <c r="C115" t="s">
        <v>2095</v>
      </c>
      <c r="D115" s="2" t="s">
        <v>1122</v>
      </c>
      <c r="E115" t="s">
        <v>2293</v>
      </c>
      <c r="F115" t="s">
        <v>2337</v>
      </c>
      <c r="G115" t="s">
        <v>2293</v>
      </c>
      <c r="H115" t="s">
        <v>2293</v>
      </c>
      <c r="I115" t="s">
        <v>2293</v>
      </c>
      <c r="J115" t="s">
        <v>2293</v>
      </c>
      <c r="K115">
        <v>99.5</v>
      </c>
      <c r="L115">
        <v>168.36666666666667</v>
      </c>
      <c r="M115">
        <v>4</v>
      </c>
      <c r="N115">
        <v>0.46200000000000002</v>
      </c>
      <c r="O115">
        <v>335.7</v>
      </c>
      <c r="P115">
        <v>-99.9</v>
      </c>
      <c r="Q115">
        <v>49</v>
      </c>
      <c r="R115">
        <v>0.81499999999999995</v>
      </c>
      <c r="S115" t="s">
        <v>2275</v>
      </c>
    </row>
    <row r="116" spans="1:19" x14ac:dyDescent="0.2">
      <c r="A116" t="s">
        <v>2273</v>
      </c>
      <c r="B116">
        <v>114</v>
      </c>
      <c r="C116" t="s">
        <v>1820</v>
      </c>
      <c r="D116" s="2" t="s">
        <v>1259</v>
      </c>
      <c r="E116" t="s">
        <v>1844</v>
      </c>
      <c r="F116" t="s">
        <v>1905</v>
      </c>
      <c r="G116" t="s">
        <v>1864</v>
      </c>
      <c r="H116" t="s">
        <v>1919</v>
      </c>
      <c r="I116" t="s">
        <v>1864</v>
      </c>
      <c r="J116" t="s">
        <v>273</v>
      </c>
      <c r="K116">
        <v>80.166666666666657</v>
      </c>
      <c r="L116">
        <v>325.96666666666664</v>
      </c>
      <c r="M116">
        <v>4</v>
      </c>
      <c r="N116">
        <v>0.19</v>
      </c>
      <c r="O116">
        <v>6386.9</v>
      </c>
      <c r="P116">
        <v>-99.9</v>
      </c>
      <c r="Q116">
        <v>80</v>
      </c>
      <c r="R116">
        <v>0.255</v>
      </c>
      <c r="S116" t="s">
        <v>2275</v>
      </c>
    </row>
    <row r="117" spans="1:19" x14ac:dyDescent="0.2">
      <c r="A117" t="s">
        <v>2273</v>
      </c>
      <c r="B117">
        <v>115</v>
      </c>
      <c r="C117" t="s">
        <v>2096</v>
      </c>
      <c r="D117" s="2" t="s">
        <v>1166</v>
      </c>
      <c r="E117" t="s">
        <v>1844</v>
      </c>
      <c r="F117" t="s">
        <v>1905</v>
      </c>
      <c r="G117" t="s">
        <v>1864</v>
      </c>
      <c r="H117" t="s">
        <v>1919</v>
      </c>
      <c r="I117" t="s">
        <v>1864</v>
      </c>
      <c r="J117" t="s">
        <v>273</v>
      </c>
      <c r="K117">
        <v>122</v>
      </c>
      <c r="L117">
        <v>231.29999999999998</v>
      </c>
      <c r="M117">
        <v>3</v>
      </c>
      <c r="N117">
        <v>0.182</v>
      </c>
      <c r="O117">
        <v>7013.3</v>
      </c>
      <c r="P117">
        <v>-99.9</v>
      </c>
      <c r="Q117">
        <v>85</v>
      </c>
      <c r="R117">
        <v>0.26</v>
      </c>
      <c r="S117" t="s">
        <v>2275</v>
      </c>
    </row>
    <row r="118" spans="1:19" x14ac:dyDescent="0.2">
      <c r="A118" t="s">
        <v>2273</v>
      </c>
      <c r="B118">
        <v>116</v>
      </c>
      <c r="C118" t="s">
        <v>2097</v>
      </c>
      <c r="D118" s="2" t="s">
        <v>1122</v>
      </c>
      <c r="E118" t="s">
        <v>1844</v>
      </c>
      <c r="F118" t="s">
        <v>1844</v>
      </c>
      <c r="G118" t="s">
        <v>2356</v>
      </c>
      <c r="H118" t="s">
        <v>1905</v>
      </c>
      <c r="I118" t="s">
        <v>2356</v>
      </c>
      <c r="J118" t="s">
        <v>2356</v>
      </c>
      <c r="K118">
        <v>454.56666666666666</v>
      </c>
      <c r="L118">
        <v>547.43333333333328</v>
      </c>
      <c r="M118">
        <v>2</v>
      </c>
      <c r="N118">
        <v>0.316</v>
      </c>
      <c r="O118">
        <v>1642.3</v>
      </c>
      <c r="P118">
        <v>-99.9</v>
      </c>
      <c r="Q118">
        <v>80</v>
      </c>
      <c r="R118">
        <v>0.38500000000000001</v>
      </c>
      <c r="S118" t="s">
        <v>2275</v>
      </c>
    </row>
    <row r="119" spans="1:19" x14ac:dyDescent="0.2">
      <c r="A119" t="s">
        <v>2273</v>
      </c>
      <c r="B119">
        <v>117</v>
      </c>
      <c r="C119" t="s">
        <v>1807</v>
      </c>
      <c r="D119" s="2" t="s">
        <v>1197</v>
      </c>
      <c r="E119" t="s">
        <v>1845</v>
      </c>
      <c r="F119" t="s">
        <v>1905</v>
      </c>
      <c r="G119" t="s">
        <v>1864</v>
      </c>
      <c r="H119" t="s">
        <v>1919</v>
      </c>
      <c r="I119" t="s">
        <v>1864</v>
      </c>
      <c r="J119" t="s">
        <v>273</v>
      </c>
      <c r="K119">
        <v>675.5</v>
      </c>
      <c r="L119">
        <v>3874.6333333333332</v>
      </c>
      <c r="M119">
        <v>7</v>
      </c>
      <c r="N119">
        <v>0.16700000000000001</v>
      </c>
      <c r="O119">
        <v>8201.9</v>
      </c>
      <c r="P119">
        <v>-99.9</v>
      </c>
      <c r="Q119">
        <v>85</v>
      </c>
      <c r="R119">
        <v>0.27</v>
      </c>
      <c r="S119" t="s">
        <v>2275</v>
      </c>
    </row>
    <row r="120" spans="1:19" x14ac:dyDescent="0.2">
      <c r="A120" t="s">
        <v>2273</v>
      </c>
      <c r="B120">
        <v>118</v>
      </c>
      <c r="C120" t="s">
        <v>1806</v>
      </c>
      <c r="D120" s="2" t="s">
        <v>1197</v>
      </c>
      <c r="E120" t="s">
        <v>1845</v>
      </c>
      <c r="F120" t="s">
        <v>1905</v>
      </c>
      <c r="G120" t="s">
        <v>1864</v>
      </c>
      <c r="H120" t="s">
        <v>1919</v>
      </c>
      <c r="I120" t="s">
        <v>1864</v>
      </c>
      <c r="J120" t="s">
        <v>273</v>
      </c>
      <c r="K120">
        <v>322.3</v>
      </c>
      <c r="L120">
        <v>1925.9333333333334</v>
      </c>
      <c r="M120">
        <v>7</v>
      </c>
      <c r="N120">
        <v>0.17699999999999999</v>
      </c>
      <c r="O120">
        <v>7379.3</v>
      </c>
      <c r="P120">
        <v>-99.9</v>
      </c>
      <c r="Q120">
        <v>85</v>
      </c>
      <c r="R120">
        <v>0.255</v>
      </c>
      <c r="S120" t="s">
        <v>2275</v>
      </c>
    </row>
    <row r="121" spans="1:19" x14ac:dyDescent="0.2">
      <c r="A121" t="s">
        <v>2273</v>
      </c>
      <c r="B121">
        <v>119</v>
      </c>
      <c r="C121" t="s">
        <v>2098</v>
      </c>
      <c r="D121" s="2" t="s">
        <v>1197</v>
      </c>
      <c r="E121" t="s">
        <v>1845</v>
      </c>
      <c r="F121" t="s">
        <v>2338</v>
      </c>
      <c r="G121" t="s">
        <v>1864</v>
      </c>
      <c r="H121" t="s">
        <v>1919</v>
      </c>
      <c r="I121" t="s">
        <v>273</v>
      </c>
      <c r="J121" t="s">
        <v>273</v>
      </c>
      <c r="K121">
        <v>107.06666666666666</v>
      </c>
      <c r="L121">
        <v>202.80000000000004</v>
      </c>
      <c r="M121">
        <v>7</v>
      </c>
      <c r="N121">
        <v>0.191</v>
      </c>
      <c r="O121">
        <v>6363.3</v>
      </c>
      <c r="P121">
        <v>-99.9</v>
      </c>
      <c r="Q121">
        <v>80</v>
      </c>
      <c r="R121">
        <v>0.22500000000000001</v>
      </c>
      <c r="S121" t="s">
        <v>2275</v>
      </c>
    </row>
    <row r="122" spans="1:19" x14ac:dyDescent="0.2">
      <c r="A122" t="s">
        <v>2273</v>
      </c>
      <c r="B122">
        <v>120</v>
      </c>
      <c r="C122" t="s">
        <v>2099</v>
      </c>
      <c r="D122" s="2" t="s">
        <v>1122</v>
      </c>
      <c r="E122" t="s">
        <v>1844</v>
      </c>
      <c r="F122" t="s">
        <v>1844</v>
      </c>
      <c r="G122" t="s">
        <v>2356</v>
      </c>
      <c r="H122" t="s">
        <v>1905</v>
      </c>
      <c r="I122" t="s">
        <v>2356</v>
      </c>
      <c r="J122" t="s">
        <v>2356</v>
      </c>
      <c r="K122">
        <v>266.8</v>
      </c>
      <c r="L122">
        <v>354.63333333333338</v>
      </c>
      <c r="M122">
        <v>1</v>
      </c>
      <c r="N122">
        <v>0.28000000000000003</v>
      </c>
      <c r="O122">
        <v>2409</v>
      </c>
      <c r="P122">
        <v>-99.9</v>
      </c>
      <c r="Q122">
        <v>85</v>
      </c>
      <c r="R122">
        <v>0.40500000000000003</v>
      </c>
      <c r="S122" t="s">
        <v>2275</v>
      </c>
    </row>
    <row r="123" spans="1:19" x14ac:dyDescent="0.2">
      <c r="A123" t="s">
        <v>2273</v>
      </c>
      <c r="B123">
        <v>121</v>
      </c>
      <c r="C123" t="s">
        <v>591</v>
      </c>
      <c r="D123" s="2" t="s">
        <v>1186</v>
      </c>
      <c r="E123" t="s">
        <v>1845</v>
      </c>
      <c r="F123" t="s">
        <v>1905</v>
      </c>
      <c r="G123" t="s">
        <v>1864</v>
      </c>
      <c r="H123" t="s">
        <v>1919</v>
      </c>
      <c r="I123" t="s">
        <v>1864</v>
      </c>
      <c r="J123" t="s">
        <v>273</v>
      </c>
      <c r="K123">
        <v>459.23333333333335</v>
      </c>
      <c r="L123">
        <v>3506.6</v>
      </c>
      <c r="M123">
        <v>6</v>
      </c>
      <c r="N123">
        <v>0.153</v>
      </c>
      <c r="O123">
        <v>9581.2999999999993</v>
      </c>
      <c r="P123">
        <v>-99.9</v>
      </c>
      <c r="Q123">
        <v>90</v>
      </c>
      <c r="R123">
        <v>0.315</v>
      </c>
      <c r="S123" t="s">
        <v>2275</v>
      </c>
    </row>
    <row r="124" spans="1:19" x14ac:dyDescent="0.2">
      <c r="A124" t="s">
        <v>2273</v>
      </c>
      <c r="B124">
        <v>122</v>
      </c>
      <c r="C124" t="s">
        <v>593</v>
      </c>
      <c r="D124" s="2" t="s">
        <v>1186</v>
      </c>
      <c r="E124" t="s">
        <v>1845</v>
      </c>
      <c r="F124" t="s">
        <v>1905</v>
      </c>
      <c r="G124" t="s">
        <v>1864</v>
      </c>
      <c r="H124" t="s">
        <v>1919</v>
      </c>
      <c r="I124" t="s">
        <v>1864</v>
      </c>
      <c r="J124" t="s">
        <v>273</v>
      </c>
      <c r="K124">
        <v>135.76666666666665</v>
      </c>
      <c r="L124">
        <v>307.5</v>
      </c>
      <c r="M124">
        <v>6</v>
      </c>
      <c r="N124">
        <v>0.16200000000000001</v>
      </c>
      <c r="O124">
        <v>8657.6</v>
      </c>
      <c r="P124">
        <v>-99.9</v>
      </c>
      <c r="Q124">
        <v>90</v>
      </c>
      <c r="R124">
        <v>0.28499999999999998</v>
      </c>
      <c r="S124" t="s">
        <v>2275</v>
      </c>
    </row>
    <row r="125" spans="1:19" x14ac:dyDescent="0.2">
      <c r="A125" t="s">
        <v>2273</v>
      </c>
      <c r="B125">
        <v>123</v>
      </c>
      <c r="C125" t="s">
        <v>221</v>
      </c>
      <c r="D125" s="2" t="s">
        <v>1148</v>
      </c>
      <c r="E125" t="s">
        <v>1845</v>
      </c>
      <c r="F125" t="s">
        <v>1905</v>
      </c>
      <c r="G125" t="s">
        <v>1864</v>
      </c>
      <c r="H125" t="s">
        <v>1919</v>
      </c>
      <c r="I125" t="s">
        <v>1864</v>
      </c>
      <c r="J125" t="s">
        <v>273</v>
      </c>
      <c r="K125">
        <v>33.699999999999996</v>
      </c>
      <c r="L125">
        <v>270.46666666666664</v>
      </c>
      <c r="M125">
        <v>5</v>
      </c>
      <c r="N125">
        <v>0.14199999999999999</v>
      </c>
      <c r="O125">
        <v>10810.5</v>
      </c>
      <c r="P125">
        <v>-99.9</v>
      </c>
      <c r="Q125">
        <v>95</v>
      </c>
      <c r="R125">
        <v>0.38</v>
      </c>
      <c r="S125" t="s">
        <v>2275</v>
      </c>
    </row>
    <row r="126" spans="1:19" x14ac:dyDescent="0.2">
      <c r="A126" t="s">
        <v>2273</v>
      </c>
      <c r="B126">
        <v>124</v>
      </c>
      <c r="C126" t="s">
        <v>1821</v>
      </c>
      <c r="D126" s="2" t="s">
        <v>1163</v>
      </c>
      <c r="E126" t="s">
        <v>1845</v>
      </c>
      <c r="F126" t="s">
        <v>1905</v>
      </c>
      <c r="G126" t="s">
        <v>1864</v>
      </c>
      <c r="H126" t="s">
        <v>1919</v>
      </c>
      <c r="I126" t="s">
        <v>1864</v>
      </c>
      <c r="J126" t="s">
        <v>273</v>
      </c>
      <c r="K126">
        <v>955.9666666666667</v>
      </c>
      <c r="L126">
        <v>3731.8333333333335</v>
      </c>
      <c r="M126">
        <v>3</v>
      </c>
      <c r="N126">
        <v>0.16200000000000001</v>
      </c>
      <c r="O126">
        <v>8650.2999999999993</v>
      </c>
      <c r="P126">
        <v>-99.9</v>
      </c>
      <c r="Q126">
        <v>100</v>
      </c>
      <c r="R126">
        <v>0.54500000000000004</v>
      </c>
      <c r="S126" t="s">
        <v>2275</v>
      </c>
    </row>
    <row r="127" spans="1:19" x14ac:dyDescent="0.2">
      <c r="A127" t="s">
        <v>2273</v>
      </c>
      <c r="B127">
        <v>125</v>
      </c>
      <c r="C127" t="s">
        <v>1810</v>
      </c>
      <c r="D127" s="2" t="s">
        <v>1163</v>
      </c>
      <c r="E127" t="s">
        <v>1845</v>
      </c>
      <c r="F127" t="s">
        <v>1905</v>
      </c>
      <c r="G127" t="s">
        <v>1864</v>
      </c>
      <c r="H127" t="s">
        <v>1919</v>
      </c>
      <c r="I127" t="s">
        <v>273</v>
      </c>
      <c r="J127" t="s">
        <v>273</v>
      </c>
      <c r="K127">
        <v>159.9</v>
      </c>
      <c r="L127">
        <v>787.13333333333333</v>
      </c>
      <c r="M127">
        <v>3</v>
      </c>
      <c r="N127">
        <v>0.14799999999999999</v>
      </c>
      <c r="O127">
        <v>10047.6</v>
      </c>
      <c r="P127">
        <v>-99.9</v>
      </c>
      <c r="Q127">
        <v>100</v>
      </c>
      <c r="R127">
        <v>0.40500000000000003</v>
      </c>
      <c r="S127" t="s">
        <v>2275</v>
      </c>
    </row>
    <row r="128" spans="1:19" x14ac:dyDescent="0.2">
      <c r="A128" t="s">
        <v>2273</v>
      </c>
      <c r="B128">
        <v>126</v>
      </c>
      <c r="C128" t="s">
        <v>667</v>
      </c>
      <c r="D128" s="2" t="s">
        <v>1190</v>
      </c>
      <c r="E128" t="s">
        <v>1845</v>
      </c>
      <c r="F128" t="s">
        <v>2339</v>
      </c>
      <c r="G128" t="s">
        <v>1864</v>
      </c>
      <c r="H128" t="s">
        <v>1919</v>
      </c>
      <c r="I128" t="s">
        <v>273</v>
      </c>
      <c r="J128" t="s">
        <v>273</v>
      </c>
      <c r="K128">
        <v>181.33333333333334</v>
      </c>
      <c r="L128">
        <v>462.43333333333334</v>
      </c>
      <c r="M128">
        <v>2</v>
      </c>
      <c r="N128">
        <v>0.20200000000000001</v>
      </c>
      <c r="O128">
        <v>5624.3</v>
      </c>
      <c r="P128">
        <v>-99.9</v>
      </c>
      <c r="Q128">
        <v>95</v>
      </c>
      <c r="R128">
        <v>0.53</v>
      </c>
      <c r="S128" t="s">
        <v>2275</v>
      </c>
    </row>
    <row r="129" spans="1:20" x14ac:dyDescent="0.2">
      <c r="A129" t="s">
        <v>2273</v>
      </c>
      <c r="B129">
        <v>127</v>
      </c>
      <c r="C129" t="s">
        <v>2100</v>
      </c>
      <c r="D129" s="2" t="s">
        <v>1190</v>
      </c>
      <c r="E129" t="s">
        <v>1845</v>
      </c>
      <c r="F129" t="s">
        <v>2338</v>
      </c>
      <c r="G129" t="s">
        <v>1864</v>
      </c>
      <c r="H129" t="s">
        <v>1919</v>
      </c>
      <c r="I129" t="s">
        <v>273</v>
      </c>
      <c r="J129" t="s">
        <v>273</v>
      </c>
      <c r="K129">
        <v>134.83333333333334</v>
      </c>
      <c r="L129">
        <v>181.39999999999998</v>
      </c>
      <c r="M129">
        <v>2</v>
      </c>
      <c r="N129">
        <v>0.17599999999999999</v>
      </c>
      <c r="O129">
        <v>7467.9</v>
      </c>
      <c r="P129">
        <v>-99.9</v>
      </c>
      <c r="Q129">
        <v>95</v>
      </c>
      <c r="R129">
        <v>0.39500000000000002</v>
      </c>
      <c r="S129" t="s">
        <v>2275</v>
      </c>
    </row>
    <row r="130" spans="1:20" x14ac:dyDescent="0.2">
      <c r="A130" t="s">
        <v>2273</v>
      </c>
      <c r="B130">
        <v>128</v>
      </c>
      <c r="C130" t="s">
        <v>753</v>
      </c>
      <c r="D130" s="2" t="s">
        <v>1135</v>
      </c>
      <c r="E130" t="s">
        <v>1845</v>
      </c>
      <c r="F130" t="s">
        <v>2339</v>
      </c>
      <c r="G130" t="s">
        <v>1864</v>
      </c>
      <c r="H130" t="s">
        <v>1919</v>
      </c>
      <c r="I130" t="s">
        <v>273</v>
      </c>
      <c r="J130" t="s">
        <v>273</v>
      </c>
      <c r="K130">
        <v>474.13333333333338</v>
      </c>
      <c r="L130">
        <v>914.9</v>
      </c>
      <c r="M130">
        <v>1</v>
      </c>
      <c r="N130">
        <v>0.22700000000000001</v>
      </c>
      <c r="O130">
        <v>4302.8</v>
      </c>
      <c r="P130">
        <v>-99.9</v>
      </c>
      <c r="Q130">
        <v>95</v>
      </c>
      <c r="R130">
        <v>0.44500000000000001</v>
      </c>
      <c r="S130" t="s">
        <v>2275</v>
      </c>
    </row>
    <row r="131" spans="1:20" x14ac:dyDescent="0.2">
      <c r="A131" t="s">
        <v>2273</v>
      </c>
      <c r="B131">
        <v>129</v>
      </c>
      <c r="C131" t="s">
        <v>2101</v>
      </c>
      <c r="D131" s="2" t="s">
        <v>1130</v>
      </c>
      <c r="E131" t="s">
        <v>1845</v>
      </c>
      <c r="F131" t="s">
        <v>2339</v>
      </c>
      <c r="G131" t="s">
        <v>1864</v>
      </c>
      <c r="H131" t="s">
        <v>2338</v>
      </c>
      <c r="I131" t="s">
        <v>273</v>
      </c>
      <c r="J131" t="s">
        <v>273</v>
      </c>
      <c r="K131">
        <v>2684.6666666666665</v>
      </c>
      <c r="L131">
        <v>1462.7333333333336</v>
      </c>
      <c r="M131">
        <v>0</v>
      </c>
      <c r="N131">
        <v>0.186</v>
      </c>
      <c r="O131">
        <v>6673.2</v>
      </c>
      <c r="P131">
        <v>-99.9</v>
      </c>
      <c r="Q131">
        <v>95</v>
      </c>
      <c r="R131">
        <v>0.33500000000000002</v>
      </c>
      <c r="S131" t="s">
        <v>2275</v>
      </c>
    </row>
    <row r="132" spans="1:20" x14ac:dyDescent="0.2">
      <c r="A132" t="s">
        <v>2273</v>
      </c>
      <c r="B132">
        <v>130</v>
      </c>
      <c r="C132" t="s">
        <v>2102</v>
      </c>
      <c r="D132" s="2" t="s">
        <v>1130</v>
      </c>
      <c r="E132" t="s">
        <v>2294</v>
      </c>
      <c r="F132" t="s">
        <v>2338</v>
      </c>
      <c r="G132" t="s">
        <v>1864</v>
      </c>
      <c r="H132" t="s">
        <v>2338</v>
      </c>
      <c r="I132" t="s">
        <v>273</v>
      </c>
      <c r="J132" t="s">
        <v>273</v>
      </c>
      <c r="K132">
        <v>389.93333333333339</v>
      </c>
      <c r="L132">
        <v>1188.3</v>
      </c>
      <c r="M132">
        <v>5</v>
      </c>
      <c r="N132">
        <v>0.23</v>
      </c>
      <c r="O132">
        <v>4131</v>
      </c>
      <c r="P132">
        <v>-99.9</v>
      </c>
      <c r="Q132">
        <v>90</v>
      </c>
      <c r="R132">
        <v>0.34</v>
      </c>
      <c r="S132" t="s">
        <v>2275</v>
      </c>
    </row>
    <row r="133" spans="1:20" x14ac:dyDescent="0.2">
      <c r="A133" t="s">
        <v>2273</v>
      </c>
      <c r="B133">
        <v>131</v>
      </c>
      <c r="C133" t="s">
        <v>381</v>
      </c>
      <c r="D133" s="2" t="s">
        <v>1133</v>
      </c>
      <c r="E133" t="s">
        <v>273</v>
      </c>
      <c r="F133" t="s">
        <v>2339</v>
      </c>
      <c r="G133" t="s">
        <v>1864</v>
      </c>
      <c r="H133" t="s">
        <v>2338</v>
      </c>
      <c r="I133" t="s">
        <v>273</v>
      </c>
      <c r="J133" t="s">
        <v>273</v>
      </c>
      <c r="K133">
        <v>326.40000000000003</v>
      </c>
      <c r="L133">
        <v>470</v>
      </c>
      <c r="M133">
        <v>2</v>
      </c>
      <c r="N133">
        <v>0.11899999999999999</v>
      </c>
      <c r="O133">
        <v>13848.6</v>
      </c>
      <c r="P133">
        <v>-99.9</v>
      </c>
      <c r="Q133">
        <v>100</v>
      </c>
      <c r="R133">
        <v>0.47499999999999998</v>
      </c>
      <c r="S133" t="s">
        <v>2275</v>
      </c>
    </row>
    <row r="134" spans="1:20" x14ac:dyDescent="0.2">
      <c r="A134" t="s">
        <v>2273</v>
      </c>
      <c r="B134">
        <v>132</v>
      </c>
      <c r="C134" t="s">
        <v>2103</v>
      </c>
      <c r="D134" s="2" t="s">
        <v>1222</v>
      </c>
      <c r="E134" t="s">
        <v>273</v>
      </c>
      <c r="F134" t="s">
        <v>2339</v>
      </c>
      <c r="G134" t="s">
        <v>273</v>
      </c>
      <c r="H134" t="s">
        <v>2338</v>
      </c>
      <c r="I134" t="s">
        <v>273</v>
      </c>
      <c r="J134" t="s">
        <v>273</v>
      </c>
      <c r="K134">
        <v>2467.2000000000003</v>
      </c>
      <c r="L134">
        <v>2910.7999999999997</v>
      </c>
      <c r="M134">
        <v>1</v>
      </c>
      <c r="N134">
        <v>8.5999999999999993E-2</v>
      </c>
      <c r="O134">
        <v>19759.5</v>
      </c>
      <c r="P134">
        <v>-99.9</v>
      </c>
      <c r="Q134">
        <v>95</v>
      </c>
      <c r="R134">
        <v>0.57999999999999996</v>
      </c>
      <c r="S134" t="s">
        <v>2275</v>
      </c>
    </row>
    <row r="135" spans="1:20" x14ac:dyDescent="0.2">
      <c r="A135" t="s">
        <v>2273</v>
      </c>
      <c r="B135">
        <v>133</v>
      </c>
      <c r="C135" t="s">
        <v>2104</v>
      </c>
      <c r="D135" s="2" t="s">
        <v>1222</v>
      </c>
      <c r="E135" t="s">
        <v>2294</v>
      </c>
      <c r="F135" t="s">
        <v>2338</v>
      </c>
      <c r="G135" t="s">
        <v>273</v>
      </c>
      <c r="H135" t="s">
        <v>2338</v>
      </c>
      <c r="I135" t="s">
        <v>273</v>
      </c>
      <c r="J135" t="s">
        <v>2294</v>
      </c>
      <c r="K135">
        <v>516.30000000000007</v>
      </c>
      <c r="L135">
        <v>650.23333333333323</v>
      </c>
      <c r="M135">
        <v>3</v>
      </c>
      <c r="N135">
        <v>0.2</v>
      </c>
      <c r="O135">
        <v>5716.1</v>
      </c>
      <c r="P135">
        <v>-99.9</v>
      </c>
      <c r="Q135">
        <v>85</v>
      </c>
      <c r="R135">
        <v>0.57999999999999996</v>
      </c>
      <c r="S135" t="s">
        <v>2275</v>
      </c>
    </row>
    <row r="136" spans="1:20" x14ac:dyDescent="0.2">
      <c r="A136" t="s">
        <v>2273</v>
      </c>
      <c r="B136">
        <v>134</v>
      </c>
      <c r="C136" t="s">
        <v>2105</v>
      </c>
      <c r="D136" s="2" t="s">
        <v>1222</v>
      </c>
      <c r="E136" t="s">
        <v>2294</v>
      </c>
      <c r="F136" t="s">
        <v>2338</v>
      </c>
      <c r="G136" t="s">
        <v>273</v>
      </c>
      <c r="H136" t="s">
        <v>2338</v>
      </c>
      <c r="I136" t="s">
        <v>273</v>
      </c>
      <c r="J136" t="s">
        <v>2294</v>
      </c>
      <c r="K136">
        <v>745.0333333333333</v>
      </c>
      <c r="L136">
        <v>1064.8333333333333</v>
      </c>
      <c r="M136">
        <v>3</v>
      </c>
      <c r="N136">
        <v>0.31</v>
      </c>
      <c r="O136">
        <v>1744.6</v>
      </c>
      <c r="P136">
        <v>-99.9</v>
      </c>
      <c r="Q136">
        <v>80</v>
      </c>
      <c r="R136">
        <v>0.53</v>
      </c>
      <c r="S136" t="s">
        <v>2275</v>
      </c>
    </row>
    <row r="137" spans="1:20" x14ac:dyDescent="0.2">
      <c r="A137" t="s">
        <v>2273</v>
      </c>
      <c r="B137">
        <v>135</v>
      </c>
      <c r="C137" t="s">
        <v>2106</v>
      </c>
      <c r="D137" s="2" t="s">
        <v>1525</v>
      </c>
      <c r="E137" t="s">
        <v>2294</v>
      </c>
      <c r="F137" t="s">
        <v>2338</v>
      </c>
      <c r="G137" t="s">
        <v>2357</v>
      </c>
      <c r="H137" t="s">
        <v>2386</v>
      </c>
      <c r="I137" t="s">
        <v>273</v>
      </c>
      <c r="J137" t="s">
        <v>2294</v>
      </c>
      <c r="K137">
        <v>43.9</v>
      </c>
      <c r="L137">
        <v>77.5</v>
      </c>
      <c r="M137">
        <v>3</v>
      </c>
      <c r="N137">
        <v>0.23499999999999999</v>
      </c>
      <c r="O137">
        <v>3928.4</v>
      </c>
      <c r="P137">
        <v>-99.9</v>
      </c>
      <c r="Q137">
        <v>80</v>
      </c>
      <c r="R137">
        <v>0.28999999999999998</v>
      </c>
      <c r="S137" t="s">
        <v>2275</v>
      </c>
    </row>
    <row r="138" spans="1:20" x14ac:dyDescent="0.2">
      <c r="A138" t="s">
        <v>2273</v>
      </c>
      <c r="B138">
        <v>136</v>
      </c>
      <c r="C138" t="s">
        <v>2107</v>
      </c>
      <c r="D138" s="2" t="s">
        <v>1158</v>
      </c>
      <c r="E138" t="s">
        <v>2295</v>
      </c>
      <c r="F138" t="s">
        <v>1906</v>
      </c>
      <c r="G138" t="s">
        <v>1906</v>
      </c>
      <c r="H138" t="s">
        <v>1920</v>
      </c>
      <c r="I138" t="s">
        <v>1920</v>
      </c>
      <c r="J138" t="s">
        <v>1920</v>
      </c>
      <c r="K138">
        <v>110.83333333333333</v>
      </c>
      <c r="L138">
        <v>331.46666666666664</v>
      </c>
      <c r="M138">
        <v>0</v>
      </c>
      <c r="N138">
        <v>0.20899999999999999</v>
      </c>
      <c r="O138">
        <v>5187.7</v>
      </c>
      <c r="P138">
        <v>-99.9</v>
      </c>
      <c r="Q138">
        <v>95</v>
      </c>
      <c r="R138">
        <v>0.43</v>
      </c>
      <c r="S138" t="s">
        <v>2275</v>
      </c>
    </row>
    <row r="139" spans="1:20" x14ac:dyDescent="0.2">
      <c r="A139" t="s">
        <v>2273</v>
      </c>
      <c r="B139">
        <v>137</v>
      </c>
      <c r="C139" t="s">
        <v>2108</v>
      </c>
      <c r="D139" s="2" t="s">
        <v>1304</v>
      </c>
      <c r="E139" t="s">
        <v>1907</v>
      </c>
      <c r="F139" t="s">
        <v>1906</v>
      </c>
      <c r="G139" t="s">
        <v>1866</v>
      </c>
      <c r="H139" t="s">
        <v>1920</v>
      </c>
      <c r="I139" t="s">
        <v>1920</v>
      </c>
      <c r="J139" t="s">
        <v>1907</v>
      </c>
      <c r="K139">
        <v>91.866666666666674</v>
      </c>
      <c r="L139">
        <v>155.43333333333331</v>
      </c>
      <c r="M139">
        <v>5</v>
      </c>
      <c r="N139">
        <v>0.35099999999999998</v>
      </c>
      <c r="O139">
        <v>1116.5999999999999</v>
      </c>
      <c r="P139">
        <v>-99.9</v>
      </c>
      <c r="Q139">
        <v>65</v>
      </c>
      <c r="R139">
        <v>0.4</v>
      </c>
      <c r="S139" t="s">
        <v>2275</v>
      </c>
    </row>
    <row r="140" spans="1:20" x14ac:dyDescent="0.2">
      <c r="A140" t="s">
        <v>2273</v>
      </c>
      <c r="B140">
        <v>138</v>
      </c>
      <c r="C140" t="s">
        <v>1790</v>
      </c>
      <c r="D140" s="2" t="s">
        <v>1422</v>
      </c>
      <c r="E140" s="27" t="s">
        <v>1846</v>
      </c>
      <c r="F140" t="s">
        <v>1906</v>
      </c>
      <c r="G140" t="s">
        <v>1865</v>
      </c>
      <c r="H140" t="s">
        <v>1920</v>
      </c>
      <c r="I140" s="27" t="s">
        <v>1846</v>
      </c>
      <c r="J140" t="s">
        <v>1907</v>
      </c>
      <c r="K140">
        <v>120.06666666666668</v>
      </c>
      <c r="L140">
        <v>491.63333333333338</v>
      </c>
      <c r="M140">
        <v>10</v>
      </c>
      <c r="N140">
        <v>0.46200000000000002</v>
      </c>
      <c r="O140">
        <v>335.6</v>
      </c>
      <c r="P140">
        <v>-99.9</v>
      </c>
      <c r="Q140">
        <v>16</v>
      </c>
      <c r="R140">
        <v>0.49</v>
      </c>
      <c r="S140" t="s">
        <v>2275</v>
      </c>
    </row>
    <row r="141" spans="1:20" x14ac:dyDescent="0.2">
      <c r="A141" t="s">
        <v>2273</v>
      </c>
      <c r="B141">
        <v>139</v>
      </c>
      <c r="C141" t="s">
        <v>1790</v>
      </c>
      <c r="D141" s="2" t="s">
        <v>1424</v>
      </c>
      <c r="E141" s="27" t="s">
        <v>1846</v>
      </c>
      <c r="F141" t="s">
        <v>1906</v>
      </c>
      <c r="G141" t="s">
        <v>1865</v>
      </c>
      <c r="H141" t="s">
        <v>1920</v>
      </c>
      <c r="I141" s="27" t="s">
        <v>1846</v>
      </c>
      <c r="J141" t="s">
        <v>1907</v>
      </c>
      <c r="K141">
        <v>79.666666666666657</v>
      </c>
      <c r="L141">
        <v>1062.2333333333333</v>
      </c>
      <c r="M141">
        <v>10</v>
      </c>
      <c r="N141">
        <v>0.46200000000000002</v>
      </c>
      <c r="O141">
        <v>335.6</v>
      </c>
      <c r="P141">
        <v>-99.9</v>
      </c>
      <c r="Q141">
        <v>16</v>
      </c>
      <c r="R141">
        <v>0.49</v>
      </c>
      <c r="S141" t="s">
        <v>2275</v>
      </c>
    </row>
    <row r="142" spans="1:20" x14ac:dyDescent="0.2">
      <c r="A142" t="s">
        <v>2273</v>
      </c>
      <c r="B142">
        <v>140</v>
      </c>
      <c r="C142" t="s">
        <v>1802</v>
      </c>
      <c r="D142" s="2" t="s">
        <v>1197</v>
      </c>
      <c r="E142" s="27" t="s">
        <v>1846</v>
      </c>
      <c r="F142" t="s">
        <v>1906</v>
      </c>
      <c r="G142" s="27" t="s">
        <v>1846</v>
      </c>
      <c r="H142" t="s">
        <v>1921</v>
      </c>
      <c r="I142" s="27" t="s">
        <v>1846</v>
      </c>
      <c r="J142" t="s">
        <v>1907</v>
      </c>
      <c r="K142" s="27">
        <v>253.23333333333335</v>
      </c>
      <c r="L142" s="27">
        <v>153.53333333333333</v>
      </c>
      <c r="M142">
        <v>10</v>
      </c>
      <c r="N142">
        <v>0.56200000000000006</v>
      </c>
      <c r="O142">
        <v>114.6</v>
      </c>
      <c r="P142">
        <v>-99.9</v>
      </c>
      <c r="Q142">
        <v>6.5</v>
      </c>
      <c r="R142">
        <v>0.625</v>
      </c>
      <c r="S142" t="s">
        <v>2275</v>
      </c>
      <c r="T142" t="s">
        <v>1837</v>
      </c>
    </row>
    <row r="143" spans="1:20" x14ac:dyDescent="0.2">
      <c r="A143" t="s">
        <v>2273</v>
      </c>
      <c r="B143">
        <v>141</v>
      </c>
      <c r="C143" t="s">
        <v>1802</v>
      </c>
      <c r="D143" s="2" t="s">
        <v>1422</v>
      </c>
      <c r="E143" s="27" t="s">
        <v>1846</v>
      </c>
      <c r="F143" t="s">
        <v>1906</v>
      </c>
      <c r="G143" s="27" t="s">
        <v>1846</v>
      </c>
      <c r="H143" t="s">
        <v>1921</v>
      </c>
      <c r="I143" s="27" t="s">
        <v>1846</v>
      </c>
      <c r="J143" t="s">
        <v>1907</v>
      </c>
      <c r="K143" s="27">
        <v>214.63333333333335</v>
      </c>
      <c r="L143" s="27">
        <v>495.06666666666661</v>
      </c>
      <c r="M143">
        <v>10</v>
      </c>
      <c r="N143">
        <v>0.56200000000000006</v>
      </c>
      <c r="O143">
        <v>114.6</v>
      </c>
      <c r="P143">
        <v>-99.9</v>
      </c>
      <c r="Q143">
        <v>6.5</v>
      </c>
      <c r="R143">
        <v>0.625</v>
      </c>
      <c r="S143" t="s">
        <v>2275</v>
      </c>
      <c r="T143" t="s">
        <v>1837</v>
      </c>
    </row>
    <row r="144" spans="1:20" x14ac:dyDescent="0.2">
      <c r="A144" t="s">
        <v>2273</v>
      </c>
      <c r="B144">
        <v>142</v>
      </c>
      <c r="C144" t="s">
        <v>1802</v>
      </c>
      <c r="D144" s="2" t="s">
        <v>1424</v>
      </c>
      <c r="E144" s="27" t="s">
        <v>1846</v>
      </c>
      <c r="F144" t="s">
        <v>1906</v>
      </c>
      <c r="G144" s="27" t="s">
        <v>1846</v>
      </c>
      <c r="H144" t="s">
        <v>1921</v>
      </c>
      <c r="I144" s="27" t="s">
        <v>1846</v>
      </c>
      <c r="J144" t="s">
        <v>1907</v>
      </c>
      <c r="K144" s="27">
        <v>90.5</v>
      </c>
      <c r="L144" s="27">
        <v>590.23333333333323</v>
      </c>
      <c r="M144">
        <v>10</v>
      </c>
      <c r="N144">
        <v>0.56200000000000006</v>
      </c>
      <c r="O144">
        <v>114.6</v>
      </c>
      <c r="P144">
        <v>-99.9</v>
      </c>
      <c r="Q144">
        <v>6.5</v>
      </c>
      <c r="R144">
        <v>0.625</v>
      </c>
      <c r="S144" t="s">
        <v>2275</v>
      </c>
      <c r="T144" t="s">
        <v>1837</v>
      </c>
    </row>
    <row r="145" spans="1:20" x14ac:dyDescent="0.2">
      <c r="A145" t="s">
        <v>2273</v>
      </c>
      <c r="B145">
        <v>143</v>
      </c>
      <c r="C145" t="s">
        <v>2109</v>
      </c>
      <c r="D145" s="2" t="s">
        <v>1422</v>
      </c>
      <c r="E145" s="27" t="s">
        <v>1846</v>
      </c>
      <c r="F145" t="s">
        <v>1906</v>
      </c>
      <c r="G145" s="27" t="s">
        <v>1846</v>
      </c>
      <c r="H145" t="s">
        <v>2387</v>
      </c>
      <c r="I145" s="27" t="s">
        <v>1846</v>
      </c>
      <c r="J145" t="s">
        <v>1907</v>
      </c>
      <c r="K145" s="27">
        <v>78.133333333333326</v>
      </c>
      <c r="L145" s="27">
        <v>179.46666666666667</v>
      </c>
      <c r="M145">
        <v>10</v>
      </c>
      <c r="N145">
        <v>0.59399999999999997</v>
      </c>
      <c r="O145">
        <v>81.099999999999994</v>
      </c>
      <c r="P145">
        <v>-99.9</v>
      </c>
      <c r="Q145">
        <v>5</v>
      </c>
      <c r="R145">
        <v>0.67</v>
      </c>
      <c r="S145" t="s">
        <v>2275</v>
      </c>
      <c r="T145" t="s">
        <v>1837</v>
      </c>
    </row>
    <row r="146" spans="1:20" x14ac:dyDescent="0.2">
      <c r="A146" t="s">
        <v>2273</v>
      </c>
      <c r="B146">
        <v>144</v>
      </c>
      <c r="C146" t="s">
        <v>2110</v>
      </c>
      <c r="D146" s="2" t="s">
        <v>1122</v>
      </c>
      <c r="E146" t="s">
        <v>2296</v>
      </c>
      <c r="F146" t="s">
        <v>1907</v>
      </c>
      <c r="G146" t="s">
        <v>1866</v>
      </c>
      <c r="H146" t="s">
        <v>1866</v>
      </c>
      <c r="I146" t="s">
        <v>1866</v>
      </c>
      <c r="J146" t="s">
        <v>1907</v>
      </c>
      <c r="K146">
        <v>602.13333333333333</v>
      </c>
      <c r="L146">
        <v>314.66666666666663</v>
      </c>
      <c r="M146">
        <v>2</v>
      </c>
      <c r="N146">
        <v>0.52500000000000002</v>
      </c>
      <c r="O146">
        <v>170.4</v>
      </c>
      <c r="P146">
        <v>-99.9</v>
      </c>
      <c r="Q146">
        <v>34</v>
      </c>
      <c r="R146">
        <v>0.47</v>
      </c>
      <c r="S146" t="s">
        <v>2275</v>
      </c>
    </row>
    <row r="147" spans="1:20" x14ac:dyDescent="0.2">
      <c r="A147" t="s">
        <v>2273</v>
      </c>
      <c r="B147">
        <v>145</v>
      </c>
      <c r="C147" t="s">
        <v>1788</v>
      </c>
      <c r="D147" s="2" t="s">
        <v>1163</v>
      </c>
      <c r="E147" s="27" t="s">
        <v>1846</v>
      </c>
      <c r="F147" t="s">
        <v>1907</v>
      </c>
      <c r="G147" t="s">
        <v>1866</v>
      </c>
      <c r="H147" s="27" t="s">
        <v>1846</v>
      </c>
      <c r="I147" s="27" t="s">
        <v>1846</v>
      </c>
      <c r="J147" t="s">
        <v>1928</v>
      </c>
      <c r="K147">
        <v>291.66666666666663</v>
      </c>
      <c r="L147">
        <v>85.833333333333329</v>
      </c>
      <c r="M147">
        <v>6</v>
      </c>
      <c r="N147">
        <v>0.61599999999999999</v>
      </c>
      <c r="O147">
        <v>63.6</v>
      </c>
      <c r="P147">
        <v>-99.9</v>
      </c>
      <c r="Q147">
        <v>20</v>
      </c>
      <c r="R147">
        <v>0.46500000000000002</v>
      </c>
      <c r="S147" t="s">
        <v>2275</v>
      </c>
    </row>
    <row r="148" spans="1:20" x14ac:dyDescent="0.2">
      <c r="A148" t="s">
        <v>2273</v>
      </c>
      <c r="B148">
        <v>146</v>
      </c>
      <c r="C148" t="s">
        <v>1788</v>
      </c>
      <c r="D148" s="2" t="s">
        <v>1400</v>
      </c>
      <c r="E148" s="27" t="s">
        <v>1846</v>
      </c>
      <c r="F148" t="s">
        <v>1907</v>
      </c>
      <c r="G148" t="s">
        <v>1866</v>
      </c>
      <c r="H148" s="27" t="s">
        <v>1846</v>
      </c>
      <c r="I148" s="27" t="s">
        <v>1846</v>
      </c>
      <c r="J148" t="s">
        <v>1928</v>
      </c>
      <c r="K148">
        <v>131</v>
      </c>
      <c r="L148">
        <v>1922.3666666666668</v>
      </c>
      <c r="M148">
        <v>6</v>
      </c>
      <c r="N148">
        <v>0.61599999999999999</v>
      </c>
      <c r="O148">
        <v>63.6</v>
      </c>
      <c r="P148">
        <v>-99.9</v>
      </c>
      <c r="Q148">
        <v>20</v>
      </c>
      <c r="R148">
        <v>0.46500000000000002</v>
      </c>
      <c r="S148" t="s">
        <v>2275</v>
      </c>
    </row>
    <row r="149" spans="1:20" x14ac:dyDescent="0.2">
      <c r="A149" t="s">
        <v>2273</v>
      </c>
      <c r="B149">
        <v>147</v>
      </c>
      <c r="C149" t="s">
        <v>2111</v>
      </c>
      <c r="D149" s="2" t="s">
        <v>1163</v>
      </c>
      <c r="E149" s="27" t="s">
        <v>1846</v>
      </c>
      <c r="F149" t="s">
        <v>1928</v>
      </c>
      <c r="G149" s="27" t="s">
        <v>1846</v>
      </c>
      <c r="H149" t="s">
        <v>1921</v>
      </c>
      <c r="I149" s="27" t="s">
        <v>1846</v>
      </c>
      <c r="J149" t="s">
        <v>1928</v>
      </c>
      <c r="K149" s="27">
        <v>243.33333333333334</v>
      </c>
      <c r="L149" s="27">
        <v>84.866666666666674</v>
      </c>
      <c r="M149">
        <v>6</v>
      </c>
      <c r="N149">
        <v>0.58799999999999997</v>
      </c>
      <c r="O149">
        <v>86.7</v>
      </c>
      <c r="P149">
        <v>-99.9</v>
      </c>
      <c r="Q149">
        <v>12</v>
      </c>
      <c r="R149">
        <v>0.68500000000000005</v>
      </c>
      <c r="S149" t="s">
        <v>2275</v>
      </c>
    </row>
    <row r="150" spans="1:20" x14ac:dyDescent="0.2">
      <c r="A150" t="s">
        <v>2273</v>
      </c>
      <c r="B150">
        <v>148</v>
      </c>
      <c r="C150" t="s">
        <v>2111</v>
      </c>
      <c r="D150" s="2" t="s">
        <v>1400</v>
      </c>
      <c r="E150" s="27" t="s">
        <v>1846</v>
      </c>
      <c r="F150" t="s">
        <v>1928</v>
      </c>
      <c r="G150" s="27" t="s">
        <v>1846</v>
      </c>
      <c r="H150" t="s">
        <v>1921</v>
      </c>
      <c r="I150" s="27" t="s">
        <v>1846</v>
      </c>
      <c r="J150" t="s">
        <v>1928</v>
      </c>
      <c r="K150" s="27">
        <v>178.1</v>
      </c>
      <c r="L150" s="27">
        <v>388.93333333333334</v>
      </c>
      <c r="M150">
        <v>6</v>
      </c>
      <c r="N150">
        <v>0.58799999999999997</v>
      </c>
      <c r="O150">
        <v>86.7</v>
      </c>
      <c r="P150">
        <v>-99.9</v>
      </c>
      <c r="Q150">
        <v>12</v>
      </c>
      <c r="R150">
        <v>0.68500000000000005</v>
      </c>
      <c r="S150" t="s">
        <v>2275</v>
      </c>
    </row>
    <row r="151" spans="1:20" x14ac:dyDescent="0.2">
      <c r="A151" t="s">
        <v>2273</v>
      </c>
      <c r="B151">
        <v>149</v>
      </c>
      <c r="C151" t="s">
        <v>2112</v>
      </c>
      <c r="D151" s="2" t="s">
        <v>1130</v>
      </c>
      <c r="E151" s="27" t="s">
        <v>1846</v>
      </c>
      <c r="F151" t="s">
        <v>1928</v>
      </c>
      <c r="G151" s="27" t="s">
        <v>1846</v>
      </c>
      <c r="H151" s="27" t="s">
        <v>1846</v>
      </c>
      <c r="I151" s="27" t="s">
        <v>1846</v>
      </c>
      <c r="J151" t="s">
        <v>1928</v>
      </c>
      <c r="K151">
        <v>186.16666666666666</v>
      </c>
      <c r="L151">
        <v>157.46666666666667</v>
      </c>
      <c r="M151">
        <v>3</v>
      </c>
      <c r="N151">
        <v>0.51200000000000001</v>
      </c>
      <c r="O151">
        <v>197.4</v>
      </c>
      <c r="P151">
        <v>-99.9</v>
      </c>
      <c r="Q151">
        <v>21</v>
      </c>
      <c r="R151">
        <v>0.73499999999999999</v>
      </c>
      <c r="S151" t="s">
        <v>2275</v>
      </c>
    </row>
    <row r="152" spans="1:20" x14ac:dyDescent="0.2">
      <c r="A152" t="s">
        <v>2273</v>
      </c>
      <c r="B152">
        <v>150</v>
      </c>
      <c r="C152" t="s">
        <v>2113</v>
      </c>
      <c r="D152" s="2" t="s">
        <v>1130</v>
      </c>
      <c r="E152" s="27" t="s">
        <v>1846</v>
      </c>
      <c r="F152" t="s">
        <v>1928</v>
      </c>
      <c r="G152" s="27" t="s">
        <v>1846</v>
      </c>
      <c r="H152" t="s">
        <v>1921</v>
      </c>
      <c r="I152" s="27" t="s">
        <v>1846</v>
      </c>
      <c r="J152" t="s">
        <v>1928</v>
      </c>
      <c r="K152" s="27">
        <v>1782.6000000000001</v>
      </c>
      <c r="L152" s="27">
        <v>1375.3333333333333</v>
      </c>
      <c r="M152">
        <v>3</v>
      </c>
      <c r="N152">
        <v>0.66200000000000003</v>
      </c>
      <c r="O152">
        <v>38.799999999999997</v>
      </c>
      <c r="P152">
        <v>-99.9</v>
      </c>
      <c r="Q152">
        <v>13</v>
      </c>
      <c r="R152">
        <v>0.84499999999999997</v>
      </c>
      <c r="S152" t="s">
        <v>2275</v>
      </c>
    </row>
    <row r="153" spans="1:20" x14ac:dyDescent="0.2">
      <c r="A153" t="s">
        <v>2273</v>
      </c>
      <c r="B153">
        <v>151</v>
      </c>
      <c r="C153" t="s">
        <v>2114</v>
      </c>
      <c r="D153" s="2" t="s">
        <v>1338</v>
      </c>
      <c r="E153" t="s">
        <v>2297</v>
      </c>
      <c r="F153" t="s">
        <v>2340</v>
      </c>
      <c r="G153" t="s">
        <v>1921</v>
      </c>
      <c r="H153" t="s">
        <v>2387</v>
      </c>
      <c r="I153" t="s">
        <v>1921</v>
      </c>
      <c r="J153" t="s">
        <v>2297</v>
      </c>
      <c r="K153">
        <v>604.43333333333328</v>
      </c>
      <c r="L153">
        <v>1020.3333333333334</v>
      </c>
      <c r="M153">
        <v>7</v>
      </c>
      <c r="N153">
        <v>0.20100000000000001</v>
      </c>
      <c r="O153">
        <v>5696.5</v>
      </c>
      <c r="P153">
        <v>-99.9</v>
      </c>
      <c r="Q153">
        <v>90</v>
      </c>
      <c r="R153">
        <v>0.28999999999999998</v>
      </c>
      <c r="S153" t="s">
        <v>2275</v>
      </c>
    </row>
    <row r="154" spans="1:20" x14ac:dyDescent="0.2">
      <c r="A154" t="s">
        <v>2273</v>
      </c>
      <c r="B154">
        <v>152</v>
      </c>
      <c r="C154" t="s">
        <v>2115</v>
      </c>
      <c r="D154" s="2" t="s">
        <v>1338</v>
      </c>
      <c r="E154" t="s">
        <v>2297</v>
      </c>
      <c r="F154" t="s">
        <v>2340</v>
      </c>
      <c r="G154" t="s">
        <v>2297</v>
      </c>
      <c r="H154" t="s">
        <v>2387</v>
      </c>
      <c r="I154" t="s">
        <v>1921</v>
      </c>
      <c r="J154" t="s">
        <v>2297</v>
      </c>
      <c r="K154">
        <v>145.9</v>
      </c>
      <c r="L154">
        <v>259.76666666666665</v>
      </c>
      <c r="M154">
        <v>7</v>
      </c>
      <c r="N154">
        <v>0.19600000000000001</v>
      </c>
      <c r="O154">
        <v>6020</v>
      </c>
      <c r="P154">
        <v>-99.9</v>
      </c>
      <c r="Q154">
        <v>85</v>
      </c>
      <c r="R154">
        <v>0.32500000000000001</v>
      </c>
      <c r="S154" t="s">
        <v>2275</v>
      </c>
    </row>
    <row r="155" spans="1:20" x14ac:dyDescent="0.2">
      <c r="A155" t="s">
        <v>2273</v>
      </c>
      <c r="B155">
        <v>153</v>
      </c>
      <c r="C155" t="s">
        <v>2116</v>
      </c>
      <c r="D155" s="2" t="s">
        <v>1273</v>
      </c>
      <c r="E155" t="s">
        <v>2297</v>
      </c>
      <c r="F155" t="s">
        <v>2340</v>
      </c>
      <c r="G155" t="s">
        <v>2297</v>
      </c>
      <c r="H155" t="s">
        <v>2387</v>
      </c>
      <c r="I155" t="s">
        <v>2374</v>
      </c>
      <c r="J155" t="s">
        <v>2297</v>
      </c>
      <c r="K155">
        <v>453.5</v>
      </c>
      <c r="L155">
        <v>675.6</v>
      </c>
      <c r="M155">
        <v>6</v>
      </c>
      <c r="N155">
        <v>0.20699999999999999</v>
      </c>
      <c r="O155">
        <v>5309.3</v>
      </c>
      <c r="P155">
        <v>-99.9</v>
      </c>
      <c r="Q155">
        <v>90</v>
      </c>
      <c r="R155">
        <v>0.34499999999999997</v>
      </c>
      <c r="S155" t="s">
        <v>2275</v>
      </c>
    </row>
    <row r="156" spans="1:20" x14ac:dyDescent="0.2">
      <c r="A156" t="s">
        <v>2273</v>
      </c>
      <c r="B156">
        <v>154</v>
      </c>
      <c r="C156" t="s">
        <v>2117</v>
      </c>
      <c r="D156" s="2" t="s">
        <v>1415</v>
      </c>
      <c r="E156" t="s">
        <v>2298</v>
      </c>
      <c r="F156" t="s">
        <v>2340</v>
      </c>
      <c r="G156" t="s">
        <v>2298</v>
      </c>
      <c r="H156" t="s">
        <v>2388</v>
      </c>
      <c r="I156" t="s">
        <v>2298</v>
      </c>
      <c r="J156" t="s">
        <v>2298</v>
      </c>
      <c r="K156">
        <v>322.90000000000003</v>
      </c>
      <c r="L156">
        <v>670.13333333333333</v>
      </c>
      <c r="M156">
        <v>2</v>
      </c>
      <c r="N156">
        <v>0.17299999999999999</v>
      </c>
      <c r="O156">
        <v>7687.5</v>
      </c>
      <c r="P156">
        <v>-99.9</v>
      </c>
      <c r="Q156">
        <v>90</v>
      </c>
      <c r="R156">
        <v>0.5</v>
      </c>
      <c r="S156" t="s">
        <v>2275</v>
      </c>
    </row>
    <row r="157" spans="1:20" x14ac:dyDescent="0.2">
      <c r="A157" t="s">
        <v>2273</v>
      </c>
      <c r="B157">
        <v>155</v>
      </c>
      <c r="C157" t="s">
        <v>2118</v>
      </c>
      <c r="D157" s="2" t="s">
        <v>1413</v>
      </c>
      <c r="E157" t="s">
        <v>2297</v>
      </c>
      <c r="F157" t="s">
        <v>2341</v>
      </c>
      <c r="G157" t="s">
        <v>2297</v>
      </c>
      <c r="H157" t="s">
        <v>2297</v>
      </c>
      <c r="I157" t="s">
        <v>2297</v>
      </c>
      <c r="J157" t="s">
        <v>2297</v>
      </c>
      <c r="K157">
        <v>1590.9666666666665</v>
      </c>
      <c r="L157">
        <v>1118.7666666666667</v>
      </c>
      <c r="M157">
        <v>4</v>
      </c>
      <c r="N157">
        <v>0.317</v>
      </c>
      <c r="O157">
        <v>1622.4</v>
      </c>
      <c r="P157">
        <v>-99.9</v>
      </c>
      <c r="Q157">
        <v>80</v>
      </c>
      <c r="R157">
        <v>0.47</v>
      </c>
      <c r="S157" t="s">
        <v>2275</v>
      </c>
    </row>
    <row r="158" spans="1:20" x14ac:dyDescent="0.2">
      <c r="A158" t="s">
        <v>2273</v>
      </c>
      <c r="B158">
        <v>156</v>
      </c>
      <c r="C158" t="s">
        <v>2119</v>
      </c>
      <c r="D158" s="2" t="s">
        <v>1411</v>
      </c>
      <c r="E158" t="s">
        <v>2297</v>
      </c>
      <c r="F158" t="s">
        <v>2342</v>
      </c>
      <c r="G158" t="s">
        <v>2297</v>
      </c>
      <c r="H158" t="s">
        <v>2297</v>
      </c>
      <c r="I158" t="s">
        <v>2297</v>
      </c>
      <c r="J158" t="s">
        <v>2297</v>
      </c>
      <c r="K158">
        <v>893.63333333333321</v>
      </c>
      <c r="L158">
        <v>796.30000000000007</v>
      </c>
      <c r="M158">
        <v>4</v>
      </c>
      <c r="N158">
        <v>0.19800000000000001</v>
      </c>
      <c r="O158">
        <v>5842.2</v>
      </c>
      <c r="P158">
        <v>-99.9</v>
      </c>
      <c r="Q158">
        <v>90</v>
      </c>
      <c r="R158">
        <v>0.47499999999999998</v>
      </c>
      <c r="S158" t="s">
        <v>2275</v>
      </c>
    </row>
    <row r="159" spans="1:20" x14ac:dyDescent="0.2">
      <c r="A159" t="s">
        <v>2273</v>
      </c>
      <c r="B159">
        <v>157</v>
      </c>
      <c r="C159" t="s">
        <v>2120</v>
      </c>
      <c r="D159" s="2" t="s">
        <v>1133</v>
      </c>
      <c r="E159" t="s">
        <v>2297</v>
      </c>
      <c r="F159" t="s">
        <v>233</v>
      </c>
      <c r="G159" t="s">
        <v>233</v>
      </c>
      <c r="H159" t="s">
        <v>2297</v>
      </c>
      <c r="I159" t="s">
        <v>233</v>
      </c>
      <c r="J159" t="s">
        <v>2297</v>
      </c>
      <c r="K159">
        <v>705.96666666666658</v>
      </c>
      <c r="L159">
        <v>604.5333333333333</v>
      </c>
      <c r="M159">
        <v>0</v>
      </c>
      <c r="N159">
        <v>0.13900000000000001</v>
      </c>
      <c r="O159">
        <v>11121.7</v>
      </c>
      <c r="P159">
        <v>-99.9</v>
      </c>
      <c r="Q159">
        <v>85</v>
      </c>
      <c r="R159">
        <v>0.53500000000000003</v>
      </c>
      <c r="S159" t="s">
        <v>2275</v>
      </c>
    </row>
    <row r="160" spans="1:20" x14ac:dyDescent="0.2">
      <c r="A160" t="s">
        <v>2273</v>
      </c>
      <c r="B160">
        <v>158</v>
      </c>
      <c r="C160" t="s">
        <v>2121</v>
      </c>
      <c r="D160" s="2" t="s">
        <v>1383</v>
      </c>
      <c r="E160" t="s">
        <v>2299</v>
      </c>
      <c r="F160" t="s">
        <v>2342</v>
      </c>
      <c r="G160" t="s">
        <v>2299</v>
      </c>
      <c r="H160" t="s">
        <v>2342</v>
      </c>
      <c r="I160" t="s">
        <v>2299</v>
      </c>
      <c r="J160" t="s">
        <v>2299</v>
      </c>
      <c r="K160">
        <v>1447.7666666666664</v>
      </c>
      <c r="L160">
        <v>1470.9333333333334</v>
      </c>
      <c r="M160">
        <v>3</v>
      </c>
      <c r="N160">
        <v>0.14499999999999999</v>
      </c>
      <c r="O160">
        <v>10439.4</v>
      </c>
      <c r="P160">
        <v>-99.9</v>
      </c>
      <c r="Q160">
        <v>95</v>
      </c>
      <c r="R160">
        <v>0.51</v>
      </c>
      <c r="S160" t="s">
        <v>2275</v>
      </c>
    </row>
    <row r="161" spans="1:19" x14ac:dyDescent="0.2">
      <c r="A161" t="s">
        <v>2273</v>
      </c>
      <c r="B161">
        <v>159</v>
      </c>
      <c r="C161" t="s">
        <v>2122</v>
      </c>
      <c r="D161" s="2" t="s">
        <v>1383</v>
      </c>
      <c r="E161" t="s">
        <v>2299</v>
      </c>
      <c r="F161" t="s">
        <v>2342</v>
      </c>
      <c r="G161" t="s">
        <v>2299</v>
      </c>
      <c r="H161" t="s">
        <v>2389</v>
      </c>
      <c r="I161" t="s">
        <v>2299</v>
      </c>
      <c r="J161" t="s">
        <v>2299</v>
      </c>
      <c r="K161">
        <v>1059.3999999999999</v>
      </c>
      <c r="L161">
        <v>591.30000000000007</v>
      </c>
      <c r="M161">
        <v>3</v>
      </c>
      <c r="N161">
        <v>0.16900000000000001</v>
      </c>
      <c r="O161">
        <v>8027.4</v>
      </c>
      <c r="P161">
        <v>-99.9</v>
      </c>
      <c r="Q161">
        <v>100</v>
      </c>
      <c r="R161">
        <v>0.53</v>
      </c>
      <c r="S161" t="s">
        <v>2275</v>
      </c>
    </row>
    <row r="162" spans="1:19" x14ac:dyDescent="0.2">
      <c r="A162" t="s">
        <v>2273</v>
      </c>
      <c r="B162">
        <v>160</v>
      </c>
      <c r="C162" t="s">
        <v>2123</v>
      </c>
      <c r="D162" s="2" t="s">
        <v>1383</v>
      </c>
      <c r="E162" t="s">
        <v>2300</v>
      </c>
      <c r="F162" t="s">
        <v>2342</v>
      </c>
      <c r="G162" t="s">
        <v>2358</v>
      </c>
      <c r="H162" t="s">
        <v>2300</v>
      </c>
      <c r="I162" t="s">
        <v>2300</v>
      </c>
      <c r="J162" t="s">
        <v>2300</v>
      </c>
      <c r="K162">
        <v>2119.1666666666665</v>
      </c>
      <c r="L162">
        <v>1311.8</v>
      </c>
      <c r="M162">
        <v>5</v>
      </c>
      <c r="N162">
        <v>0.34399999999999997</v>
      </c>
      <c r="O162">
        <v>1205.8</v>
      </c>
      <c r="P162">
        <v>-99.9</v>
      </c>
      <c r="Q162">
        <v>75</v>
      </c>
      <c r="R162">
        <v>0.60499999999999998</v>
      </c>
      <c r="S162" t="s">
        <v>2275</v>
      </c>
    </row>
    <row r="163" spans="1:19" x14ac:dyDescent="0.2">
      <c r="A163" t="s">
        <v>2273</v>
      </c>
      <c r="B163">
        <v>161</v>
      </c>
      <c r="C163" t="s">
        <v>2124</v>
      </c>
      <c r="D163" s="2" t="s">
        <v>1383</v>
      </c>
      <c r="E163" t="s">
        <v>2300</v>
      </c>
      <c r="F163" t="s">
        <v>2342</v>
      </c>
      <c r="G163" t="s">
        <v>2359</v>
      </c>
      <c r="H163" t="s">
        <v>2300</v>
      </c>
      <c r="I163" t="s">
        <v>2359</v>
      </c>
      <c r="J163" t="s">
        <v>2300</v>
      </c>
      <c r="K163">
        <v>763.43333333333339</v>
      </c>
      <c r="L163">
        <v>570.80000000000007</v>
      </c>
      <c r="M163">
        <v>5</v>
      </c>
      <c r="N163">
        <v>0.41899999999999998</v>
      </c>
      <c r="O163">
        <v>535</v>
      </c>
      <c r="P163">
        <v>-99.9</v>
      </c>
      <c r="Q163">
        <v>60</v>
      </c>
      <c r="R163">
        <v>0.505</v>
      </c>
      <c r="S163" t="s">
        <v>2275</v>
      </c>
    </row>
    <row r="164" spans="1:19" x14ac:dyDescent="0.2">
      <c r="A164" t="s">
        <v>2273</v>
      </c>
      <c r="B164">
        <v>162</v>
      </c>
      <c r="C164" t="s">
        <v>2125</v>
      </c>
      <c r="D164" s="2" t="s">
        <v>1309</v>
      </c>
      <c r="E164" t="s">
        <v>1847</v>
      </c>
      <c r="F164" t="s">
        <v>1847</v>
      </c>
      <c r="G164" t="s">
        <v>1847</v>
      </c>
      <c r="H164" t="s">
        <v>1847</v>
      </c>
      <c r="I164" t="s">
        <v>1847</v>
      </c>
      <c r="J164" t="s">
        <v>1929</v>
      </c>
      <c r="K164">
        <v>106.06666666666666</v>
      </c>
      <c r="L164">
        <v>311.36666666666667</v>
      </c>
      <c r="M164">
        <v>3</v>
      </c>
      <c r="N164">
        <v>0.48399999999999999</v>
      </c>
      <c r="O164">
        <v>264.89999999999998</v>
      </c>
      <c r="P164">
        <v>-99.9</v>
      </c>
      <c r="Q164">
        <v>43</v>
      </c>
      <c r="R164">
        <v>0.56000000000000005</v>
      </c>
      <c r="S164" t="s">
        <v>2275</v>
      </c>
    </row>
    <row r="165" spans="1:19" x14ac:dyDescent="0.2">
      <c r="A165" t="s">
        <v>2273</v>
      </c>
      <c r="B165">
        <v>163</v>
      </c>
      <c r="C165" t="s">
        <v>1796</v>
      </c>
      <c r="D165" s="2" t="s">
        <v>1309</v>
      </c>
      <c r="E165" t="s">
        <v>1847</v>
      </c>
      <c r="F165" t="s">
        <v>1867</v>
      </c>
      <c r="G165" t="s">
        <v>1847</v>
      </c>
      <c r="H165" t="s">
        <v>1847</v>
      </c>
      <c r="I165" t="s">
        <v>1847</v>
      </c>
      <c r="J165" t="s">
        <v>1929</v>
      </c>
      <c r="K165">
        <v>211.79999999999998</v>
      </c>
      <c r="L165">
        <v>1869.0333333333335</v>
      </c>
      <c r="M165">
        <v>3</v>
      </c>
      <c r="N165">
        <v>0.35</v>
      </c>
      <c r="O165">
        <v>1128.4000000000001</v>
      </c>
      <c r="P165">
        <v>-99.9</v>
      </c>
      <c r="Q165">
        <v>65</v>
      </c>
      <c r="R165">
        <v>0.55500000000000005</v>
      </c>
      <c r="S165" t="s">
        <v>2275</v>
      </c>
    </row>
    <row r="166" spans="1:19" x14ac:dyDescent="0.2">
      <c r="A166" t="s">
        <v>2273</v>
      </c>
      <c r="B166">
        <v>164</v>
      </c>
      <c r="C166" t="s">
        <v>1785</v>
      </c>
      <c r="D166" s="2" t="s">
        <v>1309</v>
      </c>
      <c r="E166" t="s">
        <v>1847</v>
      </c>
      <c r="F166" t="s">
        <v>1867</v>
      </c>
      <c r="G166" t="s">
        <v>1847</v>
      </c>
      <c r="H166" t="s">
        <v>1847</v>
      </c>
      <c r="I166" t="s">
        <v>1847</v>
      </c>
      <c r="J166" t="s">
        <v>1930</v>
      </c>
      <c r="K166">
        <v>91.366666666666674</v>
      </c>
      <c r="L166">
        <v>1483.5666666666666</v>
      </c>
      <c r="M166">
        <v>3</v>
      </c>
      <c r="N166">
        <v>0.27300000000000002</v>
      </c>
      <c r="O166">
        <v>2603.6999999999998</v>
      </c>
      <c r="P166">
        <v>-99.9</v>
      </c>
      <c r="Q166">
        <v>70</v>
      </c>
      <c r="R166">
        <v>0.505</v>
      </c>
      <c r="S166" t="s">
        <v>2275</v>
      </c>
    </row>
    <row r="167" spans="1:19" x14ac:dyDescent="0.2">
      <c r="A167" t="s">
        <v>2273</v>
      </c>
      <c r="B167">
        <v>165</v>
      </c>
      <c r="C167" t="s">
        <v>2126</v>
      </c>
      <c r="D167" s="2" t="s">
        <v>1309</v>
      </c>
      <c r="E167" t="s">
        <v>1847</v>
      </c>
      <c r="F167" t="s">
        <v>1908</v>
      </c>
      <c r="G167" t="s">
        <v>1847</v>
      </c>
      <c r="H167" t="s">
        <v>1847</v>
      </c>
      <c r="I167" t="s">
        <v>1847</v>
      </c>
      <c r="J167" t="s">
        <v>1848</v>
      </c>
      <c r="K167">
        <v>901.03333333333342</v>
      </c>
      <c r="L167">
        <v>2183.4333333333334</v>
      </c>
      <c r="M167">
        <v>3</v>
      </c>
      <c r="N167">
        <v>0.27300000000000002</v>
      </c>
      <c r="O167">
        <v>2596.8000000000002</v>
      </c>
      <c r="P167">
        <v>-99.9</v>
      </c>
      <c r="Q167">
        <v>55</v>
      </c>
      <c r="R167">
        <v>0.42499999999999999</v>
      </c>
      <c r="S167" t="s">
        <v>2275</v>
      </c>
    </row>
    <row r="168" spans="1:19" x14ac:dyDescent="0.2">
      <c r="A168" t="s">
        <v>2273</v>
      </c>
      <c r="B168">
        <v>166</v>
      </c>
      <c r="C168" t="s">
        <v>1797</v>
      </c>
      <c r="D168" s="2" t="s">
        <v>1309</v>
      </c>
      <c r="E168" t="s">
        <v>1847</v>
      </c>
      <c r="F168" t="s">
        <v>1908</v>
      </c>
      <c r="G168" t="s">
        <v>1847</v>
      </c>
      <c r="H168" t="s">
        <v>1847</v>
      </c>
      <c r="I168" t="s">
        <v>1847</v>
      </c>
      <c r="J168" t="s">
        <v>1848</v>
      </c>
      <c r="K168">
        <v>558.30000000000007</v>
      </c>
      <c r="L168">
        <v>240.73333333333335</v>
      </c>
      <c r="M168">
        <v>3</v>
      </c>
      <c r="N168">
        <v>0.28599999999999998</v>
      </c>
      <c r="O168">
        <v>2260.4</v>
      </c>
      <c r="P168">
        <v>-99.9</v>
      </c>
      <c r="Q168">
        <v>55</v>
      </c>
      <c r="R168">
        <v>0.39</v>
      </c>
      <c r="S168" t="s">
        <v>2275</v>
      </c>
    </row>
    <row r="169" spans="1:19" x14ac:dyDescent="0.2">
      <c r="A169" t="s">
        <v>2273</v>
      </c>
      <c r="B169">
        <v>167</v>
      </c>
      <c r="C169" t="s">
        <v>1797</v>
      </c>
      <c r="D169" s="2" t="s">
        <v>1329</v>
      </c>
      <c r="E169" t="s">
        <v>1847</v>
      </c>
      <c r="F169" t="s">
        <v>1908</v>
      </c>
      <c r="G169" t="s">
        <v>1847</v>
      </c>
      <c r="H169" t="s">
        <v>1847</v>
      </c>
      <c r="I169" t="s">
        <v>1847</v>
      </c>
      <c r="J169" t="s">
        <v>1848</v>
      </c>
      <c r="K169">
        <v>154.23333333333332</v>
      </c>
      <c r="L169">
        <v>1282.0666666666668</v>
      </c>
      <c r="M169">
        <v>3</v>
      </c>
      <c r="N169">
        <v>0.28599999999999998</v>
      </c>
      <c r="O169">
        <v>2260.4</v>
      </c>
      <c r="P169">
        <v>-99.9</v>
      </c>
      <c r="Q169">
        <v>55</v>
      </c>
      <c r="R169">
        <v>0.39</v>
      </c>
      <c r="S169" t="s">
        <v>2275</v>
      </c>
    </row>
    <row r="170" spans="1:19" x14ac:dyDescent="0.2">
      <c r="A170" t="s">
        <v>2273</v>
      </c>
      <c r="B170">
        <v>168</v>
      </c>
      <c r="C170" t="s">
        <v>2127</v>
      </c>
      <c r="D170" s="2" t="s">
        <v>1488</v>
      </c>
      <c r="E170" t="s">
        <v>1847</v>
      </c>
      <c r="F170" t="s">
        <v>1908</v>
      </c>
      <c r="G170" t="s">
        <v>1847</v>
      </c>
      <c r="H170" t="s">
        <v>1847</v>
      </c>
      <c r="I170" t="s">
        <v>1847</v>
      </c>
      <c r="J170" t="s">
        <v>1848</v>
      </c>
      <c r="K170">
        <v>185.16666666666666</v>
      </c>
      <c r="L170">
        <v>86.366666666666674</v>
      </c>
      <c r="M170">
        <v>2</v>
      </c>
      <c r="N170">
        <v>0.254</v>
      </c>
      <c r="O170">
        <v>3193.8</v>
      </c>
      <c r="P170">
        <v>-99.9</v>
      </c>
      <c r="Q170">
        <v>65</v>
      </c>
      <c r="R170">
        <v>0.36</v>
      </c>
      <c r="S170" t="s">
        <v>2275</v>
      </c>
    </row>
    <row r="171" spans="1:19" x14ac:dyDescent="0.2">
      <c r="A171" t="s">
        <v>2273</v>
      </c>
      <c r="B171">
        <v>169</v>
      </c>
      <c r="C171" t="s">
        <v>2128</v>
      </c>
      <c r="D171" s="2" t="s">
        <v>1473</v>
      </c>
      <c r="E171" t="s">
        <v>1847</v>
      </c>
      <c r="F171" t="s">
        <v>1847</v>
      </c>
      <c r="G171" t="s">
        <v>1847</v>
      </c>
      <c r="H171" t="s">
        <v>1847</v>
      </c>
      <c r="I171" t="s">
        <v>1867</v>
      </c>
      <c r="J171" t="s">
        <v>1867</v>
      </c>
      <c r="K171">
        <v>217.16666666666666</v>
      </c>
      <c r="L171">
        <v>297.5333333333333</v>
      </c>
      <c r="M171">
        <v>1</v>
      </c>
      <c r="N171">
        <v>0.39900000000000002</v>
      </c>
      <c r="O171">
        <v>666.5</v>
      </c>
      <c r="P171">
        <v>-99.9</v>
      </c>
      <c r="Q171">
        <v>40</v>
      </c>
      <c r="R171">
        <v>0.62</v>
      </c>
      <c r="S171" t="s">
        <v>2275</v>
      </c>
    </row>
    <row r="172" spans="1:19" x14ac:dyDescent="0.2">
      <c r="A172" t="s">
        <v>2273</v>
      </c>
      <c r="B172">
        <v>170</v>
      </c>
      <c r="C172" t="s">
        <v>2129</v>
      </c>
      <c r="D172" s="2" t="s">
        <v>1473</v>
      </c>
      <c r="E172" t="s">
        <v>1847</v>
      </c>
      <c r="F172" t="s">
        <v>1867</v>
      </c>
      <c r="G172" t="s">
        <v>1867</v>
      </c>
      <c r="H172" t="s">
        <v>1847</v>
      </c>
      <c r="I172" t="s">
        <v>2194</v>
      </c>
      <c r="J172" t="s">
        <v>2194</v>
      </c>
      <c r="K172">
        <v>311</v>
      </c>
      <c r="L172">
        <v>701.19999999999993</v>
      </c>
      <c r="M172">
        <v>1</v>
      </c>
      <c r="N172">
        <v>0.41899999999999998</v>
      </c>
      <c r="O172">
        <v>537</v>
      </c>
      <c r="P172">
        <v>-99.9</v>
      </c>
      <c r="Q172">
        <v>60</v>
      </c>
      <c r="R172">
        <v>0.56999999999999995</v>
      </c>
      <c r="S172" t="s">
        <v>2275</v>
      </c>
    </row>
    <row r="173" spans="1:19" x14ac:dyDescent="0.2">
      <c r="A173" t="s">
        <v>2273</v>
      </c>
      <c r="B173">
        <v>171</v>
      </c>
      <c r="C173" t="s">
        <v>2130</v>
      </c>
      <c r="D173" s="2" t="s">
        <v>1122</v>
      </c>
      <c r="E173" t="s">
        <v>1847</v>
      </c>
      <c r="F173" t="s">
        <v>1867</v>
      </c>
      <c r="G173" t="s">
        <v>1867</v>
      </c>
      <c r="H173" t="s">
        <v>1847</v>
      </c>
      <c r="I173" t="s">
        <v>2194</v>
      </c>
      <c r="J173" t="s">
        <v>1930</v>
      </c>
      <c r="K173">
        <v>4877.5666666666666</v>
      </c>
      <c r="L173">
        <v>689.86666666666667</v>
      </c>
      <c r="M173">
        <v>1</v>
      </c>
      <c r="N173">
        <v>0.28299999999999997</v>
      </c>
      <c r="O173">
        <v>2351</v>
      </c>
      <c r="P173">
        <v>-99.9</v>
      </c>
      <c r="Q173">
        <v>80</v>
      </c>
      <c r="R173">
        <v>0.5</v>
      </c>
      <c r="S173" t="s">
        <v>2275</v>
      </c>
    </row>
    <row r="174" spans="1:19" x14ac:dyDescent="0.2">
      <c r="A174" t="s">
        <v>2273</v>
      </c>
      <c r="B174">
        <v>172</v>
      </c>
      <c r="C174" t="s">
        <v>641</v>
      </c>
      <c r="D174" s="2" t="s">
        <v>1469</v>
      </c>
      <c r="E174" t="s">
        <v>1847</v>
      </c>
      <c r="F174" t="s">
        <v>1908</v>
      </c>
      <c r="G174" t="s">
        <v>1867</v>
      </c>
      <c r="H174" t="s">
        <v>1847</v>
      </c>
      <c r="I174" t="s">
        <v>2194</v>
      </c>
      <c r="J174" t="s">
        <v>1848</v>
      </c>
      <c r="K174">
        <v>234.0333333333333</v>
      </c>
      <c r="L174">
        <v>497.93333333333339</v>
      </c>
      <c r="M174">
        <v>1</v>
      </c>
      <c r="N174">
        <v>0.222</v>
      </c>
      <c r="O174">
        <v>4527.1000000000004</v>
      </c>
      <c r="P174">
        <v>-99.9</v>
      </c>
      <c r="Q174">
        <v>80</v>
      </c>
      <c r="R174">
        <v>0.36</v>
      </c>
      <c r="S174" t="s">
        <v>2275</v>
      </c>
    </row>
    <row r="175" spans="1:19" x14ac:dyDescent="0.2">
      <c r="A175" t="s">
        <v>2273</v>
      </c>
      <c r="B175">
        <v>173</v>
      </c>
      <c r="C175" t="s">
        <v>1826</v>
      </c>
      <c r="D175" s="2" t="s">
        <v>1122</v>
      </c>
      <c r="E175" t="s">
        <v>1847</v>
      </c>
      <c r="F175" t="s">
        <v>1908</v>
      </c>
      <c r="G175" t="s">
        <v>1867</v>
      </c>
      <c r="H175" t="s">
        <v>1847</v>
      </c>
      <c r="I175" t="s">
        <v>1848</v>
      </c>
      <c r="J175" t="s">
        <v>1848</v>
      </c>
      <c r="K175">
        <v>1041.7666666666667</v>
      </c>
      <c r="L175">
        <v>212.23333333333335</v>
      </c>
      <c r="M175">
        <v>1</v>
      </c>
      <c r="N175">
        <v>0.22900000000000001</v>
      </c>
      <c r="O175">
        <v>4183.6000000000004</v>
      </c>
      <c r="P175">
        <v>-99.9</v>
      </c>
      <c r="Q175">
        <v>70</v>
      </c>
      <c r="R175">
        <v>0.33500000000000002</v>
      </c>
      <c r="S175" t="s">
        <v>2275</v>
      </c>
    </row>
    <row r="176" spans="1:19" x14ac:dyDescent="0.2">
      <c r="A176" t="s">
        <v>2273</v>
      </c>
      <c r="B176">
        <v>174</v>
      </c>
      <c r="C176" t="s">
        <v>1826</v>
      </c>
      <c r="D176" s="2" t="s">
        <v>1469</v>
      </c>
      <c r="E176" t="s">
        <v>1847</v>
      </c>
      <c r="F176" t="s">
        <v>1908</v>
      </c>
      <c r="G176" t="s">
        <v>1867</v>
      </c>
      <c r="H176" t="s">
        <v>1847</v>
      </c>
      <c r="I176" t="s">
        <v>1848</v>
      </c>
      <c r="J176" t="s">
        <v>1848</v>
      </c>
      <c r="K176">
        <v>104.60000000000001</v>
      </c>
      <c r="L176">
        <v>361.90000000000003</v>
      </c>
      <c r="M176">
        <v>1</v>
      </c>
      <c r="N176">
        <v>0.22900000000000001</v>
      </c>
      <c r="O176">
        <v>4183.6000000000004</v>
      </c>
      <c r="P176">
        <v>-99.9</v>
      </c>
      <c r="Q176">
        <v>70</v>
      </c>
      <c r="R176">
        <v>0.33500000000000002</v>
      </c>
      <c r="S176" t="s">
        <v>2275</v>
      </c>
    </row>
    <row r="177" spans="1:19" x14ac:dyDescent="0.2">
      <c r="A177" t="s">
        <v>2273</v>
      </c>
      <c r="B177">
        <v>175</v>
      </c>
      <c r="C177" t="s">
        <v>2131</v>
      </c>
      <c r="D177" s="2" t="s">
        <v>1431</v>
      </c>
      <c r="E177" t="s">
        <v>1848</v>
      </c>
      <c r="F177" t="s">
        <v>1909</v>
      </c>
      <c r="G177" t="s">
        <v>1867</v>
      </c>
      <c r="H177" t="s">
        <v>1847</v>
      </c>
      <c r="I177" t="s">
        <v>1848</v>
      </c>
      <c r="J177" t="s">
        <v>1848</v>
      </c>
      <c r="K177">
        <v>667.33333333333337</v>
      </c>
      <c r="L177">
        <v>156.96666666666667</v>
      </c>
      <c r="M177">
        <v>9</v>
      </c>
      <c r="N177">
        <v>0.255</v>
      </c>
      <c r="O177">
        <v>3167.2</v>
      </c>
      <c r="P177">
        <v>-99.9</v>
      </c>
      <c r="Q177">
        <v>65</v>
      </c>
      <c r="R177">
        <v>0.28999999999999998</v>
      </c>
      <c r="S177" t="s">
        <v>2275</v>
      </c>
    </row>
    <row r="178" spans="1:19" x14ac:dyDescent="0.2">
      <c r="A178" t="s">
        <v>2273</v>
      </c>
      <c r="B178">
        <v>176</v>
      </c>
      <c r="C178" t="s">
        <v>2132</v>
      </c>
      <c r="D178" s="2" t="s">
        <v>1122</v>
      </c>
      <c r="E178" t="s">
        <v>1847</v>
      </c>
      <c r="F178" t="s">
        <v>1867</v>
      </c>
      <c r="G178" t="s">
        <v>1867</v>
      </c>
      <c r="H178" t="s">
        <v>1930</v>
      </c>
      <c r="I178" t="s">
        <v>2194</v>
      </c>
      <c r="J178" t="s">
        <v>1930</v>
      </c>
      <c r="K178">
        <v>151.6</v>
      </c>
      <c r="L178">
        <v>83.63333333333334</v>
      </c>
      <c r="M178">
        <v>0</v>
      </c>
      <c r="N178">
        <v>0.27800000000000002</v>
      </c>
      <c r="O178">
        <v>2465.9</v>
      </c>
      <c r="P178">
        <v>-99.9</v>
      </c>
      <c r="Q178">
        <v>85</v>
      </c>
      <c r="R178">
        <v>0.42</v>
      </c>
      <c r="S178" t="s">
        <v>2275</v>
      </c>
    </row>
    <row r="179" spans="1:19" x14ac:dyDescent="0.2">
      <c r="A179" t="s">
        <v>2273</v>
      </c>
      <c r="B179">
        <v>177</v>
      </c>
      <c r="C179" t="s">
        <v>613</v>
      </c>
      <c r="D179" s="2" t="s">
        <v>1122</v>
      </c>
      <c r="E179" t="s">
        <v>1847</v>
      </c>
      <c r="F179" t="s">
        <v>1908</v>
      </c>
      <c r="G179" t="s">
        <v>1867</v>
      </c>
      <c r="H179" t="s">
        <v>1930</v>
      </c>
      <c r="I179" t="s">
        <v>2194</v>
      </c>
      <c r="J179" t="s">
        <v>1848</v>
      </c>
      <c r="K179">
        <v>190.46666666666667</v>
      </c>
      <c r="L179">
        <v>58.366666666666667</v>
      </c>
      <c r="M179">
        <v>0</v>
      </c>
      <c r="N179">
        <v>0.19</v>
      </c>
      <c r="O179">
        <v>6403.2</v>
      </c>
      <c r="P179">
        <v>-99.9</v>
      </c>
      <c r="Q179">
        <v>95</v>
      </c>
      <c r="R179">
        <v>0.25</v>
      </c>
      <c r="S179" t="s">
        <v>2275</v>
      </c>
    </row>
    <row r="180" spans="1:19" x14ac:dyDescent="0.2">
      <c r="A180" t="s">
        <v>2273</v>
      </c>
      <c r="B180">
        <v>178</v>
      </c>
      <c r="C180" t="s">
        <v>2133</v>
      </c>
      <c r="D180" s="2" t="s">
        <v>1122</v>
      </c>
      <c r="E180" t="s">
        <v>1848</v>
      </c>
      <c r="F180" t="s">
        <v>1908</v>
      </c>
      <c r="G180" t="s">
        <v>1867</v>
      </c>
      <c r="H180" t="s">
        <v>1930</v>
      </c>
      <c r="I180" t="s">
        <v>1848</v>
      </c>
      <c r="J180" t="s">
        <v>1848</v>
      </c>
      <c r="K180">
        <v>433.5333333333333</v>
      </c>
      <c r="L180">
        <v>233.46666666666667</v>
      </c>
      <c r="M180">
        <v>8</v>
      </c>
      <c r="N180">
        <v>0.192</v>
      </c>
      <c r="O180">
        <v>6237.7</v>
      </c>
      <c r="P180">
        <v>-99.9</v>
      </c>
      <c r="Q180">
        <v>90</v>
      </c>
      <c r="R180">
        <v>0.28499999999999998</v>
      </c>
      <c r="S180" t="s">
        <v>2275</v>
      </c>
    </row>
    <row r="181" spans="1:19" x14ac:dyDescent="0.2">
      <c r="A181" t="s">
        <v>2273</v>
      </c>
      <c r="B181">
        <v>179</v>
      </c>
      <c r="C181" t="s">
        <v>2134</v>
      </c>
      <c r="D181" s="2" t="s">
        <v>1122</v>
      </c>
      <c r="E181" t="s">
        <v>1867</v>
      </c>
      <c r="F181" t="s">
        <v>1867</v>
      </c>
      <c r="G181" t="s">
        <v>1867</v>
      </c>
      <c r="H181" t="s">
        <v>1930</v>
      </c>
      <c r="I181" t="s">
        <v>2194</v>
      </c>
      <c r="J181" t="s">
        <v>1930</v>
      </c>
      <c r="K181">
        <v>197.86666666666665</v>
      </c>
      <c r="L181">
        <v>86.033333333333346</v>
      </c>
      <c r="M181">
        <v>1</v>
      </c>
      <c r="N181">
        <v>0.20699999999999999</v>
      </c>
      <c r="O181">
        <v>5348</v>
      </c>
      <c r="P181">
        <v>-99.9</v>
      </c>
      <c r="Q181">
        <v>95</v>
      </c>
      <c r="R181">
        <v>0.36</v>
      </c>
      <c r="S181" t="s">
        <v>2275</v>
      </c>
    </row>
    <row r="182" spans="1:19" x14ac:dyDescent="0.2">
      <c r="A182" t="s">
        <v>2273</v>
      </c>
      <c r="B182">
        <v>180</v>
      </c>
      <c r="C182" t="s">
        <v>533</v>
      </c>
      <c r="D182" s="2" t="s">
        <v>1122</v>
      </c>
      <c r="E182" t="s">
        <v>1848</v>
      </c>
      <c r="F182" t="s">
        <v>1908</v>
      </c>
      <c r="G182" t="s">
        <v>1867</v>
      </c>
      <c r="H182" t="s">
        <v>1908</v>
      </c>
      <c r="I182" t="s">
        <v>1848</v>
      </c>
      <c r="J182" t="s">
        <v>1848</v>
      </c>
      <c r="K182">
        <v>208.23333333333335</v>
      </c>
      <c r="L182">
        <v>146.73333333333335</v>
      </c>
      <c r="M182">
        <v>7</v>
      </c>
      <c r="N182">
        <v>0.17299999999999999</v>
      </c>
      <c r="O182">
        <v>7714.8</v>
      </c>
      <c r="P182">
        <v>-99.9</v>
      </c>
      <c r="Q182">
        <v>100</v>
      </c>
      <c r="R182">
        <v>0.23</v>
      </c>
      <c r="S182" t="s">
        <v>2275</v>
      </c>
    </row>
    <row r="183" spans="1:19" x14ac:dyDescent="0.2">
      <c r="A183" t="s">
        <v>2273</v>
      </c>
      <c r="B183">
        <v>181</v>
      </c>
      <c r="C183" t="s">
        <v>397</v>
      </c>
      <c r="D183" s="2" t="s">
        <v>1403</v>
      </c>
      <c r="E183" t="s">
        <v>1848</v>
      </c>
      <c r="F183" t="s">
        <v>1908</v>
      </c>
      <c r="G183" t="s">
        <v>1848</v>
      </c>
      <c r="H183" t="s">
        <v>1908</v>
      </c>
      <c r="I183" t="s">
        <v>1848</v>
      </c>
      <c r="J183" t="s">
        <v>1848</v>
      </c>
      <c r="K183">
        <v>68.666666666666671</v>
      </c>
      <c r="L183">
        <v>221.86666666666667</v>
      </c>
      <c r="M183">
        <v>4</v>
      </c>
      <c r="N183">
        <v>0.20499999999999999</v>
      </c>
      <c r="O183">
        <v>5435.9</v>
      </c>
      <c r="P183">
        <v>-99.9</v>
      </c>
      <c r="Q183">
        <v>95</v>
      </c>
      <c r="R183">
        <v>0.375</v>
      </c>
      <c r="S183" t="s">
        <v>2275</v>
      </c>
    </row>
    <row r="184" spans="1:19" x14ac:dyDescent="0.2">
      <c r="A184" t="s">
        <v>2273</v>
      </c>
      <c r="B184">
        <v>182</v>
      </c>
      <c r="C184" t="s">
        <v>1818</v>
      </c>
      <c r="D184" s="2" t="s">
        <v>1403</v>
      </c>
      <c r="E184" t="s">
        <v>1848</v>
      </c>
      <c r="F184" t="s">
        <v>1908</v>
      </c>
      <c r="G184" t="s">
        <v>1848</v>
      </c>
      <c r="H184" t="s">
        <v>1908</v>
      </c>
      <c r="I184" t="s">
        <v>1848</v>
      </c>
      <c r="J184" t="s">
        <v>1848</v>
      </c>
      <c r="K184">
        <v>144.56666666666669</v>
      </c>
      <c r="L184">
        <v>601.4</v>
      </c>
      <c r="M184">
        <v>4</v>
      </c>
      <c r="N184">
        <v>0.246</v>
      </c>
      <c r="O184">
        <v>3495.9</v>
      </c>
      <c r="P184">
        <v>-99.9</v>
      </c>
      <c r="Q184">
        <v>90</v>
      </c>
      <c r="R184">
        <v>0.49</v>
      </c>
      <c r="S184" t="s">
        <v>2275</v>
      </c>
    </row>
    <row r="185" spans="1:19" x14ac:dyDescent="0.2">
      <c r="A185" t="s">
        <v>2273</v>
      </c>
      <c r="B185">
        <v>183</v>
      </c>
      <c r="C185" t="s">
        <v>1778</v>
      </c>
      <c r="D185" s="2" t="s">
        <v>1389</v>
      </c>
      <c r="E185" t="s">
        <v>1848</v>
      </c>
      <c r="F185" t="s">
        <v>1909</v>
      </c>
      <c r="G185" t="s">
        <v>1848</v>
      </c>
      <c r="H185" t="s">
        <v>1908</v>
      </c>
      <c r="I185" t="s">
        <v>1848</v>
      </c>
      <c r="J185" t="s">
        <v>1848</v>
      </c>
      <c r="K185">
        <v>106.86666666666667</v>
      </c>
      <c r="L185">
        <v>306.93333333333334</v>
      </c>
      <c r="M185">
        <v>4</v>
      </c>
      <c r="N185">
        <v>0.189</v>
      </c>
      <c r="O185">
        <v>6480.6</v>
      </c>
      <c r="P185">
        <v>-99.9</v>
      </c>
      <c r="Q185">
        <v>95</v>
      </c>
      <c r="R185">
        <v>0.52</v>
      </c>
      <c r="S185" t="s">
        <v>2275</v>
      </c>
    </row>
    <row r="186" spans="1:19" x14ac:dyDescent="0.2">
      <c r="A186" t="s">
        <v>2273</v>
      </c>
      <c r="B186">
        <v>184</v>
      </c>
      <c r="C186" t="s">
        <v>1778</v>
      </c>
      <c r="D186" s="2" t="s">
        <v>1391</v>
      </c>
      <c r="E186" t="s">
        <v>1848</v>
      </c>
      <c r="F186" t="s">
        <v>1909</v>
      </c>
      <c r="G186" t="s">
        <v>1848</v>
      </c>
      <c r="H186" t="s">
        <v>1908</v>
      </c>
      <c r="I186" t="s">
        <v>1848</v>
      </c>
      <c r="J186" t="s">
        <v>1848</v>
      </c>
      <c r="K186">
        <v>14.433333333333332</v>
      </c>
      <c r="L186">
        <v>1240.4666666666667</v>
      </c>
      <c r="M186">
        <v>4</v>
      </c>
      <c r="N186">
        <v>0.189</v>
      </c>
      <c r="O186">
        <v>6480.6</v>
      </c>
      <c r="P186">
        <v>-99.9</v>
      </c>
      <c r="Q186">
        <v>95</v>
      </c>
      <c r="R186">
        <v>0.52</v>
      </c>
      <c r="S186" t="s">
        <v>2275</v>
      </c>
    </row>
    <row r="187" spans="1:19" x14ac:dyDescent="0.2">
      <c r="A187" t="s">
        <v>2273</v>
      </c>
      <c r="B187">
        <v>185</v>
      </c>
      <c r="C187" t="s">
        <v>1781</v>
      </c>
      <c r="D187" s="2" t="s">
        <v>1391</v>
      </c>
      <c r="E187" t="s">
        <v>1848</v>
      </c>
      <c r="F187" t="s">
        <v>1909</v>
      </c>
      <c r="G187" t="s">
        <v>1868</v>
      </c>
      <c r="H187" t="s">
        <v>1868</v>
      </c>
      <c r="I187" t="s">
        <v>1848</v>
      </c>
      <c r="J187" t="s">
        <v>1848</v>
      </c>
      <c r="K187">
        <v>20.733333333333331</v>
      </c>
      <c r="L187">
        <v>471.09999999999997</v>
      </c>
      <c r="M187">
        <v>4</v>
      </c>
      <c r="N187">
        <v>0.19900000000000001</v>
      </c>
      <c r="O187">
        <v>5808.4</v>
      </c>
      <c r="P187">
        <v>-99.9</v>
      </c>
      <c r="Q187">
        <v>80</v>
      </c>
      <c r="R187">
        <v>0.42</v>
      </c>
      <c r="S187" t="s">
        <v>2275</v>
      </c>
    </row>
    <row r="188" spans="1:19" x14ac:dyDescent="0.2">
      <c r="A188" t="s">
        <v>2273</v>
      </c>
      <c r="B188">
        <v>186</v>
      </c>
      <c r="C188" t="s">
        <v>1814</v>
      </c>
      <c r="D188" s="2" t="s">
        <v>1211</v>
      </c>
      <c r="E188" t="s">
        <v>1849</v>
      </c>
      <c r="F188" t="s">
        <v>1910</v>
      </c>
      <c r="G188" t="s">
        <v>1849</v>
      </c>
      <c r="H188" t="s">
        <v>1922</v>
      </c>
      <c r="I188" t="s">
        <v>1878</v>
      </c>
      <c r="J188" t="s">
        <v>1850</v>
      </c>
      <c r="K188">
        <v>48.766666666666673</v>
      </c>
      <c r="L188">
        <v>217.33333333333334</v>
      </c>
      <c r="M188">
        <v>2</v>
      </c>
      <c r="N188">
        <v>0.14699999999999999</v>
      </c>
      <c r="O188">
        <v>10226.5</v>
      </c>
      <c r="P188">
        <v>-99.9</v>
      </c>
      <c r="Q188">
        <v>100</v>
      </c>
      <c r="R188">
        <v>0.245</v>
      </c>
      <c r="S188" t="s">
        <v>2275</v>
      </c>
    </row>
    <row r="189" spans="1:19" x14ac:dyDescent="0.2">
      <c r="A189" t="s">
        <v>2273</v>
      </c>
      <c r="B189">
        <v>187</v>
      </c>
      <c r="C189" t="s">
        <v>1828</v>
      </c>
      <c r="D189" s="2" t="s">
        <v>1407</v>
      </c>
      <c r="E189" t="s">
        <v>1850</v>
      </c>
      <c r="F189" t="s">
        <v>1910</v>
      </c>
      <c r="G189" t="s">
        <v>1849</v>
      </c>
      <c r="H189" t="s">
        <v>1922</v>
      </c>
      <c r="I189" t="s">
        <v>1878</v>
      </c>
      <c r="J189" t="s">
        <v>1850</v>
      </c>
      <c r="K189">
        <v>61.733333333333327</v>
      </c>
      <c r="L189">
        <v>196.43333333333331</v>
      </c>
      <c r="M189">
        <v>7</v>
      </c>
      <c r="N189">
        <v>0.159</v>
      </c>
      <c r="O189">
        <v>8978.1</v>
      </c>
      <c r="P189">
        <v>-99.9</v>
      </c>
      <c r="Q189">
        <v>100</v>
      </c>
      <c r="R189">
        <v>0.28499999999999998</v>
      </c>
      <c r="S189" t="s">
        <v>2275</v>
      </c>
    </row>
    <row r="190" spans="1:19" x14ac:dyDescent="0.2">
      <c r="A190" t="s">
        <v>2273</v>
      </c>
      <c r="B190">
        <v>188</v>
      </c>
      <c r="C190" t="s">
        <v>2135</v>
      </c>
      <c r="D190" s="2" t="s">
        <v>1122</v>
      </c>
      <c r="E190" t="s">
        <v>2301</v>
      </c>
      <c r="F190" t="s">
        <v>2343</v>
      </c>
      <c r="G190" t="s">
        <v>2360</v>
      </c>
      <c r="H190" t="s">
        <v>2360</v>
      </c>
      <c r="I190" t="s">
        <v>2375</v>
      </c>
      <c r="J190" t="s">
        <v>2360</v>
      </c>
      <c r="K190">
        <v>106.46666666666665</v>
      </c>
      <c r="L190">
        <v>117.53333333333335</v>
      </c>
      <c r="M190">
        <v>2</v>
      </c>
      <c r="N190">
        <v>0.11700000000000001</v>
      </c>
      <c r="O190">
        <v>14167.1</v>
      </c>
      <c r="P190">
        <v>-99.9</v>
      </c>
      <c r="Q190">
        <v>100</v>
      </c>
      <c r="R190">
        <v>0.18</v>
      </c>
      <c r="S190" t="s">
        <v>2275</v>
      </c>
    </row>
    <row r="191" spans="1:19" x14ac:dyDescent="0.2">
      <c r="A191" t="s">
        <v>2273</v>
      </c>
      <c r="B191">
        <v>189</v>
      </c>
      <c r="C191" t="s">
        <v>2136</v>
      </c>
      <c r="D191" s="2" t="s">
        <v>1122</v>
      </c>
      <c r="E191" t="s">
        <v>2302</v>
      </c>
      <c r="F191" t="s">
        <v>2344</v>
      </c>
      <c r="G191" t="s">
        <v>2302</v>
      </c>
      <c r="H191" t="s">
        <v>2302</v>
      </c>
      <c r="I191" t="s">
        <v>2302</v>
      </c>
      <c r="J191" t="s">
        <v>2304</v>
      </c>
      <c r="K191">
        <v>477.43333333333334</v>
      </c>
      <c r="L191">
        <v>618.66666666666663</v>
      </c>
      <c r="M191">
        <v>3</v>
      </c>
      <c r="N191">
        <v>0.39500000000000002</v>
      </c>
      <c r="O191">
        <v>697.7</v>
      </c>
      <c r="P191">
        <v>-99.9</v>
      </c>
      <c r="Q191">
        <v>36</v>
      </c>
      <c r="R191">
        <v>0.80500000000000005</v>
      </c>
      <c r="S191" t="s">
        <v>2275</v>
      </c>
    </row>
    <row r="192" spans="1:19" x14ac:dyDescent="0.2">
      <c r="A192" t="s">
        <v>2273</v>
      </c>
      <c r="B192">
        <v>190</v>
      </c>
      <c r="C192" t="s">
        <v>2137</v>
      </c>
      <c r="D192" s="2" t="s">
        <v>1122</v>
      </c>
      <c r="E192" t="s">
        <v>2302</v>
      </c>
      <c r="F192" t="s">
        <v>2344</v>
      </c>
      <c r="G192" t="s">
        <v>2302</v>
      </c>
      <c r="H192" t="s">
        <v>2302</v>
      </c>
      <c r="I192" t="s">
        <v>2302</v>
      </c>
      <c r="J192" t="s">
        <v>2304</v>
      </c>
      <c r="K192">
        <v>219.86666666666665</v>
      </c>
      <c r="L192">
        <v>573.19999999999993</v>
      </c>
      <c r="M192">
        <v>3</v>
      </c>
      <c r="N192">
        <v>0.39100000000000001</v>
      </c>
      <c r="O192">
        <v>728.6</v>
      </c>
      <c r="P192">
        <v>-99.9</v>
      </c>
      <c r="Q192">
        <v>28</v>
      </c>
      <c r="R192">
        <v>0.73499999999999999</v>
      </c>
      <c r="S192" t="s">
        <v>2275</v>
      </c>
    </row>
    <row r="193" spans="1:19" x14ac:dyDescent="0.2">
      <c r="A193" t="s">
        <v>2273</v>
      </c>
      <c r="B193">
        <v>191</v>
      </c>
      <c r="C193" t="s">
        <v>2138</v>
      </c>
      <c r="D193" s="2" t="s">
        <v>1122</v>
      </c>
      <c r="E193" t="s">
        <v>2303</v>
      </c>
      <c r="F193" t="s">
        <v>2304</v>
      </c>
      <c r="G193" t="s">
        <v>2303</v>
      </c>
      <c r="H193" t="s">
        <v>2390</v>
      </c>
      <c r="I193" t="s">
        <v>2303</v>
      </c>
      <c r="J193" t="s">
        <v>2304</v>
      </c>
      <c r="K193">
        <v>391.53333333333336</v>
      </c>
      <c r="L193">
        <v>403.36666666666662</v>
      </c>
      <c r="M193">
        <v>6</v>
      </c>
      <c r="N193">
        <v>0.24399999999999999</v>
      </c>
      <c r="O193">
        <v>3565</v>
      </c>
      <c r="P193">
        <v>-99.9</v>
      </c>
      <c r="Q193">
        <v>90</v>
      </c>
      <c r="R193">
        <v>0.36</v>
      </c>
      <c r="S193" t="s">
        <v>2275</v>
      </c>
    </row>
    <row r="194" spans="1:19" x14ac:dyDescent="0.2">
      <c r="A194" t="s">
        <v>2273</v>
      </c>
      <c r="B194">
        <v>192</v>
      </c>
      <c r="C194" t="s">
        <v>2139</v>
      </c>
      <c r="D194" s="2" t="s">
        <v>1122</v>
      </c>
      <c r="E194" t="s">
        <v>2303</v>
      </c>
      <c r="F194" t="s">
        <v>2304</v>
      </c>
      <c r="G194" t="s">
        <v>2303</v>
      </c>
      <c r="H194" t="s">
        <v>2390</v>
      </c>
      <c r="I194" t="s">
        <v>2303</v>
      </c>
      <c r="J194" t="s">
        <v>2304</v>
      </c>
      <c r="K194">
        <v>2561.9</v>
      </c>
      <c r="L194">
        <v>2649.1333333333332</v>
      </c>
      <c r="M194">
        <v>6</v>
      </c>
      <c r="N194">
        <v>0.20699999999999999</v>
      </c>
      <c r="O194">
        <v>5349.7</v>
      </c>
      <c r="P194">
        <v>-99.9</v>
      </c>
      <c r="Q194">
        <v>95</v>
      </c>
      <c r="R194">
        <v>0.39500000000000002</v>
      </c>
      <c r="S194" t="s">
        <v>2275</v>
      </c>
    </row>
    <row r="195" spans="1:19" x14ac:dyDescent="0.2">
      <c r="A195" t="s">
        <v>2273</v>
      </c>
      <c r="B195">
        <v>193</v>
      </c>
      <c r="C195" t="s">
        <v>2140</v>
      </c>
      <c r="D195" s="2" t="s">
        <v>1122</v>
      </c>
      <c r="E195" t="s">
        <v>2303</v>
      </c>
      <c r="F195" t="s">
        <v>2345</v>
      </c>
      <c r="G195" t="s">
        <v>2303</v>
      </c>
      <c r="H195" t="s">
        <v>2345</v>
      </c>
      <c r="I195" t="s">
        <v>2303</v>
      </c>
      <c r="J195" t="s">
        <v>2304</v>
      </c>
      <c r="K195">
        <v>913.56666666666672</v>
      </c>
      <c r="L195">
        <v>533.96666666666658</v>
      </c>
      <c r="M195">
        <v>6</v>
      </c>
      <c r="N195">
        <v>0.185</v>
      </c>
      <c r="O195">
        <v>6762.6</v>
      </c>
      <c r="P195">
        <v>-99.9</v>
      </c>
      <c r="Q195">
        <v>80</v>
      </c>
      <c r="R195">
        <v>0.32</v>
      </c>
      <c r="S195" t="s">
        <v>2275</v>
      </c>
    </row>
    <row r="196" spans="1:19" x14ac:dyDescent="0.2">
      <c r="A196" t="s">
        <v>2273</v>
      </c>
      <c r="B196">
        <v>194</v>
      </c>
      <c r="C196" t="s">
        <v>741</v>
      </c>
      <c r="D196" s="2" t="s">
        <v>1122</v>
      </c>
      <c r="E196" t="s">
        <v>713</v>
      </c>
      <c r="F196" t="s">
        <v>2346</v>
      </c>
      <c r="G196" t="s">
        <v>713</v>
      </c>
      <c r="H196" t="s">
        <v>2390</v>
      </c>
      <c r="I196" t="s">
        <v>713</v>
      </c>
      <c r="J196" t="s">
        <v>2304</v>
      </c>
      <c r="K196">
        <v>633.23333333333346</v>
      </c>
      <c r="L196">
        <v>690.16666666666663</v>
      </c>
      <c r="M196">
        <v>3</v>
      </c>
      <c r="N196">
        <v>0.20399999999999999</v>
      </c>
      <c r="O196">
        <v>5513.6</v>
      </c>
      <c r="P196">
        <v>-99.9</v>
      </c>
      <c r="Q196">
        <v>95</v>
      </c>
      <c r="R196">
        <v>0.255</v>
      </c>
      <c r="S196" t="s">
        <v>2275</v>
      </c>
    </row>
    <row r="197" spans="1:19" x14ac:dyDescent="0.2">
      <c r="A197" t="s">
        <v>2273</v>
      </c>
      <c r="B197">
        <v>195</v>
      </c>
      <c r="C197" t="s">
        <v>2141</v>
      </c>
      <c r="D197" s="2" t="s">
        <v>1122</v>
      </c>
      <c r="E197" t="s">
        <v>2304</v>
      </c>
      <c r="F197" t="s">
        <v>2346</v>
      </c>
      <c r="G197" t="s">
        <v>713</v>
      </c>
      <c r="H197" t="s">
        <v>2391</v>
      </c>
      <c r="I197" t="s">
        <v>713</v>
      </c>
      <c r="J197" t="s">
        <v>2304</v>
      </c>
      <c r="K197">
        <v>827.0333333333333</v>
      </c>
      <c r="L197">
        <v>949.5</v>
      </c>
      <c r="M197">
        <v>3</v>
      </c>
      <c r="N197">
        <v>0.16700000000000001</v>
      </c>
      <c r="O197">
        <v>8173.3</v>
      </c>
      <c r="P197">
        <v>-99.9</v>
      </c>
      <c r="Q197">
        <v>90</v>
      </c>
      <c r="R197">
        <v>0.36</v>
      </c>
      <c r="S197" t="s">
        <v>2275</v>
      </c>
    </row>
    <row r="198" spans="1:19" x14ac:dyDescent="0.2">
      <c r="A198" t="s">
        <v>2273</v>
      </c>
      <c r="B198">
        <v>196</v>
      </c>
      <c r="C198" t="s">
        <v>2142</v>
      </c>
      <c r="D198" s="2" t="s">
        <v>1122</v>
      </c>
      <c r="E198" t="s">
        <v>2303</v>
      </c>
      <c r="F198" t="s">
        <v>2304</v>
      </c>
      <c r="G198" t="s">
        <v>2303</v>
      </c>
      <c r="H198" t="s">
        <v>2391</v>
      </c>
      <c r="I198" t="s">
        <v>2303</v>
      </c>
      <c r="J198" t="s">
        <v>2304</v>
      </c>
      <c r="K198">
        <v>946.86666666666667</v>
      </c>
      <c r="L198">
        <v>955.5</v>
      </c>
      <c r="M198">
        <v>4</v>
      </c>
      <c r="N198">
        <v>0.3</v>
      </c>
      <c r="O198">
        <v>1942.3</v>
      </c>
      <c r="P198">
        <v>-99.9</v>
      </c>
      <c r="Q198">
        <v>80</v>
      </c>
      <c r="R198">
        <v>0.52500000000000002</v>
      </c>
      <c r="S198" t="s">
        <v>2275</v>
      </c>
    </row>
    <row r="199" spans="1:19" x14ac:dyDescent="0.2">
      <c r="A199" t="s">
        <v>2273</v>
      </c>
      <c r="B199">
        <v>197</v>
      </c>
      <c r="C199" t="s">
        <v>2143</v>
      </c>
      <c r="D199" s="2" t="s">
        <v>1122</v>
      </c>
      <c r="E199" t="s">
        <v>2303</v>
      </c>
      <c r="F199" t="s">
        <v>2304</v>
      </c>
      <c r="G199" t="s">
        <v>2303</v>
      </c>
      <c r="H199" t="s">
        <v>2345</v>
      </c>
      <c r="I199" t="s">
        <v>2303</v>
      </c>
      <c r="J199" t="s">
        <v>2304</v>
      </c>
      <c r="K199">
        <v>259.13333333333333</v>
      </c>
      <c r="L199">
        <v>363.59999999999997</v>
      </c>
      <c r="M199">
        <v>4</v>
      </c>
      <c r="N199">
        <v>0.20499999999999999</v>
      </c>
      <c r="O199">
        <v>5447.7</v>
      </c>
      <c r="P199">
        <v>-99.9</v>
      </c>
      <c r="Q199">
        <v>95</v>
      </c>
      <c r="R199">
        <v>0.53</v>
      </c>
      <c r="S199" t="s">
        <v>2275</v>
      </c>
    </row>
    <row r="200" spans="1:19" x14ac:dyDescent="0.2">
      <c r="A200" t="s">
        <v>2273</v>
      </c>
      <c r="B200">
        <v>198</v>
      </c>
      <c r="C200" t="s">
        <v>2144</v>
      </c>
      <c r="D200" s="2" t="s">
        <v>1122</v>
      </c>
      <c r="E200" t="s">
        <v>2303</v>
      </c>
      <c r="F200" t="s">
        <v>2345</v>
      </c>
      <c r="G200" t="s">
        <v>2303</v>
      </c>
      <c r="H200" t="s">
        <v>2345</v>
      </c>
      <c r="I200" t="s">
        <v>2305</v>
      </c>
      <c r="J200" t="s">
        <v>2304</v>
      </c>
      <c r="K200">
        <v>480.13333333333338</v>
      </c>
      <c r="L200">
        <v>994.13333333333333</v>
      </c>
      <c r="M200">
        <v>4</v>
      </c>
      <c r="N200">
        <v>0.16900000000000001</v>
      </c>
      <c r="O200">
        <v>8009</v>
      </c>
      <c r="P200">
        <v>-99.9</v>
      </c>
      <c r="Q200">
        <v>85</v>
      </c>
      <c r="R200">
        <v>0.36499999999999999</v>
      </c>
      <c r="S200" t="s">
        <v>2275</v>
      </c>
    </row>
    <row r="201" spans="1:19" x14ac:dyDescent="0.2">
      <c r="A201" t="s">
        <v>2273</v>
      </c>
      <c r="B201">
        <v>199</v>
      </c>
      <c r="C201" t="s">
        <v>2145</v>
      </c>
      <c r="D201" s="2" t="s">
        <v>1433</v>
      </c>
      <c r="E201" t="s">
        <v>2303</v>
      </c>
      <c r="F201" t="s">
        <v>2345</v>
      </c>
      <c r="G201" t="s">
        <v>2303</v>
      </c>
      <c r="H201" t="s">
        <v>2345</v>
      </c>
      <c r="I201" t="s">
        <v>2305</v>
      </c>
      <c r="J201" t="s">
        <v>2304</v>
      </c>
      <c r="K201">
        <v>212.4</v>
      </c>
      <c r="L201">
        <v>392.40000000000003</v>
      </c>
      <c r="M201">
        <v>4</v>
      </c>
      <c r="N201">
        <v>0.185</v>
      </c>
      <c r="O201">
        <v>6757.6</v>
      </c>
      <c r="P201">
        <v>-99.9</v>
      </c>
      <c r="Q201">
        <v>80</v>
      </c>
      <c r="R201">
        <v>0.31</v>
      </c>
      <c r="S201" t="s">
        <v>2275</v>
      </c>
    </row>
    <row r="202" spans="1:19" x14ac:dyDescent="0.2">
      <c r="A202" t="s">
        <v>2273</v>
      </c>
      <c r="B202">
        <v>200</v>
      </c>
      <c r="C202" t="s">
        <v>2146</v>
      </c>
      <c r="D202" s="2" t="s">
        <v>1122</v>
      </c>
      <c r="E202" t="s">
        <v>2304</v>
      </c>
      <c r="F202" t="s">
        <v>2304</v>
      </c>
      <c r="G202" t="s">
        <v>713</v>
      </c>
      <c r="H202" t="s">
        <v>2391</v>
      </c>
      <c r="I202" t="s">
        <v>713</v>
      </c>
      <c r="J202" t="s">
        <v>2304</v>
      </c>
      <c r="K202">
        <v>187.13333333333333</v>
      </c>
      <c r="L202">
        <v>245.6</v>
      </c>
      <c r="M202">
        <v>2</v>
      </c>
      <c r="N202">
        <v>0.13200000000000001</v>
      </c>
      <c r="O202">
        <v>11930.5</v>
      </c>
      <c r="P202">
        <v>-99.9</v>
      </c>
      <c r="Q202">
        <v>85</v>
      </c>
      <c r="R202">
        <v>0.5</v>
      </c>
      <c r="S202" t="s">
        <v>2275</v>
      </c>
    </row>
    <row r="203" spans="1:19" x14ac:dyDescent="0.2">
      <c r="A203" t="s">
        <v>2273</v>
      </c>
      <c r="B203">
        <v>201</v>
      </c>
      <c r="C203" t="s">
        <v>2147</v>
      </c>
      <c r="D203" s="2" t="s">
        <v>1122</v>
      </c>
      <c r="E203" t="s">
        <v>2305</v>
      </c>
      <c r="F203" t="s">
        <v>2345</v>
      </c>
      <c r="G203" t="s">
        <v>2305</v>
      </c>
      <c r="H203" t="s">
        <v>2345</v>
      </c>
      <c r="I203" t="s">
        <v>2305</v>
      </c>
      <c r="J203" t="s">
        <v>2401</v>
      </c>
      <c r="K203">
        <v>107.66666666666667</v>
      </c>
      <c r="L203">
        <v>115.89999999999999</v>
      </c>
      <c r="M203">
        <v>3</v>
      </c>
      <c r="N203">
        <v>0.27400000000000002</v>
      </c>
      <c r="O203">
        <v>2571.8000000000002</v>
      </c>
      <c r="P203">
        <v>-99.9</v>
      </c>
      <c r="Q203">
        <v>85</v>
      </c>
      <c r="R203">
        <v>0.54</v>
      </c>
      <c r="S203" t="s">
        <v>2275</v>
      </c>
    </row>
    <row r="204" spans="1:19" x14ac:dyDescent="0.2">
      <c r="A204" t="s">
        <v>2273</v>
      </c>
      <c r="B204">
        <v>202</v>
      </c>
      <c r="C204" t="s">
        <v>2148</v>
      </c>
      <c r="D204" s="2" t="s">
        <v>1148</v>
      </c>
      <c r="E204" t="s">
        <v>2305</v>
      </c>
      <c r="F204" t="s">
        <v>2345</v>
      </c>
      <c r="G204" t="s">
        <v>2361</v>
      </c>
      <c r="H204" t="s">
        <v>2345</v>
      </c>
      <c r="I204" t="s">
        <v>2305</v>
      </c>
      <c r="J204" t="s">
        <v>2401</v>
      </c>
      <c r="K204">
        <v>531.26666666666665</v>
      </c>
      <c r="L204">
        <v>1363.2666666666667</v>
      </c>
      <c r="M204">
        <v>3</v>
      </c>
      <c r="N204">
        <v>0.18</v>
      </c>
      <c r="O204">
        <v>7157</v>
      </c>
      <c r="P204">
        <v>-99.9</v>
      </c>
      <c r="Q204">
        <v>95</v>
      </c>
      <c r="R204">
        <v>0.38500000000000001</v>
      </c>
      <c r="S204" t="s">
        <v>2275</v>
      </c>
    </row>
    <row r="205" spans="1:19" x14ac:dyDescent="0.2">
      <c r="A205" t="s">
        <v>2273</v>
      </c>
      <c r="B205">
        <v>203</v>
      </c>
      <c r="C205" t="s">
        <v>1809</v>
      </c>
      <c r="D205" s="2" t="s">
        <v>1369</v>
      </c>
      <c r="E205" s="27" t="s">
        <v>1851</v>
      </c>
      <c r="F205" t="s">
        <v>1911</v>
      </c>
      <c r="G205" s="27" t="s">
        <v>1851</v>
      </c>
      <c r="H205" s="27" t="s">
        <v>1851</v>
      </c>
      <c r="I205" s="27" t="s">
        <v>1851</v>
      </c>
      <c r="J205" s="27" t="s">
        <v>1851</v>
      </c>
      <c r="K205" s="27">
        <v>411.4666666666667</v>
      </c>
      <c r="L205" s="27">
        <v>61.066666666666663</v>
      </c>
      <c r="M205">
        <v>3</v>
      </c>
      <c r="N205">
        <v>0.52200000000000002</v>
      </c>
      <c r="O205">
        <v>176.8</v>
      </c>
      <c r="P205">
        <v>-99.9</v>
      </c>
      <c r="Q205">
        <v>37</v>
      </c>
      <c r="R205">
        <v>0.48499999999999999</v>
      </c>
      <c r="S205" t="s">
        <v>2275</v>
      </c>
    </row>
    <row r="206" spans="1:19" x14ac:dyDescent="0.2">
      <c r="A206" t="s">
        <v>2273</v>
      </c>
      <c r="B206">
        <v>204</v>
      </c>
      <c r="C206" t="s">
        <v>1809</v>
      </c>
      <c r="D206" s="2" t="s">
        <v>1222</v>
      </c>
      <c r="E206" s="27" t="s">
        <v>1851</v>
      </c>
      <c r="F206" t="s">
        <v>1911</v>
      </c>
      <c r="G206" s="27" t="s">
        <v>1851</v>
      </c>
      <c r="H206" s="27" t="s">
        <v>1851</v>
      </c>
      <c r="I206" s="27" t="s">
        <v>1851</v>
      </c>
      <c r="J206" s="27" t="s">
        <v>1851</v>
      </c>
      <c r="K206" s="27">
        <v>66.833333333333329</v>
      </c>
      <c r="L206" s="27">
        <v>364.0333333333333</v>
      </c>
      <c r="M206">
        <v>3</v>
      </c>
      <c r="N206">
        <v>0.52200000000000002</v>
      </c>
      <c r="O206">
        <v>176.8</v>
      </c>
      <c r="P206">
        <v>-99.9</v>
      </c>
      <c r="Q206">
        <v>37</v>
      </c>
      <c r="R206">
        <v>0.48499999999999999</v>
      </c>
      <c r="S206" t="s">
        <v>2275</v>
      </c>
    </row>
    <row r="207" spans="1:19" x14ac:dyDescent="0.2">
      <c r="A207" t="s">
        <v>2273</v>
      </c>
      <c r="B207">
        <v>205</v>
      </c>
      <c r="C207" t="s">
        <v>2149</v>
      </c>
      <c r="D207" s="2" t="s">
        <v>1222</v>
      </c>
      <c r="E207" t="s">
        <v>2306</v>
      </c>
      <c r="F207" t="s">
        <v>2347</v>
      </c>
      <c r="G207" s="27" t="s">
        <v>1851</v>
      </c>
      <c r="H207" t="s">
        <v>2392</v>
      </c>
      <c r="I207" s="27" t="s">
        <v>1851</v>
      </c>
      <c r="J207" t="s">
        <v>2306</v>
      </c>
      <c r="K207" s="27">
        <v>49.133333333333333</v>
      </c>
      <c r="L207" s="27">
        <v>126.66666666666667</v>
      </c>
      <c r="M207">
        <v>6</v>
      </c>
      <c r="N207">
        <v>0.436</v>
      </c>
      <c r="O207">
        <v>445.6</v>
      </c>
      <c r="P207">
        <v>-99.9</v>
      </c>
      <c r="Q207">
        <v>28</v>
      </c>
      <c r="R207">
        <v>0.72499999999999998</v>
      </c>
      <c r="S207" t="s">
        <v>2275</v>
      </c>
    </row>
    <row r="208" spans="1:19" x14ac:dyDescent="0.2">
      <c r="A208" t="s">
        <v>2273</v>
      </c>
      <c r="B208">
        <v>206</v>
      </c>
      <c r="C208" t="s">
        <v>2150</v>
      </c>
      <c r="D208" s="2" t="s">
        <v>1415</v>
      </c>
      <c r="E208" t="s">
        <v>2306</v>
      </c>
      <c r="F208" t="s">
        <v>2347</v>
      </c>
      <c r="G208" t="s">
        <v>2306</v>
      </c>
      <c r="H208" t="s">
        <v>2392</v>
      </c>
      <c r="I208" t="s">
        <v>735</v>
      </c>
      <c r="J208" t="s">
        <v>2306</v>
      </c>
      <c r="K208">
        <v>620.06666666666661</v>
      </c>
      <c r="L208">
        <v>401</v>
      </c>
      <c r="M208">
        <v>1</v>
      </c>
      <c r="N208">
        <v>0.56000000000000005</v>
      </c>
      <c r="O208">
        <v>116.9</v>
      </c>
      <c r="P208">
        <v>-99.9</v>
      </c>
      <c r="Q208">
        <v>28</v>
      </c>
      <c r="R208">
        <v>0.85</v>
      </c>
      <c r="S208" t="s">
        <v>2275</v>
      </c>
    </row>
    <row r="209" spans="1:20" x14ac:dyDescent="0.2">
      <c r="A209" t="s">
        <v>2273</v>
      </c>
      <c r="B209">
        <v>207</v>
      </c>
      <c r="C209" t="s">
        <v>2151</v>
      </c>
      <c r="D209" s="2" t="s">
        <v>1553</v>
      </c>
      <c r="E209" t="s">
        <v>735</v>
      </c>
      <c r="F209" t="s">
        <v>2347</v>
      </c>
      <c r="G209" t="s">
        <v>735</v>
      </c>
      <c r="H209" t="s">
        <v>2392</v>
      </c>
      <c r="I209" t="s">
        <v>735</v>
      </c>
      <c r="J209" t="s">
        <v>735</v>
      </c>
      <c r="K209">
        <v>392.36666666666662</v>
      </c>
      <c r="L209">
        <v>407.5333333333333</v>
      </c>
      <c r="M209">
        <v>1</v>
      </c>
      <c r="N209">
        <v>0.128</v>
      </c>
      <c r="O209">
        <v>12461.8</v>
      </c>
      <c r="P209">
        <v>-99.9</v>
      </c>
      <c r="Q209">
        <v>85</v>
      </c>
      <c r="R209">
        <v>0.54</v>
      </c>
      <c r="S209" t="s">
        <v>2275</v>
      </c>
    </row>
    <row r="210" spans="1:20" x14ac:dyDescent="0.2">
      <c r="A210" t="s">
        <v>2273</v>
      </c>
      <c r="B210">
        <v>208</v>
      </c>
      <c r="C210" t="s">
        <v>2152</v>
      </c>
      <c r="D210" s="2" t="s">
        <v>1122</v>
      </c>
      <c r="E210" t="s">
        <v>2152</v>
      </c>
      <c r="F210" t="s">
        <v>2348</v>
      </c>
      <c r="G210" t="s">
        <v>2362</v>
      </c>
      <c r="H210" t="s">
        <v>2152</v>
      </c>
      <c r="I210" t="s">
        <v>2152</v>
      </c>
      <c r="J210" t="s">
        <v>2152</v>
      </c>
      <c r="K210">
        <v>117.03333333333335</v>
      </c>
      <c r="L210">
        <v>146.33333333333334</v>
      </c>
      <c r="M210">
        <v>0</v>
      </c>
      <c r="N210">
        <v>0.22700000000000001</v>
      </c>
      <c r="O210">
        <v>4299</v>
      </c>
      <c r="P210">
        <v>-99.9</v>
      </c>
      <c r="Q210">
        <v>5.5</v>
      </c>
      <c r="R210">
        <v>0.88500000000000001</v>
      </c>
      <c r="S210" t="s">
        <v>2275</v>
      </c>
      <c r="T210" t="s">
        <v>1837</v>
      </c>
    </row>
    <row r="211" spans="1:20" x14ac:dyDescent="0.2">
      <c r="A211" t="s">
        <v>2273</v>
      </c>
      <c r="B211">
        <v>209</v>
      </c>
      <c r="C211" t="s">
        <v>1822</v>
      </c>
      <c r="D211" s="2" t="s">
        <v>1161</v>
      </c>
      <c r="E211" s="27" t="s">
        <v>1852</v>
      </c>
      <c r="F211" t="s">
        <v>1912</v>
      </c>
      <c r="G211" t="s">
        <v>1869</v>
      </c>
      <c r="H211" t="s">
        <v>1923</v>
      </c>
      <c r="I211" s="27" t="s">
        <v>1852</v>
      </c>
      <c r="J211" t="s">
        <v>1931</v>
      </c>
      <c r="K211" s="27">
        <v>173.53333333333333</v>
      </c>
      <c r="L211" s="27">
        <v>404.9666666666667</v>
      </c>
      <c r="M211">
        <v>3</v>
      </c>
      <c r="N211">
        <v>0.64800000000000002</v>
      </c>
      <c r="O211">
        <v>45.1</v>
      </c>
      <c r="P211">
        <v>-99.9</v>
      </c>
      <c r="Q211">
        <v>15</v>
      </c>
      <c r="R211">
        <v>0.39</v>
      </c>
      <c r="S211" t="s">
        <v>2275</v>
      </c>
    </row>
    <row r="212" spans="1:20" x14ac:dyDescent="0.2">
      <c r="A212" t="s">
        <v>2273</v>
      </c>
      <c r="B212">
        <v>210</v>
      </c>
      <c r="C212" t="s">
        <v>1822</v>
      </c>
      <c r="D212" s="2" t="s">
        <v>1163</v>
      </c>
      <c r="E212" s="27" t="s">
        <v>1852</v>
      </c>
      <c r="F212" t="s">
        <v>1912</v>
      </c>
      <c r="G212" t="s">
        <v>1869</v>
      </c>
      <c r="H212" t="s">
        <v>1923</v>
      </c>
      <c r="I212" s="27" t="s">
        <v>1852</v>
      </c>
      <c r="J212" t="s">
        <v>1931</v>
      </c>
      <c r="K212" s="27">
        <v>171.16666666666666</v>
      </c>
      <c r="L212" s="27">
        <v>624.4</v>
      </c>
      <c r="M212">
        <v>3</v>
      </c>
      <c r="N212">
        <v>0.64800000000000002</v>
      </c>
      <c r="O212">
        <v>45.1</v>
      </c>
      <c r="P212">
        <v>-99.9</v>
      </c>
      <c r="Q212">
        <v>15</v>
      </c>
      <c r="R212">
        <v>0.39</v>
      </c>
      <c r="S212" t="s">
        <v>2275</v>
      </c>
    </row>
    <row r="213" spans="1:20" x14ac:dyDescent="0.2">
      <c r="A213" t="s">
        <v>2273</v>
      </c>
      <c r="B213">
        <v>211</v>
      </c>
      <c r="C213" t="s">
        <v>2153</v>
      </c>
      <c r="D213" s="2" t="s">
        <v>1190</v>
      </c>
      <c r="E213" t="s">
        <v>2307</v>
      </c>
      <c r="F213" t="s">
        <v>1912</v>
      </c>
      <c r="G213" t="s">
        <v>2363</v>
      </c>
      <c r="H213" t="s">
        <v>2393</v>
      </c>
      <c r="I213" s="27" t="s">
        <v>1852</v>
      </c>
      <c r="J213" t="s">
        <v>1931</v>
      </c>
      <c r="K213" s="27">
        <v>450.7</v>
      </c>
      <c r="L213" s="27">
        <v>865.43333333333339</v>
      </c>
      <c r="M213">
        <v>1</v>
      </c>
      <c r="N213">
        <v>0.58899999999999997</v>
      </c>
      <c r="O213">
        <v>85.2</v>
      </c>
      <c r="P213">
        <v>-99.9</v>
      </c>
      <c r="Q213">
        <v>24</v>
      </c>
      <c r="R213">
        <v>0.35499999999999998</v>
      </c>
      <c r="S213" t="s">
        <v>2275</v>
      </c>
    </row>
    <row r="214" spans="1:20" x14ac:dyDescent="0.2">
      <c r="A214" t="s">
        <v>2273</v>
      </c>
      <c r="B214">
        <v>212</v>
      </c>
      <c r="C214" t="s">
        <v>2154</v>
      </c>
      <c r="D214" s="2" t="s">
        <v>1135</v>
      </c>
      <c r="E214" s="27" t="s">
        <v>1852</v>
      </c>
      <c r="F214" t="s">
        <v>1912</v>
      </c>
      <c r="G214" t="s">
        <v>1912</v>
      </c>
      <c r="H214" t="s">
        <v>1931</v>
      </c>
      <c r="I214" s="27" t="s">
        <v>1852</v>
      </c>
      <c r="J214" t="s">
        <v>1931</v>
      </c>
      <c r="K214" s="27">
        <v>521.06666666666672</v>
      </c>
      <c r="L214" s="27">
        <v>786.86666666666679</v>
      </c>
      <c r="M214">
        <v>2</v>
      </c>
      <c r="N214">
        <v>0.61299999999999999</v>
      </c>
      <c r="O214">
        <v>65.599999999999994</v>
      </c>
      <c r="P214">
        <v>-99.9</v>
      </c>
      <c r="Q214">
        <v>19</v>
      </c>
      <c r="R214">
        <v>0.43</v>
      </c>
      <c r="S214" t="s">
        <v>2275</v>
      </c>
    </row>
    <row r="215" spans="1:20" x14ac:dyDescent="0.2">
      <c r="A215" t="s">
        <v>2273</v>
      </c>
      <c r="B215">
        <v>213</v>
      </c>
      <c r="C215" t="s">
        <v>2155</v>
      </c>
      <c r="D215" s="2" t="s">
        <v>1135</v>
      </c>
      <c r="E215" t="s">
        <v>1931</v>
      </c>
      <c r="F215" t="s">
        <v>1912</v>
      </c>
      <c r="G215" t="s">
        <v>1912</v>
      </c>
      <c r="H215" t="s">
        <v>2376</v>
      </c>
      <c r="I215" t="s">
        <v>2376</v>
      </c>
      <c r="J215" t="s">
        <v>1931</v>
      </c>
      <c r="K215" s="27">
        <v>346</v>
      </c>
      <c r="L215" s="27">
        <v>597.19999999999993</v>
      </c>
      <c r="M215">
        <v>4</v>
      </c>
      <c r="N215">
        <v>0.65800000000000003</v>
      </c>
      <c r="O215">
        <v>40.299999999999997</v>
      </c>
      <c r="P215">
        <v>-99.9</v>
      </c>
      <c r="Q215">
        <v>14</v>
      </c>
      <c r="R215">
        <v>0.54</v>
      </c>
      <c r="S215" t="s">
        <v>2275</v>
      </c>
    </row>
    <row r="216" spans="1:20" x14ac:dyDescent="0.2">
      <c r="A216" t="s">
        <v>2273</v>
      </c>
      <c r="B216">
        <v>214</v>
      </c>
      <c r="C216" t="s">
        <v>683</v>
      </c>
      <c r="D216" s="2" t="s">
        <v>1275</v>
      </c>
      <c r="E216" t="s">
        <v>1853</v>
      </c>
      <c r="F216" t="s">
        <v>1913</v>
      </c>
      <c r="G216" t="s">
        <v>1853</v>
      </c>
      <c r="H216" t="s">
        <v>1913</v>
      </c>
      <c r="I216" t="s">
        <v>1853</v>
      </c>
      <c r="J216" t="s">
        <v>1853</v>
      </c>
      <c r="K216">
        <v>332.23333333333335</v>
      </c>
      <c r="L216">
        <v>417.20000000000005</v>
      </c>
      <c r="M216">
        <v>4</v>
      </c>
      <c r="N216">
        <v>0.38100000000000001</v>
      </c>
      <c r="O216">
        <v>806.7</v>
      </c>
      <c r="P216">
        <v>-99.9</v>
      </c>
      <c r="Q216">
        <v>65</v>
      </c>
      <c r="R216">
        <v>0.44500000000000001</v>
      </c>
      <c r="S216" t="s">
        <v>2275</v>
      </c>
    </row>
    <row r="217" spans="1:20" x14ac:dyDescent="0.2">
      <c r="A217" t="s">
        <v>2273</v>
      </c>
      <c r="B217">
        <v>215</v>
      </c>
      <c r="C217" t="s">
        <v>1819</v>
      </c>
      <c r="D217" s="2" t="s">
        <v>1122</v>
      </c>
      <c r="E217" t="s">
        <v>1853</v>
      </c>
      <c r="F217" t="s">
        <v>1913</v>
      </c>
      <c r="G217" t="s">
        <v>1870</v>
      </c>
      <c r="H217" t="s">
        <v>1924</v>
      </c>
      <c r="I217" t="s">
        <v>1879</v>
      </c>
      <c r="J217" t="s">
        <v>1853</v>
      </c>
      <c r="K217">
        <v>231</v>
      </c>
      <c r="L217">
        <v>80.933333333333337</v>
      </c>
      <c r="M217">
        <v>4</v>
      </c>
      <c r="N217">
        <v>0.40799999999999997</v>
      </c>
      <c r="O217">
        <v>605.4</v>
      </c>
      <c r="P217">
        <v>-99.9</v>
      </c>
      <c r="Q217">
        <v>65</v>
      </c>
      <c r="R217">
        <v>0.32</v>
      </c>
      <c r="S217" t="s">
        <v>2275</v>
      </c>
    </row>
    <row r="218" spans="1:20" x14ac:dyDescent="0.2">
      <c r="A218" t="s">
        <v>2273</v>
      </c>
      <c r="B218">
        <v>216</v>
      </c>
      <c r="C218" t="s">
        <v>1819</v>
      </c>
      <c r="D218" s="2" t="s">
        <v>1275</v>
      </c>
      <c r="E218" t="s">
        <v>1853</v>
      </c>
      <c r="F218" t="s">
        <v>1913</v>
      </c>
      <c r="G218" t="s">
        <v>1870</v>
      </c>
      <c r="H218" t="s">
        <v>1924</v>
      </c>
      <c r="I218" t="s">
        <v>1879</v>
      </c>
      <c r="J218" t="s">
        <v>1853</v>
      </c>
      <c r="K218">
        <v>54.633333333333333</v>
      </c>
      <c r="L218">
        <v>219.73333333333335</v>
      </c>
      <c r="M218">
        <v>4</v>
      </c>
      <c r="N218">
        <v>0.40799999999999997</v>
      </c>
      <c r="O218">
        <v>605.4</v>
      </c>
      <c r="P218">
        <v>-99.9</v>
      </c>
      <c r="Q218">
        <v>65</v>
      </c>
      <c r="R218">
        <v>0.32</v>
      </c>
      <c r="S218" t="s">
        <v>2275</v>
      </c>
    </row>
    <row r="219" spans="1:20" x14ac:dyDescent="0.2">
      <c r="A219" t="s">
        <v>2273</v>
      </c>
      <c r="B219">
        <v>217</v>
      </c>
      <c r="C219" t="s">
        <v>2156</v>
      </c>
      <c r="D219" s="2" t="s">
        <v>1122</v>
      </c>
      <c r="E219" s="27" t="s">
        <v>1995</v>
      </c>
      <c r="F219" s="27" t="s">
        <v>1995</v>
      </c>
      <c r="G219" s="27" t="s">
        <v>1995</v>
      </c>
      <c r="H219" s="27" t="s">
        <v>1995</v>
      </c>
      <c r="I219" t="s">
        <v>2377</v>
      </c>
      <c r="J219" t="s">
        <v>1932</v>
      </c>
      <c r="K219" s="27">
        <v>65.766666666666666</v>
      </c>
      <c r="L219" s="27">
        <v>65.966666666666669</v>
      </c>
      <c r="M219">
        <v>0</v>
      </c>
      <c r="N219">
        <v>0.38700000000000001</v>
      </c>
      <c r="O219">
        <v>762.9</v>
      </c>
      <c r="P219">
        <v>-99.9</v>
      </c>
      <c r="Q219">
        <v>26</v>
      </c>
      <c r="R219">
        <v>0.73499999999999999</v>
      </c>
      <c r="S219" t="s">
        <v>2275</v>
      </c>
    </row>
    <row r="220" spans="1:20" x14ac:dyDescent="0.2">
      <c r="A220" t="s">
        <v>2273</v>
      </c>
      <c r="B220">
        <v>218</v>
      </c>
      <c r="C220" t="s">
        <v>2157</v>
      </c>
      <c r="D220" s="2" t="s">
        <v>1122</v>
      </c>
      <c r="E220" s="27" t="s">
        <v>1995</v>
      </c>
      <c r="F220" s="27" t="s">
        <v>1995</v>
      </c>
      <c r="G220" t="s">
        <v>1932</v>
      </c>
      <c r="H220" t="s">
        <v>1914</v>
      </c>
      <c r="I220" t="s">
        <v>1914</v>
      </c>
      <c r="J220" t="s">
        <v>1932</v>
      </c>
      <c r="K220" s="27">
        <v>135.1</v>
      </c>
      <c r="L220" s="27">
        <v>182.06666666666669</v>
      </c>
      <c r="M220">
        <v>0</v>
      </c>
      <c r="N220">
        <v>0.46200000000000002</v>
      </c>
      <c r="O220">
        <v>335.6</v>
      </c>
      <c r="P220">
        <v>-99.9</v>
      </c>
      <c r="Q220">
        <v>28</v>
      </c>
      <c r="R220">
        <v>0.65</v>
      </c>
      <c r="S220" t="s">
        <v>2275</v>
      </c>
    </row>
    <row r="221" spans="1:20" x14ac:dyDescent="0.2">
      <c r="A221" t="s">
        <v>2273</v>
      </c>
      <c r="B221">
        <v>219</v>
      </c>
      <c r="C221" t="s">
        <v>2158</v>
      </c>
      <c r="D221" s="2" t="s">
        <v>1122</v>
      </c>
      <c r="E221" s="27" t="s">
        <v>1995</v>
      </c>
      <c r="F221" t="s">
        <v>1914</v>
      </c>
      <c r="G221" t="s">
        <v>1932</v>
      </c>
      <c r="H221" t="s">
        <v>1914</v>
      </c>
      <c r="I221" t="s">
        <v>1914</v>
      </c>
      <c r="J221" t="s">
        <v>1932</v>
      </c>
      <c r="K221" s="27">
        <v>118.83333333333333</v>
      </c>
      <c r="L221" s="27">
        <v>148.20000000000002</v>
      </c>
      <c r="M221">
        <v>0</v>
      </c>
      <c r="N221">
        <v>0.499</v>
      </c>
      <c r="O221">
        <v>227.2</v>
      </c>
      <c r="P221">
        <v>-99.9</v>
      </c>
      <c r="Q221">
        <v>39</v>
      </c>
      <c r="R221">
        <v>0.54500000000000004</v>
      </c>
      <c r="S221" t="s">
        <v>2275</v>
      </c>
    </row>
    <row r="222" spans="1:20" x14ac:dyDescent="0.2">
      <c r="A222" t="s">
        <v>2273</v>
      </c>
      <c r="B222">
        <v>220</v>
      </c>
      <c r="C222" t="s">
        <v>2159</v>
      </c>
      <c r="D222" s="2" t="s">
        <v>1122</v>
      </c>
      <c r="E222" s="27" t="s">
        <v>1995</v>
      </c>
      <c r="F222" t="s">
        <v>1914</v>
      </c>
      <c r="G222" t="s">
        <v>2364</v>
      </c>
      <c r="H222" t="s">
        <v>1914</v>
      </c>
      <c r="I222" t="s">
        <v>1880</v>
      </c>
      <c r="J222" t="s">
        <v>1932</v>
      </c>
      <c r="K222" s="27">
        <v>531.06666666666672</v>
      </c>
      <c r="L222" s="27">
        <v>446.13333333333338</v>
      </c>
      <c r="M222">
        <v>0</v>
      </c>
      <c r="N222">
        <v>0.44500000000000001</v>
      </c>
      <c r="O222">
        <v>406.6</v>
      </c>
      <c r="P222">
        <v>-99.9</v>
      </c>
      <c r="Q222">
        <v>55</v>
      </c>
      <c r="R222">
        <v>0.36</v>
      </c>
      <c r="S222" t="s">
        <v>2275</v>
      </c>
    </row>
    <row r="223" spans="1:20" x14ac:dyDescent="0.2">
      <c r="A223" t="s">
        <v>2273</v>
      </c>
      <c r="B223">
        <v>221</v>
      </c>
      <c r="C223" t="s">
        <v>2159</v>
      </c>
      <c r="D223" s="2" t="s">
        <v>1252</v>
      </c>
      <c r="E223" s="27" t="s">
        <v>1995</v>
      </c>
      <c r="F223" t="s">
        <v>1914</v>
      </c>
      <c r="G223" t="s">
        <v>2364</v>
      </c>
      <c r="H223" t="s">
        <v>1914</v>
      </c>
      <c r="I223" t="s">
        <v>1880</v>
      </c>
      <c r="J223" t="s">
        <v>1932</v>
      </c>
      <c r="K223" s="27">
        <v>354.13333333333338</v>
      </c>
      <c r="L223" s="27">
        <v>463.39999999999992</v>
      </c>
      <c r="M223">
        <v>0</v>
      </c>
      <c r="N223">
        <v>0.44500000000000001</v>
      </c>
      <c r="O223">
        <v>406.6</v>
      </c>
      <c r="P223">
        <v>-99.9</v>
      </c>
      <c r="Q223">
        <v>55</v>
      </c>
      <c r="R223">
        <v>0.36</v>
      </c>
      <c r="S223" t="s">
        <v>2275</v>
      </c>
    </row>
    <row r="224" spans="1:20" x14ac:dyDescent="0.2">
      <c r="A224" t="s">
        <v>2273</v>
      </c>
      <c r="B224">
        <v>222</v>
      </c>
      <c r="C224" t="s">
        <v>1812</v>
      </c>
      <c r="D224" s="2" t="s">
        <v>1122</v>
      </c>
      <c r="E224" s="57" t="s">
        <v>1854</v>
      </c>
      <c r="F224" t="s">
        <v>1914</v>
      </c>
      <c r="G224" s="57" t="s">
        <v>1854</v>
      </c>
      <c r="H224" t="s">
        <v>1914</v>
      </c>
      <c r="I224" t="s">
        <v>1880</v>
      </c>
      <c r="J224" t="s">
        <v>1932</v>
      </c>
      <c r="K224" s="27">
        <v>239.19999999999996</v>
      </c>
      <c r="L224" s="27">
        <v>70.399999999999991</v>
      </c>
      <c r="M224">
        <v>6</v>
      </c>
      <c r="N224">
        <v>0.49199999999999999</v>
      </c>
      <c r="O224">
        <v>244.1</v>
      </c>
      <c r="P224">
        <v>-99.9</v>
      </c>
      <c r="Q224">
        <v>43</v>
      </c>
      <c r="R224">
        <v>0.36499999999999999</v>
      </c>
      <c r="S224" t="s">
        <v>2275</v>
      </c>
    </row>
    <row r="225" spans="1:19" x14ac:dyDescent="0.2">
      <c r="A225" t="s">
        <v>2273</v>
      </c>
      <c r="B225">
        <v>223</v>
      </c>
      <c r="C225" t="s">
        <v>1812</v>
      </c>
      <c r="D225" s="2" t="s">
        <v>1252</v>
      </c>
      <c r="E225" s="57" t="s">
        <v>1854</v>
      </c>
      <c r="F225" t="s">
        <v>1914</v>
      </c>
      <c r="G225" s="57" t="s">
        <v>1854</v>
      </c>
      <c r="H225" t="s">
        <v>1914</v>
      </c>
      <c r="I225" t="s">
        <v>1880</v>
      </c>
      <c r="J225" t="s">
        <v>1932</v>
      </c>
      <c r="K225" s="27">
        <v>42.466666666666669</v>
      </c>
      <c r="L225" s="27">
        <v>195.56666666666669</v>
      </c>
      <c r="M225">
        <v>6</v>
      </c>
      <c r="N225">
        <v>0.49199999999999999</v>
      </c>
      <c r="O225">
        <v>244.1</v>
      </c>
      <c r="P225">
        <v>-99.9</v>
      </c>
      <c r="Q225">
        <v>43</v>
      </c>
      <c r="R225">
        <v>0.36499999999999999</v>
      </c>
      <c r="S225" t="s">
        <v>2275</v>
      </c>
    </row>
    <row r="226" spans="1:19" x14ac:dyDescent="0.2">
      <c r="A226" t="s">
        <v>2273</v>
      </c>
      <c r="B226">
        <v>224</v>
      </c>
      <c r="C226" t="s">
        <v>2160</v>
      </c>
      <c r="D226" s="2" t="s">
        <v>1275</v>
      </c>
      <c r="E226" t="s">
        <v>2308</v>
      </c>
      <c r="F226" t="s">
        <v>2308</v>
      </c>
      <c r="G226" t="s">
        <v>2365</v>
      </c>
      <c r="H226" t="s">
        <v>1925</v>
      </c>
      <c r="I226" t="s">
        <v>2378</v>
      </c>
      <c r="J226" t="s">
        <v>1925</v>
      </c>
      <c r="K226">
        <v>190.43333333333331</v>
      </c>
      <c r="L226">
        <v>331.09999999999997</v>
      </c>
      <c r="M226">
        <v>1</v>
      </c>
      <c r="N226">
        <v>0.41899999999999998</v>
      </c>
      <c r="O226">
        <v>536.4</v>
      </c>
      <c r="P226">
        <v>-99.9</v>
      </c>
      <c r="Q226">
        <v>55</v>
      </c>
      <c r="R226">
        <v>0.54500000000000004</v>
      </c>
      <c r="S226" t="s">
        <v>2275</v>
      </c>
    </row>
    <row r="227" spans="1:19" x14ac:dyDescent="0.2">
      <c r="A227" t="s">
        <v>2273</v>
      </c>
      <c r="B227">
        <v>225</v>
      </c>
      <c r="C227" t="s">
        <v>2161</v>
      </c>
      <c r="D227" s="2" t="s">
        <v>1345</v>
      </c>
      <c r="E227" t="s">
        <v>1855</v>
      </c>
      <c r="F227" t="s">
        <v>2308</v>
      </c>
      <c r="G227" t="s">
        <v>2365</v>
      </c>
      <c r="H227" t="s">
        <v>1925</v>
      </c>
      <c r="I227" t="s">
        <v>2378</v>
      </c>
      <c r="J227" t="s">
        <v>1925</v>
      </c>
      <c r="K227">
        <v>285.33333333333337</v>
      </c>
      <c r="L227">
        <v>253.93333333333337</v>
      </c>
      <c r="M227">
        <v>6</v>
      </c>
      <c r="N227">
        <v>0.41199999999999998</v>
      </c>
      <c r="O227">
        <v>581.29999999999995</v>
      </c>
      <c r="P227">
        <v>-99.9</v>
      </c>
      <c r="Q227">
        <v>24</v>
      </c>
      <c r="R227">
        <v>0.39500000000000002</v>
      </c>
      <c r="S227" t="s">
        <v>2275</v>
      </c>
    </row>
    <row r="228" spans="1:19" x14ac:dyDescent="0.2">
      <c r="A228" t="s">
        <v>2273</v>
      </c>
      <c r="B228">
        <v>226</v>
      </c>
      <c r="C228" t="s">
        <v>2162</v>
      </c>
      <c r="D228" s="2" t="s">
        <v>1137</v>
      </c>
      <c r="E228" t="s">
        <v>1855</v>
      </c>
      <c r="F228" t="s">
        <v>1855</v>
      </c>
      <c r="G228" t="s">
        <v>365</v>
      </c>
      <c r="H228" t="s">
        <v>1925</v>
      </c>
      <c r="I228" t="s">
        <v>1855</v>
      </c>
      <c r="J228" t="s">
        <v>365</v>
      </c>
      <c r="K228">
        <v>68.966666666666654</v>
      </c>
      <c r="L228">
        <v>105.26666666666667</v>
      </c>
      <c r="M228">
        <v>3</v>
      </c>
      <c r="N228">
        <v>0.48399999999999999</v>
      </c>
      <c r="O228">
        <v>266.7</v>
      </c>
      <c r="P228">
        <v>-99.9</v>
      </c>
      <c r="Q228">
        <v>43</v>
      </c>
      <c r="R228">
        <v>0.72499999999999998</v>
      </c>
      <c r="S228" t="s">
        <v>2275</v>
      </c>
    </row>
    <row r="229" spans="1:19" x14ac:dyDescent="0.2">
      <c r="A229" t="s">
        <v>2273</v>
      </c>
      <c r="B229">
        <v>227</v>
      </c>
      <c r="C229" t="s">
        <v>2163</v>
      </c>
      <c r="D229" s="2" t="s">
        <v>1122</v>
      </c>
      <c r="E229" t="s">
        <v>1855</v>
      </c>
      <c r="F229" t="s">
        <v>1855</v>
      </c>
      <c r="G229" t="s">
        <v>365</v>
      </c>
      <c r="H229" t="s">
        <v>1925</v>
      </c>
      <c r="I229" t="s">
        <v>1855</v>
      </c>
      <c r="J229" t="s">
        <v>365</v>
      </c>
      <c r="K229">
        <v>274.43333333333334</v>
      </c>
      <c r="L229">
        <v>196</v>
      </c>
      <c r="M229">
        <v>3</v>
      </c>
      <c r="N229">
        <v>0.51200000000000001</v>
      </c>
      <c r="O229">
        <v>196.1</v>
      </c>
      <c r="P229">
        <v>-99.9</v>
      </c>
      <c r="Q229">
        <v>39</v>
      </c>
      <c r="R229">
        <v>0.56000000000000005</v>
      </c>
      <c r="S229" t="s">
        <v>2275</v>
      </c>
    </row>
    <row r="230" spans="1:19" x14ac:dyDescent="0.2">
      <c r="A230" t="s">
        <v>2273</v>
      </c>
      <c r="B230">
        <v>228</v>
      </c>
      <c r="C230" t="s">
        <v>2164</v>
      </c>
      <c r="D230" s="2" t="s">
        <v>1122</v>
      </c>
      <c r="E230" t="s">
        <v>1855</v>
      </c>
      <c r="F230" t="s">
        <v>1855</v>
      </c>
      <c r="G230" t="s">
        <v>365</v>
      </c>
      <c r="H230" t="s">
        <v>1925</v>
      </c>
      <c r="I230" t="s">
        <v>1855</v>
      </c>
      <c r="J230" t="s">
        <v>365</v>
      </c>
      <c r="K230">
        <v>146.36666666666667</v>
      </c>
      <c r="L230">
        <v>152.96666666666667</v>
      </c>
      <c r="M230">
        <v>3</v>
      </c>
      <c r="N230">
        <v>0.46300000000000002</v>
      </c>
      <c r="O230">
        <v>332</v>
      </c>
      <c r="P230">
        <v>-99.9</v>
      </c>
      <c r="Q230">
        <v>40</v>
      </c>
      <c r="R230">
        <v>0.505</v>
      </c>
      <c r="S230" t="s">
        <v>2275</v>
      </c>
    </row>
    <row r="231" spans="1:19" x14ac:dyDescent="0.2">
      <c r="A231" t="s">
        <v>2273</v>
      </c>
      <c r="B231">
        <v>229</v>
      </c>
      <c r="C231" t="s">
        <v>1813</v>
      </c>
      <c r="D231" s="2" t="s">
        <v>1122</v>
      </c>
      <c r="E231" t="s">
        <v>1855</v>
      </c>
      <c r="F231" t="s">
        <v>1855</v>
      </c>
      <c r="G231" t="s">
        <v>365</v>
      </c>
      <c r="H231" t="s">
        <v>1925</v>
      </c>
      <c r="I231" t="s">
        <v>1855</v>
      </c>
      <c r="J231" t="s">
        <v>365</v>
      </c>
      <c r="K231">
        <v>277.0333333333333</v>
      </c>
      <c r="L231">
        <v>127.56666666666666</v>
      </c>
      <c r="M231">
        <v>3</v>
      </c>
      <c r="N231">
        <v>0.41099999999999998</v>
      </c>
      <c r="O231">
        <v>583.9</v>
      </c>
      <c r="P231">
        <v>-99.9</v>
      </c>
      <c r="Q231">
        <v>42</v>
      </c>
      <c r="R231">
        <v>0.48499999999999999</v>
      </c>
      <c r="S231" t="s">
        <v>2275</v>
      </c>
    </row>
    <row r="232" spans="1:19" x14ac:dyDescent="0.2">
      <c r="A232" t="s">
        <v>2273</v>
      </c>
      <c r="B232">
        <v>230</v>
      </c>
      <c r="C232" t="s">
        <v>1813</v>
      </c>
      <c r="D232" s="2" t="s">
        <v>1137</v>
      </c>
      <c r="E232" t="s">
        <v>1855</v>
      </c>
      <c r="F232" t="s">
        <v>1855</v>
      </c>
      <c r="G232" t="s">
        <v>365</v>
      </c>
      <c r="H232" t="s">
        <v>1925</v>
      </c>
      <c r="I232" t="s">
        <v>1855</v>
      </c>
      <c r="J232" t="s">
        <v>365</v>
      </c>
      <c r="K232">
        <v>48.566666666666663</v>
      </c>
      <c r="L232">
        <v>222.9</v>
      </c>
      <c r="M232">
        <v>3</v>
      </c>
      <c r="N232">
        <v>0.41099999999999998</v>
      </c>
      <c r="O232">
        <v>583.9</v>
      </c>
      <c r="P232">
        <v>-99.9</v>
      </c>
      <c r="Q232">
        <v>42</v>
      </c>
      <c r="R232">
        <v>0.48499999999999999</v>
      </c>
      <c r="S232" t="s">
        <v>2275</v>
      </c>
    </row>
    <row r="233" spans="1:19" x14ac:dyDescent="0.2">
      <c r="A233" t="s">
        <v>2273</v>
      </c>
      <c r="B233">
        <v>231</v>
      </c>
      <c r="C233" t="s">
        <v>2165</v>
      </c>
      <c r="D233" s="2" t="s">
        <v>1137</v>
      </c>
      <c r="E233" t="s">
        <v>1855</v>
      </c>
      <c r="F233" t="s">
        <v>1855</v>
      </c>
      <c r="G233" t="s">
        <v>365</v>
      </c>
      <c r="H233" t="s">
        <v>1856</v>
      </c>
      <c r="I233" t="s">
        <v>1855</v>
      </c>
      <c r="J233" t="s">
        <v>365</v>
      </c>
      <c r="K233">
        <v>214.69999999999996</v>
      </c>
      <c r="L233">
        <v>272.26666666666665</v>
      </c>
      <c r="M233">
        <v>3</v>
      </c>
      <c r="N233">
        <v>0.39800000000000002</v>
      </c>
      <c r="O233">
        <v>676.4</v>
      </c>
      <c r="P233">
        <v>-99.9</v>
      </c>
      <c r="Q233">
        <v>35</v>
      </c>
      <c r="R233">
        <v>0.41499999999999998</v>
      </c>
      <c r="S233" t="s">
        <v>2275</v>
      </c>
    </row>
    <row r="234" spans="1:19" x14ac:dyDescent="0.2">
      <c r="A234" t="s">
        <v>2273</v>
      </c>
      <c r="B234">
        <v>232</v>
      </c>
      <c r="C234" t="s">
        <v>1829</v>
      </c>
      <c r="D234" s="2" t="s">
        <v>1166</v>
      </c>
      <c r="E234" t="s">
        <v>1855</v>
      </c>
      <c r="F234" t="s">
        <v>1871</v>
      </c>
      <c r="G234" t="s">
        <v>1871</v>
      </c>
      <c r="H234" t="s">
        <v>1856</v>
      </c>
      <c r="I234" t="s">
        <v>1855</v>
      </c>
      <c r="J234" t="s">
        <v>365</v>
      </c>
      <c r="K234">
        <v>244.29999999999998</v>
      </c>
      <c r="L234">
        <v>396.7</v>
      </c>
      <c r="M234">
        <v>3</v>
      </c>
      <c r="N234">
        <v>0.39</v>
      </c>
      <c r="O234">
        <v>734.7</v>
      </c>
      <c r="P234">
        <v>-99.9</v>
      </c>
      <c r="Q234">
        <v>28</v>
      </c>
      <c r="R234">
        <v>0.41</v>
      </c>
      <c r="S234" t="s">
        <v>2275</v>
      </c>
    </row>
    <row r="235" spans="1:19" x14ac:dyDescent="0.2">
      <c r="A235" t="s">
        <v>2273</v>
      </c>
      <c r="B235">
        <v>233</v>
      </c>
      <c r="C235" t="s">
        <v>1829</v>
      </c>
      <c r="D235" s="2" t="s">
        <v>1168</v>
      </c>
      <c r="E235" t="s">
        <v>1855</v>
      </c>
      <c r="F235" t="s">
        <v>1871</v>
      </c>
      <c r="G235" t="s">
        <v>1871</v>
      </c>
      <c r="H235" t="s">
        <v>1856</v>
      </c>
      <c r="I235" t="s">
        <v>1855</v>
      </c>
      <c r="J235" t="s">
        <v>365</v>
      </c>
      <c r="K235">
        <v>202</v>
      </c>
      <c r="L235">
        <v>645.76666666666665</v>
      </c>
      <c r="M235">
        <v>3</v>
      </c>
      <c r="N235">
        <v>0.39</v>
      </c>
      <c r="O235">
        <v>734.7</v>
      </c>
      <c r="P235">
        <v>-99.9</v>
      </c>
      <c r="Q235">
        <v>28</v>
      </c>
      <c r="R235">
        <v>0.41</v>
      </c>
      <c r="S235" t="s">
        <v>2275</v>
      </c>
    </row>
    <row r="236" spans="1:19" x14ac:dyDescent="0.2">
      <c r="A236" t="s">
        <v>2273</v>
      </c>
      <c r="B236">
        <v>234</v>
      </c>
      <c r="C236" t="s">
        <v>1801</v>
      </c>
      <c r="D236" s="2" t="s">
        <v>1166</v>
      </c>
      <c r="E236" t="s">
        <v>1855</v>
      </c>
      <c r="F236" t="s">
        <v>1871</v>
      </c>
      <c r="G236" t="s">
        <v>1871</v>
      </c>
      <c r="H236" t="s">
        <v>1856</v>
      </c>
      <c r="I236" t="s">
        <v>1855</v>
      </c>
      <c r="J236" t="s">
        <v>365</v>
      </c>
      <c r="K236">
        <v>703</v>
      </c>
      <c r="L236">
        <v>377.2</v>
      </c>
      <c r="M236">
        <v>3</v>
      </c>
      <c r="N236">
        <v>0.39300000000000002</v>
      </c>
      <c r="O236">
        <v>710.4</v>
      </c>
      <c r="P236">
        <v>-99.9</v>
      </c>
      <c r="Q236">
        <v>27</v>
      </c>
      <c r="R236">
        <v>0.39500000000000002</v>
      </c>
      <c r="S236" t="s">
        <v>2275</v>
      </c>
    </row>
    <row r="237" spans="1:19" x14ac:dyDescent="0.2">
      <c r="A237" t="s">
        <v>2273</v>
      </c>
      <c r="B237">
        <v>235</v>
      </c>
      <c r="C237" t="s">
        <v>1801</v>
      </c>
      <c r="D237" s="2" t="s">
        <v>1170</v>
      </c>
      <c r="E237" t="s">
        <v>1855</v>
      </c>
      <c r="F237" t="s">
        <v>1871</v>
      </c>
      <c r="G237" t="s">
        <v>1871</v>
      </c>
      <c r="H237" t="s">
        <v>1856</v>
      </c>
      <c r="I237" t="s">
        <v>1855</v>
      </c>
      <c r="J237" t="s">
        <v>365</v>
      </c>
      <c r="K237">
        <v>155.63333333333333</v>
      </c>
      <c r="L237">
        <v>479.4666666666667</v>
      </c>
      <c r="M237">
        <v>3</v>
      </c>
      <c r="N237">
        <v>0.39300000000000002</v>
      </c>
      <c r="O237">
        <v>710.4</v>
      </c>
      <c r="P237">
        <v>-99.9</v>
      </c>
      <c r="Q237">
        <v>27</v>
      </c>
      <c r="R237">
        <v>0.39500000000000002</v>
      </c>
      <c r="S237" t="s">
        <v>2275</v>
      </c>
    </row>
    <row r="238" spans="1:19" x14ac:dyDescent="0.2">
      <c r="A238" t="s">
        <v>2273</v>
      </c>
      <c r="B238">
        <v>236</v>
      </c>
      <c r="C238" t="s">
        <v>1801</v>
      </c>
      <c r="D238" s="2" t="s">
        <v>1173</v>
      </c>
      <c r="E238" t="s">
        <v>1855</v>
      </c>
      <c r="F238" t="s">
        <v>1871</v>
      </c>
      <c r="G238" t="s">
        <v>1871</v>
      </c>
      <c r="H238" t="s">
        <v>1856</v>
      </c>
      <c r="I238" t="s">
        <v>1855</v>
      </c>
      <c r="J238" t="s">
        <v>365</v>
      </c>
      <c r="K238">
        <v>93.5</v>
      </c>
      <c r="L238">
        <v>678.69999999999993</v>
      </c>
      <c r="M238">
        <v>3</v>
      </c>
      <c r="N238">
        <v>0.39300000000000002</v>
      </c>
      <c r="O238">
        <v>710.4</v>
      </c>
      <c r="P238">
        <v>-99.9</v>
      </c>
      <c r="Q238">
        <v>27</v>
      </c>
      <c r="R238">
        <v>0.39500000000000002</v>
      </c>
      <c r="S238" t="s">
        <v>2275</v>
      </c>
    </row>
    <row r="239" spans="1:19" x14ac:dyDescent="0.2">
      <c r="A239" t="s">
        <v>2273</v>
      </c>
      <c r="B239">
        <v>237</v>
      </c>
      <c r="C239" t="s">
        <v>2166</v>
      </c>
      <c r="D239" s="2" t="s">
        <v>1173</v>
      </c>
      <c r="E239" t="s">
        <v>1855</v>
      </c>
      <c r="F239" t="s">
        <v>1871</v>
      </c>
      <c r="G239" t="s">
        <v>1872</v>
      </c>
      <c r="H239" t="s">
        <v>1856</v>
      </c>
      <c r="I239" t="s">
        <v>1855</v>
      </c>
      <c r="J239" t="s">
        <v>365</v>
      </c>
      <c r="K239">
        <v>134.53333333333333</v>
      </c>
      <c r="L239">
        <v>22.766666666666669</v>
      </c>
      <c r="M239">
        <v>3</v>
      </c>
      <c r="N239">
        <v>0.40100000000000002</v>
      </c>
      <c r="O239">
        <v>649.9</v>
      </c>
      <c r="P239">
        <v>-99.9</v>
      </c>
      <c r="Q239">
        <v>26</v>
      </c>
      <c r="R239">
        <v>0.38500000000000001</v>
      </c>
      <c r="S239" t="s">
        <v>2275</v>
      </c>
    </row>
    <row r="240" spans="1:19" x14ac:dyDescent="0.2">
      <c r="A240" t="s">
        <v>2273</v>
      </c>
      <c r="B240">
        <v>238</v>
      </c>
      <c r="C240" t="s">
        <v>2166</v>
      </c>
      <c r="D240" s="2" t="s">
        <v>1166</v>
      </c>
      <c r="E240" t="s">
        <v>1855</v>
      </c>
      <c r="F240" t="s">
        <v>1871</v>
      </c>
      <c r="G240" t="s">
        <v>1872</v>
      </c>
      <c r="H240" t="s">
        <v>1856</v>
      </c>
      <c r="I240" t="s">
        <v>1855</v>
      </c>
      <c r="J240" t="s">
        <v>365</v>
      </c>
      <c r="K240">
        <v>134</v>
      </c>
      <c r="L240">
        <v>215.13333333333333</v>
      </c>
      <c r="M240">
        <v>3</v>
      </c>
      <c r="N240">
        <v>0.40100000000000002</v>
      </c>
      <c r="O240">
        <v>649.9</v>
      </c>
      <c r="P240">
        <v>-99.9</v>
      </c>
      <c r="Q240">
        <v>26</v>
      </c>
      <c r="R240">
        <v>0.38500000000000001</v>
      </c>
      <c r="S240" t="s">
        <v>2275</v>
      </c>
    </row>
    <row r="241" spans="1:19" x14ac:dyDescent="0.2">
      <c r="A241" t="s">
        <v>2273</v>
      </c>
      <c r="B241">
        <v>239</v>
      </c>
      <c r="C241" t="s">
        <v>263</v>
      </c>
      <c r="D241" s="2" t="s">
        <v>1324</v>
      </c>
      <c r="E241" t="s">
        <v>1855</v>
      </c>
      <c r="F241" t="s">
        <v>1855</v>
      </c>
      <c r="G241" t="s">
        <v>365</v>
      </c>
      <c r="H241" t="s">
        <v>1855</v>
      </c>
      <c r="I241" t="s">
        <v>1855</v>
      </c>
      <c r="J241" t="s">
        <v>365</v>
      </c>
      <c r="K241">
        <v>116.96666666666665</v>
      </c>
      <c r="L241">
        <v>164.53333333333333</v>
      </c>
      <c r="M241">
        <v>2</v>
      </c>
      <c r="N241">
        <v>0.54400000000000004</v>
      </c>
      <c r="O241">
        <v>138.30000000000001</v>
      </c>
      <c r="P241">
        <v>-99.9</v>
      </c>
      <c r="Q241">
        <v>31</v>
      </c>
      <c r="R241">
        <v>0.51500000000000001</v>
      </c>
      <c r="S241" t="s">
        <v>2275</v>
      </c>
    </row>
    <row r="242" spans="1:19" x14ac:dyDescent="0.2">
      <c r="A242" t="s">
        <v>2273</v>
      </c>
      <c r="B242">
        <v>240</v>
      </c>
      <c r="C242" t="s">
        <v>205</v>
      </c>
      <c r="D242" s="2" t="s">
        <v>1326</v>
      </c>
      <c r="E242" t="s">
        <v>1856</v>
      </c>
      <c r="F242" t="s">
        <v>1871</v>
      </c>
      <c r="G242" t="s">
        <v>303</v>
      </c>
      <c r="H242" t="s">
        <v>1856</v>
      </c>
      <c r="I242" t="s">
        <v>1856</v>
      </c>
      <c r="J242" t="s">
        <v>365</v>
      </c>
      <c r="K242">
        <v>101.56666666666666</v>
      </c>
      <c r="L242">
        <v>135.43333333333334</v>
      </c>
      <c r="M242">
        <v>5</v>
      </c>
      <c r="N242">
        <v>0.38100000000000001</v>
      </c>
      <c r="O242">
        <v>810.4</v>
      </c>
      <c r="P242">
        <v>-99.9</v>
      </c>
      <c r="Q242">
        <v>30</v>
      </c>
      <c r="R242">
        <v>0.38500000000000001</v>
      </c>
      <c r="S242" t="s">
        <v>2275</v>
      </c>
    </row>
    <row r="243" spans="1:19" x14ac:dyDescent="0.2">
      <c r="A243" t="s">
        <v>2273</v>
      </c>
      <c r="B243">
        <v>241</v>
      </c>
      <c r="C243" t="s">
        <v>205</v>
      </c>
      <c r="D243" s="2" t="s">
        <v>1328</v>
      </c>
      <c r="E243" t="s">
        <v>1856</v>
      </c>
      <c r="F243" t="s">
        <v>1871</v>
      </c>
      <c r="G243" t="s">
        <v>303</v>
      </c>
      <c r="H243" t="s">
        <v>1856</v>
      </c>
      <c r="I243" t="s">
        <v>1856</v>
      </c>
      <c r="J243" t="s">
        <v>365</v>
      </c>
      <c r="K243">
        <v>17.566666666666666</v>
      </c>
      <c r="L243">
        <v>163.63333333333333</v>
      </c>
      <c r="M243">
        <v>5</v>
      </c>
      <c r="N243">
        <v>0.38100000000000001</v>
      </c>
      <c r="O243">
        <v>810.4</v>
      </c>
      <c r="P243">
        <v>-99.9</v>
      </c>
      <c r="Q243">
        <v>30</v>
      </c>
      <c r="R243">
        <v>0.38500000000000001</v>
      </c>
      <c r="S243" t="s">
        <v>2275</v>
      </c>
    </row>
    <row r="244" spans="1:19" x14ac:dyDescent="0.2">
      <c r="A244" t="s">
        <v>2273</v>
      </c>
      <c r="B244">
        <v>242</v>
      </c>
      <c r="C244" t="s">
        <v>401</v>
      </c>
      <c r="D244" s="2" t="s">
        <v>1122</v>
      </c>
      <c r="E244" t="s">
        <v>1855</v>
      </c>
      <c r="F244" t="s">
        <v>1855</v>
      </c>
      <c r="G244" t="s">
        <v>365</v>
      </c>
      <c r="H244" t="s">
        <v>1855</v>
      </c>
      <c r="I244" t="s">
        <v>1855</v>
      </c>
      <c r="J244" t="s">
        <v>365</v>
      </c>
      <c r="K244">
        <v>399.13333333333327</v>
      </c>
      <c r="L244">
        <v>544.9</v>
      </c>
      <c r="M244">
        <v>1</v>
      </c>
      <c r="N244">
        <v>0.42099999999999999</v>
      </c>
      <c r="O244">
        <v>524.70000000000005</v>
      </c>
      <c r="P244">
        <v>-99.9</v>
      </c>
      <c r="Q244">
        <v>36</v>
      </c>
      <c r="R244">
        <v>0.72499999999999998</v>
      </c>
      <c r="S244" t="s">
        <v>2275</v>
      </c>
    </row>
    <row r="245" spans="1:19" x14ac:dyDescent="0.2">
      <c r="A245" t="s">
        <v>2273</v>
      </c>
      <c r="B245">
        <v>243</v>
      </c>
      <c r="C245" t="s">
        <v>2167</v>
      </c>
      <c r="D245" s="2" t="s">
        <v>1122</v>
      </c>
      <c r="E245" t="s">
        <v>1855</v>
      </c>
      <c r="F245" t="s">
        <v>1855</v>
      </c>
      <c r="G245" t="s">
        <v>365</v>
      </c>
      <c r="H245" t="s">
        <v>1856</v>
      </c>
      <c r="I245" t="s">
        <v>1856</v>
      </c>
      <c r="J245" t="s">
        <v>365</v>
      </c>
      <c r="K245">
        <v>506.36666666666662</v>
      </c>
      <c r="L245">
        <v>587.6</v>
      </c>
      <c r="M245">
        <v>1</v>
      </c>
      <c r="N245">
        <v>0.53100000000000003</v>
      </c>
      <c r="O245">
        <v>160.4</v>
      </c>
      <c r="P245">
        <v>-99.9</v>
      </c>
      <c r="Q245">
        <v>33</v>
      </c>
      <c r="R245">
        <v>0.44</v>
      </c>
      <c r="S245" t="s">
        <v>2275</v>
      </c>
    </row>
    <row r="246" spans="1:19" x14ac:dyDescent="0.2">
      <c r="A246" t="s">
        <v>2273</v>
      </c>
      <c r="B246">
        <v>244</v>
      </c>
      <c r="C246" t="s">
        <v>2168</v>
      </c>
      <c r="D246" s="2" t="s">
        <v>1122</v>
      </c>
      <c r="E246" t="s">
        <v>1856</v>
      </c>
      <c r="F246" t="s">
        <v>1855</v>
      </c>
      <c r="G246" t="s">
        <v>365</v>
      </c>
      <c r="H246" t="s">
        <v>1856</v>
      </c>
      <c r="I246" t="s">
        <v>1856</v>
      </c>
      <c r="J246" t="s">
        <v>365</v>
      </c>
      <c r="K246">
        <v>645.06666666666672</v>
      </c>
      <c r="L246">
        <v>871.66666666666663</v>
      </c>
      <c r="M246">
        <v>4</v>
      </c>
      <c r="N246">
        <v>0.56399999999999995</v>
      </c>
      <c r="O246">
        <v>111.3</v>
      </c>
      <c r="P246">
        <v>-99.9</v>
      </c>
      <c r="Q246">
        <v>28</v>
      </c>
      <c r="R246">
        <v>0.48</v>
      </c>
      <c r="S246" t="s">
        <v>2275</v>
      </c>
    </row>
    <row r="247" spans="1:19" x14ac:dyDescent="0.2">
      <c r="A247" t="s">
        <v>2273</v>
      </c>
      <c r="B247">
        <v>245</v>
      </c>
      <c r="C247" t="s">
        <v>2169</v>
      </c>
      <c r="D247" s="2" t="s">
        <v>1122</v>
      </c>
      <c r="E247" t="s">
        <v>1856</v>
      </c>
      <c r="F247" t="s">
        <v>1855</v>
      </c>
      <c r="G247" t="s">
        <v>365</v>
      </c>
      <c r="H247" t="s">
        <v>1856</v>
      </c>
      <c r="I247" t="s">
        <v>1856</v>
      </c>
      <c r="J247" t="s">
        <v>365</v>
      </c>
      <c r="K247">
        <v>294.59999999999997</v>
      </c>
      <c r="L247">
        <v>450.43333333333339</v>
      </c>
      <c r="M247">
        <v>4</v>
      </c>
      <c r="N247">
        <v>0.53300000000000003</v>
      </c>
      <c r="O247">
        <v>156.4</v>
      </c>
      <c r="P247">
        <v>-99.9</v>
      </c>
      <c r="Q247">
        <v>34</v>
      </c>
      <c r="R247">
        <v>0.47</v>
      </c>
      <c r="S247" t="s">
        <v>2275</v>
      </c>
    </row>
    <row r="248" spans="1:19" x14ac:dyDescent="0.2">
      <c r="A248" t="s">
        <v>2273</v>
      </c>
      <c r="B248">
        <v>246</v>
      </c>
      <c r="C248" t="s">
        <v>2170</v>
      </c>
      <c r="D248" s="2" t="s">
        <v>1122</v>
      </c>
      <c r="E248" t="s">
        <v>1856</v>
      </c>
      <c r="F248" t="s">
        <v>1855</v>
      </c>
      <c r="G248" t="s">
        <v>1871</v>
      </c>
      <c r="H248" t="s">
        <v>1856</v>
      </c>
      <c r="I248" t="s">
        <v>1856</v>
      </c>
      <c r="J248" t="s">
        <v>365</v>
      </c>
      <c r="K248">
        <v>392.3</v>
      </c>
      <c r="L248">
        <v>459.86666666666662</v>
      </c>
      <c r="M248">
        <v>4</v>
      </c>
      <c r="N248">
        <v>0.46800000000000003</v>
      </c>
      <c r="O248">
        <v>315.8</v>
      </c>
      <c r="P248">
        <v>-99.9</v>
      </c>
      <c r="Q248">
        <v>39</v>
      </c>
      <c r="R248">
        <v>0.49</v>
      </c>
      <c r="S248" t="s">
        <v>2275</v>
      </c>
    </row>
    <row r="249" spans="1:19" x14ac:dyDescent="0.2">
      <c r="A249" t="s">
        <v>2273</v>
      </c>
      <c r="B249">
        <v>247</v>
      </c>
      <c r="C249" t="s">
        <v>403</v>
      </c>
      <c r="D249" s="2" t="s">
        <v>1186</v>
      </c>
      <c r="E249" t="s">
        <v>1856</v>
      </c>
      <c r="F249" t="s">
        <v>1871</v>
      </c>
      <c r="G249" t="s">
        <v>1871</v>
      </c>
      <c r="H249" t="s">
        <v>1856</v>
      </c>
      <c r="I249" t="s">
        <v>1856</v>
      </c>
      <c r="J249" t="s">
        <v>365</v>
      </c>
      <c r="K249">
        <v>2440.5333333333333</v>
      </c>
      <c r="L249">
        <v>1975.2666666666667</v>
      </c>
      <c r="M249">
        <v>4</v>
      </c>
      <c r="N249">
        <v>0.4</v>
      </c>
      <c r="O249">
        <v>663</v>
      </c>
      <c r="P249">
        <v>-99.9</v>
      </c>
      <c r="Q249">
        <v>44</v>
      </c>
      <c r="R249">
        <v>0.46</v>
      </c>
      <c r="S249" t="s">
        <v>2275</v>
      </c>
    </row>
    <row r="250" spans="1:19" x14ac:dyDescent="0.2">
      <c r="A250" t="s">
        <v>2273</v>
      </c>
      <c r="B250">
        <v>248</v>
      </c>
      <c r="C250" t="s">
        <v>1808</v>
      </c>
      <c r="D250" s="2" t="s">
        <v>1186</v>
      </c>
      <c r="E250" t="s">
        <v>1856</v>
      </c>
      <c r="F250" t="s">
        <v>1871</v>
      </c>
      <c r="G250" t="s">
        <v>1872</v>
      </c>
      <c r="H250" t="s">
        <v>1856</v>
      </c>
      <c r="I250" t="s">
        <v>1856</v>
      </c>
      <c r="J250" t="s">
        <v>365</v>
      </c>
      <c r="K250">
        <v>7300.2333333333327</v>
      </c>
      <c r="L250">
        <v>1511.6666666666667</v>
      </c>
      <c r="M250">
        <v>4</v>
      </c>
      <c r="N250">
        <v>0.371</v>
      </c>
      <c r="O250">
        <v>900.8</v>
      </c>
      <c r="P250">
        <v>-99.9</v>
      </c>
      <c r="Q250">
        <v>41</v>
      </c>
      <c r="R250">
        <v>0.42</v>
      </c>
      <c r="S250" t="s">
        <v>2275</v>
      </c>
    </row>
    <row r="251" spans="1:19" x14ac:dyDescent="0.2">
      <c r="A251" t="s">
        <v>2273</v>
      </c>
      <c r="B251">
        <v>249</v>
      </c>
      <c r="C251" t="s">
        <v>1808</v>
      </c>
      <c r="D251" s="2" t="s">
        <v>1478</v>
      </c>
      <c r="E251" t="s">
        <v>1856</v>
      </c>
      <c r="F251" t="s">
        <v>1871</v>
      </c>
      <c r="G251" t="s">
        <v>1872</v>
      </c>
      <c r="H251" t="s">
        <v>1856</v>
      </c>
      <c r="I251" t="s">
        <v>1856</v>
      </c>
      <c r="J251" t="s">
        <v>365</v>
      </c>
      <c r="K251">
        <v>919.79999999999984</v>
      </c>
      <c r="L251">
        <v>5286.9000000000005</v>
      </c>
      <c r="M251">
        <v>4</v>
      </c>
      <c r="N251">
        <v>0.371</v>
      </c>
      <c r="O251">
        <v>900.8</v>
      </c>
      <c r="P251">
        <v>-99.9</v>
      </c>
      <c r="Q251">
        <v>41</v>
      </c>
      <c r="R251">
        <v>0.42</v>
      </c>
      <c r="S251" t="s">
        <v>2275</v>
      </c>
    </row>
    <row r="252" spans="1:19" x14ac:dyDescent="0.2">
      <c r="A252" t="s">
        <v>2273</v>
      </c>
      <c r="B252">
        <v>250</v>
      </c>
      <c r="C252" t="s">
        <v>2171</v>
      </c>
      <c r="D252" s="2" t="s">
        <v>1186</v>
      </c>
      <c r="E252" t="s">
        <v>1856</v>
      </c>
      <c r="F252" t="s">
        <v>1871</v>
      </c>
      <c r="G252" t="s">
        <v>1872</v>
      </c>
      <c r="H252" t="s">
        <v>1856</v>
      </c>
      <c r="I252" t="s">
        <v>1856</v>
      </c>
      <c r="J252" t="s">
        <v>365</v>
      </c>
      <c r="K252">
        <v>1940.5333333333335</v>
      </c>
      <c r="L252">
        <v>302.13333333333327</v>
      </c>
      <c r="M252">
        <v>4</v>
      </c>
      <c r="N252">
        <v>0.36699999999999999</v>
      </c>
      <c r="O252">
        <v>944.6</v>
      </c>
      <c r="P252">
        <v>-99.9</v>
      </c>
      <c r="Q252">
        <v>33</v>
      </c>
      <c r="R252">
        <v>0.375</v>
      </c>
      <c r="S252" t="s">
        <v>2275</v>
      </c>
    </row>
    <row r="253" spans="1:19" x14ac:dyDescent="0.2">
      <c r="A253" t="s">
        <v>2273</v>
      </c>
      <c r="B253">
        <v>251</v>
      </c>
      <c r="C253" t="s">
        <v>2171</v>
      </c>
      <c r="D253" s="2" t="s">
        <v>1478</v>
      </c>
      <c r="E253" t="s">
        <v>1856</v>
      </c>
      <c r="F253" t="s">
        <v>1871</v>
      </c>
      <c r="G253" t="s">
        <v>1872</v>
      </c>
      <c r="H253" t="s">
        <v>1856</v>
      </c>
      <c r="I253" t="s">
        <v>1856</v>
      </c>
      <c r="J253" t="s">
        <v>365</v>
      </c>
      <c r="K253">
        <v>433</v>
      </c>
      <c r="L253">
        <v>658.80000000000007</v>
      </c>
      <c r="M253">
        <v>4</v>
      </c>
      <c r="N253">
        <v>0.36699999999999999</v>
      </c>
      <c r="O253">
        <v>944.6</v>
      </c>
      <c r="P253">
        <v>-99.9</v>
      </c>
      <c r="Q253">
        <v>33</v>
      </c>
      <c r="R253">
        <v>0.375</v>
      </c>
      <c r="S253" t="s">
        <v>2275</v>
      </c>
    </row>
    <row r="254" spans="1:19" x14ac:dyDescent="0.2">
      <c r="A254" t="s">
        <v>2273</v>
      </c>
      <c r="B254">
        <v>252</v>
      </c>
      <c r="C254" t="s">
        <v>2172</v>
      </c>
      <c r="D254" s="2" t="s">
        <v>1478</v>
      </c>
      <c r="E254" t="s">
        <v>1856</v>
      </c>
      <c r="F254" t="s">
        <v>1872</v>
      </c>
      <c r="G254" t="s">
        <v>1872</v>
      </c>
      <c r="H254" t="s">
        <v>1872</v>
      </c>
      <c r="I254" t="s">
        <v>1856</v>
      </c>
      <c r="J254" t="s">
        <v>2402</v>
      </c>
      <c r="K254">
        <v>138.26666666666665</v>
      </c>
      <c r="L254">
        <v>245.69999999999996</v>
      </c>
      <c r="M254">
        <v>4</v>
      </c>
      <c r="N254">
        <v>0.373</v>
      </c>
      <c r="O254">
        <v>885.1</v>
      </c>
      <c r="P254">
        <v>-99.9</v>
      </c>
      <c r="Q254">
        <v>31</v>
      </c>
      <c r="R254">
        <v>0.35</v>
      </c>
      <c r="S254" t="s">
        <v>2275</v>
      </c>
    </row>
    <row r="255" spans="1:19" x14ac:dyDescent="0.2">
      <c r="A255" t="s">
        <v>2273</v>
      </c>
      <c r="B255">
        <v>253</v>
      </c>
      <c r="C255" t="s">
        <v>689</v>
      </c>
      <c r="D255" s="2" t="s">
        <v>1122</v>
      </c>
      <c r="E255" t="s">
        <v>1855</v>
      </c>
      <c r="F255" t="s">
        <v>1855</v>
      </c>
      <c r="G255" t="s">
        <v>365</v>
      </c>
      <c r="H255" t="s">
        <v>1855</v>
      </c>
      <c r="I255" t="s">
        <v>213</v>
      </c>
      <c r="J255" t="s">
        <v>365</v>
      </c>
      <c r="K255">
        <v>195.46666666666667</v>
      </c>
      <c r="L255">
        <v>218.56666666666669</v>
      </c>
      <c r="M255">
        <v>0</v>
      </c>
      <c r="N255">
        <v>0.30399999999999999</v>
      </c>
      <c r="O255">
        <v>1855.3</v>
      </c>
      <c r="P255">
        <v>-99.9</v>
      </c>
      <c r="Q255">
        <v>41</v>
      </c>
      <c r="R255">
        <v>0.65500000000000003</v>
      </c>
      <c r="S255" t="s">
        <v>2275</v>
      </c>
    </row>
    <row r="256" spans="1:19" x14ac:dyDescent="0.2">
      <c r="A256" t="s">
        <v>2273</v>
      </c>
      <c r="B256">
        <v>254</v>
      </c>
      <c r="C256" t="s">
        <v>685</v>
      </c>
      <c r="D256" s="2" t="s">
        <v>1122</v>
      </c>
      <c r="E256" t="s">
        <v>1856</v>
      </c>
      <c r="F256" t="s">
        <v>1855</v>
      </c>
      <c r="G256" t="s">
        <v>1871</v>
      </c>
      <c r="H256" t="s">
        <v>1856</v>
      </c>
      <c r="I256" t="s">
        <v>1856</v>
      </c>
      <c r="J256" t="s">
        <v>365</v>
      </c>
      <c r="K256">
        <v>72.866666666666674</v>
      </c>
      <c r="L256">
        <v>79.866666666666674</v>
      </c>
      <c r="M256">
        <v>3</v>
      </c>
      <c r="N256">
        <v>0.55800000000000005</v>
      </c>
      <c r="O256">
        <v>119.7</v>
      </c>
      <c r="P256">
        <v>-99.9</v>
      </c>
      <c r="Q256">
        <v>29</v>
      </c>
      <c r="R256">
        <v>0.65</v>
      </c>
      <c r="S256" t="s">
        <v>2275</v>
      </c>
    </row>
    <row r="257" spans="1:19" x14ac:dyDescent="0.2">
      <c r="A257" t="s">
        <v>2273</v>
      </c>
      <c r="B257">
        <v>255</v>
      </c>
      <c r="C257" t="s">
        <v>687</v>
      </c>
      <c r="D257" s="2" t="s">
        <v>1122</v>
      </c>
      <c r="E257" t="s">
        <v>1856</v>
      </c>
      <c r="F257" t="s">
        <v>1855</v>
      </c>
      <c r="G257" t="s">
        <v>1871</v>
      </c>
      <c r="H257" t="s">
        <v>1856</v>
      </c>
      <c r="I257" t="s">
        <v>1856</v>
      </c>
      <c r="J257" t="s">
        <v>365</v>
      </c>
      <c r="K257">
        <v>251.43333333333331</v>
      </c>
      <c r="L257">
        <v>304.40000000000003</v>
      </c>
      <c r="M257">
        <v>3</v>
      </c>
      <c r="N257">
        <v>0.52500000000000002</v>
      </c>
      <c r="O257">
        <v>169.9</v>
      </c>
      <c r="P257">
        <v>-99.9</v>
      </c>
      <c r="Q257">
        <v>36</v>
      </c>
      <c r="R257">
        <v>0.67</v>
      </c>
      <c r="S257" t="s">
        <v>2275</v>
      </c>
    </row>
    <row r="258" spans="1:19" x14ac:dyDescent="0.2">
      <c r="A258" t="s">
        <v>2273</v>
      </c>
      <c r="B258">
        <v>256</v>
      </c>
      <c r="C258" t="s">
        <v>657</v>
      </c>
      <c r="D258" s="2" t="s">
        <v>1148</v>
      </c>
      <c r="E258" t="s">
        <v>1856</v>
      </c>
      <c r="F258" t="s">
        <v>1871</v>
      </c>
      <c r="G258" t="s">
        <v>1871</v>
      </c>
      <c r="H258" t="s">
        <v>1856</v>
      </c>
      <c r="I258" t="s">
        <v>1856</v>
      </c>
      <c r="J258" t="s">
        <v>365</v>
      </c>
      <c r="K258">
        <v>335.76666666666665</v>
      </c>
      <c r="L258">
        <v>399.73333333333335</v>
      </c>
      <c r="M258">
        <v>3</v>
      </c>
      <c r="N258">
        <v>0.42899999999999999</v>
      </c>
      <c r="O258">
        <v>480.6</v>
      </c>
      <c r="P258">
        <v>-99.9</v>
      </c>
      <c r="Q258">
        <v>47</v>
      </c>
      <c r="R258">
        <v>0.6</v>
      </c>
      <c r="S258" t="s">
        <v>2275</v>
      </c>
    </row>
    <row r="259" spans="1:19" x14ac:dyDescent="0.2">
      <c r="A259" t="s">
        <v>2273</v>
      </c>
      <c r="B259">
        <v>257</v>
      </c>
      <c r="C259" t="s">
        <v>655</v>
      </c>
      <c r="D259" s="2" t="s">
        <v>1148</v>
      </c>
      <c r="E259" t="s">
        <v>1856</v>
      </c>
      <c r="F259" t="s">
        <v>1871</v>
      </c>
      <c r="G259" t="s">
        <v>1872</v>
      </c>
      <c r="H259" t="s">
        <v>1856</v>
      </c>
      <c r="I259" t="s">
        <v>1856</v>
      </c>
      <c r="J259" t="s">
        <v>365</v>
      </c>
      <c r="K259">
        <v>268.93333333333334</v>
      </c>
      <c r="L259">
        <v>189.56666666666669</v>
      </c>
      <c r="M259">
        <v>3</v>
      </c>
      <c r="N259">
        <v>0.36299999999999999</v>
      </c>
      <c r="O259">
        <v>980.7</v>
      </c>
      <c r="P259">
        <v>-99.9</v>
      </c>
      <c r="Q259">
        <v>55</v>
      </c>
      <c r="R259">
        <v>0.52</v>
      </c>
      <c r="S259" t="s">
        <v>2275</v>
      </c>
    </row>
    <row r="260" spans="1:19" x14ac:dyDescent="0.2">
      <c r="A260" t="s">
        <v>2273</v>
      </c>
      <c r="B260">
        <v>258</v>
      </c>
      <c r="C260" t="s">
        <v>655</v>
      </c>
      <c r="D260" s="2" t="s">
        <v>1285</v>
      </c>
      <c r="E260" t="s">
        <v>1856</v>
      </c>
      <c r="F260" t="s">
        <v>1871</v>
      </c>
      <c r="G260" t="s">
        <v>1872</v>
      </c>
      <c r="H260" t="s">
        <v>1856</v>
      </c>
      <c r="I260" t="s">
        <v>1856</v>
      </c>
      <c r="J260" t="s">
        <v>365</v>
      </c>
      <c r="K260">
        <v>260.90000000000003</v>
      </c>
      <c r="L260">
        <v>1372.0666666666666</v>
      </c>
      <c r="M260">
        <v>3</v>
      </c>
      <c r="N260">
        <v>0.36299999999999999</v>
      </c>
      <c r="O260">
        <v>980.7</v>
      </c>
      <c r="P260">
        <v>-99.9</v>
      </c>
      <c r="Q260">
        <v>55</v>
      </c>
      <c r="R260">
        <v>0.52</v>
      </c>
      <c r="S260" t="s">
        <v>2275</v>
      </c>
    </row>
    <row r="261" spans="1:19" x14ac:dyDescent="0.2">
      <c r="A261" t="s">
        <v>2273</v>
      </c>
      <c r="B261">
        <v>259</v>
      </c>
      <c r="C261" t="s">
        <v>347</v>
      </c>
      <c r="D261" s="2" t="s">
        <v>1122</v>
      </c>
      <c r="E261" t="s">
        <v>1856</v>
      </c>
      <c r="F261" t="s">
        <v>213</v>
      </c>
      <c r="G261" t="s">
        <v>1856</v>
      </c>
      <c r="H261" t="s">
        <v>1856</v>
      </c>
      <c r="I261" t="s">
        <v>1856</v>
      </c>
      <c r="J261" t="s">
        <v>213</v>
      </c>
      <c r="K261">
        <v>161.30000000000001</v>
      </c>
      <c r="L261">
        <v>184.13333333333333</v>
      </c>
      <c r="M261">
        <v>2</v>
      </c>
      <c r="N261">
        <v>0.376</v>
      </c>
      <c r="O261">
        <v>857.1</v>
      </c>
      <c r="P261">
        <v>-99.9</v>
      </c>
      <c r="Q261">
        <v>27</v>
      </c>
      <c r="R261">
        <v>0.81499999999999995</v>
      </c>
      <c r="S261" t="s">
        <v>2275</v>
      </c>
    </row>
    <row r="262" spans="1:19" x14ac:dyDescent="0.2">
      <c r="A262" t="s">
        <v>2273</v>
      </c>
      <c r="B262">
        <v>260</v>
      </c>
      <c r="C262" t="s">
        <v>353</v>
      </c>
      <c r="D262" s="2" t="s">
        <v>1122</v>
      </c>
      <c r="E262" t="s">
        <v>1856</v>
      </c>
      <c r="F262" t="s">
        <v>213</v>
      </c>
      <c r="G262" t="s">
        <v>1871</v>
      </c>
      <c r="H262" t="s">
        <v>1856</v>
      </c>
      <c r="I262" t="s">
        <v>1856</v>
      </c>
      <c r="J262" t="s">
        <v>213</v>
      </c>
      <c r="K262">
        <v>218.93333333333337</v>
      </c>
      <c r="L262">
        <v>285.13333333333333</v>
      </c>
      <c r="M262">
        <v>2</v>
      </c>
      <c r="N262">
        <v>0.55300000000000005</v>
      </c>
      <c r="O262">
        <v>126.4</v>
      </c>
      <c r="P262">
        <v>-99.9</v>
      </c>
      <c r="Q262">
        <v>30</v>
      </c>
      <c r="R262">
        <v>0.76500000000000001</v>
      </c>
      <c r="S262" t="s">
        <v>2275</v>
      </c>
    </row>
    <row r="263" spans="1:19" x14ac:dyDescent="0.2">
      <c r="A263" t="s">
        <v>2273</v>
      </c>
      <c r="B263">
        <v>261</v>
      </c>
      <c r="C263" t="s">
        <v>355</v>
      </c>
      <c r="D263" s="2" t="s">
        <v>1142</v>
      </c>
      <c r="E263" t="s">
        <v>1856</v>
      </c>
      <c r="F263" t="s">
        <v>1871</v>
      </c>
      <c r="G263" t="s">
        <v>1871</v>
      </c>
      <c r="H263" t="s">
        <v>1856</v>
      </c>
      <c r="I263" t="s">
        <v>303</v>
      </c>
      <c r="J263" t="s">
        <v>213</v>
      </c>
      <c r="K263">
        <v>456.8</v>
      </c>
      <c r="L263">
        <v>635.66666666666663</v>
      </c>
      <c r="M263">
        <v>2</v>
      </c>
      <c r="N263">
        <v>0.48499999999999999</v>
      </c>
      <c r="O263">
        <v>262.89999999999998</v>
      </c>
      <c r="P263">
        <v>-99.9</v>
      </c>
      <c r="Q263">
        <v>44</v>
      </c>
      <c r="R263">
        <v>0.74</v>
      </c>
      <c r="S263" t="s">
        <v>2275</v>
      </c>
    </row>
    <row r="264" spans="1:19" x14ac:dyDescent="0.2">
      <c r="A264" t="s">
        <v>2273</v>
      </c>
      <c r="B264">
        <v>262</v>
      </c>
      <c r="C264" t="s">
        <v>359</v>
      </c>
      <c r="D264" s="2" t="s">
        <v>1207</v>
      </c>
      <c r="E264" t="s">
        <v>1856</v>
      </c>
      <c r="F264" t="s">
        <v>1871</v>
      </c>
      <c r="G264" t="s">
        <v>1872</v>
      </c>
      <c r="H264" t="s">
        <v>1856</v>
      </c>
      <c r="I264" t="s">
        <v>303</v>
      </c>
      <c r="J264" t="s">
        <v>1872</v>
      </c>
      <c r="K264">
        <v>205.56666666666669</v>
      </c>
      <c r="L264">
        <v>30.033333333333331</v>
      </c>
      <c r="M264">
        <v>2</v>
      </c>
      <c r="N264">
        <v>0.39100000000000001</v>
      </c>
      <c r="O264">
        <v>728.8</v>
      </c>
      <c r="P264">
        <v>-99.9</v>
      </c>
      <c r="Q264">
        <v>60</v>
      </c>
      <c r="R264">
        <v>0.64500000000000002</v>
      </c>
      <c r="S264" t="s">
        <v>2275</v>
      </c>
    </row>
    <row r="265" spans="1:19" x14ac:dyDescent="0.2">
      <c r="A265" t="s">
        <v>2273</v>
      </c>
      <c r="B265">
        <v>263</v>
      </c>
      <c r="C265" t="s">
        <v>359</v>
      </c>
      <c r="D265" s="2" t="s">
        <v>1142</v>
      </c>
      <c r="E265" t="s">
        <v>1856</v>
      </c>
      <c r="F265" t="s">
        <v>1871</v>
      </c>
      <c r="G265" t="s">
        <v>1872</v>
      </c>
      <c r="H265" t="s">
        <v>1856</v>
      </c>
      <c r="I265" t="s">
        <v>303</v>
      </c>
      <c r="J265" t="s">
        <v>1872</v>
      </c>
      <c r="K265">
        <v>103.23333333333333</v>
      </c>
      <c r="L265">
        <v>405</v>
      </c>
      <c r="M265">
        <v>2</v>
      </c>
      <c r="N265">
        <v>0.39100000000000001</v>
      </c>
      <c r="O265">
        <v>728.8</v>
      </c>
      <c r="P265">
        <v>-99.9</v>
      </c>
      <c r="Q265">
        <v>60</v>
      </c>
      <c r="R265">
        <v>0.64500000000000002</v>
      </c>
      <c r="S265" t="s">
        <v>2275</v>
      </c>
    </row>
    <row r="266" spans="1:19" x14ac:dyDescent="0.2">
      <c r="A266" t="s">
        <v>2273</v>
      </c>
      <c r="B266">
        <v>264</v>
      </c>
      <c r="C266" t="s">
        <v>247</v>
      </c>
      <c r="D266" s="2" t="s">
        <v>1122</v>
      </c>
      <c r="E266" t="s">
        <v>1856</v>
      </c>
      <c r="F266" t="s">
        <v>1871</v>
      </c>
      <c r="G266" t="s">
        <v>1871</v>
      </c>
      <c r="H266" t="s">
        <v>1871</v>
      </c>
      <c r="I266" t="s">
        <v>1856</v>
      </c>
      <c r="J266" t="s">
        <v>213</v>
      </c>
      <c r="K266">
        <v>166.66666666666666</v>
      </c>
      <c r="L266">
        <v>184.03333333333333</v>
      </c>
      <c r="M266">
        <v>1</v>
      </c>
      <c r="N266">
        <v>0.46</v>
      </c>
      <c r="O266">
        <v>345.1</v>
      </c>
      <c r="P266">
        <v>-99.9</v>
      </c>
      <c r="Q266">
        <v>29</v>
      </c>
      <c r="R266">
        <v>0.78500000000000003</v>
      </c>
      <c r="S266" t="s">
        <v>2275</v>
      </c>
    </row>
    <row r="267" spans="1:19" x14ac:dyDescent="0.2">
      <c r="A267" t="s">
        <v>2273</v>
      </c>
      <c r="B267">
        <v>265</v>
      </c>
      <c r="C267" t="s">
        <v>249</v>
      </c>
      <c r="D267" s="2" t="s">
        <v>1122</v>
      </c>
      <c r="E267" t="s">
        <v>1856</v>
      </c>
      <c r="F267" t="s">
        <v>1871</v>
      </c>
      <c r="G267" t="s">
        <v>1871</v>
      </c>
      <c r="H267" t="s">
        <v>1871</v>
      </c>
      <c r="I267" t="s">
        <v>303</v>
      </c>
      <c r="J267" t="s">
        <v>213</v>
      </c>
      <c r="K267">
        <v>289.06666666666666</v>
      </c>
      <c r="L267">
        <v>345.89999999999992</v>
      </c>
      <c r="M267">
        <v>1</v>
      </c>
      <c r="N267">
        <v>0.51200000000000001</v>
      </c>
      <c r="O267">
        <v>196.5</v>
      </c>
      <c r="P267">
        <v>-99.9</v>
      </c>
      <c r="Q267">
        <v>37</v>
      </c>
      <c r="R267">
        <v>0.745</v>
      </c>
      <c r="S267" t="s">
        <v>2275</v>
      </c>
    </row>
    <row r="268" spans="1:19" x14ac:dyDescent="0.2">
      <c r="A268" t="s">
        <v>2273</v>
      </c>
      <c r="B268">
        <v>266</v>
      </c>
      <c r="C268" t="s">
        <v>251</v>
      </c>
      <c r="D268" s="2" t="s">
        <v>1163</v>
      </c>
      <c r="E268" t="s">
        <v>1856</v>
      </c>
      <c r="F268" t="s">
        <v>1871</v>
      </c>
      <c r="G268" t="s">
        <v>1871</v>
      </c>
      <c r="H268" t="s">
        <v>1871</v>
      </c>
      <c r="I268" t="s">
        <v>303</v>
      </c>
      <c r="J268" t="s">
        <v>213</v>
      </c>
      <c r="K268">
        <v>487.63333333333338</v>
      </c>
      <c r="L268">
        <v>483.10000000000008</v>
      </c>
      <c r="M268">
        <v>1</v>
      </c>
      <c r="N268">
        <v>0.495</v>
      </c>
      <c r="O268">
        <v>236.3</v>
      </c>
      <c r="P268">
        <v>-99.9</v>
      </c>
      <c r="Q268">
        <v>41</v>
      </c>
      <c r="R268">
        <v>0.73</v>
      </c>
      <c r="S268" t="s">
        <v>2275</v>
      </c>
    </row>
    <row r="269" spans="1:19" x14ac:dyDescent="0.2">
      <c r="A269" t="s">
        <v>2273</v>
      </c>
      <c r="B269">
        <v>267</v>
      </c>
      <c r="C269" t="s">
        <v>1804</v>
      </c>
      <c r="D269" s="2" t="s">
        <v>1163</v>
      </c>
      <c r="E269" t="s">
        <v>1856</v>
      </c>
      <c r="F269" t="s">
        <v>1871</v>
      </c>
      <c r="G269" t="s">
        <v>1872</v>
      </c>
      <c r="H269" t="s">
        <v>1872</v>
      </c>
      <c r="I269" t="s">
        <v>303</v>
      </c>
      <c r="J269" t="s">
        <v>1872</v>
      </c>
      <c r="K269">
        <v>1379.9333333333334</v>
      </c>
      <c r="L269">
        <v>378.5333333333333</v>
      </c>
      <c r="M269">
        <v>1</v>
      </c>
      <c r="N269">
        <v>0.438</v>
      </c>
      <c r="O269">
        <v>436.9</v>
      </c>
      <c r="P269">
        <v>-99.9</v>
      </c>
      <c r="Q269">
        <v>55</v>
      </c>
      <c r="R269">
        <v>0.65</v>
      </c>
      <c r="S269" t="s">
        <v>2275</v>
      </c>
    </row>
    <row r="270" spans="1:19" x14ac:dyDescent="0.2">
      <c r="A270" t="s">
        <v>2273</v>
      </c>
      <c r="B270">
        <v>268</v>
      </c>
      <c r="C270" t="s">
        <v>1804</v>
      </c>
      <c r="D270" s="2" t="s">
        <v>1226</v>
      </c>
      <c r="E270" t="s">
        <v>1856</v>
      </c>
      <c r="F270" t="s">
        <v>1871</v>
      </c>
      <c r="G270" t="s">
        <v>1872</v>
      </c>
      <c r="H270" t="s">
        <v>1872</v>
      </c>
      <c r="I270" t="s">
        <v>303</v>
      </c>
      <c r="J270" t="s">
        <v>1872</v>
      </c>
      <c r="K270">
        <v>265.8</v>
      </c>
      <c r="L270">
        <v>1673.2666666666664</v>
      </c>
      <c r="M270">
        <v>1</v>
      </c>
      <c r="N270">
        <v>0.438</v>
      </c>
      <c r="O270">
        <v>436.9</v>
      </c>
      <c r="P270">
        <v>-99.9</v>
      </c>
      <c r="Q270">
        <v>55</v>
      </c>
      <c r="R270">
        <v>0.65</v>
      </c>
      <c r="S270" t="s">
        <v>2275</v>
      </c>
    </row>
    <row r="271" spans="1:19" x14ac:dyDescent="0.2">
      <c r="A271" t="s">
        <v>2273</v>
      </c>
      <c r="B271">
        <v>269</v>
      </c>
      <c r="C271" t="s">
        <v>2173</v>
      </c>
      <c r="D271" s="2" t="s">
        <v>1163</v>
      </c>
      <c r="E271" t="s">
        <v>1856</v>
      </c>
      <c r="F271" t="s">
        <v>1871</v>
      </c>
      <c r="G271" t="s">
        <v>1872</v>
      </c>
      <c r="H271" t="s">
        <v>1872</v>
      </c>
      <c r="I271" t="s">
        <v>303</v>
      </c>
      <c r="J271" t="s">
        <v>1872</v>
      </c>
      <c r="K271">
        <v>354.3</v>
      </c>
      <c r="L271">
        <v>271.3</v>
      </c>
      <c r="M271">
        <v>1</v>
      </c>
      <c r="N271">
        <v>0.35699999999999998</v>
      </c>
      <c r="O271">
        <v>1052.5</v>
      </c>
      <c r="P271">
        <v>-99.9</v>
      </c>
      <c r="Q271">
        <v>65</v>
      </c>
      <c r="R271">
        <v>0.54500000000000004</v>
      </c>
      <c r="S271" t="s">
        <v>2275</v>
      </c>
    </row>
    <row r="272" spans="1:19" x14ac:dyDescent="0.2">
      <c r="A272" t="s">
        <v>2273</v>
      </c>
      <c r="B272">
        <v>270</v>
      </c>
      <c r="C272" t="s">
        <v>297</v>
      </c>
      <c r="D272" s="2" t="s">
        <v>1122</v>
      </c>
      <c r="E272" t="s">
        <v>1856</v>
      </c>
      <c r="F272" t="s">
        <v>1871</v>
      </c>
      <c r="G272" t="s">
        <v>1871</v>
      </c>
      <c r="H272" t="s">
        <v>1871</v>
      </c>
      <c r="I272" t="s">
        <v>2379</v>
      </c>
      <c r="J272" t="s">
        <v>1871</v>
      </c>
      <c r="K272">
        <v>292.83333333333331</v>
      </c>
      <c r="L272">
        <v>320.06666666666666</v>
      </c>
      <c r="M272">
        <v>0</v>
      </c>
      <c r="N272">
        <v>0.33900000000000002</v>
      </c>
      <c r="O272">
        <v>1270.0999999999999</v>
      </c>
      <c r="P272">
        <v>-99.9</v>
      </c>
      <c r="Q272">
        <v>34</v>
      </c>
      <c r="R272">
        <v>0.69499999999999995</v>
      </c>
      <c r="S272" t="s">
        <v>2275</v>
      </c>
    </row>
    <row r="273" spans="1:19" x14ac:dyDescent="0.2">
      <c r="A273" t="s">
        <v>2273</v>
      </c>
      <c r="B273">
        <v>271</v>
      </c>
      <c r="C273" t="s">
        <v>275</v>
      </c>
      <c r="D273" s="2" t="s">
        <v>1190</v>
      </c>
      <c r="E273" t="s">
        <v>1856</v>
      </c>
      <c r="F273" t="s">
        <v>1871</v>
      </c>
      <c r="G273" t="s">
        <v>1871</v>
      </c>
      <c r="H273" t="s">
        <v>1871</v>
      </c>
      <c r="I273" t="s">
        <v>303</v>
      </c>
      <c r="J273" t="s">
        <v>2403</v>
      </c>
      <c r="K273">
        <v>425</v>
      </c>
      <c r="L273">
        <v>412.93333333333339</v>
      </c>
      <c r="M273">
        <v>0</v>
      </c>
      <c r="N273">
        <v>0.42</v>
      </c>
      <c r="O273">
        <v>528.6</v>
      </c>
      <c r="P273">
        <v>-99.9</v>
      </c>
      <c r="Q273">
        <v>55</v>
      </c>
      <c r="R273">
        <v>0.56000000000000005</v>
      </c>
      <c r="S273" t="s">
        <v>2275</v>
      </c>
    </row>
    <row r="274" spans="1:19" x14ac:dyDescent="0.2">
      <c r="A274" t="s">
        <v>2273</v>
      </c>
      <c r="B274">
        <v>272</v>
      </c>
      <c r="C274" t="s">
        <v>443</v>
      </c>
      <c r="D274" s="2" t="s">
        <v>1190</v>
      </c>
      <c r="E274" t="s">
        <v>1856</v>
      </c>
      <c r="F274" t="s">
        <v>1871</v>
      </c>
      <c r="G274" t="s">
        <v>1872</v>
      </c>
      <c r="H274" t="s">
        <v>1872</v>
      </c>
      <c r="I274" t="s">
        <v>303</v>
      </c>
      <c r="J274" t="s">
        <v>1872</v>
      </c>
      <c r="K274">
        <v>1689.6000000000001</v>
      </c>
      <c r="L274">
        <v>680.23333333333323</v>
      </c>
      <c r="M274">
        <v>0</v>
      </c>
      <c r="N274">
        <v>0.42299999999999999</v>
      </c>
      <c r="O274">
        <v>515.79999999999995</v>
      </c>
      <c r="P274">
        <v>-99.9</v>
      </c>
      <c r="Q274">
        <v>60</v>
      </c>
      <c r="R274">
        <v>0.47</v>
      </c>
      <c r="S274" t="s">
        <v>2275</v>
      </c>
    </row>
    <row r="275" spans="1:19" x14ac:dyDescent="0.2">
      <c r="A275" t="s">
        <v>2273</v>
      </c>
      <c r="B275">
        <v>273</v>
      </c>
      <c r="C275" t="s">
        <v>2174</v>
      </c>
      <c r="D275" s="2" t="s">
        <v>1190</v>
      </c>
      <c r="E275" t="s">
        <v>1856</v>
      </c>
      <c r="F275" t="s">
        <v>1871</v>
      </c>
      <c r="G275" t="s">
        <v>1872</v>
      </c>
      <c r="H275" t="s">
        <v>1872</v>
      </c>
      <c r="I275" t="s">
        <v>303</v>
      </c>
      <c r="J275" t="s">
        <v>1872</v>
      </c>
      <c r="K275">
        <v>1078.3999999999999</v>
      </c>
      <c r="L275">
        <v>621.9666666666667</v>
      </c>
      <c r="M275">
        <v>0</v>
      </c>
      <c r="N275">
        <v>0.38500000000000001</v>
      </c>
      <c r="O275">
        <v>777.2</v>
      </c>
      <c r="P275">
        <v>-99.9</v>
      </c>
      <c r="Q275">
        <v>65</v>
      </c>
      <c r="R275">
        <v>0.38</v>
      </c>
      <c r="S275" t="s">
        <v>2275</v>
      </c>
    </row>
    <row r="276" spans="1:19" x14ac:dyDescent="0.2">
      <c r="A276" t="s">
        <v>2273</v>
      </c>
      <c r="B276">
        <v>274</v>
      </c>
      <c r="C276" t="s">
        <v>447</v>
      </c>
      <c r="D276" s="2" t="s">
        <v>1135</v>
      </c>
      <c r="E276" t="s">
        <v>1871</v>
      </c>
      <c r="F276" t="s">
        <v>1871</v>
      </c>
      <c r="G276" t="s">
        <v>1872</v>
      </c>
      <c r="H276" t="s">
        <v>1872</v>
      </c>
      <c r="I276" t="s">
        <v>303</v>
      </c>
      <c r="J276" t="s">
        <v>1872</v>
      </c>
      <c r="K276">
        <v>1896.0666666666666</v>
      </c>
      <c r="L276">
        <v>548.73333333333335</v>
      </c>
      <c r="M276">
        <v>1</v>
      </c>
      <c r="N276">
        <v>0.312</v>
      </c>
      <c r="O276">
        <v>1714.6</v>
      </c>
      <c r="P276">
        <v>-99.9</v>
      </c>
      <c r="Q276">
        <v>80</v>
      </c>
      <c r="R276">
        <v>0.36</v>
      </c>
      <c r="S276" t="s">
        <v>2275</v>
      </c>
    </row>
    <row r="277" spans="1:19" x14ac:dyDescent="0.2">
      <c r="A277" t="s">
        <v>2273</v>
      </c>
      <c r="B277">
        <v>275</v>
      </c>
      <c r="C277" t="s">
        <v>2175</v>
      </c>
      <c r="D277" s="2" t="s">
        <v>1135</v>
      </c>
      <c r="E277" t="s">
        <v>1872</v>
      </c>
      <c r="F277" t="s">
        <v>1871</v>
      </c>
      <c r="G277" t="s">
        <v>1872</v>
      </c>
      <c r="H277" t="s">
        <v>1872</v>
      </c>
      <c r="I277" t="s">
        <v>303</v>
      </c>
      <c r="J277" t="s">
        <v>1872</v>
      </c>
      <c r="K277">
        <v>1014.1333333333333</v>
      </c>
      <c r="L277">
        <v>217.5</v>
      </c>
      <c r="M277">
        <v>4</v>
      </c>
      <c r="N277">
        <v>0.36699999999999999</v>
      </c>
      <c r="O277">
        <v>942.7</v>
      </c>
      <c r="P277">
        <v>-99.9</v>
      </c>
      <c r="Q277">
        <v>70</v>
      </c>
      <c r="R277">
        <v>0.52500000000000002</v>
      </c>
      <c r="S277" t="s">
        <v>2275</v>
      </c>
    </row>
    <row r="278" spans="1:19" x14ac:dyDescent="0.2">
      <c r="A278" t="s">
        <v>2273</v>
      </c>
      <c r="B278">
        <v>276</v>
      </c>
      <c r="C278" t="s">
        <v>433</v>
      </c>
      <c r="D278" s="2" t="s">
        <v>1130</v>
      </c>
      <c r="E278" t="s">
        <v>1871</v>
      </c>
      <c r="F278" t="s">
        <v>1871</v>
      </c>
      <c r="G278" t="s">
        <v>303</v>
      </c>
      <c r="H278" t="s">
        <v>303</v>
      </c>
      <c r="I278" t="s">
        <v>303</v>
      </c>
      <c r="J278" t="s">
        <v>2403</v>
      </c>
      <c r="K278">
        <v>2926.5</v>
      </c>
      <c r="L278">
        <v>2050.1666666666665</v>
      </c>
      <c r="M278">
        <v>0</v>
      </c>
      <c r="N278">
        <v>0.18</v>
      </c>
      <c r="O278">
        <v>7125</v>
      </c>
      <c r="P278">
        <v>-99.9</v>
      </c>
      <c r="Q278">
        <v>75</v>
      </c>
      <c r="R278">
        <v>0.45500000000000002</v>
      </c>
      <c r="S278" t="s">
        <v>2275</v>
      </c>
    </row>
    <row r="279" spans="1:19" x14ac:dyDescent="0.2">
      <c r="A279" t="s">
        <v>2273</v>
      </c>
      <c r="B279">
        <v>277</v>
      </c>
      <c r="C279" t="s">
        <v>441</v>
      </c>
      <c r="D279" s="2" t="s">
        <v>1130</v>
      </c>
      <c r="E279" t="s">
        <v>1872</v>
      </c>
      <c r="F279" t="s">
        <v>1871</v>
      </c>
      <c r="G279" t="s">
        <v>1872</v>
      </c>
      <c r="H279" t="s">
        <v>1872</v>
      </c>
      <c r="I279" t="s">
        <v>1872</v>
      </c>
      <c r="J279" t="s">
        <v>1872</v>
      </c>
      <c r="K279">
        <v>3425.9</v>
      </c>
      <c r="L279">
        <v>450.8</v>
      </c>
      <c r="M279">
        <v>3</v>
      </c>
      <c r="N279">
        <v>0.27100000000000002</v>
      </c>
      <c r="O279">
        <v>2649.8</v>
      </c>
      <c r="P279">
        <v>-99.9</v>
      </c>
      <c r="Q279">
        <v>70</v>
      </c>
      <c r="R279">
        <v>0.40500000000000003</v>
      </c>
      <c r="S279" t="s">
        <v>2275</v>
      </c>
    </row>
    <row r="280" spans="1:19" x14ac:dyDescent="0.2">
      <c r="A280" t="s">
        <v>2273</v>
      </c>
      <c r="B280">
        <v>278</v>
      </c>
      <c r="C280" t="s">
        <v>2176</v>
      </c>
      <c r="D280" s="2" t="s">
        <v>1263</v>
      </c>
      <c r="E280" s="57" t="s">
        <v>1857</v>
      </c>
      <c r="F280" t="s">
        <v>1915</v>
      </c>
      <c r="G280" s="57" t="s">
        <v>1857</v>
      </c>
      <c r="H280" t="s">
        <v>1916</v>
      </c>
      <c r="I280" s="57" t="s">
        <v>1857</v>
      </c>
      <c r="J280" s="57" t="s">
        <v>1858</v>
      </c>
      <c r="K280" s="57">
        <v>126.90000000000002</v>
      </c>
      <c r="L280" s="57">
        <v>197.46666666666667</v>
      </c>
      <c r="M280">
        <v>3</v>
      </c>
      <c r="N280">
        <v>0.20799999999999999</v>
      </c>
      <c r="O280">
        <v>5257.7</v>
      </c>
      <c r="P280">
        <v>-99.9</v>
      </c>
      <c r="Q280">
        <v>85</v>
      </c>
      <c r="R280">
        <v>0.44</v>
      </c>
      <c r="S280" t="s">
        <v>2275</v>
      </c>
    </row>
    <row r="281" spans="1:19" x14ac:dyDescent="0.2">
      <c r="A281" t="s">
        <v>2273</v>
      </c>
      <c r="B281">
        <v>279</v>
      </c>
      <c r="C281" t="s">
        <v>325</v>
      </c>
      <c r="D281" s="2" t="s">
        <v>1247</v>
      </c>
      <c r="E281" s="57" t="s">
        <v>1857</v>
      </c>
      <c r="F281" t="s">
        <v>1915</v>
      </c>
      <c r="G281" s="57" t="s">
        <v>1857</v>
      </c>
      <c r="H281" t="s">
        <v>1916</v>
      </c>
      <c r="I281" s="57" t="s">
        <v>1857</v>
      </c>
      <c r="J281" s="57" t="s">
        <v>1858</v>
      </c>
      <c r="K281" s="57">
        <v>1083.1333333333332</v>
      </c>
      <c r="L281" s="57">
        <v>81.36666666666666</v>
      </c>
      <c r="M281">
        <v>2</v>
      </c>
      <c r="N281">
        <v>0.249</v>
      </c>
      <c r="O281">
        <v>3389.1</v>
      </c>
      <c r="P281">
        <v>-99.9</v>
      </c>
      <c r="Q281">
        <v>85</v>
      </c>
      <c r="R281">
        <v>0.46</v>
      </c>
      <c r="S281" t="s">
        <v>2275</v>
      </c>
    </row>
    <row r="282" spans="1:19" x14ac:dyDescent="0.2">
      <c r="A282" t="s">
        <v>2273</v>
      </c>
      <c r="B282">
        <v>280</v>
      </c>
      <c r="C282" t="s">
        <v>325</v>
      </c>
      <c r="D282" s="2" t="s">
        <v>1249</v>
      </c>
      <c r="E282" s="57" t="s">
        <v>1857</v>
      </c>
      <c r="F282" t="s">
        <v>1915</v>
      </c>
      <c r="G282" s="57" t="s">
        <v>1857</v>
      </c>
      <c r="H282" t="s">
        <v>1916</v>
      </c>
      <c r="I282" s="57" t="s">
        <v>1857</v>
      </c>
      <c r="J282" s="57" t="s">
        <v>1858</v>
      </c>
      <c r="K282" s="57">
        <v>417.5333333333333</v>
      </c>
      <c r="L282" s="57">
        <v>1611.7333333333333</v>
      </c>
      <c r="M282">
        <v>2</v>
      </c>
      <c r="N282">
        <v>0.249</v>
      </c>
      <c r="O282">
        <v>3389.1</v>
      </c>
      <c r="P282">
        <v>-99.9</v>
      </c>
      <c r="Q282">
        <v>85</v>
      </c>
      <c r="R282">
        <v>0.46</v>
      </c>
      <c r="S282" t="s">
        <v>2275</v>
      </c>
    </row>
    <row r="283" spans="1:19" x14ac:dyDescent="0.2">
      <c r="A283" t="s">
        <v>2273</v>
      </c>
      <c r="B283">
        <v>281</v>
      </c>
      <c r="C283" t="s">
        <v>1784</v>
      </c>
      <c r="D283" s="2" t="s">
        <v>1247</v>
      </c>
      <c r="E283" s="57" t="s">
        <v>1857</v>
      </c>
      <c r="F283" t="s">
        <v>1915</v>
      </c>
      <c r="G283" s="57" t="s">
        <v>1857</v>
      </c>
      <c r="H283" t="s">
        <v>1916</v>
      </c>
      <c r="I283" s="57" t="s">
        <v>1857</v>
      </c>
      <c r="J283" s="57" t="s">
        <v>1858</v>
      </c>
      <c r="K283" s="57">
        <v>2007.4666666666665</v>
      </c>
      <c r="L283" s="57">
        <v>69.333333333333329</v>
      </c>
      <c r="M283">
        <v>2</v>
      </c>
      <c r="N283">
        <v>0.20300000000000001</v>
      </c>
      <c r="O283">
        <v>5539.9</v>
      </c>
      <c r="P283">
        <v>-99.9</v>
      </c>
      <c r="Q283">
        <v>90</v>
      </c>
      <c r="R283">
        <v>0.48499999999999999</v>
      </c>
      <c r="S283" t="s">
        <v>2275</v>
      </c>
    </row>
    <row r="284" spans="1:19" x14ac:dyDescent="0.2">
      <c r="A284" t="s">
        <v>2273</v>
      </c>
      <c r="B284">
        <v>282</v>
      </c>
      <c r="C284" t="s">
        <v>1784</v>
      </c>
      <c r="D284" s="2" t="s">
        <v>1249</v>
      </c>
      <c r="E284" s="57" t="s">
        <v>1857</v>
      </c>
      <c r="F284" t="s">
        <v>1915</v>
      </c>
      <c r="G284" s="57" t="s">
        <v>1857</v>
      </c>
      <c r="H284" t="s">
        <v>1916</v>
      </c>
      <c r="I284" s="57" t="s">
        <v>1857</v>
      </c>
      <c r="J284" s="57" t="s">
        <v>1858</v>
      </c>
      <c r="K284" s="57">
        <v>17.866666666666664</v>
      </c>
      <c r="L284" s="57">
        <v>299.86666666666667</v>
      </c>
      <c r="M284">
        <v>2</v>
      </c>
      <c r="N284">
        <v>0.20300000000000001</v>
      </c>
      <c r="O284">
        <v>5539.9</v>
      </c>
      <c r="P284">
        <v>-99.9</v>
      </c>
      <c r="Q284">
        <v>90</v>
      </c>
      <c r="R284">
        <v>0.48499999999999999</v>
      </c>
      <c r="S284" t="s">
        <v>2275</v>
      </c>
    </row>
    <row r="285" spans="1:19" x14ac:dyDescent="0.2">
      <c r="A285" t="s">
        <v>2273</v>
      </c>
      <c r="B285">
        <v>283</v>
      </c>
      <c r="C285" t="s">
        <v>1824</v>
      </c>
      <c r="D285" s="2" t="s">
        <v>1239</v>
      </c>
      <c r="E285" s="57" t="s">
        <v>1857</v>
      </c>
      <c r="F285" t="s">
        <v>1915</v>
      </c>
      <c r="G285" s="57" t="s">
        <v>1857</v>
      </c>
      <c r="H285" t="s">
        <v>1916</v>
      </c>
      <c r="I285" s="57" t="s">
        <v>1857</v>
      </c>
      <c r="J285" s="57" t="s">
        <v>1858</v>
      </c>
      <c r="K285" s="57">
        <v>97.966666666666654</v>
      </c>
      <c r="L285" s="57">
        <v>343.93333333333334</v>
      </c>
      <c r="M285">
        <v>1</v>
      </c>
      <c r="N285">
        <v>0.20899999999999999</v>
      </c>
      <c r="O285">
        <v>5196.5</v>
      </c>
      <c r="P285">
        <v>-99.9</v>
      </c>
      <c r="Q285">
        <v>95</v>
      </c>
      <c r="R285">
        <v>0.42499999999999999</v>
      </c>
      <c r="S285" t="s">
        <v>2275</v>
      </c>
    </row>
    <row r="286" spans="1:19" x14ac:dyDescent="0.2">
      <c r="A286" t="s">
        <v>2273</v>
      </c>
      <c r="B286">
        <v>284</v>
      </c>
      <c r="C286" t="s">
        <v>299</v>
      </c>
      <c r="D286" s="2" t="s">
        <v>1542</v>
      </c>
      <c r="E286" s="57" t="s">
        <v>1858</v>
      </c>
      <c r="F286" t="s">
        <v>1916</v>
      </c>
      <c r="G286" s="57" t="s">
        <v>1857</v>
      </c>
      <c r="H286" t="s">
        <v>1916</v>
      </c>
      <c r="I286" t="s">
        <v>1858</v>
      </c>
      <c r="J286" s="57" t="s">
        <v>1858</v>
      </c>
      <c r="K286">
        <v>3.6999999999999997</v>
      </c>
      <c r="L286">
        <v>156.33333333333334</v>
      </c>
      <c r="M286">
        <v>3</v>
      </c>
      <c r="N286">
        <v>0.253</v>
      </c>
      <c r="O286">
        <v>3247.6</v>
      </c>
      <c r="P286">
        <v>-99.9</v>
      </c>
      <c r="Q286">
        <v>90</v>
      </c>
      <c r="R286">
        <v>0.32500000000000001</v>
      </c>
      <c r="S286" t="s">
        <v>2275</v>
      </c>
    </row>
    <row r="287" spans="1:19" x14ac:dyDescent="0.2">
      <c r="A287" t="s">
        <v>2273</v>
      </c>
      <c r="B287">
        <v>285</v>
      </c>
      <c r="C287" t="s">
        <v>2177</v>
      </c>
      <c r="D287" s="2" t="s">
        <v>1483</v>
      </c>
      <c r="E287" s="57" t="s">
        <v>1858</v>
      </c>
      <c r="F287" t="s">
        <v>1916</v>
      </c>
      <c r="G287" s="57" t="s">
        <v>1857</v>
      </c>
      <c r="H287" t="s">
        <v>1916</v>
      </c>
      <c r="I287" t="s">
        <v>1881</v>
      </c>
      <c r="J287" s="57" t="s">
        <v>1858</v>
      </c>
      <c r="K287">
        <v>313.3</v>
      </c>
      <c r="L287">
        <v>129.73333333333332</v>
      </c>
      <c r="M287">
        <v>3</v>
      </c>
      <c r="N287">
        <v>0.219</v>
      </c>
      <c r="O287">
        <v>4658.3999999999996</v>
      </c>
      <c r="P287">
        <v>-99.9</v>
      </c>
      <c r="Q287">
        <v>95</v>
      </c>
      <c r="R287">
        <v>0.38500000000000001</v>
      </c>
      <c r="S287" t="s">
        <v>2275</v>
      </c>
    </row>
    <row r="288" spans="1:19" x14ac:dyDescent="0.2">
      <c r="A288" t="s">
        <v>2273</v>
      </c>
      <c r="B288">
        <v>286</v>
      </c>
      <c r="C288" t="s">
        <v>2178</v>
      </c>
      <c r="D288" s="2" t="s">
        <v>1483</v>
      </c>
      <c r="E288" s="57" t="s">
        <v>1858</v>
      </c>
      <c r="F288" t="s">
        <v>1916</v>
      </c>
      <c r="G288" s="57" t="s">
        <v>1857</v>
      </c>
      <c r="H288" t="s">
        <v>1916</v>
      </c>
      <c r="I288" t="s">
        <v>1881</v>
      </c>
      <c r="J288" s="57" t="s">
        <v>1858</v>
      </c>
      <c r="K288">
        <v>300.90000000000003</v>
      </c>
      <c r="L288">
        <v>198.83333333333334</v>
      </c>
      <c r="M288">
        <v>3</v>
      </c>
      <c r="N288">
        <v>0.17</v>
      </c>
      <c r="O288">
        <v>7978.8</v>
      </c>
      <c r="P288">
        <v>-99.9</v>
      </c>
      <c r="Q288">
        <v>100</v>
      </c>
      <c r="R288">
        <v>0.39500000000000002</v>
      </c>
      <c r="S288" t="s">
        <v>2275</v>
      </c>
    </row>
    <row r="289" spans="1:19" x14ac:dyDescent="0.2">
      <c r="A289" t="s">
        <v>2273</v>
      </c>
      <c r="B289">
        <v>287</v>
      </c>
      <c r="C289" t="s">
        <v>635</v>
      </c>
      <c r="D289" s="2" t="s">
        <v>1122</v>
      </c>
      <c r="E289" s="57" t="s">
        <v>1858</v>
      </c>
      <c r="F289" t="s">
        <v>1916</v>
      </c>
      <c r="G289" t="s">
        <v>1916</v>
      </c>
      <c r="H289" t="s">
        <v>1916</v>
      </c>
      <c r="I289" t="s">
        <v>1881</v>
      </c>
      <c r="J289" s="57" t="s">
        <v>1858</v>
      </c>
      <c r="K289">
        <v>2416.9333333333334</v>
      </c>
      <c r="L289">
        <v>728.06666666666661</v>
      </c>
      <c r="M289">
        <v>2</v>
      </c>
      <c r="N289">
        <v>0.2</v>
      </c>
      <c r="O289">
        <v>5717.9</v>
      </c>
      <c r="P289">
        <v>-99.9</v>
      </c>
      <c r="Q289">
        <v>95</v>
      </c>
      <c r="R289">
        <v>0.51</v>
      </c>
      <c r="S289" t="s">
        <v>2275</v>
      </c>
    </row>
    <row r="290" spans="1:19" x14ac:dyDescent="0.2">
      <c r="A290" t="s">
        <v>2273</v>
      </c>
      <c r="B290">
        <v>288</v>
      </c>
      <c r="C290" t="s">
        <v>635</v>
      </c>
      <c r="D290" s="2" t="s">
        <v>1275</v>
      </c>
      <c r="E290" s="57" t="s">
        <v>1858</v>
      </c>
      <c r="F290" t="s">
        <v>1916</v>
      </c>
      <c r="G290" t="s">
        <v>1916</v>
      </c>
      <c r="H290" t="s">
        <v>1916</v>
      </c>
      <c r="I290" t="s">
        <v>1881</v>
      </c>
      <c r="J290" s="57" t="s">
        <v>1858</v>
      </c>
      <c r="K290">
        <v>602.66666666666663</v>
      </c>
      <c r="L290">
        <v>1068.2333333333333</v>
      </c>
      <c r="M290">
        <v>2</v>
      </c>
      <c r="N290">
        <v>0.2</v>
      </c>
      <c r="O290">
        <v>5717.9</v>
      </c>
      <c r="P290">
        <v>-99.9</v>
      </c>
      <c r="Q290">
        <v>95</v>
      </c>
      <c r="R290">
        <v>0.51</v>
      </c>
      <c r="S290" t="s">
        <v>2275</v>
      </c>
    </row>
    <row r="291" spans="1:19" x14ac:dyDescent="0.2">
      <c r="A291" t="s">
        <v>2273</v>
      </c>
      <c r="B291">
        <v>289</v>
      </c>
      <c r="C291" t="s">
        <v>723</v>
      </c>
      <c r="D291" s="2" t="s">
        <v>1122</v>
      </c>
      <c r="E291" s="57" t="s">
        <v>1858</v>
      </c>
      <c r="F291" t="s">
        <v>1916</v>
      </c>
      <c r="G291" t="s">
        <v>1873</v>
      </c>
      <c r="H291" t="s">
        <v>1916</v>
      </c>
      <c r="I291" t="s">
        <v>1881</v>
      </c>
      <c r="J291" s="57" t="s">
        <v>1858</v>
      </c>
      <c r="K291">
        <v>1259.5333333333333</v>
      </c>
      <c r="L291">
        <v>205.96666666666667</v>
      </c>
      <c r="M291">
        <v>2</v>
      </c>
      <c r="N291">
        <v>0.20399999999999999</v>
      </c>
      <c r="O291">
        <v>5471.1</v>
      </c>
      <c r="P291">
        <v>-99.9</v>
      </c>
      <c r="Q291">
        <v>95</v>
      </c>
      <c r="R291">
        <v>0.5</v>
      </c>
      <c r="S291" t="s">
        <v>2275</v>
      </c>
    </row>
    <row r="292" spans="1:19" x14ac:dyDescent="0.2">
      <c r="A292" t="s">
        <v>2273</v>
      </c>
      <c r="B292">
        <v>290</v>
      </c>
      <c r="C292" t="s">
        <v>723</v>
      </c>
      <c r="D292" s="2" t="s">
        <v>1275</v>
      </c>
      <c r="E292" s="57" t="s">
        <v>1858</v>
      </c>
      <c r="F292" t="s">
        <v>1916</v>
      </c>
      <c r="G292" t="s">
        <v>1873</v>
      </c>
      <c r="H292" t="s">
        <v>1916</v>
      </c>
      <c r="I292" t="s">
        <v>1881</v>
      </c>
      <c r="J292" s="57" t="s">
        <v>1858</v>
      </c>
      <c r="K292">
        <v>148.6</v>
      </c>
      <c r="L292">
        <v>223.6</v>
      </c>
      <c r="M292">
        <v>2</v>
      </c>
      <c r="N292">
        <v>0.20399999999999999</v>
      </c>
      <c r="O292">
        <v>5471.1</v>
      </c>
      <c r="P292">
        <v>-99.9</v>
      </c>
      <c r="Q292">
        <v>95</v>
      </c>
      <c r="R292">
        <v>0.5</v>
      </c>
      <c r="S292" t="s">
        <v>2275</v>
      </c>
    </row>
    <row r="293" spans="1:19" x14ac:dyDescent="0.2">
      <c r="A293" t="s">
        <v>2273</v>
      </c>
      <c r="B293">
        <v>291</v>
      </c>
      <c r="C293" t="s">
        <v>1811</v>
      </c>
      <c r="D293" s="2" t="s">
        <v>1122</v>
      </c>
      <c r="E293" s="57" t="s">
        <v>1858</v>
      </c>
      <c r="F293" t="s">
        <v>1916</v>
      </c>
      <c r="G293" t="s">
        <v>1873</v>
      </c>
      <c r="H293" t="s">
        <v>1916</v>
      </c>
      <c r="I293" t="s">
        <v>1881</v>
      </c>
      <c r="J293" s="57" t="s">
        <v>1858</v>
      </c>
      <c r="K293">
        <v>1208.0333333333331</v>
      </c>
      <c r="L293">
        <v>302.13333333333338</v>
      </c>
      <c r="M293">
        <v>2</v>
      </c>
      <c r="N293">
        <v>0.17399999999999999</v>
      </c>
      <c r="O293">
        <v>7600.7</v>
      </c>
      <c r="P293">
        <v>-99.9</v>
      </c>
      <c r="Q293">
        <v>100</v>
      </c>
      <c r="R293">
        <v>0.51500000000000001</v>
      </c>
      <c r="S293" t="s">
        <v>2275</v>
      </c>
    </row>
    <row r="294" spans="1:19" x14ac:dyDescent="0.2">
      <c r="A294" t="s">
        <v>2273</v>
      </c>
      <c r="B294">
        <v>292</v>
      </c>
      <c r="C294" t="s">
        <v>1811</v>
      </c>
      <c r="D294" s="2" t="s">
        <v>1275</v>
      </c>
      <c r="E294" s="57" t="s">
        <v>1858</v>
      </c>
      <c r="F294" t="s">
        <v>1916</v>
      </c>
      <c r="G294" t="s">
        <v>1873</v>
      </c>
      <c r="H294" t="s">
        <v>1916</v>
      </c>
      <c r="I294" t="s">
        <v>1881</v>
      </c>
      <c r="J294" s="57" t="s">
        <v>1858</v>
      </c>
      <c r="K294">
        <v>112.26666666666665</v>
      </c>
      <c r="L294">
        <v>535.26666666666677</v>
      </c>
      <c r="M294">
        <v>2</v>
      </c>
      <c r="N294">
        <v>0.17399999999999999</v>
      </c>
      <c r="O294">
        <v>7600.7</v>
      </c>
      <c r="P294">
        <v>-99.9</v>
      </c>
      <c r="Q294">
        <v>100</v>
      </c>
      <c r="R294">
        <v>0.51500000000000001</v>
      </c>
      <c r="S294" t="s">
        <v>2275</v>
      </c>
    </row>
    <row r="295" spans="1:19" x14ac:dyDescent="0.2">
      <c r="A295" t="s">
        <v>2273</v>
      </c>
      <c r="B295">
        <v>293</v>
      </c>
      <c r="C295" t="s">
        <v>2179</v>
      </c>
      <c r="D295" s="2" t="s">
        <v>1275</v>
      </c>
      <c r="E295" t="s">
        <v>2309</v>
      </c>
      <c r="F295" t="s">
        <v>1916</v>
      </c>
      <c r="G295" t="s">
        <v>2309</v>
      </c>
      <c r="H295" t="s">
        <v>1916</v>
      </c>
      <c r="I295" t="s">
        <v>2309</v>
      </c>
      <c r="J295" t="s">
        <v>2404</v>
      </c>
      <c r="K295">
        <v>28.299999999999997</v>
      </c>
      <c r="L295">
        <v>80.633333333333326</v>
      </c>
      <c r="M295">
        <v>9</v>
      </c>
      <c r="N295">
        <v>0.16</v>
      </c>
      <c r="O295">
        <v>8867.5</v>
      </c>
      <c r="P295">
        <v>-99.9</v>
      </c>
      <c r="Q295">
        <v>90</v>
      </c>
      <c r="R295">
        <v>0.41</v>
      </c>
      <c r="S295" t="s">
        <v>2275</v>
      </c>
    </row>
    <row r="296" spans="1:19" x14ac:dyDescent="0.2">
      <c r="A296" t="s">
        <v>2273</v>
      </c>
      <c r="B296">
        <v>294</v>
      </c>
      <c r="C296" t="s">
        <v>343</v>
      </c>
      <c r="D296" s="2" t="s">
        <v>1122</v>
      </c>
      <c r="E296" s="57" t="s">
        <v>1858</v>
      </c>
      <c r="F296" t="s">
        <v>1916</v>
      </c>
      <c r="G296" t="s">
        <v>623</v>
      </c>
      <c r="H296" t="s">
        <v>1858</v>
      </c>
      <c r="I296" t="s">
        <v>1881</v>
      </c>
      <c r="J296" s="57" t="s">
        <v>1858</v>
      </c>
      <c r="K296">
        <v>1088.6666666666667</v>
      </c>
      <c r="L296">
        <v>268.43333333333334</v>
      </c>
      <c r="M296">
        <v>1</v>
      </c>
      <c r="N296">
        <v>0.152</v>
      </c>
      <c r="O296">
        <v>9656.1</v>
      </c>
      <c r="P296">
        <v>-99.9</v>
      </c>
      <c r="Q296">
        <v>95</v>
      </c>
      <c r="R296">
        <v>0.57499999999999996</v>
      </c>
      <c r="S296" t="s">
        <v>2275</v>
      </c>
    </row>
    <row r="297" spans="1:19" x14ac:dyDescent="0.2">
      <c r="A297" t="s">
        <v>2273</v>
      </c>
      <c r="B297">
        <v>295</v>
      </c>
      <c r="C297" t="s">
        <v>341</v>
      </c>
      <c r="D297" s="2" t="s">
        <v>1122</v>
      </c>
      <c r="E297" s="57" t="s">
        <v>1858</v>
      </c>
      <c r="F297" t="s">
        <v>1916</v>
      </c>
      <c r="G297" t="s">
        <v>1873</v>
      </c>
      <c r="H297" t="s">
        <v>1858</v>
      </c>
      <c r="I297" t="s">
        <v>1881</v>
      </c>
      <c r="J297" s="57" t="s">
        <v>1858</v>
      </c>
      <c r="K297">
        <v>956.20000000000016</v>
      </c>
      <c r="L297">
        <v>148.76666666666665</v>
      </c>
      <c r="M297">
        <v>1</v>
      </c>
      <c r="N297">
        <v>0.17899999999999999</v>
      </c>
      <c r="O297">
        <v>7198.1</v>
      </c>
      <c r="P297">
        <v>-99.9</v>
      </c>
      <c r="Q297">
        <v>95</v>
      </c>
      <c r="R297">
        <v>0.42</v>
      </c>
      <c r="S297" t="s">
        <v>2275</v>
      </c>
    </row>
    <row r="298" spans="1:19" x14ac:dyDescent="0.2">
      <c r="A298" t="s">
        <v>2273</v>
      </c>
      <c r="B298">
        <v>296</v>
      </c>
      <c r="C298" t="s">
        <v>341</v>
      </c>
      <c r="D298" s="2" t="s">
        <v>1304</v>
      </c>
      <c r="E298" s="57" t="s">
        <v>1858</v>
      </c>
      <c r="F298" t="s">
        <v>1916</v>
      </c>
      <c r="G298" t="s">
        <v>1873</v>
      </c>
      <c r="H298" t="s">
        <v>1858</v>
      </c>
      <c r="I298" t="s">
        <v>1881</v>
      </c>
      <c r="J298" s="57" t="s">
        <v>1858</v>
      </c>
      <c r="K298">
        <v>201.36666666666667</v>
      </c>
      <c r="L298">
        <v>410.63333333333327</v>
      </c>
      <c r="M298">
        <v>1</v>
      </c>
      <c r="N298">
        <v>0.17899999999999999</v>
      </c>
      <c r="O298">
        <v>7198.1</v>
      </c>
      <c r="P298">
        <v>-99.9</v>
      </c>
      <c r="Q298">
        <v>95</v>
      </c>
      <c r="R298">
        <v>0.42</v>
      </c>
      <c r="S298" t="s">
        <v>2275</v>
      </c>
    </row>
    <row r="299" spans="1:19" x14ac:dyDescent="0.2">
      <c r="A299" t="s">
        <v>2273</v>
      </c>
      <c r="B299">
        <v>297</v>
      </c>
      <c r="C299" t="s">
        <v>2180</v>
      </c>
      <c r="D299" s="2" t="s">
        <v>1304</v>
      </c>
      <c r="E299" s="57" t="s">
        <v>1858</v>
      </c>
      <c r="F299" t="s">
        <v>1916</v>
      </c>
      <c r="G299" t="s">
        <v>2366</v>
      </c>
      <c r="H299" t="s">
        <v>1858</v>
      </c>
      <c r="I299" t="s">
        <v>1881</v>
      </c>
      <c r="J299" s="57" t="s">
        <v>1858</v>
      </c>
      <c r="K299">
        <v>164.36666666666667</v>
      </c>
      <c r="L299">
        <v>270.93333333333334</v>
      </c>
      <c r="M299">
        <v>1</v>
      </c>
      <c r="N299">
        <v>0.17499999999999999</v>
      </c>
      <c r="O299">
        <v>7490.4</v>
      </c>
      <c r="P299">
        <v>-99.9</v>
      </c>
      <c r="Q299">
        <v>100</v>
      </c>
      <c r="R299">
        <v>0.42</v>
      </c>
      <c r="S299" t="s">
        <v>2275</v>
      </c>
    </row>
    <row r="300" spans="1:19" x14ac:dyDescent="0.2">
      <c r="A300" t="s">
        <v>2273</v>
      </c>
      <c r="B300">
        <v>298</v>
      </c>
      <c r="C300" t="s">
        <v>2181</v>
      </c>
      <c r="D300" s="2" t="s">
        <v>1304</v>
      </c>
      <c r="E300" t="s">
        <v>2309</v>
      </c>
      <c r="F300" t="s">
        <v>1916</v>
      </c>
      <c r="G300" t="s">
        <v>2309</v>
      </c>
      <c r="H300" t="s">
        <v>2394</v>
      </c>
      <c r="I300" t="s">
        <v>2309</v>
      </c>
      <c r="J300" t="s">
        <v>2404</v>
      </c>
      <c r="K300">
        <v>47.033333333333331</v>
      </c>
      <c r="L300">
        <v>88.2</v>
      </c>
      <c r="M300">
        <v>8</v>
      </c>
      <c r="N300">
        <v>0.14599999999999999</v>
      </c>
      <c r="O300">
        <v>10269.9</v>
      </c>
      <c r="P300">
        <v>-99.9</v>
      </c>
      <c r="Q300">
        <v>90</v>
      </c>
      <c r="R300">
        <v>0.47499999999999998</v>
      </c>
      <c r="S300" t="s">
        <v>2275</v>
      </c>
    </row>
    <row r="301" spans="1:19" x14ac:dyDescent="0.2">
      <c r="A301" t="s">
        <v>2273</v>
      </c>
      <c r="B301">
        <v>299</v>
      </c>
      <c r="C301" t="s">
        <v>373</v>
      </c>
      <c r="D301" s="2" t="s">
        <v>1295</v>
      </c>
      <c r="E301" s="57" t="s">
        <v>1858</v>
      </c>
      <c r="F301" t="s">
        <v>2349</v>
      </c>
      <c r="G301" t="s">
        <v>623</v>
      </c>
      <c r="H301" t="s">
        <v>1858</v>
      </c>
      <c r="I301" t="s">
        <v>1881</v>
      </c>
      <c r="J301" s="57" t="s">
        <v>1858</v>
      </c>
      <c r="K301">
        <v>335.0333333333333</v>
      </c>
      <c r="L301">
        <v>516.6</v>
      </c>
      <c r="M301">
        <v>0</v>
      </c>
      <c r="N301">
        <v>0.09</v>
      </c>
      <c r="O301">
        <v>18881.2</v>
      </c>
      <c r="P301">
        <v>-99.9</v>
      </c>
      <c r="Q301">
        <v>95</v>
      </c>
      <c r="R301">
        <v>0.54</v>
      </c>
      <c r="S301" t="s">
        <v>2275</v>
      </c>
    </row>
    <row r="302" spans="1:19" x14ac:dyDescent="0.2">
      <c r="A302" t="s">
        <v>2273</v>
      </c>
      <c r="B302">
        <v>300</v>
      </c>
      <c r="C302" t="s">
        <v>2182</v>
      </c>
      <c r="D302" s="2" t="s">
        <v>1137</v>
      </c>
      <c r="E302" t="s">
        <v>2309</v>
      </c>
      <c r="F302" t="s">
        <v>1873</v>
      </c>
      <c r="G302" t="s">
        <v>2309</v>
      </c>
      <c r="H302" t="s">
        <v>2395</v>
      </c>
      <c r="I302" t="s">
        <v>2309</v>
      </c>
      <c r="J302" t="s">
        <v>2404</v>
      </c>
      <c r="K302">
        <v>239.76666666666665</v>
      </c>
      <c r="L302">
        <v>329.43333333333334</v>
      </c>
      <c r="M302">
        <v>6</v>
      </c>
      <c r="N302">
        <v>0.13800000000000001</v>
      </c>
      <c r="O302">
        <v>11279.8</v>
      </c>
      <c r="P302">
        <v>-99.9</v>
      </c>
      <c r="Q302">
        <v>95</v>
      </c>
      <c r="R302">
        <v>0.54</v>
      </c>
      <c r="S302" t="s">
        <v>2275</v>
      </c>
    </row>
    <row r="303" spans="1:19" x14ac:dyDescent="0.2">
      <c r="A303" t="s">
        <v>2273</v>
      </c>
      <c r="B303">
        <v>301</v>
      </c>
      <c r="C303" t="s">
        <v>2183</v>
      </c>
      <c r="D303" s="2" t="s">
        <v>1324</v>
      </c>
      <c r="E303" t="s">
        <v>2309</v>
      </c>
      <c r="F303" t="s">
        <v>1873</v>
      </c>
      <c r="G303" t="s">
        <v>2309</v>
      </c>
      <c r="H303" t="s">
        <v>2395</v>
      </c>
      <c r="I303" t="s">
        <v>2309</v>
      </c>
      <c r="J303" t="s">
        <v>2404</v>
      </c>
      <c r="K303">
        <v>106.7</v>
      </c>
      <c r="L303">
        <v>162.9</v>
      </c>
      <c r="M303">
        <v>5</v>
      </c>
      <c r="N303">
        <v>0.13800000000000001</v>
      </c>
      <c r="O303">
        <v>11180.8</v>
      </c>
      <c r="P303">
        <v>-99.9</v>
      </c>
      <c r="Q303">
        <v>95</v>
      </c>
      <c r="R303">
        <v>0.57499999999999996</v>
      </c>
      <c r="S303" t="s">
        <v>2275</v>
      </c>
    </row>
    <row r="306" spans="1:24" x14ac:dyDescent="0.2">
      <c r="A306" t="s">
        <v>2310</v>
      </c>
      <c r="B306" t="s">
        <v>2311</v>
      </c>
      <c r="C306" t="s">
        <v>2312</v>
      </c>
      <c r="E306" t="s">
        <v>2313</v>
      </c>
      <c r="M306" t="s">
        <v>2314</v>
      </c>
      <c r="N306">
        <v>13</v>
      </c>
      <c r="O306" t="s">
        <v>2311</v>
      </c>
      <c r="P306" t="s">
        <v>2312</v>
      </c>
      <c r="Q306" t="s">
        <v>2315</v>
      </c>
      <c r="R306" t="s">
        <v>2314</v>
      </c>
      <c r="S306">
        <v>11</v>
      </c>
      <c r="T306" t="s">
        <v>2311</v>
      </c>
      <c r="U306" t="s">
        <v>2312</v>
      </c>
      <c r="W306" t="s">
        <v>2316</v>
      </c>
      <c r="X306">
        <v>301</v>
      </c>
    </row>
    <row r="310" spans="1:24" x14ac:dyDescent="0.2">
      <c r="A310" t="s">
        <v>1830</v>
      </c>
      <c r="B310" t="s">
        <v>2266</v>
      </c>
      <c r="C310" t="s">
        <v>2267</v>
      </c>
      <c r="E310" t="s">
        <v>1831</v>
      </c>
      <c r="M310" t="s">
        <v>2268</v>
      </c>
      <c r="N310" t="s">
        <v>1832</v>
      </c>
      <c r="O310" t="s">
        <v>1833</v>
      </c>
      <c r="P310" t="s">
        <v>2269</v>
      </c>
      <c r="Q310" t="s">
        <v>1834</v>
      </c>
      <c r="R310" t="s">
        <v>2270</v>
      </c>
      <c r="S310" t="s">
        <v>2271</v>
      </c>
      <c r="T310" t="s">
        <v>1835</v>
      </c>
      <c r="U310" t="s">
        <v>2272</v>
      </c>
    </row>
    <row r="312" spans="1:24" x14ac:dyDescent="0.2">
      <c r="A312" t="s">
        <v>2317</v>
      </c>
      <c r="B312">
        <v>1</v>
      </c>
      <c r="C312" t="s">
        <v>2032</v>
      </c>
      <c r="E312" t="s">
        <v>2318</v>
      </c>
      <c r="M312">
        <v>2</v>
      </c>
      <c r="N312">
        <v>6.2E-2</v>
      </c>
      <c r="O312">
        <v>25552.1</v>
      </c>
      <c r="P312">
        <v>-99.9</v>
      </c>
      <c r="Q312">
        <v>100</v>
      </c>
      <c r="R312">
        <v>0.24</v>
      </c>
      <c r="S312" t="s">
        <v>2275</v>
      </c>
    </row>
    <row r="313" spans="1:24" x14ac:dyDescent="0.2">
      <c r="A313" t="s">
        <v>2317</v>
      </c>
      <c r="B313">
        <v>2</v>
      </c>
      <c r="C313" t="s">
        <v>2033</v>
      </c>
      <c r="E313" t="s">
        <v>2319</v>
      </c>
      <c r="M313">
        <v>4</v>
      </c>
      <c r="N313">
        <v>0.11899999999999999</v>
      </c>
      <c r="O313">
        <v>13805</v>
      </c>
      <c r="P313">
        <v>-99.9</v>
      </c>
      <c r="Q313">
        <v>90</v>
      </c>
      <c r="R313">
        <v>0.21</v>
      </c>
      <c r="S313" t="s">
        <v>2275</v>
      </c>
    </row>
    <row r="314" spans="1:24" x14ac:dyDescent="0.2">
      <c r="A314" t="s">
        <v>2317</v>
      </c>
      <c r="B314">
        <v>3</v>
      </c>
      <c r="C314" t="s">
        <v>2034</v>
      </c>
      <c r="E314" t="s">
        <v>2320</v>
      </c>
      <c r="M314">
        <v>1</v>
      </c>
      <c r="N314">
        <v>0.11899999999999999</v>
      </c>
      <c r="O314">
        <v>13779.9</v>
      </c>
      <c r="P314">
        <v>-99.9</v>
      </c>
      <c r="Q314">
        <v>85</v>
      </c>
      <c r="R314">
        <v>0.26500000000000001</v>
      </c>
      <c r="S314" t="s">
        <v>2275</v>
      </c>
    </row>
    <row r="315" spans="1:24" x14ac:dyDescent="0.2">
      <c r="A315" t="s">
        <v>2317</v>
      </c>
      <c r="B315">
        <v>4</v>
      </c>
      <c r="C315" t="s">
        <v>2035</v>
      </c>
      <c r="E315" t="s">
        <v>2321</v>
      </c>
      <c r="M315">
        <v>2</v>
      </c>
      <c r="N315">
        <v>0.121</v>
      </c>
      <c r="O315">
        <v>13574.5</v>
      </c>
      <c r="P315">
        <v>-99.9</v>
      </c>
      <c r="Q315">
        <v>80</v>
      </c>
      <c r="R315">
        <v>0.29499999999999998</v>
      </c>
      <c r="S315" t="s">
        <v>2275</v>
      </c>
    </row>
    <row r="316" spans="1:24" x14ac:dyDescent="0.2">
      <c r="A316" t="s">
        <v>2317</v>
      </c>
      <c r="B316">
        <v>5</v>
      </c>
      <c r="C316" t="s">
        <v>2036</v>
      </c>
      <c r="E316" t="s">
        <v>2279</v>
      </c>
      <c r="M316">
        <v>2</v>
      </c>
      <c r="N316">
        <v>0.152</v>
      </c>
      <c r="O316">
        <v>9672.2999999999993</v>
      </c>
      <c r="P316">
        <v>-99.9</v>
      </c>
      <c r="Q316">
        <v>30</v>
      </c>
      <c r="R316">
        <v>0.32</v>
      </c>
      <c r="S316" t="s">
        <v>2275</v>
      </c>
    </row>
    <row r="317" spans="1:24" x14ac:dyDescent="0.2">
      <c r="A317" t="s">
        <v>2317</v>
      </c>
      <c r="B317">
        <v>6</v>
      </c>
      <c r="C317" t="s">
        <v>2037</v>
      </c>
      <c r="E317" t="s">
        <v>2279</v>
      </c>
      <c r="M317">
        <v>2</v>
      </c>
      <c r="N317">
        <v>0.18099999999999999</v>
      </c>
      <c r="O317">
        <v>7051.7</v>
      </c>
      <c r="P317">
        <v>-99.9</v>
      </c>
      <c r="Q317">
        <v>22</v>
      </c>
      <c r="R317">
        <v>0.36</v>
      </c>
      <c r="S317" t="s">
        <v>2275</v>
      </c>
    </row>
    <row r="318" spans="1:24" x14ac:dyDescent="0.2">
      <c r="A318" t="s">
        <v>2317</v>
      </c>
      <c r="B318">
        <v>7</v>
      </c>
      <c r="C318" t="s">
        <v>2038</v>
      </c>
      <c r="E318" t="s">
        <v>2279</v>
      </c>
      <c r="M318">
        <v>2</v>
      </c>
      <c r="N318">
        <v>0.17699999999999999</v>
      </c>
      <c r="O318">
        <v>7397.3</v>
      </c>
      <c r="P318">
        <v>-99.9</v>
      </c>
      <c r="Q318">
        <v>29</v>
      </c>
      <c r="R318">
        <v>0.35499999999999998</v>
      </c>
      <c r="S318" t="s">
        <v>2275</v>
      </c>
    </row>
    <row r="319" spans="1:24" x14ac:dyDescent="0.2">
      <c r="A319" t="s">
        <v>2317</v>
      </c>
      <c r="B319">
        <v>8</v>
      </c>
      <c r="C319" t="s">
        <v>2039</v>
      </c>
      <c r="E319" t="s">
        <v>2279</v>
      </c>
      <c r="M319">
        <v>0</v>
      </c>
      <c r="N319">
        <v>0.16200000000000001</v>
      </c>
      <c r="O319">
        <v>8644.6</v>
      </c>
      <c r="P319">
        <v>-99.9</v>
      </c>
      <c r="Q319">
        <v>24</v>
      </c>
      <c r="R319">
        <v>0.40500000000000003</v>
      </c>
      <c r="S319" t="s">
        <v>2275</v>
      </c>
    </row>
    <row r="320" spans="1:24" x14ac:dyDescent="0.2">
      <c r="A320" t="s">
        <v>2317</v>
      </c>
      <c r="B320">
        <v>9</v>
      </c>
      <c r="C320" s="27" t="s">
        <v>2040</v>
      </c>
      <c r="D320" s="27"/>
      <c r="E320" t="s">
        <v>2322</v>
      </c>
      <c r="M320">
        <v>0</v>
      </c>
      <c r="N320">
        <v>0.127</v>
      </c>
      <c r="O320">
        <v>12706</v>
      </c>
      <c r="P320">
        <v>-99.9</v>
      </c>
      <c r="Q320">
        <v>75</v>
      </c>
      <c r="R320">
        <v>0.35499999999999998</v>
      </c>
      <c r="S320" t="s">
        <v>2275</v>
      </c>
    </row>
    <row r="321" spans="1:19" x14ac:dyDescent="0.2">
      <c r="A321" t="s">
        <v>2317</v>
      </c>
      <c r="B321">
        <v>10</v>
      </c>
      <c r="C321" t="s">
        <v>2041</v>
      </c>
      <c r="E321" t="s">
        <v>2322</v>
      </c>
      <c r="M321">
        <v>0</v>
      </c>
      <c r="N321">
        <v>0.127</v>
      </c>
      <c r="O321">
        <v>12593.8</v>
      </c>
      <c r="P321">
        <v>-99.9</v>
      </c>
      <c r="Q321">
        <v>80</v>
      </c>
      <c r="R321">
        <v>0.35499999999999998</v>
      </c>
      <c r="S321" t="s">
        <v>2275</v>
      </c>
    </row>
    <row r="322" spans="1:19" x14ac:dyDescent="0.2">
      <c r="A322" t="s">
        <v>2317</v>
      </c>
      <c r="B322">
        <v>11</v>
      </c>
      <c r="C322" t="s">
        <v>2042</v>
      </c>
      <c r="E322" t="s">
        <v>2323</v>
      </c>
      <c r="M322">
        <v>-1</v>
      </c>
      <c r="N322">
        <v>7.5999999999999998E-2</v>
      </c>
      <c r="O322">
        <v>22045.7</v>
      </c>
      <c r="P322">
        <v>-99.9</v>
      </c>
      <c r="Q322">
        <v>65</v>
      </c>
      <c r="R322">
        <v>0.4</v>
      </c>
      <c r="S322" t="s">
        <v>2275</v>
      </c>
    </row>
    <row r="323" spans="1:19" x14ac:dyDescent="0.2">
      <c r="A323" t="s">
        <v>2317</v>
      </c>
      <c r="B323">
        <v>12</v>
      </c>
      <c r="C323" t="s">
        <v>2043</v>
      </c>
      <c r="E323" t="s">
        <v>2323</v>
      </c>
      <c r="M323">
        <v>-1</v>
      </c>
      <c r="N323">
        <v>0.107</v>
      </c>
      <c r="O323">
        <v>15653.8</v>
      </c>
      <c r="P323">
        <v>-99.9</v>
      </c>
      <c r="Q323">
        <v>70</v>
      </c>
      <c r="R323">
        <v>0.33</v>
      </c>
      <c r="S323" t="s">
        <v>2275</v>
      </c>
    </row>
    <row r="324" spans="1:19" x14ac:dyDescent="0.2">
      <c r="A324" t="s">
        <v>2317</v>
      </c>
      <c r="B324">
        <v>13</v>
      </c>
      <c r="C324" t="s">
        <v>261</v>
      </c>
      <c r="E324" t="s">
        <v>2324</v>
      </c>
      <c r="M324">
        <v>2</v>
      </c>
      <c r="N324">
        <v>0.11799999999999999</v>
      </c>
      <c r="O324">
        <v>13968.6</v>
      </c>
      <c r="P324">
        <v>-99.9</v>
      </c>
      <c r="Q324">
        <v>80</v>
      </c>
      <c r="R324">
        <v>0.23</v>
      </c>
      <c r="S324" t="s">
        <v>2275</v>
      </c>
    </row>
    <row r="325" spans="1:19" x14ac:dyDescent="0.2">
      <c r="A325" t="s">
        <v>2317</v>
      </c>
      <c r="B325">
        <v>14</v>
      </c>
      <c r="C325" t="s">
        <v>2044</v>
      </c>
      <c r="E325" t="s">
        <v>2324</v>
      </c>
      <c r="M325">
        <v>2</v>
      </c>
      <c r="N325">
        <v>0.11899999999999999</v>
      </c>
      <c r="O325">
        <v>13758.2</v>
      </c>
      <c r="P325">
        <v>-99.9</v>
      </c>
      <c r="Q325">
        <v>80</v>
      </c>
      <c r="R325">
        <v>0.21</v>
      </c>
      <c r="S325" t="s">
        <v>2275</v>
      </c>
    </row>
    <row r="326" spans="1:19" x14ac:dyDescent="0.2">
      <c r="A326" t="s">
        <v>2317</v>
      </c>
      <c r="B326">
        <v>15</v>
      </c>
      <c r="C326" t="s">
        <v>245</v>
      </c>
      <c r="E326" t="s">
        <v>755</v>
      </c>
      <c r="M326">
        <v>7</v>
      </c>
      <c r="N326">
        <v>0.128</v>
      </c>
      <c r="O326">
        <v>12519.6</v>
      </c>
      <c r="P326">
        <v>-99.9</v>
      </c>
      <c r="Q326">
        <v>85</v>
      </c>
      <c r="R326">
        <v>0.31</v>
      </c>
      <c r="S326" t="s">
        <v>2275</v>
      </c>
    </row>
    <row r="327" spans="1:19" x14ac:dyDescent="0.2">
      <c r="A327" t="s">
        <v>2317</v>
      </c>
      <c r="B327">
        <v>16</v>
      </c>
      <c r="C327" t="s">
        <v>2045</v>
      </c>
      <c r="E327" t="s">
        <v>755</v>
      </c>
      <c r="M327">
        <v>7</v>
      </c>
      <c r="N327">
        <v>0.129</v>
      </c>
      <c r="O327">
        <v>12388.9</v>
      </c>
      <c r="P327">
        <v>-99.9</v>
      </c>
      <c r="Q327">
        <v>85</v>
      </c>
      <c r="R327">
        <v>0.3</v>
      </c>
      <c r="S327" t="s">
        <v>2275</v>
      </c>
    </row>
    <row r="328" spans="1:19" x14ac:dyDescent="0.2">
      <c r="A328" t="s">
        <v>2317</v>
      </c>
      <c r="B328">
        <v>17</v>
      </c>
      <c r="C328" t="s">
        <v>2046</v>
      </c>
      <c r="E328" t="s">
        <v>755</v>
      </c>
      <c r="M328">
        <v>7</v>
      </c>
      <c r="N328">
        <v>0.13700000000000001</v>
      </c>
      <c r="O328">
        <v>11384.4</v>
      </c>
      <c r="P328">
        <v>-99.9</v>
      </c>
      <c r="Q328">
        <v>80</v>
      </c>
      <c r="R328">
        <v>0.255</v>
      </c>
      <c r="S328" t="s">
        <v>2275</v>
      </c>
    </row>
    <row r="329" spans="1:19" x14ac:dyDescent="0.2">
      <c r="A329" t="s">
        <v>2317</v>
      </c>
      <c r="B329">
        <v>18</v>
      </c>
      <c r="C329" t="s">
        <v>2047</v>
      </c>
      <c r="E329" t="s">
        <v>2325</v>
      </c>
      <c r="M329">
        <v>0</v>
      </c>
      <c r="N329">
        <v>8.5999999999999993E-2</v>
      </c>
      <c r="O329">
        <v>19621</v>
      </c>
      <c r="P329">
        <v>-99.9</v>
      </c>
      <c r="Q329">
        <v>80</v>
      </c>
      <c r="R329">
        <v>0.28999999999999998</v>
      </c>
      <c r="S329" t="s">
        <v>2275</v>
      </c>
    </row>
    <row r="330" spans="1:19" x14ac:dyDescent="0.2">
      <c r="A330" t="s">
        <v>2317</v>
      </c>
      <c r="B330">
        <v>19</v>
      </c>
      <c r="C330" t="s">
        <v>2048</v>
      </c>
      <c r="E330" t="s">
        <v>755</v>
      </c>
      <c r="M330">
        <v>3</v>
      </c>
      <c r="N330">
        <v>0.11899999999999999</v>
      </c>
      <c r="O330">
        <v>13758.3</v>
      </c>
      <c r="P330">
        <v>-99.9</v>
      </c>
      <c r="Q330">
        <v>75</v>
      </c>
      <c r="R330">
        <v>0.54</v>
      </c>
      <c r="S330" t="s">
        <v>2275</v>
      </c>
    </row>
    <row r="331" spans="1:19" x14ac:dyDescent="0.2">
      <c r="A331" t="s">
        <v>2317</v>
      </c>
      <c r="B331">
        <v>20</v>
      </c>
      <c r="C331" t="s">
        <v>2049</v>
      </c>
      <c r="E331" t="s">
        <v>755</v>
      </c>
      <c r="M331">
        <v>3</v>
      </c>
      <c r="N331">
        <v>0.11899999999999999</v>
      </c>
      <c r="O331">
        <v>13852.8</v>
      </c>
      <c r="P331">
        <v>-99.9</v>
      </c>
      <c r="Q331">
        <v>80</v>
      </c>
      <c r="R331">
        <v>0.49</v>
      </c>
      <c r="S331" t="s">
        <v>2275</v>
      </c>
    </row>
    <row r="332" spans="1:19" x14ac:dyDescent="0.2">
      <c r="A332" t="s">
        <v>2317</v>
      </c>
      <c r="B332">
        <v>21</v>
      </c>
      <c r="C332" t="s">
        <v>2050</v>
      </c>
      <c r="E332" t="s">
        <v>755</v>
      </c>
      <c r="M332">
        <v>3</v>
      </c>
      <c r="N332">
        <v>0.123</v>
      </c>
      <c r="O332">
        <v>13230.3</v>
      </c>
      <c r="P332">
        <v>-99.9</v>
      </c>
      <c r="Q332">
        <v>80</v>
      </c>
      <c r="R332">
        <v>0.375</v>
      </c>
      <c r="S332" t="s">
        <v>2275</v>
      </c>
    </row>
    <row r="333" spans="1:19" x14ac:dyDescent="0.2">
      <c r="A333" t="s">
        <v>2317</v>
      </c>
      <c r="B333">
        <v>22</v>
      </c>
      <c r="C333" t="s">
        <v>1798</v>
      </c>
      <c r="E333" t="s">
        <v>755</v>
      </c>
      <c r="M333">
        <v>3</v>
      </c>
      <c r="N333">
        <v>0.122</v>
      </c>
      <c r="O333">
        <v>13322.5</v>
      </c>
      <c r="P333">
        <v>-99.9</v>
      </c>
      <c r="Q333">
        <v>85</v>
      </c>
      <c r="R333">
        <v>0.38500000000000001</v>
      </c>
      <c r="S333" t="s">
        <v>2275</v>
      </c>
    </row>
    <row r="334" spans="1:19" x14ac:dyDescent="0.2">
      <c r="A334" t="s">
        <v>2317</v>
      </c>
      <c r="B334">
        <v>23</v>
      </c>
      <c r="C334" t="s">
        <v>1798</v>
      </c>
      <c r="E334" t="s">
        <v>755</v>
      </c>
      <c r="M334">
        <v>3</v>
      </c>
      <c r="N334">
        <v>0.122</v>
      </c>
      <c r="O334">
        <v>13322.5</v>
      </c>
      <c r="P334">
        <v>-99.9</v>
      </c>
      <c r="Q334">
        <v>85</v>
      </c>
      <c r="R334">
        <v>0.38500000000000001</v>
      </c>
      <c r="S334" t="s">
        <v>2275</v>
      </c>
    </row>
    <row r="335" spans="1:19" x14ac:dyDescent="0.2">
      <c r="A335" t="s">
        <v>2317</v>
      </c>
      <c r="B335">
        <v>24</v>
      </c>
      <c r="C335" t="s">
        <v>2051</v>
      </c>
      <c r="E335" t="s">
        <v>755</v>
      </c>
      <c r="M335">
        <v>3</v>
      </c>
      <c r="N335">
        <v>0.14000000000000001</v>
      </c>
      <c r="O335">
        <v>10983.9</v>
      </c>
      <c r="P335">
        <v>-99.9</v>
      </c>
      <c r="Q335">
        <v>80</v>
      </c>
      <c r="R335">
        <v>0.26</v>
      </c>
      <c r="S335" t="s">
        <v>2275</v>
      </c>
    </row>
    <row r="336" spans="1:19" x14ac:dyDescent="0.2">
      <c r="A336" t="s">
        <v>2317</v>
      </c>
      <c r="B336">
        <v>25</v>
      </c>
      <c r="C336" t="s">
        <v>1782</v>
      </c>
      <c r="E336" t="s">
        <v>755</v>
      </c>
      <c r="M336">
        <v>3</v>
      </c>
      <c r="N336">
        <v>0.14399999999999999</v>
      </c>
      <c r="O336">
        <v>10486.2</v>
      </c>
      <c r="P336">
        <v>-99.9</v>
      </c>
      <c r="Q336">
        <v>75</v>
      </c>
      <c r="R336">
        <v>0.22500000000000001</v>
      </c>
      <c r="S336" t="s">
        <v>2275</v>
      </c>
    </row>
    <row r="337" spans="1:19" x14ac:dyDescent="0.2">
      <c r="A337" t="s">
        <v>2317</v>
      </c>
      <c r="B337">
        <v>26</v>
      </c>
      <c r="C337" t="s">
        <v>603</v>
      </c>
      <c r="E337" t="s">
        <v>755</v>
      </c>
      <c r="M337">
        <v>2</v>
      </c>
      <c r="N337">
        <v>0.111</v>
      </c>
      <c r="O337">
        <v>15004.9</v>
      </c>
      <c r="P337">
        <v>-99.9</v>
      </c>
      <c r="Q337">
        <v>85</v>
      </c>
      <c r="R337">
        <v>0.52500000000000002</v>
      </c>
      <c r="S337" t="s">
        <v>2275</v>
      </c>
    </row>
    <row r="338" spans="1:19" x14ac:dyDescent="0.2">
      <c r="A338" t="s">
        <v>2317</v>
      </c>
      <c r="B338">
        <v>27</v>
      </c>
      <c r="C338" t="s">
        <v>1805</v>
      </c>
      <c r="E338" t="s">
        <v>1897</v>
      </c>
      <c r="M338">
        <v>9</v>
      </c>
      <c r="N338">
        <v>0.14000000000000001</v>
      </c>
      <c r="O338">
        <v>10943.8</v>
      </c>
      <c r="P338">
        <v>-99.9</v>
      </c>
      <c r="Q338">
        <v>80</v>
      </c>
      <c r="R338">
        <v>0.17</v>
      </c>
      <c r="S338" t="s">
        <v>2275</v>
      </c>
    </row>
    <row r="339" spans="1:19" x14ac:dyDescent="0.2">
      <c r="A339" t="s">
        <v>2317</v>
      </c>
      <c r="B339">
        <v>28</v>
      </c>
      <c r="C339" t="s">
        <v>725</v>
      </c>
      <c r="E339" t="s">
        <v>755</v>
      </c>
      <c r="M339">
        <v>1</v>
      </c>
      <c r="N339">
        <v>9.7000000000000003E-2</v>
      </c>
      <c r="O339">
        <v>17519.3</v>
      </c>
      <c r="P339">
        <v>-99.9</v>
      </c>
      <c r="Q339">
        <v>70</v>
      </c>
      <c r="R339">
        <v>0.53500000000000003</v>
      </c>
      <c r="S339" t="s">
        <v>2275</v>
      </c>
    </row>
    <row r="340" spans="1:19" x14ac:dyDescent="0.2">
      <c r="A340" t="s">
        <v>2317</v>
      </c>
      <c r="B340">
        <v>29</v>
      </c>
      <c r="C340" t="s">
        <v>415</v>
      </c>
      <c r="E340" t="s">
        <v>755</v>
      </c>
      <c r="M340">
        <v>1</v>
      </c>
      <c r="N340">
        <v>0.109</v>
      </c>
      <c r="O340">
        <v>15436.5</v>
      </c>
      <c r="P340">
        <v>-99.9</v>
      </c>
      <c r="Q340">
        <v>70</v>
      </c>
      <c r="R340">
        <v>0.66500000000000004</v>
      </c>
      <c r="S340" t="s">
        <v>2275</v>
      </c>
    </row>
    <row r="341" spans="1:19" x14ac:dyDescent="0.2">
      <c r="A341" t="s">
        <v>2317</v>
      </c>
      <c r="B341">
        <v>30</v>
      </c>
      <c r="C341" t="s">
        <v>2052</v>
      </c>
      <c r="E341" t="s">
        <v>755</v>
      </c>
      <c r="M341">
        <v>1</v>
      </c>
      <c r="N341">
        <v>0.112</v>
      </c>
      <c r="O341">
        <v>14895.4</v>
      </c>
      <c r="P341">
        <v>-99.9</v>
      </c>
      <c r="Q341">
        <v>80</v>
      </c>
      <c r="R341">
        <v>0.59</v>
      </c>
      <c r="S341" t="s">
        <v>2275</v>
      </c>
    </row>
    <row r="342" spans="1:19" x14ac:dyDescent="0.2">
      <c r="A342" t="s">
        <v>2317</v>
      </c>
      <c r="B342">
        <v>31</v>
      </c>
      <c r="C342" t="s">
        <v>2053</v>
      </c>
      <c r="E342" t="s">
        <v>755</v>
      </c>
      <c r="M342">
        <v>1</v>
      </c>
      <c r="N342">
        <v>0.12</v>
      </c>
      <c r="O342">
        <v>13672.6</v>
      </c>
      <c r="P342">
        <v>-99.9</v>
      </c>
      <c r="Q342">
        <v>80</v>
      </c>
      <c r="R342">
        <v>0.44</v>
      </c>
      <c r="S342" t="s">
        <v>2275</v>
      </c>
    </row>
    <row r="343" spans="1:19" x14ac:dyDescent="0.2">
      <c r="A343" t="s">
        <v>2317</v>
      </c>
      <c r="B343">
        <v>32</v>
      </c>
      <c r="C343" t="s">
        <v>2053</v>
      </c>
      <c r="E343" t="s">
        <v>755</v>
      </c>
      <c r="M343">
        <v>1</v>
      </c>
      <c r="N343">
        <v>0.12</v>
      </c>
      <c r="O343">
        <v>13672.6</v>
      </c>
      <c r="P343">
        <v>-99.9</v>
      </c>
      <c r="Q343">
        <v>80</v>
      </c>
      <c r="R343">
        <v>0.44</v>
      </c>
      <c r="S343" t="s">
        <v>2275</v>
      </c>
    </row>
    <row r="344" spans="1:19" x14ac:dyDescent="0.2">
      <c r="A344" t="s">
        <v>2317</v>
      </c>
      <c r="B344">
        <v>33</v>
      </c>
      <c r="C344" t="s">
        <v>1827</v>
      </c>
      <c r="E344" t="s">
        <v>755</v>
      </c>
      <c r="M344">
        <v>1</v>
      </c>
      <c r="N344">
        <v>0.13700000000000001</v>
      </c>
      <c r="O344">
        <v>11382.7</v>
      </c>
      <c r="P344">
        <v>-99.9</v>
      </c>
      <c r="Q344">
        <v>75</v>
      </c>
      <c r="R344">
        <v>0.27500000000000002</v>
      </c>
      <c r="S344" t="s">
        <v>2275</v>
      </c>
    </row>
    <row r="345" spans="1:19" x14ac:dyDescent="0.2">
      <c r="A345" t="s">
        <v>2317</v>
      </c>
      <c r="B345">
        <v>34</v>
      </c>
      <c r="C345" t="s">
        <v>1793</v>
      </c>
      <c r="E345" t="s">
        <v>755</v>
      </c>
      <c r="M345">
        <v>1</v>
      </c>
      <c r="N345">
        <v>0.14000000000000001</v>
      </c>
      <c r="O345">
        <v>10966.5</v>
      </c>
      <c r="P345">
        <v>-99.9</v>
      </c>
      <c r="Q345">
        <v>80</v>
      </c>
      <c r="R345">
        <v>0.23499999999999999</v>
      </c>
      <c r="S345" t="s">
        <v>2275</v>
      </c>
    </row>
    <row r="346" spans="1:19" x14ac:dyDescent="0.2">
      <c r="A346" t="s">
        <v>2317</v>
      </c>
      <c r="B346">
        <v>35</v>
      </c>
      <c r="C346" t="s">
        <v>1793</v>
      </c>
      <c r="E346" t="s">
        <v>755</v>
      </c>
      <c r="M346">
        <v>1</v>
      </c>
      <c r="N346">
        <v>0.14000000000000001</v>
      </c>
      <c r="O346">
        <v>10966.5</v>
      </c>
      <c r="P346">
        <v>-99.9</v>
      </c>
      <c r="Q346">
        <v>80</v>
      </c>
      <c r="R346">
        <v>0.23499999999999999</v>
      </c>
      <c r="S346" t="s">
        <v>2275</v>
      </c>
    </row>
    <row r="347" spans="1:19" x14ac:dyDescent="0.2">
      <c r="A347" t="s">
        <v>2317</v>
      </c>
      <c r="B347">
        <v>36</v>
      </c>
      <c r="C347" t="s">
        <v>1823</v>
      </c>
      <c r="E347" t="s">
        <v>1897</v>
      </c>
      <c r="M347">
        <v>8</v>
      </c>
      <c r="N347">
        <v>0.14199999999999999</v>
      </c>
      <c r="O347">
        <v>10761.5</v>
      </c>
      <c r="P347">
        <v>-99.9</v>
      </c>
      <c r="Q347">
        <v>75</v>
      </c>
      <c r="R347">
        <v>0.16</v>
      </c>
      <c r="S347" t="s">
        <v>2275</v>
      </c>
    </row>
    <row r="348" spans="1:19" x14ac:dyDescent="0.2">
      <c r="A348" t="s">
        <v>2317</v>
      </c>
      <c r="B348">
        <v>37</v>
      </c>
      <c r="C348" t="s">
        <v>1795</v>
      </c>
      <c r="E348" t="s">
        <v>1897</v>
      </c>
      <c r="M348">
        <v>8</v>
      </c>
      <c r="N348">
        <v>0.14799999999999999</v>
      </c>
      <c r="O348">
        <v>10116</v>
      </c>
      <c r="P348">
        <v>-99.9</v>
      </c>
      <c r="Q348">
        <v>70</v>
      </c>
      <c r="R348">
        <v>0.14499999999999999</v>
      </c>
      <c r="S348" t="s">
        <v>2275</v>
      </c>
    </row>
    <row r="349" spans="1:19" x14ac:dyDescent="0.2">
      <c r="A349" t="s">
        <v>2317</v>
      </c>
      <c r="B349">
        <v>38</v>
      </c>
      <c r="C349" t="s">
        <v>631</v>
      </c>
      <c r="E349" t="s">
        <v>755</v>
      </c>
      <c r="M349">
        <v>0</v>
      </c>
      <c r="N349">
        <v>9.9000000000000005E-2</v>
      </c>
      <c r="O349">
        <v>17080.2</v>
      </c>
      <c r="P349">
        <v>-99.9</v>
      </c>
      <c r="Q349">
        <v>65</v>
      </c>
      <c r="R349">
        <v>0.58499999999999996</v>
      </c>
      <c r="S349" t="s">
        <v>2275</v>
      </c>
    </row>
    <row r="350" spans="1:19" x14ac:dyDescent="0.2">
      <c r="A350" t="s">
        <v>2317</v>
      </c>
      <c r="B350">
        <v>39</v>
      </c>
      <c r="C350" t="s">
        <v>2054</v>
      </c>
      <c r="E350" t="s">
        <v>755</v>
      </c>
      <c r="M350">
        <v>0</v>
      </c>
      <c r="N350">
        <v>0.106</v>
      </c>
      <c r="O350">
        <v>15797.4</v>
      </c>
      <c r="P350">
        <v>-99.9</v>
      </c>
      <c r="Q350">
        <v>70</v>
      </c>
      <c r="R350">
        <v>0.51</v>
      </c>
      <c r="S350" t="s">
        <v>2275</v>
      </c>
    </row>
    <row r="351" spans="1:19" x14ac:dyDescent="0.2">
      <c r="A351" t="s">
        <v>2317</v>
      </c>
      <c r="B351">
        <v>40</v>
      </c>
      <c r="C351" t="s">
        <v>279</v>
      </c>
      <c r="E351" t="s">
        <v>1897</v>
      </c>
      <c r="M351">
        <v>7</v>
      </c>
      <c r="N351">
        <v>0.14099999999999999</v>
      </c>
      <c r="O351">
        <v>10929.5</v>
      </c>
      <c r="P351">
        <v>-99.9</v>
      </c>
      <c r="Q351">
        <v>75</v>
      </c>
      <c r="R351">
        <v>0.185</v>
      </c>
      <c r="S351" t="s">
        <v>2275</v>
      </c>
    </row>
    <row r="352" spans="1:19" x14ac:dyDescent="0.2">
      <c r="A352" t="s">
        <v>2317</v>
      </c>
      <c r="B352">
        <v>41</v>
      </c>
      <c r="C352" t="s">
        <v>555</v>
      </c>
      <c r="E352" t="s">
        <v>2009</v>
      </c>
      <c r="M352">
        <v>-1</v>
      </c>
      <c r="N352">
        <v>7.5999999999999998E-2</v>
      </c>
      <c r="O352">
        <v>21885.5</v>
      </c>
      <c r="P352">
        <v>-99.9</v>
      </c>
      <c r="Q352">
        <v>65</v>
      </c>
      <c r="R352">
        <v>0.375</v>
      </c>
      <c r="S352" t="s">
        <v>2275</v>
      </c>
    </row>
    <row r="353" spans="1:19" x14ac:dyDescent="0.2">
      <c r="A353" t="s">
        <v>2317</v>
      </c>
      <c r="B353">
        <v>42</v>
      </c>
      <c r="C353" t="s">
        <v>2055</v>
      </c>
      <c r="E353" t="s">
        <v>2009</v>
      </c>
      <c r="M353">
        <v>-1</v>
      </c>
      <c r="N353">
        <v>0.09</v>
      </c>
      <c r="O353">
        <v>18911.3</v>
      </c>
      <c r="P353">
        <v>-99.9</v>
      </c>
      <c r="Q353">
        <v>75</v>
      </c>
      <c r="R353">
        <v>0.35</v>
      </c>
      <c r="S353" t="s">
        <v>2275</v>
      </c>
    </row>
    <row r="354" spans="1:19" x14ac:dyDescent="0.2">
      <c r="A354" t="s">
        <v>2317</v>
      </c>
      <c r="B354">
        <v>43</v>
      </c>
      <c r="C354" t="s">
        <v>2056</v>
      </c>
      <c r="E354" t="s">
        <v>2009</v>
      </c>
      <c r="M354">
        <v>-1</v>
      </c>
      <c r="N354">
        <v>0.106</v>
      </c>
      <c r="O354">
        <v>15803.6</v>
      </c>
      <c r="P354">
        <v>-99.9</v>
      </c>
      <c r="Q354">
        <v>70</v>
      </c>
      <c r="R354">
        <v>0.27</v>
      </c>
      <c r="S354" t="s">
        <v>2275</v>
      </c>
    </row>
    <row r="355" spans="1:19" x14ac:dyDescent="0.2">
      <c r="A355" t="s">
        <v>2317</v>
      </c>
      <c r="B355">
        <v>44</v>
      </c>
      <c r="C355" t="s">
        <v>1779</v>
      </c>
      <c r="E355" t="s">
        <v>1898</v>
      </c>
      <c r="M355">
        <v>2</v>
      </c>
      <c r="N355">
        <v>0.111</v>
      </c>
      <c r="O355">
        <v>15120.1</v>
      </c>
      <c r="P355">
        <v>-99.9</v>
      </c>
      <c r="Q355">
        <v>80</v>
      </c>
      <c r="R355">
        <v>0.23</v>
      </c>
      <c r="S355" t="s">
        <v>2275</v>
      </c>
    </row>
    <row r="356" spans="1:19" x14ac:dyDescent="0.2">
      <c r="A356" t="s">
        <v>2317</v>
      </c>
      <c r="B356">
        <v>45</v>
      </c>
      <c r="C356" t="s">
        <v>1779</v>
      </c>
      <c r="E356" t="s">
        <v>1898</v>
      </c>
      <c r="M356">
        <v>2</v>
      </c>
      <c r="N356">
        <v>0.111</v>
      </c>
      <c r="O356">
        <v>15120.1</v>
      </c>
      <c r="P356">
        <v>-99.9</v>
      </c>
      <c r="Q356">
        <v>80</v>
      </c>
      <c r="R356">
        <v>0.23</v>
      </c>
      <c r="S356" t="s">
        <v>2275</v>
      </c>
    </row>
    <row r="357" spans="1:19" x14ac:dyDescent="0.2">
      <c r="A357" t="s">
        <v>2317</v>
      </c>
      <c r="B357">
        <v>46</v>
      </c>
      <c r="C357" t="s">
        <v>2057</v>
      </c>
      <c r="E357" t="s">
        <v>1876</v>
      </c>
      <c r="M357">
        <v>4</v>
      </c>
      <c r="N357">
        <v>0.122</v>
      </c>
      <c r="O357">
        <v>13390</v>
      </c>
      <c r="P357">
        <v>-99.9</v>
      </c>
      <c r="Q357">
        <v>75</v>
      </c>
      <c r="R357">
        <v>0.23</v>
      </c>
      <c r="S357" t="s">
        <v>2275</v>
      </c>
    </row>
    <row r="358" spans="1:19" x14ac:dyDescent="0.2">
      <c r="A358" t="s">
        <v>2317</v>
      </c>
      <c r="B358">
        <v>47</v>
      </c>
      <c r="C358" t="s">
        <v>1799</v>
      </c>
      <c r="E358" t="s">
        <v>1876</v>
      </c>
      <c r="M358">
        <v>4</v>
      </c>
      <c r="N358">
        <v>0.13400000000000001</v>
      </c>
      <c r="O358">
        <v>11776.2</v>
      </c>
      <c r="P358">
        <v>-99.9</v>
      </c>
      <c r="Q358">
        <v>70</v>
      </c>
      <c r="R358">
        <v>0.27</v>
      </c>
      <c r="S358" t="s">
        <v>2275</v>
      </c>
    </row>
    <row r="359" spans="1:19" x14ac:dyDescent="0.2">
      <c r="A359" t="s">
        <v>2317</v>
      </c>
      <c r="B359">
        <v>48</v>
      </c>
      <c r="C359" t="s">
        <v>1799</v>
      </c>
      <c r="E359" t="s">
        <v>1876</v>
      </c>
      <c r="M359">
        <v>4</v>
      </c>
      <c r="N359">
        <v>0.13400000000000001</v>
      </c>
      <c r="O359">
        <v>11776.2</v>
      </c>
      <c r="P359">
        <v>-99.9</v>
      </c>
      <c r="Q359">
        <v>70</v>
      </c>
      <c r="R359">
        <v>0.27</v>
      </c>
      <c r="S359" t="s">
        <v>2275</v>
      </c>
    </row>
    <row r="360" spans="1:19" x14ac:dyDescent="0.2">
      <c r="A360" t="s">
        <v>2317</v>
      </c>
      <c r="B360">
        <v>49</v>
      </c>
      <c r="C360" t="s">
        <v>557</v>
      </c>
      <c r="E360" t="s">
        <v>1876</v>
      </c>
      <c r="M360">
        <v>4</v>
      </c>
      <c r="N360">
        <v>0.13100000000000001</v>
      </c>
      <c r="O360">
        <v>12163.2</v>
      </c>
      <c r="P360">
        <v>-99.9</v>
      </c>
      <c r="Q360">
        <v>75</v>
      </c>
      <c r="R360">
        <v>0.26</v>
      </c>
      <c r="S360" t="s">
        <v>2275</v>
      </c>
    </row>
    <row r="361" spans="1:19" x14ac:dyDescent="0.2">
      <c r="A361" t="s">
        <v>2317</v>
      </c>
      <c r="B361">
        <v>50</v>
      </c>
      <c r="C361" t="s">
        <v>1777</v>
      </c>
      <c r="E361" t="s">
        <v>1897</v>
      </c>
      <c r="M361">
        <v>6</v>
      </c>
      <c r="N361">
        <v>0.13300000000000001</v>
      </c>
      <c r="O361">
        <v>11911.4</v>
      </c>
      <c r="P361">
        <v>-99.9</v>
      </c>
      <c r="Q361">
        <v>75</v>
      </c>
      <c r="R361">
        <v>0.215</v>
      </c>
      <c r="S361" t="s">
        <v>2275</v>
      </c>
    </row>
    <row r="362" spans="1:19" x14ac:dyDescent="0.2">
      <c r="A362" t="s">
        <v>2317</v>
      </c>
      <c r="B362">
        <v>51</v>
      </c>
      <c r="C362" t="s">
        <v>1777</v>
      </c>
      <c r="E362" t="s">
        <v>1897</v>
      </c>
      <c r="M362">
        <v>6</v>
      </c>
      <c r="N362">
        <v>0.13300000000000001</v>
      </c>
      <c r="O362">
        <v>11911.4</v>
      </c>
      <c r="P362">
        <v>-99.9</v>
      </c>
      <c r="Q362">
        <v>75</v>
      </c>
      <c r="R362">
        <v>0.215</v>
      </c>
      <c r="S362" t="s">
        <v>2275</v>
      </c>
    </row>
    <row r="363" spans="1:19" x14ac:dyDescent="0.2">
      <c r="A363" t="s">
        <v>2317</v>
      </c>
      <c r="B363">
        <v>52</v>
      </c>
      <c r="C363" t="s">
        <v>1780</v>
      </c>
      <c r="E363" t="s">
        <v>1897</v>
      </c>
      <c r="M363">
        <v>6</v>
      </c>
      <c r="N363">
        <v>0.13300000000000001</v>
      </c>
      <c r="O363">
        <v>11802.1</v>
      </c>
      <c r="P363">
        <v>-99.9</v>
      </c>
      <c r="Q363">
        <v>80</v>
      </c>
      <c r="R363">
        <v>0.20499999999999999</v>
      </c>
      <c r="S363" t="s">
        <v>2275</v>
      </c>
    </row>
    <row r="364" spans="1:19" x14ac:dyDescent="0.2">
      <c r="A364" t="s">
        <v>2317</v>
      </c>
      <c r="B364">
        <v>53</v>
      </c>
      <c r="C364" t="s">
        <v>1803</v>
      </c>
      <c r="E364" t="s">
        <v>1897</v>
      </c>
      <c r="M364">
        <v>6</v>
      </c>
      <c r="N364">
        <v>0.13900000000000001</v>
      </c>
      <c r="O364">
        <v>11075</v>
      </c>
      <c r="P364">
        <v>-99.9</v>
      </c>
      <c r="Q364">
        <v>80</v>
      </c>
      <c r="R364">
        <v>0.18</v>
      </c>
      <c r="S364" t="s">
        <v>2275</v>
      </c>
    </row>
    <row r="365" spans="1:19" x14ac:dyDescent="0.2">
      <c r="A365" t="s">
        <v>2317</v>
      </c>
      <c r="B365">
        <v>54</v>
      </c>
      <c r="C365" t="s">
        <v>2058</v>
      </c>
      <c r="E365" t="s">
        <v>1897</v>
      </c>
      <c r="M365">
        <v>6</v>
      </c>
      <c r="N365">
        <v>0.14000000000000001</v>
      </c>
      <c r="O365">
        <v>11015.5</v>
      </c>
      <c r="P365">
        <v>-99.9</v>
      </c>
      <c r="Q365">
        <v>80</v>
      </c>
      <c r="R365">
        <v>0.185</v>
      </c>
      <c r="S365" t="s">
        <v>2275</v>
      </c>
    </row>
    <row r="366" spans="1:19" x14ac:dyDescent="0.2">
      <c r="A366" t="s">
        <v>2317</v>
      </c>
      <c r="B366">
        <v>55</v>
      </c>
      <c r="C366" t="s">
        <v>2058</v>
      </c>
      <c r="E366" t="s">
        <v>1897</v>
      </c>
      <c r="M366">
        <v>6</v>
      </c>
      <c r="N366">
        <v>0.14000000000000001</v>
      </c>
      <c r="O366">
        <v>11015.5</v>
      </c>
      <c r="P366">
        <v>-99.9</v>
      </c>
      <c r="Q366">
        <v>80</v>
      </c>
      <c r="R366">
        <v>0.185</v>
      </c>
      <c r="S366" t="s">
        <v>2275</v>
      </c>
    </row>
    <row r="367" spans="1:19" x14ac:dyDescent="0.2">
      <c r="A367" t="s">
        <v>2317</v>
      </c>
      <c r="B367">
        <v>56</v>
      </c>
      <c r="C367" t="s">
        <v>1787</v>
      </c>
      <c r="E367" t="s">
        <v>1897</v>
      </c>
      <c r="M367">
        <v>6</v>
      </c>
      <c r="N367">
        <v>0.14199999999999999</v>
      </c>
      <c r="O367">
        <v>10742</v>
      </c>
      <c r="P367">
        <v>-99.9</v>
      </c>
      <c r="Q367">
        <v>75</v>
      </c>
      <c r="R367">
        <v>0.18</v>
      </c>
      <c r="S367" t="s">
        <v>2275</v>
      </c>
    </row>
    <row r="368" spans="1:19" x14ac:dyDescent="0.2">
      <c r="A368" t="s">
        <v>2317</v>
      </c>
      <c r="B368">
        <v>57</v>
      </c>
      <c r="C368" t="s">
        <v>2282</v>
      </c>
      <c r="E368" t="s">
        <v>1897</v>
      </c>
      <c r="M368">
        <v>6</v>
      </c>
      <c r="N368">
        <v>0.14799999999999999</v>
      </c>
      <c r="O368">
        <v>10046.200000000001</v>
      </c>
      <c r="P368">
        <v>-99.9</v>
      </c>
      <c r="Q368">
        <v>70</v>
      </c>
      <c r="R368">
        <v>0.16500000000000001</v>
      </c>
      <c r="S368" t="s">
        <v>2275</v>
      </c>
    </row>
    <row r="369" spans="1:19" x14ac:dyDescent="0.2">
      <c r="A369" t="s">
        <v>2317</v>
      </c>
      <c r="B369">
        <v>58</v>
      </c>
      <c r="C369" t="s">
        <v>1791</v>
      </c>
      <c r="E369" t="s">
        <v>1899</v>
      </c>
      <c r="M369">
        <v>0</v>
      </c>
      <c r="N369">
        <v>0.14099999999999999</v>
      </c>
      <c r="O369">
        <v>10854.7</v>
      </c>
      <c r="P369">
        <v>-99.9</v>
      </c>
      <c r="Q369">
        <v>65</v>
      </c>
      <c r="R369">
        <v>0.28000000000000003</v>
      </c>
      <c r="S369" t="s">
        <v>2275</v>
      </c>
    </row>
    <row r="370" spans="1:19" x14ac:dyDescent="0.2">
      <c r="A370" t="s">
        <v>2317</v>
      </c>
      <c r="B370">
        <v>59</v>
      </c>
      <c r="C370" t="s">
        <v>1791</v>
      </c>
      <c r="E370" t="s">
        <v>1899</v>
      </c>
      <c r="M370">
        <v>0</v>
      </c>
      <c r="N370">
        <v>0.14099999999999999</v>
      </c>
      <c r="O370">
        <v>10854.7</v>
      </c>
      <c r="P370">
        <v>-99.9</v>
      </c>
      <c r="Q370">
        <v>65</v>
      </c>
      <c r="R370">
        <v>0.28000000000000003</v>
      </c>
      <c r="S370" t="s">
        <v>2275</v>
      </c>
    </row>
    <row r="371" spans="1:19" x14ac:dyDescent="0.2">
      <c r="A371" t="s">
        <v>2317</v>
      </c>
      <c r="B371">
        <v>60</v>
      </c>
      <c r="C371" t="s">
        <v>2059</v>
      </c>
      <c r="E371" s="57" t="s">
        <v>1839</v>
      </c>
      <c r="F371" s="57"/>
      <c r="G371" s="57"/>
      <c r="H371" s="57"/>
      <c r="I371" s="57"/>
      <c r="J371" s="57"/>
      <c r="M371">
        <v>3</v>
      </c>
      <c r="N371">
        <v>0.125</v>
      </c>
      <c r="O371">
        <v>12907.1</v>
      </c>
      <c r="P371">
        <v>-99.9</v>
      </c>
      <c r="Q371">
        <v>75</v>
      </c>
      <c r="R371">
        <v>0.25</v>
      </c>
      <c r="S371" t="s">
        <v>2275</v>
      </c>
    </row>
    <row r="372" spans="1:19" x14ac:dyDescent="0.2">
      <c r="A372" t="s">
        <v>2317</v>
      </c>
      <c r="B372">
        <v>61</v>
      </c>
      <c r="C372" t="s">
        <v>2060</v>
      </c>
      <c r="E372" s="57" t="s">
        <v>1839</v>
      </c>
      <c r="F372" s="57"/>
      <c r="G372" s="57"/>
      <c r="H372" s="57"/>
      <c r="I372" s="57"/>
      <c r="J372" s="57"/>
      <c r="M372">
        <v>2</v>
      </c>
      <c r="N372">
        <v>0.123</v>
      </c>
      <c r="O372">
        <v>13250.1</v>
      </c>
      <c r="P372">
        <v>-99.9</v>
      </c>
      <c r="Q372">
        <v>75</v>
      </c>
      <c r="R372">
        <v>0.28499999999999998</v>
      </c>
      <c r="S372" t="s">
        <v>2275</v>
      </c>
    </row>
    <row r="373" spans="1:19" x14ac:dyDescent="0.2">
      <c r="A373" t="s">
        <v>2317</v>
      </c>
      <c r="B373">
        <v>62</v>
      </c>
      <c r="C373" t="s">
        <v>2060</v>
      </c>
      <c r="E373" s="57" t="s">
        <v>1839</v>
      </c>
      <c r="F373" s="57"/>
      <c r="G373" s="57"/>
      <c r="H373" s="57"/>
      <c r="I373" s="57"/>
      <c r="J373" s="57"/>
      <c r="M373">
        <v>2</v>
      </c>
      <c r="N373">
        <v>0.123</v>
      </c>
      <c r="O373">
        <v>13250.1</v>
      </c>
      <c r="P373">
        <v>-99.9</v>
      </c>
      <c r="Q373">
        <v>75</v>
      </c>
      <c r="R373">
        <v>0.28499999999999998</v>
      </c>
      <c r="S373" t="s">
        <v>2275</v>
      </c>
    </row>
    <row r="374" spans="1:19" x14ac:dyDescent="0.2">
      <c r="A374" t="s">
        <v>2317</v>
      </c>
      <c r="B374">
        <v>63</v>
      </c>
      <c r="C374" t="s">
        <v>1816</v>
      </c>
      <c r="E374" s="57" t="s">
        <v>1900</v>
      </c>
      <c r="F374" s="57"/>
      <c r="G374" s="57"/>
      <c r="H374" s="57"/>
      <c r="I374" s="57"/>
      <c r="J374" s="57"/>
      <c r="M374">
        <v>5</v>
      </c>
      <c r="N374">
        <v>0.14799999999999999</v>
      </c>
      <c r="O374">
        <v>10098.4</v>
      </c>
      <c r="P374">
        <v>-99.9</v>
      </c>
      <c r="Q374">
        <v>60</v>
      </c>
      <c r="R374">
        <v>0.21</v>
      </c>
      <c r="S374" t="s">
        <v>2275</v>
      </c>
    </row>
    <row r="375" spans="1:19" x14ac:dyDescent="0.2">
      <c r="A375" t="s">
        <v>2317</v>
      </c>
      <c r="B375">
        <v>64</v>
      </c>
      <c r="C375" s="57" t="s">
        <v>1816</v>
      </c>
      <c r="D375" s="57"/>
      <c r="E375" s="57" t="s">
        <v>1900</v>
      </c>
      <c r="F375" s="57"/>
      <c r="G375" s="57"/>
      <c r="H375" s="57"/>
      <c r="I375" s="57"/>
      <c r="J375" s="57"/>
      <c r="M375">
        <v>5</v>
      </c>
      <c r="N375">
        <v>0.14799999999999999</v>
      </c>
      <c r="O375">
        <v>10098.4</v>
      </c>
      <c r="P375">
        <v>-99.9</v>
      </c>
      <c r="Q375">
        <v>60</v>
      </c>
      <c r="R375">
        <v>0.21</v>
      </c>
      <c r="S375" t="s">
        <v>2275</v>
      </c>
    </row>
    <row r="376" spans="1:19" x14ac:dyDescent="0.2">
      <c r="A376" t="s">
        <v>2317</v>
      </c>
      <c r="B376">
        <v>65</v>
      </c>
      <c r="C376" t="s">
        <v>1817</v>
      </c>
      <c r="E376" t="s">
        <v>1901</v>
      </c>
      <c r="M376">
        <v>7</v>
      </c>
      <c r="N376">
        <v>0.17299999999999999</v>
      </c>
      <c r="O376">
        <v>7725</v>
      </c>
      <c r="P376">
        <v>-99.9</v>
      </c>
      <c r="Q376">
        <v>43</v>
      </c>
      <c r="R376">
        <v>0.215</v>
      </c>
      <c r="S376" t="s">
        <v>2275</v>
      </c>
    </row>
    <row r="377" spans="1:19" x14ac:dyDescent="0.2">
      <c r="A377" t="s">
        <v>2317</v>
      </c>
      <c r="B377">
        <v>66</v>
      </c>
      <c r="C377" t="s">
        <v>1800</v>
      </c>
      <c r="E377" s="57" t="s">
        <v>1839</v>
      </c>
      <c r="F377" s="57"/>
      <c r="G377" s="57"/>
      <c r="H377" s="57"/>
      <c r="I377" s="57"/>
      <c r="J377" s="57"/>
      <c r="M377">
        <v>1</v>
      </c>
      <c r="N377">
        <v>0.125</v>
      </c>
      <c r="O377">
        <v>12980.6</v>
      </c>
      <c r="P377">
        <v>-99.9</v>
      </c>
      <c r="Q377">
        <v>65</v>
      </c>
      <c r="R377">
        <v>0.32500000000000001</v>
      </c>
      <c r="S377" t="s">
        <v>2275</v>
      </c>
    </row>
    <row r="378" spans="1:19" x14ac:dyDescent="0.2">
      <c r="A378" t="s">
        <v>2317</v>
      </c>
      <c r="B378">
        <v>67</v>
      </c>
      <c r="C378" t="s">
        <v>1800</v>
      </c>
      <c r="E378" s="57" t="s">
        <v>1839</v>
      </c>
      <c r="F378" s="57"/>
      <c r="G378" s="57"/>
      <c r="H378" s="57"/>
      <c r="I378" s="57"/>
      <c r="J378" s="57"/>
      <c r="M378">
        <v>1</v>
      </c>
      <c r="N378">
        <v>0.125</v>
      </c>
      <c r="O378">
        <v>12980.6</v>
      </c>
      <c r="P378">
        <v>-99.9</v>
      </c>
      <c r="Q378">
        <v>65</v>
      </c>
      <c r="R378">
        <v>0.32500000000000001</v>
      </c>
      <c r="S378" t="s">
        <v>2275</v>
      </c>
    </row>
    <row r="379" spans="1:19" x14ac:dyDescent="0.2">
      <c r="A379" t="s">
        <v>2317</v>
      </c>
      <c r="B379">
        <v>68</v>
      </c>
      <c r="C379" t="s">
        <v>1792</v>
      </c>
      <c r="E379" s="57" t="s">
        <v>1839</v>
      </c>
      <c r="F379" s="57"/>
      <c r="G379" s="57"/>
      <c r="H379" s="57"/>
      <c r="I379" s="57"/>
      <c r="J379" s="57"/>
      <c r="M379">
        <v>0</v>
      </c>
      <c r="N379">
        <v>0.123</v>
      </c>
      <c r="O379">
        <v>13145.7</v>
      </c>
      <c r="P379">
        <v>-99.9</v>
      </c>
      <c r="Q379">
        <v>55</v>
      </c>
      <c r="R379">
        <v>0.34499999999999997</v>
      </c>
      <c r="S379" t="s">
        <v>2275</v>
      </c>
    </row>
    <row r="380" spans="1:19" x14ac:dyDescent="0.2">
      <c r="A380" t="s">
        <v>2317</v>
      </c>
      <c r="B380">
        <v>69</v>
      </c>
      <c r="C380" t="s">
        <v>1783</v>
      </c>
      <c r="E380" s="57" t="s">
        <v>1900</v>
      </c>
      <c r="F380" s="57"/>
      <c r="G380" s="57"/>
      <c r="H380" s="57"/>
      <c r="I380" s="57"/>
      <c r="J380" s="57"/>
      <c r="M380">
        <v>2</v>
      </c>
      <c r="N380">
        <v>0.11</v>
      </c>
      <c r="O380">
        <v>15218.9</v>
      </c>
      <c r="P380">
        <v>-99.9</v>
      </c>
      <c r="Q380">
        <v>55</v>
      </c>
      <c r="R380">
        <v>0.315</v>
      </c>
      <c r="S380" t="s">
        <v>2275</v>
      </c>
    </row>
    <row r="381" spans="1:19" x14ac:dyDescent="0.2">
      <c r="A381" t="s">
        <v>2317</v>
      </c>
      <c r="B381">
        <v>70</v>
      </c>
      <c r="C381" t="s">
        <v>2061</v>
      </c>
      <c r="E381" t="s">
        <v>2326</v>
      </c>
      <c r="M381">
        <v>2</v>
      </c>
      <c r="N381">
        <v>0.20399999999999999</v>
      </c>
      <c r="O381">
        <v>5475.6</v>
      </c>
      <c r="P381">
        <v>-99.9</v>
      </c>
      <c r="Q381">
        <v>19</v>
      </c>
      <c r="R381">
        <v>0.33</v>
      </c>
      <c r="S381" t="s">
        <v>2275</v>
      </c>
    </row>
    <row r="382" spans="1:19" x14ac:dyDescent="0.2">
      <c r="A382" t="s">
        <v>2317</v>
      </c>
      <c r="B382">
        <v>71</v>
      </c>
      <c r="C382" t="s">
        <v>2062</v>
      </c>
      <c r="E382" t="s">
        <v>2327</v>
      </c>
      <c r="M382">
        <v>2</v>
      </c>
      <c r="N382">
        <v>0.16</v>
      </c>
      <c r="O382">
        <v>8812.9</v>
      </c>
      <c r="P382">
        <v>-99.9</v>
      </c>
      <c r="Q382">
        <v>41</v>
      </c>
      <c r="R382">
        <v>0.23</v>
      </c>
      <c r="S382" t="s">
        <v>2275</v>
      </c>
    </row>
    <row r="383" spans="1:19" x14ac:dyDescent="0.2">
      <c r="A383" t="s">
        <v>2317</v>
      </c>
      <c r="B383">
        <v>72</v>
      </c>
      <c r="C383" t="s">
        <v>2063</v>
      </c>
      <c r="E383" t="s">
        <v>1902</v>
      </c>
      <c r="M383">
        <v>9</v>
      </c>
      <c r="N383">
        <v>0.189</v>
      </c>
      <c r="O383">
        <v>6474.7</v>
      </c>
      <c r="P383">
        <v>-99.9</v>
      </c>
      <c r="Q383">
        <v>36</v>
      </c>
      <c r="R383">
        <v>0.24</v>
      </c>
      <c r="S383" t="s">
        <v>2275</v>
      </c>
    </row>
    <row r="384" spans="1:19" x14ac:dyDescent="0.2">
      <c r="A384" t="s">
        <v>2317</v>
      </c>
      <c r="B384">
        <v>73</v>
      </c>
      <c r="C384" t="s">
        <v>2064</v>
      </c>
      <c r="E384" t="s">
        <v>2328</v>
      </c>
      <c r="M384">
        <v>1</v>
      </c>
      <c r="N384">
        <v>8.8999999999999996E-2</v>
      </c>
      <c r="O384">
        <v>19173.5</v>
      </c>
      <c r="P384">
        <v>-99.9</v>
      </c>
      <c r="Q384">
        <v>49</v>
      </c>
      <c r="R384">
        <v>0.26500000000000001</v>
      </c>
      <c r="S384" t="s">
        <v>2275</v>
      </c>
    </row>
    <row r="385" spans="1:19" x14ac:dyDescent="0.2">
      <c r="A385" t="s">
        <v>2317</v>
      </c>
      <c r="B385">
        <v>74</v>
      </c>
      <c r="C385" t="s">
        <v>2065</v>
      </c>
      <c r="E385" t="s">
        <v>1902</v>
      </c>
      <c r="M385">
        <v>3</v>
      </c>
      <c r="N385">
        <v>0.153</v>
      </c>
      <c r="O385">
        <v>9566</v>
      </c>
      <c r="P385">
        <v>-99.9</v>
      </c>
      <c r="Q385">
        <v>47</v>
      </c>
      <c r="R385">
        <v>0.41499999999999998</v>
      </c>
      <c r="S385" t="s">
        <v>2275</v>
      </c>
    </row>
    <row r="386" spans="1:19" x14ac:dyDescent="0.2">
      <c r="A386" t="s">
        <v>2317</v>
      </c>
      <c r="B386">
        <v>75</v>
      </c>
      <c r="C386" t="s">
        <v>1789</v>
      </c>
      <c r="E386" t="s">
        <v>1902</v>
      </c>
      <c r="M386">
        <v>3</v>
      </c>
      <c r="N386">
        <v>0.16300000000000001</v>
      </c>
      <c r="O386">
        <v>8548.5</v>
      </c>
      <c r="P386">
        <v>-99.9</v>
      </c>
      <c r="Q386">
        <v>47</v>
      </c>
      <c r="R386">
        <v>0.38</v>
      </c>
      <c r="S386" t="s">
        <v>2275</v>
      </c>
    </row>
    <row r="387" spans="1:19" x14ac:dyDescent="0.2">
      <c r="A387" t="s">
        <v>2317</v>
      </c>
      <c r="B387">
        <v>76</v>
      </c>
      <c r="C387" t="s">
        <v>2066</v>
      </c>
      <c r="E387" t="s">
        <v>1902</v>
      </c>
      <c r="M387">
        <v>2</v>
      </c>
      <c r="N387">
        <v>0.159</v>
      </c>
      <c r="O387">
        <v>8998.2000000000007</v>
      </c>
      <c r="P387">
        <v>-99.9</v>
      </c>
      <c r="Q387">
        <v>48</v>
      </c>
      <c r="R387">
        <v>0.43</v>
      </c>
      <c r="S387" t="s">
        <v>2275</v>
      </c>
    </row>
    <row r="388" spans="1:19" x14ac:dyDescent="0.2">
      <c r="A388" t="s">
        <v>2317</v>
      </c>
      <c r="B388">
        <v>77</v>
      </c>
      <c r="C388" t="s">
        <v>2067</v>
      </c>
      <c r="E388" t="s">
        <v>1902</v>
      </c>
      <c r="M388">
        <v>1</v>
      </c>
      <c r="N388">
        <v>0.16500000000000001</v>
      </c>
      <c r="O388">
        <v>8433</v>
      </c>
      <c r="P388">
        <v>-99.9</v>
      </c>
      <c r="Q388">
        <v>38</v>
      </c>
      <c r="R388">
        <v>0.45</v>
      </c>
      <c r="S388" t="s">
        <v>2275</v>
      </c>
    </row>
    <row r="389" spans="1:19" x14ac:dyDescent="0.2">
      <c r="A389" t="s">
        <v>2317</v>
      </c>
      <c r="B389">
        <v>78</v>
      </c>
      <c r="C389" t="s">
        <v>2068</v>
      </c>
      <c r="E389" t="s">
        <v>2329</v>
      </c>
      <c r="M389">
        <v>-1</v>
      </c>
      <c r="N389">
        <v>0.108</v>
      </c>
      <c r="O389">
        <v>15600.2</v>
      </c>
      <c r="P389">
        <v>-99.9</v>
      </c>
      <c r="Q389">
        <v>55</v>
      </c>
      <c r="R389">
        <v>0.37</v>
      </c>
      <c r="S389" t="s">
        <v>2275</v>
      </c>
    </row>
    <row r="390" spans="1:19" x14ac:dyDescent="0.2">
      <c r="A390" t="s">
        <v>2317</v>
      </c>
      <c r="B390">
        <v>79</v>
      </c>
      <c r="C390" t="s">
        <v>2069</v>
      </c>
      <c r="E390" t="s">
        <v>2330</v>
      </c>
      <c r="M390">
        <v>1</v>
      </c>
      <c r="N390">
        <v>0.16700000000000001</v>
      </c>
      <c r="O390">
        <v>8214.2000000000007</v>
      </c>
      <c r="P390">
        <v>-99.9</v>
      </c>
      <c r="Q390">
        <v>31</v>
      </c>
      <c r="R390">
        <v>0.3</v>
      </c>
      <c r="S390" t="s">
        <v>2275</v>
      </c>
    </row>
    <row r="391" spans="1:19" x14ac:dyDescent="0.2">
      <c r="A391" t="s">
        <v>2317</v>
      </c>
      <c r="B391">
        <v>80</v>
      </c>
      <c r="C391" t="s">
        <v>2070</v>
      </c>
      <c r="E391" t="s">
        <v>2330</v>
      </c>
      <c r="M391">
        <v>1</v>
      </c>
      <c r="N391">
        <v>0.16800000000000001</v>
      </c>
      <c r="O391">
        <v>8115.1</v>
      </c>
      <c r="P391">
        <v>-99.9</v>
      </c>
      <c r="Q391">
        <v>40</v>
      </c>
      <c r="R391">
        <v>0.24</v>
      </c>
      <c r="S391" t="s">
        <v>2275</v>
      </c>
    </row>
    <row r="392" spans="1:19" x14ac:dyDescent="0.2">
      <c r="A392" t="s">
        <v>2317</v>
      </c>
      <c r="B392">
        <v>81</v>
      </c>
      <c r="C392" t="s">
        <v>2071</v>
      </c>
      <c r="E392" t="s">
        <v>2331</v>
      </c>
      <c r="M392">
        <v>5</v>
      </c>
      <c r="N392">
        <v>0.16700000000000001</v>
      </c>
      <c r="O392">
        <v>8222</v>
      </c>
      <c r="P392">
        <v>-99.9</v>
      </c>
      <c r="Q392">
        <v>44</v>
      </c>
      <c r="R392">
        <v>0.20499999999999999</v>
      </c>
      <c r="S392" t="s">
        <v>2275</v>
      </c>
    </row>
    <row r="393" spans="1:19" x14ac:dyDescent="0.2">
      <c r="A393" t="s">
        <v>2317</v>
      </c>
      <c r="B393">
        <v>82</v>
      </c>
      <c r="C393" t="s">
        <v>2072</v>
      </c>
      <c r="E393" t="s">
        <v>2331</v>
      </c>
      <c r="M393">
        <v>5</v>
      </c>
      <c r="N393">
        <v>0.17699999999999999</v>
      </c>
      <c r="O393">
        <v>7358.5</v>
      </c>
      <c r="P393">
        <v>-99.9</v>
      </c>
      <c r="Q393">
        <v>39</v>
      </c>
      <c r="R393">
        <v>0.17499999999999999</v>
      </c>
      <c r="S393" t="s">
        <v>2275</v>
      </c>
    </row>
    <row r="394" spans="1:19" x14ac:dyDescent="0.2">
      <c r="A394" t="s">
        <v>2317</v>
      </c>
      <c r="B394">
        <v>83</v>
      </c>
      <c r="C394" t="s">
        <v>2073</v>
      </c>
      <c r="E394" t="s">
        <v>2331</v>
      </c>
      <c r="M394">
        <v>2</v>
      </c>
      <c r="N394">
        <v>0.113</v>
      </c>
      <c r="O394">
        <v>14737.3</v>
      </c>
      <c r="P394">
        <v>-99.9</v>
      </c>
      <c r="Q394">
        <v>65</v>
      </c>
      <c r="R394">
        <v>0.36</v>
      </c>
      <c r="S394" t="s">
        <v>2275</v>
      </c>
    </row>
    <row r="395" spans="1:19" x14ac:dyDescent="0.2">
      <c r="A395" t="s">
        <v>2317</v>
      </c>
      <c r="B395">
        <v>84</v>
      </c>
      <c r="C395" t="s">
        <v>2074</v>
      </c>
      <c r="E395" t="s">
        <v>2331</v>
      </c>
      <c r="M395">
        <v>2</v>
      </c>
      <c r="N395">
        <v>0.125</v>
      </c>
      <c r="O395">
        <v>12870</v>
      </c>
      <c r="P395">
        <v>-99.9</v>
      </c>
      <c r="Q395">
        <v>65</v>
      </c>
      <c r="R395">
        <v>0.38</v>
      </c>
      <c r="S395" t="s">
        <v>2275</v>
      </c>
    </row>
    <row r="396" spans="1:19" x14ac:dyDescent="0.2">
      <c r="A396" t="s">
        <v>2317</v>
      </c>
      <c r="B396">
        <v>85</v>
      </c>
      <c r="C396" t="s">
        <v>2075</v>
      </c>
      <c r="E396" t="s">
        <v>2332</v>
      </c>
      <c r="M396">
        <v>7</v>
      </c>
      <c r="N396">
        <v>0.17</v>
      </c>
      <c r="O396">
        <v>7925.8</v>
      </c>
      <c r="P396">
        <v>-99.9</v>
      </c>
      <c r="Q396">
        <v>55</v>
      </c>
      <c r="R396">
        <v>0.255</v>
      </c>
      <c r="S396" t="s">
        <v>2275</v>
      </c>
    </row>
    <row r="397" spans="1:19" x14ac:dyDescent="0.2">
      <c r="A397" t="s">
        <v>2317</v>
      </c>
      <c r="B397">
        <v>86</v>
      </c>
      <c r="C397" t="s">
        <v>2076</v>
      </c>
      <c r="E397" t="s">
        <v>2332</v>
      </c>
      <c r="M397">
        <v>7</v>
      </c>
      <c r="N397">
        <v>0.17100000000000001</v>
      </c>
      <c r="O397">
        <v>7878.6</v>
      </c>
      <c r="P397">
        <v>-99.9</v>
      </c>
      <c r="Q397">
        <v>55</v>
      </c>
      <c r="R397">
        <v>0.23499999999999999</v>
      </c>
      <c r="S397" t="s">
        <v>2275</v>
      </c>
    </row>
    <row r="398" spans="1:19" x14ac:dyDescent="0.2">
      <c r="A398" t="s">
        <v>2317</v>
      </c>
      <c r="B398">
        <v>87</v>
      </c>
      <c r="C398" t="s">
        <v>409</v>
      </c>
      <c r="E398" t="s">
        <v>2331</v>
      </c>
      <c r="M398">
        <v>1</v>
      </c>
      <c r="N398">
        <v>0.15</v>
      </c>
      <c r="O398">
        <v>9904.1</v>
      </c>
      <c r="P398">
        <v>-99.9</v>
      </c>
      <c r="Q398">
        <v>44</v>
      </c>
      <c r="R398">
        <v>0.32</v>
      </c>
      <c r="S398" t="s">
        <v>2275</v>
      </c>
    </row>
    <row r="399" spans="1:19" x14ac:dyDescent="0.2">
      <c r="A399" t="s">
        <v>2317</v>
      </c>
      <c r="B399">
        <v>88</v>
      </c>
      <c r="C399" t="s">
        <v>1786</v>
      </c>
      <c r="E399" t="s">
        <v>1903</v>
      </c>
      <c r="M399">
        <v>2</v>
      </c>
      <c r="N399">
        <v>0.14099999999999999</v>
      </c>
      <c r="O399">
        <v>10905</v>
      </c>
      <c r="P399">
        <v>-99.9</v>
      </c>
      <c r="Q399">
        <v>60</v>
      </c>
      <c r="R399">
        <v>0.24</v>
      </c>
      <c r="S399" t="s">
        <v>2275</v>
      </c>
    </row>
    <row r="400" spans="1:19" x14ac:dyDescent="0.2">
      <c r="A400" t="s">
        <v>2317</v>
      </c>
      <c r="B400">
        <v>89</v>
      </c>
      <c r="C400" t="s">
        <v>1786</v>
      </c>
      <c r="E400" t="s">
        <v>1903</v>
      </c>
      <c r="M400">
        <v>2</v>
      </c>
      <c r="N400">
        <v>0.14099999999999999</v>
      </c>
      <c r="O400">
        <v>10905</v>
      </c>
      <c r="P400">
        <v>-99.9</v>
      </c>
      <c r="Q400">
        <v>60</v>
      </c>
      <c r="R400">
        <v>0.24</v>
      </c>
      <c r="S400" t="s">
        <v>2275</v>
      </c>
    </row>
    <row r="401" spans="1:19" x14ac:dyDescent="0.2">
      <c r="A401" t="s">
        <v>2317</v>
      </c>
      <c r="B401">
        <v>90</v>
      </c>
      <c r="C401" t="s">
        <v>1786</v>
      </c>
      <c r="E401" t="s">
        <v>1903</v>
      </c>
      <c r="M401">
        <v>2</v>
      </c>
      <c r="N401">
        <v>0.14099999999999999</v>
      </c>
      <c r="O401">
        <v>10905</v>
      </c>
      <c r="P401">
        <v>-99.9</v>
      </c>
      <c r="Q401">
        <v>60</v>
      </c>
      <c r="R401">
        <v>0.24</v>
      </c>
      <c r="S401" t="s">
        <v>2275</v>
      </c>
    </row>
    <row r="402" spans="1:19" x14ac:dyDescent="0.2">
      <c r="A402" t="s">
        <v>2317</v>
      </c>
      <c r="B402">
        <v>91</v>
      </c>
      <c r="C402" t="s">
        <v>1786</v>
      </c>
      <c r="E402" t="s">
        <v>1903</v>
      </c>
      <c r="M402">
        <v>2</v>
      </c>
      <c r="N402">
        <v>0.14099999999999999</v>
      </c>
      <c r="O402">
        <v>10905</v>
      </c>
      <c r="P402">
        <v>-99.9</v>
      </c>
      <c r="Q402">
        <v>60</v>
      </c>
      <c r="R402">
        <v>0.24</v>
      </c>
      <c r="S402" t="s">
        <v>2275</v>
      </c>
    </row>
    <row r="403" spans="1:19" x14ac:dyDescent="0.2">
      <c r="A403" t="s">
        <v>2317</v>
      </c>
      <c r="B403">
        <v>92</v>
      </c>
      <c r="C403" t="s">
        <v>2077</v>
      </c>
      <c r="E403" t="s">
        <v>1842</v>
      </c>
      <c r="M403">
        <v>5</v>
      </c>
      <c r="N403">
        <v>0.17699999999999999</v>
      </c>
      <c r="O403">
        <v>7384.5</v>
      </c>
      <c r="P403">
        <v>-99.9</v>
      </c>
      <c r="Q403">
        <v>36</v>
      </c>
      <c r="R403">
        <v>0.26500000000000001</v>
      </c>
      <c r="S403" t="s">
        <v>2275</v>
      </c>
    </row>
    <row r="404" spans="1:19" x14ac:dyDescent="0.2">
      <c r="A404" t="s">
        <v>2317</v>
      </c>
      <c r="B404">
        <v>93</v>
      </c>
      <c r="C404" t="s">
        <v>2078</v>
      </c>
      <c r="E404" t="s">
        <v>2333</v>
      </c>
      <c r="M404">
        <v>1</v>
      </c>
      <c r="N404">
        <v>0.124</v>
      </c>
      <c r="O404">
        <v>13003.2</v>
      </c>
      <c r="P404">
        <v>-99.9</v>
      </c>
      <c r="Q404">
        <v>55</v>
      </c>
      <c r="R404">
        <v>0.30499999999999999</v>
      </c>
      <c r="S404" t="s">
        <v>2275</v>
      </c>
    </row>
    <row r="405" spans="1:19" x14ac:dyDescent="0.2">
      <c r="A405" t="s">
        <v>2317</v>
      </c>
      <c r="B405">
        <v>94</v>
      </c>
      <c r="C405" t="s">
        <v>2079</v>
      </c>
      <c r="E405" t="s">
        <v>2333</v>
      </c>
      <c r="M405">
        <v>0</v>
      </c>
      <c r="N405">
        <v>0.11799999999999999</v>
      </c>
      <c r="O405">
        <v>13900.2</v>
      </c>
      <c r="P405">
        <v>-99.9</v>
      </c>
      <c r="Q405">
        <v>45</v>
      </c>
      <c r="R405">
        <v>0.315</v>
      </c>
      <c r="S405" t="s">
        <v>2275</v>
      </c>
    </row>
    <row r="406" spans="1:19" x14ac:dyDescent="0.2">
      <c r="A406" t="s">
        <v>2317</v>
      </c>
      <c r="B406">
        <v>95</v>
      </c>
      <c r="C406" t="s">
        <v>2080</v>
      </c>
      <c r="E406" t="s">
        <v>1842</v>
      </c>
      <c r="M406">
        <v>2</v>
      </c>
      <c r="N406">
        <v>0.17699999999999999</v>
      </c>
      <c r="O406">
        <v>7375</v>
      </c>
      <c r="P406">
        <v>-99.9</v>
      </c>
      <c r="Q406">
        <v>25</v>
      </c>
      <c r="R406">
        <v>0.33</v>
      </c>
      <c r="S406" t="s">
        <v>2275</v>
      </c>
    </row>
    <row r="407" spans="1:19" x14ac:dyDescent="0.2">
      <c r="A407" t="s">
        <v>2317</v>
      </c>
      <c r="B407">
        <v>96</v>
      </c>
      <c r="C407" t="s">
        <v>1825</v>
      </c>
      <c r="E407" t="s">
        <v>1904</v>
      </c>
      <c r="M407">
        <v>3</v>
      </c>
      <c r="N407">
        <v>0.112</v>
      </c>
      <c r="O407">
        <v>14803</v>
      </c>
      <c r="P407">
        <v>-99.9</v>
      </c>
      <c r="Q407">
        <v>75</v>
      </c>
      <c r="R407">
        <v>0.27500000000000002</v>
      </c>
      <c r="S407" t="s">
        <v>2275</v>
      </c>
    </row>
    <row r="408" spans="1:19" x14ac:dyDescent="0.2">
      <c r="A408" t="s">
        <v>2317</v>
      </c>
      <c r="B408">
        <v>97</v>
      </c>
      <c r="C408" t="s">
        <v>1815</v>
      </c>
      <c r="E408" t="s">
        <v>1904</v>
      </c>
      <c r="M408">
        <v>3</v>
      </c>
      <c r="N408">
        <v>0.14799999999999999</v>
      </c>
      <c r="O408">
        <v>10058</v>
      </c>
      <c r="P408">
        <v>-99.9</v>
      </c>
      <c r="Q408">
        <v>70</v>
      </c>
      <c r="R408">
        <v>0.185</v>
      </c>
      <c r="S408" t="s">
        <v>2275</v>
      </c>
    </row>
    <row r="409" spans="1:19" x14ac:dyDescent="0.2">
      <c r="A409" t="s">
        <v>2317</v>
      </c>
      <c r="B409">
        <v>98</v>
      </c>
      <c r="C409" t="s">
        <v>1815</v>
      </c>
      <c r="E409" t="s">
        <v>1904</v>
      </c>
      <c r="M409">
        <v>3</v>
      </c>
      <c r="N409">
        <v>0.14799999999999999</v>
      </c>
      <c r="O409">
        <v>10058</v>
      </c>
      <c r="P409">
        <v>-99.9</v>
      </c>
      <c r="Q409">
        <v>70</v>
      </c>
      <c r="R409">
        <v>0.185</v>
      </c>
      <c r="S409" t="s">
        <v>2275</v>
      </c>
    </row>
    <row r="410" spans="1:19" x14ac:dyDescent="0.2">
      <c r="A410" t="s">
        <v>2317</v>
      </c>
      <c r="B410">
        <v>99</v>
      </c>
      <c r="C410" t="s">
        <v>2081</v>
      </c>
      <c r="E410" t="s">
        <v>1904</v>
      </c>
      <c r="M410">
        <v>0</v>
      </c>
      <c r="N410">
        <v>0.13200000000000001</v>
      </c>
      <c r="O410">
        <v>12012.8</v>
      </c>
      <c r="P410">
        <v>-99.9</v>
      </c>
      <c r="Q410">
        <v>60</v>
      </c>
      <c r="R410">
        <v>0.32</v>
      </c>
      <c r="S410" t="s">
        <v>2275</v>
      </c>
    </row>
    <row r="411" spans="1:19" x14ac:dyDescent="0.2">
      <c r="A411" t="s">
        <v>2317</v>
      </c>
      <c r="B411">
        <v>100</v>
      </c>
      <c r="C411" t="s">
        <v>2082</v>
      </c>
      <c r="E411" t="s">
        <v>1918</v>
      </c>
      <c r="M411">
        <v>5</v>
      </c>
      <c r="N411">
        <v>0.14499999999999999</v>
      </c>
      <c r="O411">
        <v>10464.5</v>
      </c>
      <c r="P411">
        <v>-99.9</v>
      </c>
      <c r="Q411">
        <v>60</v>
      </c>
      <c r="R411">
        <v>0.245</v>
      </c>
      <c r="S411" t="s">
        <v>2275</v>
      </c>
    </row>
    <row r="412" spans="1:19" x14ac:dyDescent="0.2">
      <c r="A412" t="s">
        <v>2317</v>
      </c>
      <c r="B412">
        <v>101</v>
      </c>
      <c r="C412" t="s">
        <v>2083</v>
      </c>
      <c r="E412" t="s">
        <v>1918</v>
      </c>
      <c r="M412">
        <v>5</v>
      </c>
      <c r="N412">
        <v>0.17199999999999999</v>
      </c>
      <c r="O412">
        <v>7761.6</v>
      </c>
      <c r="P412">
        <v>-99.9</v>
      </c>
      <c r="Q412">
        <v>46</v>
      </c>
      <c r="R412">
        <v>0.26500000000000001</v>
      </c>
      <c r="S412" t="s">
        <v>2275</v>
      </c>
    </row>
    <row r="413" spans="1:19" x14ac:dyDescent="0.2">
      <c r="A413" t="s">
        <v>2317</v>
      </c>
      <c r="B413">
        <v>102</v>
      </c>
      <c r="C413" t="s">
        <v>2084</v>
      </c>
      <c r="E413" t="s">
        <v>2334</v>
      </c>
      <c r="M413">
        <v>10</v>
      </c>
      <c r="N413">
        <v>0.19800000000000001</v>
      </c>
      <c r="O413">
        <v>5889.2</v>
      </c>
      <c r="P413">
        <v>-99.9</v>
      </c>
      <c r="Q413">
        <v>30</v>
      </c>
      <c r="R413">
        <v>0.23</v>
      </c>
      <c r="S413" t="s">
        <v>2275</v>
      </c>
    </row>
    <row r="414" spans="1:19" x14ac:dyDescent="0.2">
      <c r="A414" t="s">
        <v>2317</v>
      </c>
      <c r="B414">
        <v>103</v>
      </c>
      <c r="C414" t="s">
        <v>2085</v>
      </c>
      <c r="E414" t="s">
        <v>2335</v>
      </c>
      <c r="M414">
        <v>1</v>
      </c>
      <c r="N414">
        <v>0.113</v>
      </c>
      <c r="O414">
        <v>14799.8</v>
      </c>
      <c r="P414">
        <v>-99.9</v>
      </c>
      <c r="Q414">
        <v>75</v>
      </c>
      <c r="R414">
        <v>0.22500000000000001</v>
      </c>
      <c r="S414" t="s">
        <v>2275</v>
      </c>
    </row>
    <row r="415" spans="1:19" x14ac:dyDescent="0.2">
      <c r="A415" t="s">
        <v>2317</v>
      </c>
      <c r="B415">
        <v>104</v>
      </c>
      <c r="C415" t="s">
        <v>2086</v>
      </c>
      <c r="E415" t="s">
        <v>2336</v>
      </c>
      <c r="M415">
        <v>5</v>
      </c>
      <c r="N415">
        <v>0.17499999999999999</v>
      </c>
      <c r="O415">
        <v>7518.6</v>
      </c>
      <c r="P415">
        <v>-99.9</v>
      </c>
      <c r="Q415">
        <v>47</v>
      </c>
      <c r="R415">
        <v>0.17</v>
      </c>
      <c r="S415" t="s">
        <v>2275</v>
      </c>
    </row>
    <row r="416" spans="1:19" x14ac:dyDescent="0.2">
      <c r="A416" t="s">
        <v>2317</v>
      </c>
      <c r="B416">
        <v>105</v>
      </c>
      <c r="C416" t="s">
        <v>2087</v>
      </c>
      <c r="E416" t="s">
        <v>2336</v>
      </c>
      <c r="M416">
        <v>2</v>
      </c>
      <c r="N416">
        <v>0.151</v>
      </c>
      <c r="O416">
        <v>9707.6</v>
      </c>
      <c r="P416">
        <v>-99.9</v>
      </c>
      <c r="Q416">
        <v>31</v>
      </c>
      <c r="R416">
        <v>0.34499999999999997</v>
      </c>
      <c r="S416" t="s">
        <v>2275</v>
      </c>
    </row>
    <row r="417" spans="1:19" x14ac:dyDescent="0.2">
      <c r="A417" t="s">
        <v>2317</v>
      </c>
      <c r="B417">
        <v>106</v>
      </c>
      <c r="C417" t="s">
        <v>2088</v>
      </c>
      <c r="E417" t="s">
        <v>2336</v>
      </c>
      <c r="M417">
        <v>2</v>
      </c>
      <c r="N417">
        <v>0.161</v>
      </c>
      <c r="O417">
        <v>8738.6</v>
      </c>
      <c r="P417">
        <v>-99.9</v>
      </c>
      <c r="Q417">
        <v>35</v>
      </c>
      <c r="R417">
        <v>0.28999999999999998</v>
      </c>
      <c r="S417" t="s">
        <v>2275</v>
      </c>
    </row>
    <row r="418" spans="1:19" x14ac:dyDescent="0.2">
      <c r="A418" t="s">
        <v>2317</v>
      </c>
      <c r="B418">
        <v>107</v>
      </c>
      <c r="C418" t="s">
        <v>2089</v>
      </c>
      <c r="E418" t="s">
        <v>2336</v>
      </c>
      <c r="M418">
        <v>2</v>
      </c>
      <c r="N418">
        <v>0.16600000000000001</v>
      </c>
      <c r="O418">
        <v>8339.6</v>
      </c>
      <c r="P418">
        <v>-99.9</v>
      </c>
      <c r="Q418">
        <v>42</v>
      </c>
      <c r="R418">
        <v>0.255</v>
      </c>
      <c r="S418" t="s">
        <v>2275</v>
      </c>
    </row>
    <row r="419" spans="1:19" x14ac:dyDescent="0.2">
      <c r="A419" t="s">
        <v>2317</v>
      </c>
      <c r="B419">
        <v>108</v>
      </c>
      <c r="C419" t="s">
        <v>2090</v>
      </c>
      <c r="E419" t="s">
        <v>2336</v>
      </c>
      <c r="M419">
        <v>2</v>
      </c>
      <c r="N419">
        <v>0.16800000000000001</v>
      </c>
      <c r="O419">
        <v>8142.4</v>
      </c>
      <c r="P419">
        <v>-99.9</v>
      </c>
      <c r="Q419">
        <v>43</v>
      </c>
      <c r="R419">
        <v>0.21</v>
      </c>
      <c r="S419" t="s">
        <v>2275</v>
      </c>
    </row>
    <row r="420" spans="1:19" x14ac:dyDescent="0.2">
      <c r="A420" t="s">
        <v>2317</v>
      </c>
      <c r="B420">
        <v>109</v>
      </c>
      <c r="C420" t="s">
        <v>2091</v>
      </c>
      <c r="E420" t="s">
        <v>2336</v>
      </c>
      <c r="M420">
        <v>2</v>
      </c>
      <c r="N420">
        <v>0.17399999999999999</v>
      </c>
      <c r="O420">
        <v>7625.5</v>
      </c>
      <c r="P420">
        <v>-99.9</v>
      </c>
      <c r="Q420">
        <v>45</v>
      </c>
      <c r="R420">
        <v>0.17499999999999999</v>
      </c>
      <c r="S420" t="s">
        <v>2275</v>
      </c>
    </row>
    <row r="421" spans="1:19" x14ac:dyDescent="0.2">
      <c r="A421" t="s">
        <v>2317</v>
      </c>
      <c r="B421">
        <v>110</v>
      </c>
      <c r="C421" t="s">
        <v>2092</v>
      </c>
      <c r="E421" t="s">
        <v>2336</v>
      </c>
      <c r="M421">
        <v>1</v>
      </c>
      <c r="N421">
        <v>0.16200000000000001</v>
      </c>
      <c r="O421">
        <v>8639</v>
      </c>
      <c r="P421">
        <v>-99.9</v>
      </c>
      <c r="Q421">
        <v>24</v>
      </c>
      <c r="R421">
        <v>0.30499999999999999</v>
      </c>
      <c r="S421" t="s">
        <v>2275</v>
      </c>
    </row>
    <row r="422" spans="1:19" x14ac:dyDescent="0.2">
      <c r="A422" t="s">
        <v>2317</v>
      </c>
      <c r="B422">
        <v>111</v>
      </c>
      <c r="C422" t="s">
        <v>2093</v>
      </c>
      <c r="E422" t="s">
        <v>2291</v>
      </c>
      <c r="M422">
        <v>0</v>
      </c>
      <c r="N422">
        <v>0.123</v>
      </c>
      <c r="O422">
        <v>13173.6</v>
      </c>
      <c r="P422">
        <v>-99.9</v>
      </c>
      <c r="Q422">
        <v>55</v>
      </c>
      <c r="R422">
        <v>0.39500000000000002</v>
      </c>
      <c r="S422" t="s">
        <v>2275</v>
      </c>
    </row>
    <row r="423" spans="1:19" x14ac:dyDescent="0.2">
      <c r="A423" t="s">
        <v>2317</v>
      </c>
      <c r="B423">
        <v>112</v>
      </c>
      <c r="C423" t="s">
        <v>2094</v>
      </c>
      <c r="E423" t="s">
        <v>637</v>
      </c>
      <c r="M423">
        <v>1</v>
      </c>
      <c r="N423">
        <v>0.11600000000000001</v>
      </c>
      <c r="O423">
        <v>14196</v>
      </c>
      <c r="P423">
        <v>-99.9</v>
      </c>
      <c r="Q423">
        <v>47</v>
      </c>
      <c r="R423">
        <v>0.315</v>
      </c>
      <c r="S423" t="s">
        <v>2275</v>
      </c>
    </row>
    <row r="424" spans="1:19" x14ac:dyDescent="0.2">
      <c r="A424" t="s">
        <v>2317</v>
      </c>
      <c r="B424">
        <v>113</v>
      </c>
      <c r="C424" t="s">
        <v>2095</v>
      </c>
      <c r="E424" t="s">
        <v>2337</v>
      </c>
      <c r="M424">
        <v>3</v>
      </c>
      <c r="N424">
        <v>0.14499999999999999</v>
      </c>
      <c r="O424">
        <v>10389.1</v>
      </c>
      <c r="P424">
        <v>-99.9</v>
      </c>
      <c r="Q424">
        <v>60</v>
      </c>
      <c r="R424">
        <v>0.65500000000000003</v>
      </c>
      <c r="S424" t="s">
        <v>2275</v>
      </c>
    </row>
    <row r="425" spans="1:19" x14ac:dyDescent="0.2">
      <c r="A425" t="s">
        <v>2317</v>
      </c>
      <c r="B425">
        <v>114</v>
      </c>
      <c r="C425" t="s">
        <v>1820</v>
      </c>
      <c r="E425" t="s">
        <v>1905</v>
      </c>
      <c r="M425">
        <v>6</v>
      </c>
      <c r="N425">
        <v>0.17799999999999999</v>
      </c>
      <c r="O425">
        <v>7296.9</v>
      </c>
      <c r="P425">
        <v>-99.9</v>
      </c>
      <c r="Q425">
        <v>45</v>
      </c>
      <c r="R425">
        <v>0.19500000000000001</v>
      </c>
      <c r="S425" t="s">
        <v>2275</v>
      </c>
    </row>
    <row r="426" spans="1:19" x14ac:dyDescent="0.2">
      <c r="A426" t="s">
        <v>2317</v>
      </c>
      <c r="B426">
        <v>115</v>
      </c>
      <c r="C426" t="s">
        <v>2096</v>
      </c>
      <c r="E426" t="s">
        <v>1905</v>
      </c>
      <c r="M426">
        <v>5</v>
      </c>
      <c r="N426">
        <v>0.17799999999999999</v>
      </c>
      <c r="O426">
        <v>7284.2</v>
      </c>
      <c r="P426">
        <v>-99.9</v>
      </c>
      <c r="Q426">
        <v>45</v>
      </c>
      <c r="R426">
        <v>0.2</v>
      </c>
      <c r="S426" t="s">
        <v>2275</v>
      </c>
    </row>
    <row r="427" spans="1:19" x14ac:dyDescent="0.2">
      <c r="A427" t="s">
        <v>2317</v>
      </c>
      <c r="B427">
        <v>116</v>
      </c>
      <c r="C427" t="s">
        <v>2097</v>
      </c>
      <c r="E427" t="s">
        <v>1844</v>
      </c>
      <c r="M427">
        <v>2</v>
      </c>
      <c r="N427">
        <v>0.16800000000000001</v>
      </c>
      <c r="O427">
        <v>8122.5</v>
      </c>
      <c r="P427">
        <v>-99.9</v>
      </c>
      <c r="Q427">
        <v>35</v>
      </c>
      <c r="R427">
        <v>0.30499999999999999</v>
      </c>
      <c r="S427" t="s">
        <v>2275</v>
      </c>
    </row>
    <row r="428" spans="1:19" x14ac:dyDescent="0.2">
      <c r="A428" t="s">
        <v>2317</v>
      </c>
      <c r="B428">
        <v>117</v>
      </c>
      <c r="C428" t="s">
        <v>1807</v>
      </c>
      <c r="E428" t="s">
        <v>1905</v>
      </c>
      <c r="M428">
        <v>4</v>
      </c>
      <c r="N428">
        <v>0.17699999999999999</v>
      </c>
      <c r="O428">
        <v>7361.7</v>
      </c>
      <c r="P428">
        <v>-99.9</v>
      </c>
      <c r="Q428">
        <v>46</v>
      </c>
      <c r="R428">
        <v>0.19500000000000001</v>
      </c>
      <c r="S428" t="s">
        <v>2275</v>
      </c>
    </row>
    <row r="429" spans="1:19" x14ac:dyDescent="0.2">
      <c r="A429" t="s">
        <v>2317</v>
      </c>
      <c r="B429">
        <v>118</v>
      </c>
      <c r="C429" t="s">
        <v>1806</v>
      </c>
      <c r="E429" t="s">
        <v>1905</v>
      </c>
      <c r="M429">
        <v>4</v>
      </c>
      <c r="N429">
        <v>0.185</v>
      </c>
      <c r="O429">
        <v>6739.3</v>
      </c>
      <c r="P429">
        <v>-99.9</v>
      </c>
      <c r="Q429">
        <v>39</v>
      </c>
      <c r="R429">
        <v>0.19500000000000001</v>
      </c>
      <c r="S429" t="s">
        <v>2275</v>
      </c>
    </row>
    <row r="430" spans="1:19" x14ac:dyDescent="0.2">
      <c r="A430" t="s">
        <v>2317</v>
      </c>
      <c r="B430">
        <v>119</v>
      </c>
      <c r="C430" t="s">
        <v>2098</v>
      </c>
      <c r="E430" t="s">
        <v>2338</v>
      </c>
      <c r="M430">
        <v>11</v>
      </c>
      <c r="N430">
        <v>0.19</v>
      </c>
      <c r="O430">
        <v>6394.5</v>
      </c>
      <c r="P430">
        <v>-99.9</v>
      </c>
      <c r="Q430">
        <v>35</v>
      </c>
      <c r="R430">
        <v>0.19</v>
      </c>
      <c r="S430" t="s">
        <v>2275</v>
      </c>
    </row>
    <row r="431" spans="1:19" x14ac:dyDescent="0.2">
      <c r="A431" t="s">
        <v>2317</v>
      </c>
      <c r="B431">
        <v>120</v>
      </c>
      <c r="C431" t="s">
        <v>2099</v>
      </c>
      <c r="E431" t="s">
        <v>1844</v>
      </c>
      <c r="M431">
        <v>1</v>
      </c>
      <c r="N431">
        <v>0.16700000000000001</v>
      </c>
      <c r="O431">
        <v>8214.5</v>
      </c>
      <c r="P431">
        <v>-99.9</v>
      </c>
      <c r="Q431">
        <v>31</v>
      </c>
      <c r="R431">
        <v>0.33</v>
      </c>
      <c r="S431" t="s">
        <v>2275</v>
      </c>
    </row>
    <row r="432" spans="1:19" x14ac:dyDescent="0.2">
      <c r="A432" t="s">
        <v>2317</v>
      </c>
      <c r="B432">
        <v>121</v>
      </c>
      <c r="C432" t="s">
        <v>591</v>
      </c>
      <c r="E432" t="s">
        <v>1905</v>
      </c>
      <c r="M432">
        <v>3</v>
      </c>
      <c r="N432">
        <v>0.17499999999999999</v>
      </c>
      <c r="O432">
        <v>7516.7</v>
      </c>
      <c r="P432">
        <v>-99.9</v>
      </c>
      <c r="Q432">
        <v>47</v>
      </c>
      <c r="R432">
        <v>0.215</v>
      </c>
      <c r="S432" t="s">
        <v>2275</v>
      </c>
    </row>
    <row r="433" spans="1:19" x14ac:dyDescent="0.2">
      <c r="A433" t="s">
        <v>2317</v>
      </c>
      <c r="B433">
        <v>122</v>
      </c>
      <c r="C433" t="s">
        <v>593</v>
      </c>
      <c r="E433" t="s">
        <v>1905</v>
      </c>
      <c r="M433">
        <v>3</v>
      </c>
      <c r="N433">
        <v>0.183</v>
      </c>
      <c r="O433">
        <v>6902.9</v>
      </c>
      <c r="P433">
        <v>-99.9</v>
      </c>
      <c r="Q433">
        <v>41</v>
      </c>
      <c r="R433">
        <v>0.215</v>
      </c>
      <c r="S433" t="s">
        <v>2275</v>
      </c>
    </row>
    <row r="434" spans="1:19" x14ac:dyDescent="0.2">
      <c r="A434" t="s">
        <v>2317</v>
      </c>
      <c r="B434">
        <v>123</v>
      </c>
      <c r="C434" t="s">
        <v>221</v>
      </c>
      <c r="E434" t="s">
        <v>1905</v>
      </c>
      <c r="M434">
        <v>2</v>
      </c>
      <c r="N434">
        <v>0.17499999999999999</v>
      </c>
      <c r="O434">
        <v>7547.1</v>
      </c>
      <c r="P434">
        <v>-99.9</v>
      </c>
      <c r="Q434">
        <v>44</v>
      </c>
      <c r="R434">
        <v>0.23499999999999999</v>
      </c>
      <c r="S434" t="s">
        <v>2275</v>
      </c>
    </row>
    <row r="435" spans="1:19" x14ac:dyDescent="0.2">
      <c r="A435" t="s">
        <v>2317</v>
      </c>
      <c r="B435">
        <v>124</v>
      </c>
      <c r="C435" t="s">
        <v>1821</v>
      </c>
      <c r="E435" t="s">
        <v>1905</v>
      </c>
      <c r="M435">
        <v>0</v>
      </c>
      <c r="N435">
        <v>0.153</v>
      </c>
      <c r="O435">
        <v>9586</v>
      </c>
      <c r="P435">
        <v>-99.9</v>
      </c>
      <c r="Q435">
        <v>60</v>
      </c>
      <c r="R435">
        <v>0.35</v>
      </c>
      <c r="S435" t="s">
        <v>2275</v>
      </c>
    </row>
    <row r="436" spans="1:19" x14ac:dyDescent="0.2">
      <c r="A436" t="s">
        <v>2317</v>
      </c>
      <c r="B436">
        <v>125</v>
      </c>
      <c r="C436" t="s">
        <v>1810</v>
      </c>
      <c r="E436" t="s">
        <v>1905</v>
      </c>
      <c r="M436">
        <v>0</v>
      </c>
      <c r="N436">
        <v>0.16400000000000001</v>
      </c>
      <c r="O436">
        <v>8473.7000000000007</v>
      </c>
      <c r="P436">
        <v>-99.9</v>
      </c>
      <c r="Q436">
        <v>50</v>
      </c>
      <c r="R436">
        <v>0.30499999999999999</v>
      </c>
      <c r="S436" t="s">
        <v>2275</v>
      </c>
    </row>
    <row r="437" spans="1:19" x14ac:dyDescent="0.2">
      <c r="A437" t="s">
        <v>2317</v>
      </c>
      <c r="B437">
        <v>126</v>
      </c>
      <c r="C437" t="s">
        <v>667</v>
      </c>
      <c r="E437" t="s">
        <v>2339</v>
      </c>
      <c r="M437">
        <v>4</v>
      </c>
      <c r="N437">
        <v>0.14699999999999999</v>
      </c>
      <c r="O437">
        <v>10198.4</v>
      </c>
      <c r="P437">
        <v>-99.9</v>
      </c>
      <c r="Q437">
        <v>60</v>
      </c>
      <c r="R437">
        <v>0.2</v>
      </c>
      <c r="S437" t="s">
        <v>2275</v>
      </c>
    </row>
    <row r="438" spans="1:19" x14ac:dyDescent="0.2">
      <c r="A438" t="s">
        <v>2317</v>
      </c>
      <c r="B438">
        <v>127</v>
      </c>
      <c r="C438" t="s">
        <v>2100</v>
      </c>
      <c r="E438" t="s">
        <v>2338</v>
      </c>
      <c r="M438">
        <v>6</v>
      </c>
      <c r="N438">
        <v>0.157</v>
      </c>
      <c r="O438">
        <v>9152</v>
      </c>
      <c r="P438">
        <v>-99.9</v>
      </c>
      <c r="Q438">
        <v>55</v>
      </c>
      <c r="R438">
        <v>0.245</v>
      </c>
      <c r="S438" t="s">
        <v>2275</v>
      </c>
    </row>
    <row r="439" spans="1:19" x14ac:dyDescent="0.2">
      <c r="A439" t="s">
        <v>2317</v>
      </c>
      <c r="B439">
        <v>128</v>
      </c>
      <c r="C439" t="s">
        <v>753</v>
      </c>
      <c r="E439" t="s">
        <v>2339</v>
      </c>
      <c r="M439">
        <v>3</v>
      </c>
      <c r="N439">
        <v>0.14099999999999999</v>
      </c>
      <c r="O439">
        <v>10854.1</v>
      </c>
      <c r="P439">
        <v>-99.9</v>
      </c>
      <c r="Q439">
        <v>60</v>
      </c>
      <c r="R439">
        <v>0.245</v>
      </c>
      <c r="S439" t="s">
        <v>2275</v>
      </c>
    </row>
    <row r="440" spans="1:19" x14ac:dyDescent="0.2">
      <c r="A440" t="s">
        <v>2317</v>
      </c>
      <c r="B440">
        <v>129</v>
      </c>
      <c r="C440" t="s">
        <v>2101</v>
      </c>
      <c r="E440" t="s">
        <v>2339</v>
      </c>
      <c r="M440">
        <v>2</v>
      </c>
      <c r="N440">
        <v>0.13300000000000001</v>
      </c>
      <c r="O440">
        <v>11889.1</v>
      </c>
      <c r="P440">
        <v>-99.9</v>
      </c>
      <c r="Q440">
        <v>60</v>
      </c>
      <c r="R440">
        <v>0.28000000000000003</v>
      </c>
      <c r="S440" t="s">
        <v>2275</v>
      </c>
    </row>
    <row r="441" spans="1:19" x14ac:dyDescent="0.2">
      <c r="A441" t="s">
        <v>2317</v>
      </c>
      <c r="B441">
        <v>130</v>
      </c>
      <c r="C441" t="s">
        <v>2102</v>
      </c>
      <c r="E441" t="s">
        <v>2338</v>
      </c>
      <c r="M441">
        <v>4</v>
      </c>
      <c r="N441">
        <v>0.14699999999999999</v>
      </c>
      <c r="O441">
        <v>10212.700000000001</v>
      </c>
      <c r="P441">
        <v>-99.9</v>
      </c>
      <c r="Q441">
        <v>55</v>
      </c>
      <c r="R441">
        <v>0.32</v>
      </c>
      <c r="S441" t="s">
        <v>2275</v>
      </c>
    </row>
    <row r="442" spans="1:19" x14ac:dyDescent="0.2">
      <c r="A442" t="s">
        <v>2317</v>
      </c>
      <c r="B442">
        <v>131</v>
      </c>
      <c r="C442" t="s">
        <v>381</v>
      </c>
      <c r="E442" t="s">
        <v>2339</v>
      </c>
      <c r="M442">
        <v>1</v>
      </c>
      <c r="N442">
        <v>0.126</v>
      </c>
      <c r="O442">
        <v>12783.4</v>
      </c>
      <c r="P442">
        <v>-99.9</v>
      </c>
      <c r="Q442">
        <v>55</v>
      </c>
      <c r="R442">
        <v>0.35</v>
      </c>
      <c r="S442" t="s">
        <v>2275</v>
      </c>
    </row>
    <row r="443" spans="1:19" x14ac:dyDescent="0.2">
      <c r="A443" t="s">
        <v>2317</v>
      </c>
      <c r="B443">
        <v>132</v>
      </c>
      <c r="C443" t="s">
        <v>2103</v>
      </c>
      <c r="E443" t="s">
        <v>2339</v>
      </c>
      <c r="M443">
        <v>0</v>
      </c>
      <c r="N443">
        <v>9.6000000000000002E-2</v>
      </c>
      <c r="O443">
        <v>17655.400000000001</v>
      </c>
      <c r="P443">
        <v>-99.9</v>
      </c>
      <c r="Q443">
        <v>70</v>
      </c>
      <c r="R443">
        <v>0.42499999999999999</v>
      </c>
      <c r="S443" t="s">
        <v>2275</v>
      </c>
    </row>
    <row r="444" spans="1:19" x14ac:dyDescent="0.2">
      <c r="A444" t="s">
        <v>2317</v>
      </c>
      <c r="B444">
        <v>133</v>
      </c>
      <c r="C444" t="s">
        <v>2104</v>
      </c>
      <c r="E444" t="s">
        <v>2338</v>
      </c>
      <c r="M444">
        <v>2</v>
      </c>
      <c r="N444">
        <v>0.121</v>
      </c>
      <c r="O444">
        <v>13535.2</v>
      </c>
      <c r="P444">
        <v>-99.9</v>
      </c>
      <c r="Q444">
        <v>60</v>
      </c>
      <c r="R444">
        <v>0.44500000000000001</v>
      </c>
      <c r="S444" t="s">
        <v>2275</v>
      </c>
    </row>
    <row r="445" spans="1:19" x14ac:dyDescent="0.2">
      <c r="A445" t="s">
        <v>2317</v>
      </c>
      <c r="B445">
        <v>134</v>
      </c>
      <c r="C445" t="s">
        <v>2105</v>
      </c>
      <c r="E445" t="s">
        <v>2338</v>
      </c>
      <c r="M445">
        <v>2</v>
      </c>
      <c r="N445">
        <v>0.14000000000000001</v>
      </c>
      <c r="O445">
        <v>11009.7</v>
      </c>
      <c r="P445">
        <v>-99.9</v>
      </c>
      <c r="Q445">
        <v>55</v>
      </c>
      <c r="R445">
        <v>0.49</v>
      </c>
      <c r="S445" t="s">
        <v>2275</v>
      </c>
    </row>
    <row r="446" spans="1:19" x14ac:dyDescent="0.2">
      <c r="A446" t="s">
        <v>2317</v>
      </c>
      <c r="B446">
        <v>135</v>
      </c>
      <c r="C446" t="s">
        <v>2106</v>
      </c>
      <c r="E446" t="s">
        <v>2338</v>
      </c>
      <c r="M446">
        <v>2</v>
      </c>
      <c r="N446">
        <v>0.14299999999999999</v>
      </c>
      <c r="O446">
        <v>10669.2</v>
      </c>
      <c r="P446">
        <v>-99.9</v>
      </c>
      <c r="Q446">
        <v>75</v>
      </c>
      <c r="R446">
        <v>0.36</v>
      </c>
      <c r="S446" t="s">
        <v>2275</v>
      </c>
    </row>
    <row r="447" spans="1:19" x14ac:dyDescent="0.2">
      <c r="A447" t="s">
        <v>2317</v>
      </c>
      <c r="B447">
        <v>136</v>
      </c>
      <c r="C447" t="s">
        <v>2107</v>
      </c>
      <c r="E447" t="s">
        <v>1906</v>
      </c>
      <c r="M447">
        <v>2</v>
      </c>
      <c r="N447">
        <v>0.159</v>
      </c>
      <c r="O447">
        <v>8977.1</v>
      </c>
      <c r="P447">
        <v>-99.9</v>
      </c>
      <c r="Q447">
        <v>37</v>
      </c>
      <c r="R447">
        <v>0.54500000000000004</v>
      </c>
      <c r="S447" t="s">
        <v>2275</v>
      </c>
    </row>
    <row r="448" spans="1:19" x14ac:dyDescent="0.2">
      <c r="A448" t="s">
        <v>2317</v>
      </c>
      <c r="B448">
        <v>137</v>
      </c>
      <c r="C448" t="s">
        <v>2108</v>
      </c>
      <c r="E448" t="s">
        <v>1906</v>
      </c>
      <c r="M448">
        <v>2</v>
      </c>
      <c r="N448">
        <v>0.17100000000000001</v>
      </c>
      <c r="O448">
        <v>7853</v>
      </c>
      <c r="P448">
        <v>-99.9</v>
      </c>
      <c r="Q448">
        <v>41</v>
      </c>
      <c r="R448">
        <v>0.39</v>
      </c>
      <c r="S448" t="s">
        <v>2275</v>
      </c>
    </row>
    <row r="449" spans="1:19" x14ac:dyDescent="0.2">
      <c r="A449" t="s">
        <v>2317</v>
      </c>
      <c r="B449">
        <v>138</v>
      </c>
      <c r="C449" t="s">
        <v>1790</v>
      </c>
      <c r="E449" t="s">
        <v>1906</v>
      </c>
      <c r="M449">
        <v>2</v>
      </c>
      <c r="N449">
        <v>0.17399999999999999</v>
      </c>
      <c r="O449">
        <v>7577.3</v>
      </c>
      <c r="P449">
        <v>-99.9</v>
      </c>
      <c r="Q449">
        <v>48</v>
      </c>
      <c r="R449">
        <v>0.30499999999999999</v>
      </c>
      <c r="S449" t="s">
        <v>2275</v>
      </c>
    </row>
    <row r="450" spans="1:19" x14ac:dyDescent="0.2">
      <c r="A450" t="s">
        <v>2317</v>
      </c>
      <c r="B450">
        <v>139</v>
      </c>
      <c r="C450" t="s">
        <v>1790</v>
      </c>
      <c r="E450" t="s">
        <v>1906</v>
      </c>
      <c r="M450">
        <v>2</v>
      </c>
      <c r="N450">
        <v>0.17399999999999999</v>
      </c>
      <c r="O450">
        <v>7577.3</v>
      </c>
      <c r="P450">
        <v>-99.9</v>
      </c>
      <c r="Q450">
        <v>48</v>
      </c>
      <c r="R450">
        <v>0.30499999999999999</v>
      </c>
      <c r="S450" t="s">
        <v>2275</v>
      </c>
    </row>
    <row r="451" spans="1:19" x14ac:dyDescent="0.2">
      <c r="A451" t="s">
        <v>2317</v>
      </c>
      <c r="B451">
        <v>140</v>
      </c>
      <c r="C451" t="s">
        <v>1802</v>
      </c>
      <c r="E451" t="s">
        <v>1906</v>
      </c>
      <c r="M451">
        <v>2</v>
      </c>
      <c r="N451">
        <v>0.17599999999999999</v>
      </c>
      <c r="O451">
        <v>7479.1</v>
      </c>
      <c r="P451">
        <v>-99.9</v>
      </c>
      <c r="Q451">
        <v>47</v>
      </c>
      <c r="R451">
        <v>0.28499999999999998</v>
      </c>
      <c r="S451" t="s">
        <v>2275</v>
      </c>
    </row>
    <row r="452" spans="1:19" x14ac:dyDescent="0.2">
      <c r="A452" t="s">
        <v>2317</v>
      </c>
      <c r="B452">
        <v>141</v>
      </c>
      <c r="C452" t="s">
        <v>1802</v>
      </c>
      <c r="E452" t="s">
        <v>1906</v>
      </c>
      <c r="M452">
        <v>2</v>
      </c>
      <c r="N452">
        <v>0.17599999999999999</v>
      </c>
      <c r="O452">
        <v>7479.1</v>
      </c>
      <c r="P452">
        <v>-99.9</v>
      </c>
      <c r="Q452">
        <v>47</v>
      </c>
      <c r="R452">
        <v>0.28499999999999998</v>
      </c>
      <c r="S452" t="s">
        <v>2275</v>
      </c>
    </row>
    <row r="453" spans="1:19" x14ac:dyDescent="0.2">
      <c r="A453" t="s">
        <v>2317</v>
      </c>
      <c r="B453">
        <v>142</v>
      </c>
      <c r="C453" t="s">
        <v>1802</v>
      </c>
      <c r="E453" t="s">
        <v>1906</v>
      </c>
      <c r="M453">
        <v>2</v>
      </c>
      <c r="N453">
        <v>0.17599999999999999</v>
      </c>
      <c r="O453">
        <v>7479.1</v>
      </c>
      <c r="P453">
        <v>-99.9</v>
      </c>
      <c r="Q453">
        <v>47</v>
      </c>
      <c r="R453">
        <v>0.28499999999999998</v>
      </c>
      <c r="S453" t="s">
        <v>2275</v>
      </c>
    </row>
    <row r="454" spans="1:19" x14ac:dyDescent="0.2">
      <c r="A454" t="s">
        <v>2317</v>
      </c>
      <c r="B454">
        <v>143</v>
      </c>
      <c r="C454" t="s">
        <v>2109</v>
      </c>
      <c r="E454" t="s">
        <v>1906</v>
      </c>
      <c r="M454">
        <v>2</v>
      </c>
      <c r="N454">
        <v>0.17499999999999999</v>
      </c>
      <c r="O454">
        <v>7498.7</v>
      </c>
      <c r="P454">
        <v>-99.9</v>
      </c>
      <c r="Q454">
        <v>47</v>
      </c>
      <c r="R454">
        <v>0.27500000000000002</v>
      </c>
      <c r="S454" t="s">
        <v>2275</v>
      </c>
    </row>
    <row r="455" spans="1:19" x14ac:dyDescent="0.2">
      <c r="A455" t="s">
        <v>2317</v>
      </c>
      <c r="B455">
        <v>144</v>
      </c>
      <c r="C455" t="s">
        <v>2110</v>
      </c>
      <c r="E455" t="s">
        <v>1907</v>
      </c>
      <c r="M455">
        <v>1</v>
      </c>
      <c r="N455">
        <v>0.14000000000000001</v>
      </c>
      <c r="O455">
        <v>10951.3</v>
      </c>
      <c r="P455">
        <v>-99.9</v>
      </c>
      <c r="Q455">
        <v>55</v>
      </c>
      <c r="R455">
        <v>0.38</v>
      </c>
      <c r="S455" t="s">
        <v>2275</v>
      </c>
    </row>
    <row r="456" spans="1:19" x14ac:dyDescent="0.2">
      <c r="A456" t="s">
        <v>2317</v>
      </c>
      <c r="B456">
        <v>145</v>
      </c>
      <c r="C456" t="s">
        <v>1788</v>
      </c>
      <c r="E456" t="s">
        <v>1907</v>
      </c>
      <c r="M456">
        <v>1</v>
      </c>
      <c r="N456">
        <v>0.14399999999999999</v>
      </c>
      <c r="O456">
        <v>10474.700000000001</v>
      </c>
      <c r="P456">
        <v>-99.9</v>
      </c>
      <c r="Q456">
        <v>60</v>
      </c>
      <c r="R456">
        <v>0.255</v>
      </c>
      <c r="S456" t="s">
        <v>2275</v>
      </c>
    </row>
    <row r="457" spans="1:19" x14ac:dyDescent="0.2">
      <c r="A457" t="s">
        <v>2317</v>
      </c>
      <c r="B457">
        <v>146</v>
      </c>
      <c r="C457" t="s">
        <v>1788</v>
      </c>
      <c r="E457" t="s">
        <v>1907</v>
      </c>
      <c r="M457">
        <v>1</v>
      </c>
      <c r="N457">
        <v>0.14399999999999999</v>
      </c>
      <c r="O457">
        <v>10474.700000000001</v>
      </c>
      <c r="P457">
        <v>-99.9</v>
      </c>
      <c r="Q457">
        <v>60</v>
      </c>
      <c r="R457">
        <v>0.255</v>
      </c>
      <c r="S457" t="s">
        <v>2275</v>
      </c>
    </row>
    <row r="458" spans="1:19" x14ac:dyDescent="0.2">
      <c r="A458" t="s">
        <v>2317</v>
      </c>
      <c r="B458">
        <v>147</v>
      </c>
      <c r="C458" t="s">
        <v>2111</v>
      </c>
      <c r="E458" t="s">
        <v>1928</v>
      </c>
      <c r="M458">
        <v>5</v>
      </c>
      <c r="N458">
        <v>0.14199999999999999</v>
      </c>
      <c r="O458">
        <v>10796</v>
      </c>
      <c r="P458">
        <v>-99.9</v>
      </c>
      <c r="Q458">
        <v>70</v>
      </c>
      <c r="R458">
        <v>0.22500000000000001</v>
      </c>
      <c r="S458" t="s">
        <v>2275</v>
      </c>
    </row>
    <row r="459" spans="1:19" x14ac:dyDescent="0.2">
      <c r="A459" t="s">
        <v>2317</v>
      </c>
      <c r="B459">
        <v>148</v>
      </c>
      <c r="C459" t="s">
        <v>2111</v>
      </c>
      <c r="E459" t="s">
        <v>1928</v>
      </c>
      <c r="M459">
        <v>5</v>
      </c>
      <c r="N459">
        <v>0.14199999999999999</v>
      </c>
      <c r="O459">
        <v>10796</v>
      </c>
      <c r="P459">
        <v>-99.9</v>
      </c>
      <c r="Q459">
        <v>70</v>
      </c>
      <c r="R459">
        <v>0.22500000000000001</v>
      </c>
      <c r="S459" t="s">
        <v>2275</v>
      </c>
    </row>
    <row r="460" spans="1:19" x14ac:dyDescent="0.2">
      <c r="A460" t="s">
        <v>2317</v>
      </c>
      <c r="B460">
        <v>149</v>
      </c>
      <c r="C460" t="s">
        <v>2112</v>
      </c>
      <c r="E460" t="s">
        <v>1928</v>
      </c>
      <c r="M460">
        <v>2</v>
      </c>
      <c r="N460">
        <v>0.114</v>
      </c>
      <c r="O460">
        <v>14514</v>
      </c>
      <c r="P460">
        <v>-99.9</v>
      </c>
      <c r="Q460">
        <v>65</v>
      </c>
      <c r="R460">
        <v>0.33500000000000002</v>
      </c>
      <c r="S460" t="s">
        <v>2275</v>
      </c>
    </row>
    <row r="461" spans="1:19" x14ac:dyDescent="0.2">
      <c r="A461" t="s">
        <v>2317</v>
      </c>
      <c r="B461">
        <v>150</v>
      </c>
      <c r="C461" t="s">
        <v>2113</v>
      </c>
      <c r="E461" t="s">
        <v>1928</v>
      </c>
      <c r="M461">
        <v>2</v>
      </c>
      <c r="N461">
        <v>0.123</v>
      </c>
      <c r="O461">
        <v>13203.3</v>
      </c>
      <c r="P461">
        <v>-99.9</v>
      </c>
      <c r="Q461">
        <v>75</v>
      </c>
      <c r="R461">
        <v>0.38500000000000001</v>
      </c>
      <c r="S461" t="s">
        <v>2275</v>
      </c>
    </row>
    <row r="462" spans="1:19" x14ac:dyDescent="0.2">
      <c r="A462" t="s">
        <v>2317</v>
      </c>
      <c r="B462">
        <v>151</v>
      </c>
      <c r="C462" t="s">
        <v>2114</v>
      </c>
      <c r="E462" t="s">
        <v>2340</v>
      </c>
      <c r="M462">
        <v>3</v>
      </c>
      <c r="N462">
        <v>9.4E-2</v>
      </c>
      <c r="O462">
        <v>18118.5</v>
      </c>
      <c r="P462">
        <v>-99.9</v>
      </c>
      <c r="Q462">
        <v>100</v>
      </c>
      <c r="R462">
        <v>0.2</v>
      </c>
      <c r="S462" t="s">
        <v>2275</v>
      </c>
    </row>
    <row r="463" spans="1:19" x14ac:dyDescent="0.2">
      <c r="A463" t="s">
        <v>2317</v>
      </c>
      <c r="B463">
        <v>152</v>
      </c>
      <c r="C463" t="s">
        <v>2115</v>
      </c>
      <c r="E463" t="s">
        <v>2340</v>
      </c>
      <c r="M463">
        <v>3</v>
      </c>
      <c r="N463">
        <v>9.2999999999999999E-2</v>
      </c>
      <c r="O463">
        <v>18376.900000000001</v>
      </c>
      <c r="P463">
        <v>-99.9</v>
      </c>
      <c r="Q463">
        <v>100</v>
      </c>
      <c r="R463">
        <v>0.2</v>
      </c>
      <c r="S463" t="s">
        <v>2275</v>
      </c>
    </row>
    <row r="464" spans="1:19" x14ac:dyDescent="0.2">
      <c r="A464" t="s">
        <v>2317</v>
      </c>
      <c r="B464">
        <v>153</v>
      </c>
      <c r="C464" t="s">
        <v>2116</v>
      </c>
      <c r="E464" t="s">
        <v>2340</v>
      </c>
      <c r="M464">
        <v>2</v>
      </c>
      <c r="N464">
        <v>7.9000000000000001E-2</v>
      </c>
      <c r="O464">
        <v>21372.799999999999</v>
      </c>
      <c r="P464">
        <v>-99.9</v>
      </c>
      <c r="Q464">
        <v>100</v>
      </c>
      <c r="R464">
        <v>0.22</v>
      </c>
      <c r="S464" t="s">
        <v>2275</v>
      </c>
    </row>
    <row r="465" spans="1:19" x14ac:dyDescent="0.2">
      <c r="A465" t="s">
        <v>2317</v>
      </c>
      <c r="B465">
        <v>154</v>
      </c>
      <c r="C465" t="s">
        <v>2117</v>
      </c>
      <c r="E465" t="s">
        <v>2340</v>
      </c>
      <c r="M465">
        <v>0</v>
      </c>
      <c r="N465">
        <v>6.3E-2</v>
      </c>
      <c r="O465">
        <v>25412.9</v>
      </c>
      <c r="P465">
        <v>-99.9</v>
      </c>
      <c r="Q465">
        <v>100</v>
      </c>
      <c r="R465">
        <v>0.26</v>
      </c>
      <c r="S465" t="s">
        <v>2275</v>
      </c>
    </row>
    <row r="466" spans="1:19" x14ac:dyDescent="0.2">
      <c r="A466" t="s">
        <v>2317</v>
      </c>
      <c r="B466">
        <v>155</v>
      </c>
      <c r="C466" t="s">
        <v>2118</v>
      </c>
      <c r="E466" t="s">
        <v>2341</v>
      </c>
      <c r="M466">
        <v>3</v>
      </c>
      <c r="N466">
        <v>6.2E-2</v>
      </c>
      <c r="O466">
        <v>25695.5</v>
      </c>
      <c r="P466">
        <v>-99.9</v>
      </c>
      <c r="Q466">
        <v>100</v>
      </c>
      <c r="R466">
        <v>0.27500000000000002</v>
      </c>
      <c r="S466" t="s">
        <v>2275</v>
      </c>
    </row>
    <row r="467" spans="1:19" x14ac:dyDescent="0.2">
      <c r="A467" t="s">
        <v>2317</v>
      </c>
      <c r="B467">
        <v>156</v>
      </c>
      <c r="C467" t="s">
        <v>2119</v>
      </c>
      <c r="E467" t="s">
        <v>2342</v>
      </c>
      <c r="M467">
        <v>7</v>
      </c>
      <c r="N467">
        <v>8.1000000000000003E-2</v>
      </c>
      <c r="O467">
        <v>20735.2</v>
      </c>
      <c r="P467">
        <v>-99.9</v>
      </c>
      <c r="Q467">
        <v>100</v>
      </c>
      <c r="R467">
        <v>0.32500000000000001</v>
      </c>
      <c r="S467" t="s">
        <v>2275</v>
      </c>
    </row>
    <row r="468" spans="1:19" x14ac:dyDescent="0.2">
      <c r="A468" t="s">
        <v>2317</v>
      </c>
      <c r="B468">
        <v>157</v>
      </c>
      <c r="C468" t="s">
        <v>2120</v>
      </c>
      <c r="E468" t="s">
        <v>233</v>
      </c>
      <c r="M468">
        <v>1</v>
      </c>
      <c r="N468">
        <v>3.6999999999999998E-2</v>
      </c>
      <c r="O468">
        <v>33482.800000000003</v>
      </c>
      <c r="P468">
        <v>-99.9</v>
      </c>
      <c r="Q468">
        <v>100</v>
      </c>
      <c r="R468">
        <v>0.17</v>
      </c>
      <c r="S468" t="s">
        <v>2275</v>
      </c>
    </row>
    <row r="469" spans="1:19" x14ac:dyDescent="0.2">
      <c r="A469" t="s">
        <v>2317</v>
      </c>
      <c r="B469">
        <v>158</v>
      </c>
      <c r="C469" t="s">
        <v>2121</v>
      </c>
      <c r="E469" t="s">
        <v>2342</v>
      </c>
      <c r="M469">
        <v>2</v>
      </c>
      <c r="N469">
        <v>0.08</v>
      </c>
      <c r="O469">
        <v>21130.2</v>
      </c>
      <c r="P469">
        <v>-99.9</v>
      </c>
      <c r="Q469">
        <v>90</v>
      </c>
      <c r="R469">
        <v>0.44500000000000001</v>
      </c>
      <c r="S469" t="s">
        <v>2275</v>
      </c>
    </row>
    <row r="470" spans="1:19" x14ac:dyDescent="0.2">
      <c r="A470" t="s">
        <v>2317</v>
      </c>
      <c r="B470">
        <v>159</v>
      </c>
      <c r="C470" t="s">
        <v>2122</v>
      </c>
      <c r="E470" t="s">
        <v>2342</v>
      </c>
      <c r="M470">
        <v>2</v>
      </c>
      <c r="N470">
        <v>0.106</v>
      </c>
      <c r="O470">
        <v>15852.7</v>
      </c>
      <c r="P470">
        <v>-99.9</v>
      </c>
      <c r="Q470">
        <v>80</v>
      </c>
      <c r="R470">
        <v>0.63</v>
      </c>
      <c r="S470" t="s">
        <v>2275</v>
      </c>
    </row>
    <row r="471" spans="1:19" x14ac:dyDescent="0.2">
      <c r="A471" t="s">
        <v>2317</v>
      </c>
      <c r="B471">
        <v>160</v>
      </c>
      <c r="C471" t="s">
        <v>2123</v>
      </c>
      <c r="E471" t="s">
        <v>2342</v>
      </c>
      <c r="M471">
        <v>2</v>
      </c>
      <c r="N471">
        <v>0.11600000000000001</v>
      </c>
      <c r="O471">
        <v>14249.8</v>
      </c>
      <c r="P471">
        <v>-99.9</v>
      </c>
      <c r="Q471">
        <v>80</v>
      </c>
      <c r="R471">
        <v>0.55500000000000005</v>
      </c>
      <c r="S471" t="s">
        <v>2275</v>
      </c>
    </row>
    <row r="472" spans="1:19" x14ac:dyDescent="0.2">
      <c r="A472" t="s">
        <v>2317</v>
      </c>
      <c r="B472">
        <v>161</v>
      </c>
      <c r="C472" t="s">
        <v>2124</v>
      </c>
      <c r="E472" t="s">
        <v>2342</v>
      </c>
      <c r="M472">
        <v>2</v>
      </c>
      <c r="N472">
        <v>0.122</v>
      </c>
      <c r="O472">
        <v>13404.4</v>
      </c>
      <c r="P472">
        <v>-99.9</v>
      </c>
      <c r="Q472">
        <v>80</v>
      </c>
      <c r="R472">
        <v>0.47</v>
      </c>
      <c r="S472" t="s">
        <v>2275</v>
      </c>
    </row>
    <row r="473" spans="1:19" x14ac:dyDescent="0.2">
      <c r="A473" t="s">
        <v>2317</v>
      </c>
      <c r="B473">
        <v>162</v>
      </c>
      <c r="C473" t="s">
        <v>2125</v>
      </c>
      <c r="E473" t="s">
        <v>1847</v>
      </c>
      <c r="M473">
        <v>3</v>
      </c>
      <c r="N473">
        <v>8.5000000000000006E-2</v>
      </c>
      <c r="O473">
        <v>19986.900000000001</v>
      </c>
      <c r="P473">
        <v>-99.9</v>
      </c>
      <c r="Q473">
        <v>95</v>
      </c>
      <c r="R473">
        <v>0.20499999999999999</v>
      </c>
      <c r="S473" t="s">
        <v>2275</v>
      </c>
    </row>
    <row r="474" spans="1:19" x14ac:dyDescent="0.2">
      <c r="A474" t="s">
        <v>2317</v>
      </c>
      <c r="B474">
        <v>163</v>
      </c>
      <c r="C474" t="s">
        <v>1796</v>
      </c>
      <c r="E474" t="s">
        <v>1867</v>
      </c>
      <c r="M474">
        <v>5</v>
      </c>
      <c r="N474">
        <v>7.9000000000000001E-2</v>
      </c>
      <c r="O474">
        <v>21261.599999999999</v>
      </c>
      <c r="P474">
        <v>-99.9</v>
      </c>
      <c r="Q474">
        <v>100</v>
      </c>
      <c r="R474">
        <v>0.25</v>
      </c>
      <c r="S474" t="s">
        <v>2275</v>
      </c>
    </row>
    <row r="475" spans="1:19" x14ac:dyDescent="0.2">
      <c r="A475" t="s">
        <v>2317</v>
      </c>
      <c r="B475">
        <v>164</v>
      </c>
      <c r="C475" t="s">
        <v>1785</v>
      </c>
      <c r="E475" t="s">
        <v>1867</v>
      </c>
      <c r="M475">
        <v>5</v>
      </c>
      <c r="N475">
        <v>8.7999999999999995E-2</v>
      </c>
      <c r="O475">
        <v>19304.5</v>
      </c>
      <c r="P475">
        <v>-99.9</v>
      </c>
      <c r="Q475">
        <v>100</v>
      </c>
      <c r="R475">
        <v>0.20499999999999999</v>
      </c>
      <c r="S475" t="s">
        <v>2275</v>
      </c>
    </row>
    <row r="476" spans="1:19" x14ac:dyDescent="0.2">
      <c r="A476" t="s">
        <v>2317</v>
      </c>
      <c r="B476">
        <v>165</v>
      </c>
      <c r="C476" t="s">
        <v>2126</v>
      </c>
      <c r="E476" t="s">
        <v>1908</v>
      </c>
      <c r="M476">
        <v>9</v>
      </c>
      <c r="N476">
        <v>9.8000000000000004E-2</v>
      </c>
      <c r="O476">
        <v>17288.8</v>
      </c>
      <c r="P476">
        <v>-99.9</v>
      </c>
      <c r="Q476">
        <v>100</v>
      </c>
      <c r="R476">
        <v>0.2</v>
      </c>
      <c r="S476" t="s">
        <v>2275</v>
      </c>
    </row>
    <row r="477" spans="1:19" x14ac:dyDescent="0.2">
      <c r="A477" t="s">
        <v>2317</v>
      </c>
      <c r="B477">
        <v>166</v>
      </c>
      <c r="C477" t="s">
        <v>1797</v>
      </c>
      <c r="E477" t="s">
        <v>1908</v>
      </c>
      <c r="M477">
        <v>9</v>
      </c>
      <c r="N477">
        <v>0.10199999999999999</v>
      </c>
      <c r="O477">
        <v>16507.7</v>
      </c>
      <c r="P477">
        <v>-99.9</v>
      </c>
      <c r="Q477">
        <v>100</v>
      </c>
      <c r="R477">
        <v>0.185</v>
      </c>
      <c r="S477" t="s">
        <v>2275</v>
      </c>
    </row>
    <row r="478" spans="1:19" x14ac:dyDescent="0.2">
      <c r="A478" t="s">
        <v>2317</v>
      </c>
      <c r="B478">
        <v>167</v>
      </c>
      <c r="C478" t="s">
        <v>1797</v>
      </c>
      <c r="E478" t="s">
        <v>1908</v>
      </c>
      <c r="M478">
        <v>9</v>
      </c>
      <c r="N478">
        <v>0.10199999999999999</v>
      </c>
      <c r="O478">
        <v>16507.7</v>
      </c>
      <c r="P478">
        <v>-99.9</v>
      </c>
      <c r="Q478">
        <v>100</v>
      </c>
      <c r="R478">
        <v>0.185</v>
      </c>
      <c r="S478" t="s">
        <v>2275</v>
      </c>
    </row>
    <row r="479" spans="1:19" x14ac:dyDescent="0.2">
      <c r="A479" t="s">
        <v>2317</v>
      </c>
      <c r="B479">
        <v>168</v>
      </c>
      <c r="C479" t="s">
        <v>2127</v>
      </c>
      <c r="E479" t="s">
        <v>1908</v>
      </c>
      <c r="M479">
        <v>8</v>
      </c>
      <c r="N479">
        <v>0.10199999999999999</v>
      </c>
      <c r="O479">
        <v>16570.900000000001</v>
      </c>
      <c r="P479">
        <v>-99.9</v>
      </c>
      <c r="Q479">
        <v>100</v>
      </c>
      <c r="R479">
        <v>0.19</v>
      </c>
      <c r="S479" t="s">
        <v>2275</v>
      </c>
    </row>
    <row r="480" spans="1:19" x14ac:dyDescent="0.2">
      <c r="A480" t="s">
        <v>2317</v>
      </c>
      <c r="B480">
        <v>169</v>
      </c>
      <c r="C480" t="s">
        <v>2128</v>
      </c>
      <c r="E480" t="s">
        <v>1847</v>
      </c>
      <c r="M480">
        <v>1</v>
      </c>
      <c r="N480">
        <v>7.8E-2</v>
      </c>
      <c r="O480">
        <v>21439</v>
      </c>
      <c r="P480">
        <v>-99.9</v>
      </c>
      <c r="Q480">
        <v>95</v>
      </c>
      <c r="R480">
        <v>0.30499999999999999</v>
      </c>
      <c r="S480" t="s">
        <v>2275</v>
      </c>
    </row>
    <row r="481" spans="1:19" x14ac:dyDescent="0.2">
      <c r="A481" t="s">
        <v>2317</v>
      </c>
      <c r="B481">
        <v>170</v>
      </c>
      <c r="C481" t="s">
        <v>2129</v>
      </c>
      <c r="E481" t="s">
        <v>1867</v>
      </c>
      <c r="M481">
        <v>3</v>
      </c>
      <c r="N481">
        <v>7.8E-2</v>
      </c>
      <c r="O481">
        <v>21513.9</v>
      </c>
      <c r="P481">
        <v>-99.9</v>
      </c>
      <c r="Q481">
        <v>100</v>
      </c>
      <c r="R481">
        <v>0.32</v>
      </c>
      <c r="S481" t="s">
        <v>2275</v>
      </c>
    </row>
    <row r="482" spans="1:19" x14ac:dyDescent="0.2">
      <c r="A482" t="s">
        <v>2317</v>
      </c>
      <c r="B482">
        <v>171</v>
      </c>
      <c r="C482" t="s">
        <v>2130</v>
      </c>
      <c r="E482" t="s">
        <v>1867</v>
      </c>
      <c r="M482">
        <v>3</v>
      </c>
      <c r="N482">
        <v>8.5999999999999993E-2</v>
      </c>
      <c r="O482">
        <v>19823.900000000001</v>
      </c>
      <c r="P482">
        <v>-99.9</v>
      </c>
      <c r="Q482">
        <v>100</v>
      </c>
      <c r="R482">
        <v>0.25</v>
      </c>
      <c r="S482" t="s">
        <v>2275</v>
      </c>
    </row>
    <row r="483" spans="1:19" x14ac:dyDescent="0.2">
      <c r="A483" t="s">
        <v>2317</v>
      </c>
      <c r="B483">
        <v>172</v>
      </c>
      <c r="C483" t="s">
        <v>641</v>
      </c>
      <c r="E483" t="s">
        <v>1908</v>
      </c>
      <c r="M483">
        <v>7</v>
      </c>
      <c r="N483">
        <v>9.5000000000000001E-2</v>
      </c>
      <c r="O483">
        <v>17836.5</v>
      </c>
      <c r="P483">
        <v>-99.9</v>
      </c>
      <c r="Q483">
        <v>100</v>
      </c>
      <c r="R483">
        <v>0.22500000000000001</v>
      </c>
      <c r="S483" t="s">
        <v>2275</v>
      </c>
    </row>
    <row r="484" spans="1:19" x14ac:dyDescent="0.2">
      <c r="A484" t="s">
        <v>2317</v>
      </c>
      <c r="B484">
        <v>173</v>
      </c>
      <c r="C484" t="s">
        <v>1826</v>
      </c>
      <c r="E484" t="s">
        <v>1908</v>
      </c>
      <c r="M484">
        <v>7</v>
      </c>
      <c r="N484">
        <v>0.1</v>
      </c>
      <c r="O484">
        <v>16876</v>
      </c>
      <c r="P484">
        <v>-99.9</v>
      </c>
      <c r="Q484">
        <v>100</v>
      </c>
      <c r="R484">
        <v>0.20499999999999999</v>
      </c>
      <c r="S484" t="s">
        <v>2275</v>
      </c>
    </row>
    <row r="485" spans="1:19" x14ac:dyDescent="0.2">
      <c r="A485" t="s">
        <v>2317</v>
      </c>
      <c r="B485">
        <v>174</v>
      </c>
      <c r="C485" t="s">
        <v>1826</v>
      </c>
      <c r="E485" t="s">
        <v>1908</v>
      </c>
      <c r="M485">
        <v>7</v>
      </c>
      <c r="N485">
        <v>0.1</v>
      </c>
      <c r="O485">
        <v>16876</v>
      </c>
      <c r="P485">
        <v>-99.9</v>
      </c>
      <c r="Q485">
        <v>100</v>
      </c>
      <c r="R485">
        <v>0.20499999999999999</v>
      </c>
      <c r="S485" t="s">
        <v>2275</v>
      </c>
    </row>
    <row r="486" spans="1:19" x14ac:dyDescent="0.2">
      <c r="A486" t="s">
        <v>2317</v>
      </c>
      <c r="B486">
        <v>175</v>
      </c>
      <c r="C486" t="s">
        <v>2131</v>
      </c>
      <c r="E486" t="s">
        <v>1909</v>
      </c>
      <c r="M486">
        <v>11</v>
      </c>
      <c r="N486">
        <v>0.121</v>
      </c>
      <c r="O486">
        <v>13455.8</v>
      </c>
      <c r="P486">
        <v>-99.9</v>
      </c>
      <c r="Q486">
        <v>90</v>
      </c>
      <c r="R486">
        <v>0.19</v>
      </c>
      <c r="S486" t="s">
        <v>2275</v>
      </c>
    </row>
    <row r="487" spans="1:19" x14ac:dyDescent="0.2">
      <c r="A487" t="s">
        <v>2317</v>
      </c>
      <c r="B487">
        <v>176</v>
      </c>
      <c r="C487" t="s">
        <v>2132</v>
      </c>
      <c r="E487" t="s">
        <v>1867</v>
      </c>
      <c r="M487">
        <v>2</v>
      </c>
      <c r="N487">
        <v>8.5999999999999993E-2</v>
      </c>
      <c r="O487">
        <v>19647.099999999999</v>
      </c>
      <c r="P487">
        <v>-99.9</v>
      </c>
      <c r="Q487">
        <v>100</v>
      </c>
      <c r="R487">
        <v>0.27500000000000002</v>
      </c>
      <c r="S487" t="s">
        <v>2275</v>
      </c>
    </row>
    <row r="488" spans="1:19" x14ac:dyDescent="0.2">
      <c r="A488" t="s">
        <v>2317</v>
      </c>
      <c r="B488">
        <v>177</v>
      </c>
      <c r="C488" t="s">
        <v>613</v>
      </c>
      <c r="E488" t="s">
        <v>1908</v>
      </c>
      <c r="M488">
        <v>6</v>
      </c>
      <c r="N488">
        <v>9.5000000000000001E-2</v>
      </c>
      <c r="O488">
        <v>17931.3</v>
      </c>
      <c r="P488">
        <v>-99.9</v>
      </c>
      <c r="Q488">
        <v>100</v>
      </c>
      <c r="R488">
        <v>0.24</v>
      </c>
      <c r="S488" t="s">
        <v>2275</v>
      </c>
    </row>
    <row r="489" spans="1:19" x14ac:dyDescent="0.2">
      <c r="A489" t="s">
        <v>2317</v>
      </c>
      <c r="B489">
        <v>178</v>
      </c>
      <c r="C489" t="s">
        <v>2133</v>
      </c>
      <c r="E489" t="s">
        <v>1908</v>
      </c>
      <c r="M489">
        <v>6</v>
      </c>
      <c r="N489">
        <v>9.9000000000000005E-2</v>
      </c>
      <c r="O489">
        <v>17071.400000000001</v>
      </c>
      <c r="P489">
        <v>-99.9</v>
      </c>
      <c r="Q489">
        <v>95</v>
      </c>
      <c r="R489">
        <v>0.22</v>
      </c>
      <c r="S489" t="s">
        <v>2275</v>
      </c>
    </row>
    <row r="490" spans="1:19" x14ac:dyDescent="0.2">
      <c r="A490" t="s">
        <v>2317</v>
      </c>
      <c r="B490">
        <v>179</v>
      </c>
      <c r="C490" t="s">
        <v>2134</v>
      </c>
      <c r="E490" t="s">
        <v>1867</v>
      </c>
      <c r="M490">
        <v>1</v>
      </c>
      <c r="N490">
        <v>8.8999999999999996E-2</v>
      </c>
      <c r="O490">
        <v>19027.2</v>
      </c>
      <c r="P490">
        <v>-99.9</v>
      </c>
      <c r="Q490">
        <v>95</v>
      </c>
      <c r="R490">
        <v>0.31</v>
      </c>
      <c r="S490" t="s">
        <v>2275</v>
      </c>
    </row>
    <row r="491" spans="1:19" x14ac:dyDescent="0.2">
      <c r="A491" t="s">
        <v>2317</v>
      </c>
      <c r="B491">
        <v>180</v>
      </c>
      <c r="C491" t="s">
        <v>533</v>
      </c>
      <c r="E491" t="s">
        <v>1908</v>
      </c>
      <c r="M491">
        <v>5</v>
      </c>
      <c r="N491">
        <v>9.7000000000000003E-2</v>
      </c>
      <c r="O491">
        <v>17421.8</v>
      </c>
      <c r="P491">
        <v>-99.9</v>
      </c>
      <c r="Q491">
        <v>95</v>
      </c>
      <c r="R491">
        <v>0.255</v>
      </c>
      <c r="S491" t="s">
        <v>2275</v>
      </c>
    </row>
    <row r="492" spans="1:19" x14ac:dyDescent="0.2">
      <c r="A492" t="s">
        <v>2317</v>
      </c>
      <c r="B492">
        <v>181</v>
      </c>
      <c r="C492" t="s">
        <v>397</v>
      </c>
      <c r="E492" t="s">
        <v>1908</v>
      </c>
      <c r="M492">
        <v>2</v>
      </c>
      <c r="N492">
        <v>9.7000000000000003E-2</v>
      </c>
      <c r="O492">
        <v>17494.099999999999</v>
      </c>
      <c r="P492">
        <v>-99.9</v>
      </c>
      <c r="Q492">
        <v>90</v>
      </c>
      <c r="R492">
        <v>0.35499999999999998</v>
      </c>
      <c r="S492" t="s">
        <v>2275</v>
      </c>
    </row>
    <row r="493" spans="1:19" x14ac:dyDescent="0.2">
      <c r="A493" t="s">
        <v>2317</v>
      </c>
      <c r="B493">
        <v>182</v>
      </c>
      <c r="C493" t="s">
        <v>1818</v>
      </c>
      <c r="E493" t="s">
        <v>1908</v>
      </c>
      <c r="M493">
        <v>2</v>
      </c>
      <c r="N493">
        <v>0.10299999999999999</v>
      </c>
      <c r="O493">
        <v>16489</v>
      </c>
      <c r="P493">
        <v>-99.9</v>
      </c>
      <c r="Q493">
        <v>90</v>
      </c>
      <c r="R493">
        <v>0.32</v>
      </c>
      <c r="S493" t="s">
        <v>2275</v>
      </c>
    </row>
    <row r="494" spans="1:19" x14ac:dyDescent="0.2">
      <c r="A494" t="s">
        <v>2317</v>
      </c>
      <c r="B494">
        <v>183</v>
      </c>
      <c r="C494" t="s">
        <v>1778</v>
      </c>
      <c r="E494" t="s">
        <v>1909</v>
      </c>
      <c r="M494">
        <v>6</v>
      </c>
      <c r="N494">
        <v>0.11899999999999999</v>
      </c>
      <c r="O494">
        <v>13761.6</v>
      </c>
      <c r="P494">
        <v>-99.9</v>
      </c>
      <c r="Q494">
        <v>85</v>
      </c>
      <c r="R494">
        <v>0.22500000000000001</v>
      </c>
      <c r="S494" t="s">
        <v>2275</v>
      </c>
    </row>
    <row r="495" spans="1:19" x14ac:dyDescent="0.2">
      <c r="A495" t="s">
        <v>2317</v>
      </c>
      <c r="B495">
        <v>184</v>
      </c>
      <c r="C495" t="s">
        <v>1778</v>
      </c>
      <c r="E495" t="s">
        <v>1909</v>
      </c>
      <c r="M495">
        <v>6</v>
      </c>
      <c r="N495">
        <v>0.11899999999999999</v>
      </c>
      <c r="O495">
        <v>13761.6</v>
      </c>
      <c r="P495">
        <v>-99.9</v>
      </c>
      <c r="Q495">
        <v>85</v>
      </c>
      <c r="R495">
        <v>0.22500000000000001</v>
      </c>
      <c r="S495" t="s">
        <v>2275</v>
      </c>
    </row>
    <row r="496" spans="1:19" x14ac:dyDescent="0.2">
      <c r="A496" t="s">
        <v>2317</v>
      </c>
      <c r="B496">
        <v>185</v>
      </c>
      <c r="C496" t="s">
        <v>1781</v>
      </c>
      <c r="E496" t="s">
        <v>1909</v>
      </c>
      <c r="M496">
        <v>6</v>
      </c>
      <c r="N496">
        <v>0.129</v>
      </c>
      <c r="O496">
        <v>12441.8</v>
      </c>
      <c r="P496">
        <v>-99.9</v>
      </c>
      <c r="Q496">
        <v>85</v>
      </c>
      <c r="R496">
        <v>0.20499999999999999</v>
      </c>
      <c r="S496" t="s">
        <v>2275</v>
      </c>
    </row>
    <row r="497" spans="1:19" x14ac:dyDescent="0.2">
      <c r="A497" t="s">
        <v>2317</v>
      </c>
      <c r="B497">
        <v>186</v>
      </c>
      <c r="C497" t="s">
        <v>1814</v>
      </c>
      <c r="E497" t="s">
        <v>1910</v>
      </c>
      <c r="M497">
        <v>5</v>
      </c>
      <c r="N497">
        <v>0.151</v>
      </c>
      <c r="O497">
        <v>9759.1</v>
      </c>
      <c r="P497">
        <v>-99.9</v>
      </c>
      <c r="Q497">
        <v>65</v>
      </c>
      <c r="R497">
        <v>0.23</v>
      </c>
      <c r="S497" t="s">
        <v>2275</v>
      </c>
    </row>
    <row r="498" spans="1:19" x14ac:dyDescent="0.2">
      <c r="A498" t="s">
        <v>2317</v>
      </c>
      <c r="B498">
        <v>187</v>
      </c>
      <c r="C498" t="s">
        <v>1828</v>
      </c>
      <c r="E498" t="s">
        <v>1910</v>
      </c>
      <c r="M498">
        <v>4</v>
      </c>
      <c r="N498">
        <v>0.152</v>
      </c>
      <c r="O498">
        <v>9675.1</v>
      </c>
      <c r="P498">
        <v>-99.9</v>
      </c>
      <c r="Q498">
        <v>60</v>
      </c>
      <c r="R498">
        <v>0.27</v>
      </c>
      <c r="S498" t="s">
        <v>2275</v>
      </c>
    </row>
    <row r="499" spans="1:19" x14ac:dyDescent="0.2">
      <c r="A499" t="s">
        <v>2317</v>
      </c>
      <c r="B499">
        <v>188</v>
      </c>
      <c r="C499" t="s">
        <v>2135</v>
      </c>
      <c r="E499" t="s">
        <v>2343</v>
      </c>
      <c r="M499">
        <v>3</v>
      </c>
      <c r="N499">
        <v>0.14299999999999999</v>
      </c>
      <c r="O499">
        <v>10618.2</v>
      </c>
      <c r="P499">
        <v>-99.9</v>
      </c>
      <c r="Q499">
        <v>65</v>
      </c>
      <c r="R499">
        <v>0.34499999999999997</v>
      </c>
      <c r="S499" t="s">
        <v>2275</v>
      </c>
    </row>
    <row r="500" spans="1:19" x14ac:dyDescent="0.2">
      <c r="A500" t="s">
        <v>2317</v>
      </c>
      <c r="B500">
        <v>189</v>
      </c>
      <c r="C500" t="s">
        <v>2136</v>
      </c>
      <c r="E500" t="s">
        <v>2344</v>
      </c>
      <c r="M500">
        <v>4</v>
      </c>
      <c r="N500">
        <v>0.10299999999999999</v>
      </c>
      <c r="O500">
        <v>16367.8</v>
      </c>
      <c r="P500">
        <v>-99.9</v>
      </c>
      <c r="Q500">
        <v>95</v>
      </c>
      <c r="R500">
        <v>0.26500000000000001</v>
      </c>
      <c r="S500" t="s">
        <v>2275</v>
      </c>
    </row>
    <row r="501" spans="1:19" x14ac:dyDescent="0.2">
      <c r="A501" t="s">
        <v>2317</v>
      </c>
      <c r="B501">
        <v>190</v>
      </c>
      <c r="C501" t="s">
        <v>2137</v>
      </c>
      <c r="E501" t="s">
        <v>2344</v>
      </c>
      <c r="M501">
        <v>4</v>
      </c>
      <c r="N501">
        <v>0.112</v>
      </c>
      <c r="O501">
        <v>14883.8</v>
      </c>
      <c r="P501">
        <v>-99.9</v>
      </c>
      <c r="Q501">
        <v>95</v>
      </c>
      <c r="R501">
        <v>0.22500000000000001</v>
      </c>
      <c r="S501" t="s">
        <v>2275</v>
      </c>
    </row>
    <row r="502" spans="1:19" x14ac:dyDescent="0.2">
      <c r="A502" t="s">
        <v>2317</v>
      </c>
      <c r="B502">
        <v>191</v>
      </c>
      <c r="C502" t="s">
        <v>2138</v>
      </c>
      <c r="E502" t="s">
        <v>2304</v>
      </c>
      <c r="M502">
        <v>5</v>
      </c>
      <c r="N502">
        <v>0.10299999999999999</v>
      </c>
      <c r="O502">
        <v>16425.099999999999</v>
      </c>
      <c r="P502">
        <v>-99.9</v>
      </c>
      <c r="Q502">
        <v>90</v>
      </c>
      <c r="R502">
        <v>0.28000000000000003</v>
      </c>
      <c r="S502" t="s">
        <v>2275</v>
      </c>
    </row>
    <row r="503" spans="1:19" x14ac:dyDescent="0.2">
      <c r="A503" t="s">
        <v>2317</v>
      </c>
      <c r="B503">
        <v>192</v>
      </c>
      <c r="C503" t="s">
        <v>2139</v>
      </c>
      <c r="E503" t="s">
        <v>2304</v>
      </c>
      <c r="M503">
        <v>5</v>
      </c>
      <c r="N503">
        <v>0.10299999999999999</v>
      </c>
      <c r="O503">
        <v>16395.099999999999</v>
      </c>
      <c r="P503">
        <v>-99.9</v>
      </c>
      <c r="Q503">
        <v>95</v>
      </c>
      <c r="R503">
        <v>0.315</v>
      </c>
      <c r="S503" t="s">
        <v>2275</v>
      </c>
    </row>
    <row r="504" spans="1:19" x14ac:dyDescent="0.2">
      <c r="A504" t="s">
        <v>2317</v>
      </c>
      <c r="B504">
        <v>193</v>
      </c>
      <c r="C504" t="s">
        <v>2140</v>
      </c>
      <c r="E504" t="s">
        <v>2345</v>
      </c>
      <c r="M504">
        <v>9</v>
      </c>
      <c r="N504">
        <v>0.13500000000000001</v>
      </c>
      <c r="O504">
        <v>11576.6</v>
      </c>
      <c r="P504">
        <v>-99.9</v>
      </c>
      <c r="Q504">
        <v>80</v>
      </c>
      <c r="R504">
        <v>0.30499999999999999</v>
      </c>
      <c r="S504" t="s">
        <v>2275</v>
      </c>
    </row>
    <row r="505" spans="1:19" x14ac:dyDescent="0.2">
      <c r="A505" t="s">
        <v>2317</v>
      </c>
      <c r="B505">
        <v>194</v>
      </c>
      <c r="C505" t="s">
        <v>741</v>
      </c>
      <c r="E505" t="s">
        <v>2346</v>
      </c>
      <c r="M505">
        <v>1</v>
      </c>
      <c r="N505">
        <v>9.5000000000000001E-2</v>
      </c>
      <c r="O505">
        <v>17813.099999999999</v>
      </c>
      <c r="P505">
        <v>-99.9</v>
      </c>
      <c r="Q505">
        <v>90</v>
      </c>
      <c r="R505">
        <v>0.245</v>
      </c>
      <c r="S505" t="s">
        <v>2275</v>
      </c>
    </row>
    <row r="506" spans="1:19" x14ac:dyDescent="0.2">
      <c r="A506" t="s">
        <v>2317</v>
      </c>
      <c r="B506">
        <v>195</v>
      </c>
      <c r="C506" t="s">
        <v>2141</v>
      </c>
      <c r="E506" t="s">
        <v>2346</v>
      </c>
      <c r="M506">
        <v>0</v>
      </c>
      <c r="N506">
        <v>9.4E-2</v>
      </c>
      <c r="O506">
        <v>18094</v>
      </c>
      <c r="P506">
        <v>-99.9</v>
      </c>
      <c r="Q506">
        <v>80</v>
      </c>
      <c r="R506">
        <v>0.21</v>
      </c>
      <c r="S506" t="s">
        <v>2275</v>
      </c>
    </row>
    <row r="507" spans="1:19" x14ac:dyDescent="0.2">
      <c r="A507" t="s">
        <v>2317</v>
      </c>
      <c r="B507">
        <v>196</v>
      </c>
      <c r="C507" t="s">
        <v>2142</v>
      </c>
      <c r="E507" t="s">
        <v>2304</v>
      </c>
      <c r="M507">
        <v>3</v>
      </c>
      <c r="N507">
        <v>0.107</v>
      </c>
      <c r="O507">
        <v>15722</v>
      </c>
      <c r="P507">
        <v>-99.9</v>
      </c>
      <c r="Q507">
        <v>85</v>
      </c>
      <c r="R507">
        <v>0.36</v>
      </c>
      <c r="S507" t="s">
        <v>2275</v>
      </c>
    </row>
    <row r="508" spans="1:19" x14ac:dyDescent="0.2">
      <c r="A508" t="s">
        <v>2317</v>
      </c>
      <c r="B508">
        <v>197</v>
      </c>
      <c r="C508" t="s">
        <v>2143</v>
      </c>
      <c r="E508" t="s">
        <v>2304</v>
      </c>
      <c r="M508">
        <v>3</v>
      </c>
      <c r="N508">
        <v>0.121</v>
      </c>
      <c r="O508">
        <v>13441.8</v>
      </c>
      <c r="P508">
        <v>-99.9</v>
      </c>
      <c r="Q508">
        <v>85</v>
      </c>
      <c r="R508">
        <v>0.19</v>
      </c>
      <c r="S508" t="s">
        <v>2275</v>
      </c>
    </row>
    <row r="509" spans="1:19" x14ac:dyDescent="0.2">
      <c r="A509" t="s">
        <v>2317</v>
      </c>
      <c r="B509">
        <v>198</v>
      </c>
      <c r="C509" t="s">
        <v>2144</v>
      </c>
      <c r="E509" t="s">
        <v>2345</v>
      </c>
      <c r="M509">
        <v>7</v>
      </c>
      <c r="N509">
        <v>0.13500000000000001</v>
      </c>
      <c r="O509">
        <v>11581.2</v>
      </c>
      <c r="P509">
        <v>-99.9</v>
      </c>
      <c r="Q509">
        <v>80</v>
      </c>
      <c r="R509">
        <v>0.315</v>
      </c>
      <c r="S509" t="s">
        <v>2275</v>
      </c>
    </row>
    <row r="510" spans="1:19" x14ac:dyDescent="0.2">
      <c r="A510" t="s">
        <v>2317</v>
      </c>
      <c r="B510">
        <v>199</v>
      </c>
      <c r="C510" t="s">
        <v>2145</v>
      </c>
      <c r="E510" t="s">
        <v>2345</v>
      </c>
      <c r="M510">
        <v>7</v>
      </c>
      <c r="N510">
        <v>0.13400000000000001</v>
      </c>
      <c r="O510">
        <v>11696.8</v>
      </c>
      <c r="P510">
        <v>-99.9</v>
      </c>
      <c r="Q510">
        <v>80</v>
      </c>
      <c r="R510">
        <v>0.28999999999999998</v>
      </c>
      <c r="S510" t="s">
        <v>2275</v>
      </c>
    </row>
    <row r="511" spans="1:19" x14ac:dyDescent="0.2">
      <c r="A511" t="s">
        <v>2317</v>
      </c>
      <c r="B511">
        <v>200</v>
      </c>
      <c r="C511" t="s">
        <v>2146</v>
      </c>
      <c r="E511" t="s">
        <v>2304</v>
      </c>
      <c r="M511">
        <v>2</v>
      </c>
      <c r="N511">
        <v>8.8999999999999996E-2</v>
      </c>
      <c r="O511">
        <v>19158</v>
      </c>
      <c r="P511">
        <v>-99.9</v>
      </c>
      <c r="Q511">
        <v>75</v>
      </c>
      <c r="R511">
        <v>0.30499999999999999</v>
      </c>
      <c r="S511" t="s">
        <v>2275</v>
      </c>
    </row>
    <row r="512" spans="1:19" x14ac:dyDescent="0.2">
      <c r="A512" t="s">
        <v>2317</v>
      </c>
      <c r="B512">
        <v>201</v>
      </c>
      <c r="C512" t="s">
        <v>2147</v>
      </c>
      <c r="E512" t="s">
        <v>2345</v>
      </c>
      <c r="M512">
        <v>2</v>
      </c>
      <c r="N512">
        <v>0.13600000000000001</v>
      </c>
      <c r="O512">
        <v>11420.7</v>
      </c>
      <c r="P512">
        <v>-99.9</v>
      </c>
      <c r="Q512">
        <v>65</v>
      </c>
      <c r="R512">
        <v>0.46</v>
      </c>
      <c r="S512" t="s">
        <v>2275</v>
      </c>
    </row>
    <row r="513" spans="1:19" x14ac:dyDescent="0.2">
      <c r="A513" t="s">
        <v>2317</v>
      </c>
      <c r="B513">
        <v>202</v>
      </c>
      <c r="C513" t="s">
        <v>2148</v>
      </c>
      <c r="E513" t="s">
        <v>2345</v>
      </c>
      <c r="M513">
        <v>2</v>
      </c>
      <c r="N513">
        <v>0.13100000000000001</v>
      </c>
      <c r="O513">
        <v>12103.5</v>
      </c>
      <c r="P513">
        <v>-99.9</v>
      </c>
      <c r="Q513">
        <v>75</v>
      </c>
      <c r="R513">
        <v>0.39</v>
      </c>
      <c r="S513" t="s">
        <v>2275</v>
      </c>
    </row>
    <row r="514" spans="1:19" x14ac:dyDescent="0.2">
      <c r="A514" t="s">
        <v>2317</v>
      </c>
      <c r="B514">
        <v>203</v>
      </c>
      <c r="C514" t="s">
        <v>1809</v>
      </c>
      <c r="E514" t="s">
        <v>1911</v>
      </c>
      <c r="M514">
        <v>2</v>
      </c>
      <c r="N514">
        <v>0.16200000000000001</v>
      </c>
      <c r="O514">
        <v>8673.6</v>
      </c>
      <c r="P514">
        <v>-99.9</v>
      </c>
      <c r="Q514">
        <v>45</v>
      </c>
      <c r="R514">
        <v>0.49</v>
      </c>
      <c r="S514" t="s">
        <v>2275</v>
      </c>
    </row>
    <row r="515" spans="1:19" x14ac:dyDescent="0.2">
      <c r="A515" t="s">
        <v>2317</v>
      </c>
      <c r="B515">
        <v>204</v>
      </c>
      <c r="C515" t="s">
        <v>1809</v>
      </c>
      <c r="E515" t="s">
        <v>1911</v>
      </c>
      <c r="M515">
        <v>2</v>
      </c>
      <c r="N515">
        <v>0.16200000000000001</v>
      </c>
      <c r="O515">
        <v>8673.6</v>
      </c>
      <c r="P515">
        <v>-99.9</v>
      </c>
      <c r="Q515">
        <v>45</v>
      </c>
      <c r="R515">
        <v>0.49</v>
      </c>
      <c r="S515" t="s">
        <v>2275</v>
      </c>
    </row>
    <row r="516" spans="1:19" x14ac:dyDescent="0.2">
      <c r="A516" t="s">
        <v>2317</v>
      </c>
      <c r="B516">
        <v>205</v>
      </c>
      <c r="C516" t="s">
        <v>2149</v>
      </c>
      <c r="E516" t="s">
        <v>2347</v>
      </c>
      <c r="M516">
        <v>7</v>
      </c>
      <c r="N516">
        <v>0.183</v>
      </c>
      <c r="O516">
        <v>6886.3</v>
      </c>
      <c r="P516">
        <v>-99.9</v>
      </c>
      <c r="Q516">
        <v>37</v>
      </c>
      <c r="R516">
        <v>0.37</v>
      </c>
      <c r="S516" t="s">
        <v>2275</v>
      </c>
    </row>
    <row r="517" spans="1:19" x14ac:dyDescent="0.2">
      <c r="A517" t="s">
        <v>2317</v>
      </c>
      <c r="B517">
        <v>206</v>
      </c>
      <c r="C517" t="s">
        <v>2150</v>
      </c>
      <c r="E517" t="s">
        <v>2347</v>
      </c>
      <c r="M517">
        <v>2</v>
      </c>
      <c r="N517">
        <v>0.186</v>
      </c>
      <c r="O517">
        <v>6672</v>
      </c>
      <c r="P517">
        <v>-99.9</v>
      </c>
      <c r="Q517">
        <v>20</v>
      </c>
      <c r="R517">
        <v>0.47499999999999998</v>
      </c>
      <c r="S517" t="s">
        <v>2275</v>
      </c>
    </row>
    <row r="518" spans="1:19" x14ac:dyDescent="0.2">
      <c r="A518" t="s">
        <v>2317</v>
      </c>
      <c r="B518">
        <v>207</v>
      </c>
      <c r="C518" t="s">
        <v>2151</v>
      </c>
      <c r="E518" t="s">
        <v>2347</v>
      </c>
      <c r="M518">
        <v>0</v>
      </c>
      <c r="N518">
        <v>0.16300000000000001</v>
      </c>
      <c r="O518">
        <v>8597.7000000000007</v>
      </c>
      <c r="P518">
        <v>-99.9</v>
      </c>
      <c r="Q518">
        <v>15</v>
      </c>
      <c r="R518">
        <v>0.41499999999999998</v>
      </c>
      <c r="S518" t="s">
        <v>2275</v>
      </c>
    </row>
    <row r="519" spans="1:19" x14ac:dyDescent="0.2">
      <c r="A519" t="s">
        <v>2317</v>
      </c>
      <c r="B519">
        <v>208</v>
      </c>
      <c r="C519" t="s">
        <v>2152</v>
      </c>
      <c r="E519" t="s">
        <v>2348</v>
      </c>
      <c r="M519">
        <v>-1</v>
      </c>
      <c r="N519">
        <v>6.8000000000000005E-2</v>
      </c>
      <c r="O519">
        <v>24085</v>
      </c>
      <c r="P519">
        <v>-99.9</v>
      </c>
      <c r="Q519">
        <v>41</v>
      </c>
      <c r="R519">
        <v>0.22</v>
      </c>
      <c r="S519" t="s">
        <v>2275</v>
      </c>
    </row>
    <row r="520" spans="1:19" x14ac:dyDescent="0.2">
      <c r="A520" t="s">
        <v>2317</v>
      </c>
      <c r="B520">
        <v>209</v>
      </c>
      <c r="C520" t="s">
        <v>1822</v>
      </c>
      <c r="E520" t="s">
        <v>1912</v>
      </c>
      <c r="M520">
        <v>4</v>
      </c>
      <c r="N520">
        <v>0.17799999999999999</v>
      </c>
      <c r="O520">
        <v>7275.3</v>
      </c>
      <c r="P520">
        <v>-99.9</v>
      </c>
      <c r="Q520">
        <v>28</v>
      </c>
      <c r="R520">
        <v>0.36</v>
      </c>
      <c r="S520" t="s">
        <v>2275</v>
      </c>
    </row>
    <row r="521" spans="1:19" x14ac:dyDescent="0.2">
      <c r="A521" t="s">
        <v>2317</v>
      </c>
      <c r="B521">
        <v>210</v>
      </c>
      <c r="C521" t="s">
        <v>1822</v>
      </c>
      <c r="E521" t="s">
        <v>1912</v>
      </c>
      <c r="M521">
        <v>4</v>
      </c>
      <c r="N521">
        <v>0.17799999999999999</v>
      </c>
      <c r="O521">
        <v>7275.3</v>
      </c>
      <c r="P521">
        <v>-99.9</v>
      </c>
      <c r="Q521">
        <v>28</v>
      </c>
      <c r="R521">
        <v>0.36</v>
      </c>
      <c r="S521" t="s">
        <v>2275</v>
      </c>
    </row>
    <row r="522" spans="1:19" x14ac:dyDescent="0.2">
      <c r="A522" t="s">
        <v>2317</v>
      </c>
      <c r="B522">
        <v>211</v>
      </c>
      <c r="C522" t="s">
        <v>2153</v>
      </c>
      <c r="E522" t="s">
        <v>1912</v>
      </c>
      <c r="M522">
        <v>5</v>
      </c>
      <c r="N522">
        <v>0.184</v>
      </c>
      <c r="O522">
        <v>6818.4</v>
      </c>
      <c r="P522">
        <v>-99.9</v>
      </c>
      <c r="Q522">
        <v>29</v>
      </c>
      <c r="R522">
        <v>0.32</v>
      </c>
      <c r="S522" t="s">
        <v>2275</v>
      </c>
    </row>
    <row r="523" spans="1:19" x14ac:dyDescent="0.2">
      <c r="A523" t="s">
        <v>2317</v>
      </c>
      <c r="B523">
        <v>212</v>
      </c>
      <c r="C523" t="s">
        <v>2154</v>
      </c>
      <c r="E523" t="s">
        <v>1912</v>
      </c>
      <c r="M523">
        <v>3</v>
      </c>
      <c r="N523">
        <v>0.17599999999999999</v>
      </c>
      <c r="O523">
        <v>7472.4</v>
      </c>
      <c r="P523">
        <v>-99.9</v>
      </c>
      <c r="Q523">
        <v>25</v>
      </c>
      <c r="R523">
        <v>0.37</v>
      </c>
      <c r="S523" t="s">
        <v>2275</v>
      </c>
    </row>
    <row r="524" spans="1:19" x14ac:dyDescent="0.2">
      <c r="A524" t="s">
        <v>2317</v>
      </c>
      <c r="B524">
        <v>213</v>
      </c>
      <c r="C524" t="s">
        <v>2155</v>
      </c>
      <c r="E524" t="s">
        <v>1912</v>
      </c>
      <c r="M524">
        <v>3</v>
      </c>
      <c r="N524">
        <v>0.214</v>
      </c>
      <c r="O524">
        <v>4942.8999999999996</v>
      </c>
      <c r="P524">
        <v>-99.9</v>
      </c>
      <c r="Q524">
        <v>14</v>
      </c>
      <c r="R524">
        <v>0.34</v>
      </c>
      <c r="S524" t="s">
        <v>2275</v>
      </c>
    </row>
    <row r="525" spans="1:19" x14ac:dyDescent="0.2">
      <c r="A525" t="s">
        <v>2317</v>
      </c>
      <c r="B525">
        <v>214</v>
      </c>
      <c r="C525" t="s">
        <v>683</v>
      </c>
      <c r="E525" t="s">
        <v>1913</v>
      </c>
      <c r="M525">
        <v>2</v>
      </c>
      <c r="N525">
        <v>0.14199999999999999</v>
      </c>
      <c r="O525">
        <v>10721.3</v>
      </c>
      <c r="P525">
        <v>-99.9</v>
      </c>
      <c r="Q525">
        <v>55</v>
      </c>
      <c r="R525">
        <v>0.29499999999999998</v>
      </c>
      <c r="S525" t="s">
        <v>2275</v>
      </c>
    </row>
    <row r="526" spans="1:19" x14ac:dyDescent="0.2">
      <c r="A526" t="s">
        <v>2317</v>
      </c>
      <c r="B526">
        <v>215</v>
      </c>
      <c r="C526" t="s">
        <v>1819</v>
      </c>
      <c r="E526" t="s">
        <v>1913</v>
      </c>
      <c r="M526">
        <v>2</v>
      </c>
      <c r="N526">
        <v>0.15</v>
      </c>
      <c r="O526">
        <v>9850.4</v>
      </c>
      <c r="P526">
        <v>-99.9</v>
      </c>
      <c r="Q526">
        <v>55</v>
      </c>
      <c r="R526">
        <v>0.26</v>
      </c>
      <c r="S526" t="s">
        <v>2275</v>
      </c>
    </row>
    <row r="527" spans="1:19" x14ac:dyDescent="0.2">
      <c r="A527" t="s">
        <v>2317</v>
      </c>
      <c r="B527">
        <v>216</v>
      </c>
      <c r="C527" t="s">
        <v>1819</v>
      </c>
      <c r="E527" t="s">
        <v>1913</v>
      </c>
      <c r="M527">
        <v>2</v>
      </c>
      <c r="N527">
        <v>0.15</v>
      </c>
      <c r="O527">
        <v>9850.4</v>
      </c>
      <c r="P527">
        <v>-99.9</v>
      </c>
      <c r="Q527">
        <v>55</v>
      </c>
      <c r="R527">
        <v>0.26</v>
      </c>
      <c r="S527" t="s">
        <v>2275</v>
      </c>
    </row>
    <row r="528" spans="1:19" x14ac:dyDescent="0.2">
      <c r="A528" t="s">
        <v>2317</v>
      </c>
      <c r="B528">
        <v>217</v>
      </c>
      <c r="C528" t="s">
        <v>2156</v>
      </c>
      <c r="E528" s="27" t="s">
        <v>1995</v>
      </c>
      <c r="F528" s="27"/>
      <c r="G528" s="27"/>
      <c r="H528" s="27"/>
      <c r="I528" s="27"/>
      <c r="J528" s="27"/>
      <c r="M528">
        <v>0</v>
      </c>
      <c r="N528">
        <v>0.106</v>
      </c>
      <c r="O528">
        <v>15797.9</v>
      </c>
      <c r="P528">
        <v>-99.9</v>
      </c>
      <c r="Q528">
        <v>60</v>
      </c>
      <c r="R528">
        <v>0.30499999999999999</v>
      </c>
      <c r="S528" t="s">
        <v>2275</v>
      </c>
    </row>
    <row r="529" spans="1:19" x14ac:dyDescent="0.2">
      <c r="A529" t="s">
        <v>2317</v>
      </c>
      <c r="B529">
        <v>218</v>
      </c>
      <c r="C529" t="s">
        <v>2157</v>
      </c>
      <c r="E529" s="27" t="s">
        <v>1995</v>
      </c>
      <c r="F529" s="27"/>
      <c r="G529" s="27"/>
      <c r="H529" s="27"/>
      <c r="I529" s="27"/>
      <c r="J529" s="27"/>
      <c r="M529">
        <v>0</v>
      </c>
      <c r="N529">
        <v>0.111</v>
      </c>
      <c r="O529">
        <v>15098.5</v>
      </c>
      <c r="P529">
        <v>-99.9</v>
      </c>
      <c r="Q529">
        <v>70</v>
      </c>
      <c r="R529">
        <v>0.26500000000000001</v>
      </c>
      <c r="S529" t="s">
        <v>2275</v>
      </c>
    </row>
    <row r="530" spans="1:19" x14ac:dyDescent="0.2">
      <c r="A530" t="s">
        <v>2317</v>
      </c>
      <c r="B530">
        <v>219</v>
      </c>
      <c r="C530" t="s">
        <v>2158</v>
      </c>
      <c r="E530" t="s">
        <v>1914</v>
      </c>
      <c r="M530">
        <v>3</v>
      </c>
      <c r="N530">
        <v>0.13200000000000001</v>
      </c>
      <c r="O530">
        <v>11955.8</v>
      </c>
      <c r="P530">
        <v>-99.9</v>
      </c>
      <c r="Q530">
        <v>60</v>
      </c>
      <c r="R530">
        <v>0.27</v>
      </c>
      <c r="S530" t="s">
        <v>2275</v>
      </c>
    </row>
    <row r="531" spans="1:19" x14ac:dyDescent="0.2">
      <c r="A531" t="s">
        <v>2317</v>
      </c>
      <c r="B531">
        <v>220</v>
      </c>
      <c r="C531" t="s">
        <v>2159</v>
      </c>
      <c r="E531" t="s">
        <v>1914</v>
      </c>
      <c r="M531">
        <v>3</v>
      </c>
      <c r="N531">
        <v>0.14599999999999999</v>
      </c>
      <c r="O531">
        <v>10341.1</v>
      </c>
      <c r="P531">
        <v>-99.9</v>
      </c>
      <c r="Q531">
        <v>60</v>
      </c>
      <c r="R531">
        <v>0.29499999999999998</v>
      </c>
      <c r="S531" t="s">
        <v>2275</v>
      </c>
    </row>
    <row r="532" spans="1:19" x14ac:dyDescent="0.2">
      <c r="A532" t="s">
        <v>2317</v>
      </c>
      <c r="B532">
        <v>221</v>
      </c>
      <c r="C532" t="s">
        <v>2159</v>
      </c>
      <c r="E532" t="s">
        <v>1914</v>
      </c>
      <c r="M532">
        <v>3</v>
      </c>
      <c r="N532">
        <v>0.14599999999999999</v>
      </c>
      <c r="O532">
        <v>10341.1</v>
      </c>
      <c r="P532">
        <v>-99.9</v>
      </c>
      <c r="Q532">
        <v>60</v>
      </c>
      <c r="R532">
        <v>0.29499999999999998</v>
      </c>
      <c r="S532" t="s">
        <v>2275</v>
      </c>
    </row>
    <row r="533" spans="1:19" x14ac:dyDescent="0.2">
      <c r="A533" t="s">
        <v>2317</v>
      </c>
      <c r="B533">
        <v>222</v>
      </c>
      <c r="C533" t="s">
        <v>1812</v>
      </c>
      <c r="E533" t="s">
        <v>1914</v>
      </c>
      <c r="M533">
        <v>3</v>
      </c>
      <c r="N533">
        <v>0.14699999999999999</v>
      </c>
      <c r="O533">
        <v>10171.6</v>
      </c>
      <c r="P533">
        <v>-99.9</v>
      </c>
      <c r="Q533">
        <v>60</v>
      </c>
      <c r="R533">
        <v>0.27</v>
      </c>
      <c r="S533" t="s">
        <v>2275</v>
      </c>
    </row>
    <row r="534" spans="1:19" x14ac:dyDescent="0.2">
      <c r="A534" t="s">
        <v>2317</v>
      </c>
      <c r="B534">
        <v>223</v>
      </c>
      <c r="C534" t="s">
        <v>1812</v>
      </c>
      <c r="E534" t="s">
        <v>1914</v>
      </c>
      <c r="M534">
        <v>3</v>
      </c>
      <c r="N534">
        <v>0.14699999999999999</v>
      </c>
      <c r="O534">
        <v>10171.6</v>
      </c>
      <c r="P534">
        <v>-99.9</v>
      </c>
      <c r="Q534">
        <v>60</v>
      </c>
      <c r="R534">
        <v>0.27</v>
      </c>
      <c r="S534" t="s">
        <v>2275</v>
      </c>
    </row>
    <row r="535" spans="1:19" x14ac:dyDescent="0.2">
      <c r="A535" t="s">
        <v>2317</v>
      </c>
      <c r="B535">
        <v>224</v>
      </c>
      <c r="C535" t="s">
        <v>2160</v>
      </c>
      <c r="E535" t="s">
        <v>2308</v>
      </c>
      <c r="M535">
        <v>1</v>
      </c>
      <c r="N535">
        <v>0.15</v>
      </c>
      <c r="O535">
        <v>9889.9</v>
      </c>
      <c r="P535">
        <v>-99.9</v>
      </c>
      <c r="Q535">
        <v>44</v>
      </c>
      <c r="R535">
        <v>0.41</v>
      </c>
      <c r="S535" t="s">
        <v>2275</v>
      </c>
    </row>
    <row r="536" spans="1:19" x14ac:dyDescent="0.2">
      <c r="A536" t="s">
        <v>2317</v>
      </c>
      <c r="B536">
        <v>225</v>
      </c>
      <c r="C536" t="s">
        <v>2161</v>
      </c>
      <c r="E536" t="s">
        <v>2308</v>
      </c>
      <c r="M536">
        <v>1</v>
      </c>
      <c r="N536">
        <v>0.18099999999999999</v>
      </c>
      <c r="O536">
        <v>7043.2</v>
      </c>
      <c r="P536">
        <v>-99.9</v>
      </c>
      <c r="Q536">
        <v>42</v>
      </c>
      <c r="R536">
        <v>0.16500000000000001</v>
      </c>
      <c r="S536" t="s">
        <v>2275</v>
      </c>
    </row>
    <row r="537" spans="1:19" x14ac:dyDescent="0.2">
      <c r="A537" t="s">
        <v>2317</v>
      </c>
      <c r="B537">
        <v>226</v>
      </c>
      <c r="C537" t="s">
        <v>2162</v>
      </c>
      <c r="E537" t="s">
        <v>1855</v>
      </c>
      <c r="M537">
        <v>3</v>
      </c>
      <c r="N537">
        <v>0.14099999999999999</v>
      </c>
      <c r="O537">
        <v>10917.1</v>
      </c>
      <c r="P537">
        <v>-99.9</v>
      </c>
      <c r="Q537">
        <v>60</v>
      </c>
      <c r="R537">
        <v>0.315</v>
      </c>
      <c r="S537" t="s">
        <v>2275</v>
      </c>
    </row>
    <row r="538" spans="1:19" x14ac:dyDescent="0.2">
      <c r="A538" t="s">
        <v>2317</v>
      </c>
      <c r="B538">
        <v>227</v>
      </c>
      <c r="C538" t="s">
        <v>2163</v>
      </c>
      <c r="E538" t="s">
        <v>1855</v>
      </c>
      <c r="M538">
        <v>3</v>
      </c>
      <c r="N538">
        <v>0.13600000000000001</v>
      </c>
      <c r="O538">
        <v>11430.5</v>
      </c>
      <c r="P538">
        <v>-99.9</v>
      </c>
      <c r="Q538">
        <v>70</v>
      </c>
      <c r="R538">
        <v>0.315</v>
      </c>
      <c r="S538" t="s">
        <v>2275</v>
      </c>
    </row>
    <row r="539" spans="1:19" x14ac:dyDescent="0.2">
      <c r="A539" t="s">
        <v>2317</v>
      </c>
      <c r="B539">
        <v>228</v>
      </c>
      <c r="C539" t="s">
        <v>2164</v>
      </c>
      <c r="E539" t="s">
        <v>1855</v>
      </c>
      <c r="M539">
        <v>3</v>
      </c>
      <c r="N539">
        <v>0.13500000000000001</v>
      </c>
      <c r="O539">
        <v>11542.3</v>
      </c>
      <c r="P539">
        <v>-99.9</v>
      </c>
      <c r="Q539">
        <v>70</v>
      </c>
      <c r="R539">
        <v>0.28499999999999998</v>
      </c>
      <c r="S539" t="s">
        <v>2275</v>
      </c>
    </row>
    <row r="540" spans="1:19" x14ac:dyDescent="0.2">
      <c r="A540" t="s">
        <v>2317</v>
      </c>
      <c r="B540">
        <v>229</v>
      </c>
      <c r="C540" t="s">
        <v>1813</v>
      </c>
      <c r="E540" t="s">
        <v>1855</v>
      </c>
      <c r="M540">
        <v>3</v>
      </c>
      <c r="N540">
        <v>0.13900000000000001</v>
      </c>
      <c r="O540">
        <v>11057.4</v>
      </c>
      <c r="P540">
        <v>-99.9</v>
      </c>
      <c r="Q540">
        <v>70</v>
      </c>
      <c r="R540">
        <v>0.27</v>
      </c>
      <c r="S540" t="s">
        <v>2275</v>
      </c>
    </row>
    <row r="541" spans="1:19" x14ac:dyDescent="0.2">
      <c r="A541" t="s">
        <v>2317</v>
      </c>
      <c r="B541">
        <v>230</v>
      </c>
      <c r="C541" t="s">
        <v>1813</v>
      </c>
      <c r="E541" t="s">
        <v>1855</v>
      </c>
      <c r="M541">
        <v>3</v>
      </c>
      <c r="N541">
        <v>0.13900000000000001</v>
      </c>
      <c r="O541">
        <v>11057.4</v>
      </c>
      <c r="P541">
        <v>-99.9</v>
      </c>
      <c r="Q541">
        <v>70</v>
      </c>
      <c r="R541">
        <v>0.27</v>
      </c>
      <c r="S541" t="s">
        <v>2275</v>
      </c>
    </row>
    <row r="542" spans="1:19" x14ac:dyDescent="0.2">
      <c r="A542" t="s">
        <v>2317</v>
      </c>
      <c r="B542">
        <v>231</v>
      </c>
      <c r="C542" t="s">
        <v>2165</v>
      </c>
      <c r="E542" t="s">
        <v>1855</v>
      </c>
      <c r="M542">
        <v>3</v>
      </c>
      <c r="N542">
        <v>0.14699999999999999</v>
      </c>
      <c r="O542">
        <v>10198.200000000001</v>
      </c>
      <c r="P542">
        <v>-99.9</v>
      </c>
      <c r="Q542">
        <v>70</v>
      </c>
      <c r="R542">
        <v>0.245</v>
      </c>
      <c r="S542" t="s">
        <v>2275</v>
      </c>
    </row>
    <row r="543" spans="1:19" x14ac:dyDescent="0.2">
      <c r="A543" t="s">
        <v>2317</v>
      </c>
      <c r="B543">
        <v>232</v>
      </c>
      <c r="C543" t="s">
        <v>1829</v>
      </c>
      <c r="E543" t="s">
        <v>1871</v>
      </c>
      <c r="M543">
        <v>8</v>
      </c>
      <c r="N543">
        <v>0.16600000000000001</v>
      </c>
      <c r="O543">
        <v>8265.7000000000007</v>
      </c>
      <c r="P543">
        <v>-99.9</v>
      </c>
      <c r="Q543">
        <v>55</v>
      </c>
      <c r="R543">
        <v>0.185</v>
      </c>
      <c r="S543" t="s">
        <v>2275</v>
      </c>
    </row>
    <row r="544" spans="1:19" x14ac:dyDescent="0.2">
      <c r="A544" t="s">
        <v>2317</v>
      </c>
      <c r="B544">
        <v>233</v>
      </c>
      <c r="C544" t="s">
        <v>1829</v>
      </c>
      <c r="E544" t="s">
        <v>1871</v>
      </c>
      <c r="M544">
        <v>8</v>
      </c>
      <c r="N544">
        <v>0.16600000000000001</v>
      </c>
      <c r="O544">
        <v>8265.7000000000007</v>
      </c>
      <c r="P544">
        <v>-99.9</v>
      </c>
      <c r="Q544">
        <v>55</v>
      </c>
      <c r="R544">
        <v>0.185</v>
      </c>
      <c r="S544" t="s">
        <v>2275</v>
      </c>
    </row>
    <row r="545" spans="1:19" x14ac:dyDescent="0.2">
      <c r="A545" t="s">
        <v>2317</v>
      </c>
      <c r="B545">
        <v>234</v>
      </c>
      <c r="C545" t="s">
        <v>1801</v>
      </c>
      <c r="E545" t="s">
        <v>1871</v>
      </c>
      <c r="M545">
        <v>8</v>
      </c>
      <c r="N545">
        <v>0.17100000000000001</v>
      </c>
      <c r="O545">
        <v>7892.4</v>
      </c>
      <c r="P545">
        <v>-99.9</v>
      </c>
      <c r="Q545">
        <v>55</v>
      </c>
      <c r="R545">
        <v>0.20499999999999999</v>
      </c>
      <c r="S545" t="s">
        <v>2275</v>
      </c>
    </row>
    <row r="546" spans="1:19" x14ac:dyDescent="0.2">
      <c r="A546" t="s">
        <v>2317</v>
      </c>
      <c r="B546">
        <v>235</v>
      </c>
      <c r="C546" t="s">
        <v>1801</v>
      </c>
      <c r="E546" t="s">
        <v>1871</v>
      </c>
      <c r="M546">
        <v>8</v>
      </c>
      <c r="N546">
        <v>0.17100000000000001</v>
      </c>
      <c r="O546">
        <v>7892.4</v>
      </c>
      <c r="P546">
        <v>-99.9</v>
      </c>
      <c r="Q546">
        <v>55</v>
      </c>
      <c r="R546">
        <v>0.20499999999999999</v>
      </c>
      <c r="S546" t="s">
        <v>2275</v>
      </c>
    </row>
    <row r="547" spans="1:19" x14ac:dyDescent="0.2">
      <c r="A547" t="s">
        <v>2317</v>
      </c>
      <c r="B547">
        <v>236</v>
      </c>
      <c r="C547" t="s">
        <v>1801</v>
      </c>
      <c r="E547" t="s">
        <v>1871</v>
      </c>
      <c r="M547">
        <v>8</v>
      </c>
      <c r="N547">
        <v>0.17100000000000001</v>
      </c>
      <c r="O547">
        <v>7892.4</v>
      </c>
      <c r="P547">
        <v>-99.9</v>
      </c>
      <c r="Q547">
        <v>55</v>
      </c>
      <c r="R547">
        <v>0.20499999999999999</v>
      </c>
      <c r="S547" t="s">
        <v>2275</v>
      </c>
    </row>
    <row r="548" spans="1:19" x14ac:dyDescent="0.2">
      <c r="A548" t="s">
        <v>2317</v>
      </c>
      <c r="B548">
        <v>237</v>
      </c>
      <c r="C548" t="s">
        <v>2166</v>
      </c>
      <c r="E548" t="s">
        <v>1871</v>
      </c>
      <c r="M548">
        <v>8</v>
      </c>
      <c r="N548">
        <v>0.184</v>
      </c>
      <c r="O548">
        <v>6832.6</v>
      </c>
      <c r="P548">
        <v>-99.9</v>
      </c>
      <c r="Q548">
        <v>40</v>
      </c>
      <c r="R548">
        <v>0.18</v>
      </c>
      <c r="S548" t="s">
        <v>2275</v>
      </c>
    </row>
    <row r="549" spans="1:19" x14ac:dyDescent="0.2">
      <c r="A549" t="s">
        <v>2317</v>
      </c>
      <c r="B549">
        <v>238</v>
      </c>
      <c r="C549" t="s">
        <v>2166</v>
      </c>
      <c r="E549" t="s">
        <v>1871</v>
      </c>
      <c r="M549">
        <v>8</v>
      </c>
      <c r="N549">
        <v>0.184</v>
      </c>
      <c r="O549">
        <v>6832.6</v>
      </c>
      <c r="P549">
        <v>-99.9</v>
      </c>
      <c r="Q549">
        <v>40</v>
      </c>
      <c r="R549">
        <v>0.18</v>
      </c>
      <c r="S549" t="s">
        <v>2275</v>
      </c>
    </row>
    <row r="550" spans="1:19" x14ac:dyDescent="0.2">
      <c r="A550" t="s">
        <v>2317</v>
      </c>
      <c r="B550">
        <v>239</v>
      </c>
      <c r="C550" t="s">
        <v>263</v>
      </c>
      <c r="E550" t="s">
        <v>1855</v>
      </c>
      <c r="M550">
        <v>2</v>
      </c>
      <c r="N550">
        <v>0.13500000000000001</v>
      </c>
      <c r="O550">
        <v>11614.3</v>
      </c>
      <c r="P550">
        <v>-99.9</v>
      </c>
      <c r="Q550">
        <v>65</v>
      </c>
      <c r="R550">
        <v>0.34</v>
      </c>
      <c r="S550" t="s">
        <v>2275</v>
      </c>
    </row>
    <row r="551" spans="1:19" x14ac:dyDescent="0.2">
      <c r="A551" t="s">
        <v>2317</v>
      </c>
      <c r="B551">
        <v>240</v>
      </c>
      <c r="C551" t="s">
        <v>205</v>
      </c>
      <c r="E551" t="s">
        <v>1871</v>
      </c>
      <c r="M551">
        <v>7</v>
      </c>
      <c r="N551">
        <v>0.16900000000000001</v>
      </c>
      <c r="O551">
        <v>8030</v>
      </c>
      <c r="P551">
        <v>-99.9</v>
      </c>
      <c r="Q551">
        <v>55</v>
      </c>
      <c r="R551">
        <v>0.22</v>
      </c>
      <c r="S551" t="s">
        <v>2275</v>
      </c>
    </row>
    <row r="552" spans="1:19" x14ac:dyDescent="0.2">
      <c r="A552" t="s">
        <v>2317</v>
      </c>
      <c r="B552">
        <v>241</v>
      </c>
      <c r="C552" t="s">
        <v>205</v>
      </c>
      <c r="E552" t="s">
        <v>1871</v>
      </c>
      <c r="M552">
        <v>7</v>
      </c>
      <c r="N552">
        <v>0.16900000000000001</v>
      </c>
      <c r="O552">
        <v>8030</v>
      </c>
      <c r="P552">
        <v>-99.9</v>
      </c>
      <c r="Q552">
        <v>55</v>
      </c>
      <c r="R552">
        <v>0.22</v>
      </c>
      <c r="S552" t="s">
        <v>2275</v>
      </c>
    </row>
    <row r="553" spans="1:19" x14ac:dyDescent="0.2">
      <c r="A553" t="s">
        <v>2317</v>
      </c>
      <c r="B553">
        <v>242</v>
      </c>
      <c r="C553" t="s">
        <v>401</v>
      </c>
      <c r="E553" t="s">
        <v>1855</v>
      </c>
      <c r="M553">
        <v>1</v>
      </c>
      <c r="N553">
        <v>0.128</v>
      </c>
      <c r="O553">
        <v>12512.4</v>
      </c>
      <c r="P553">
        <v>-99.9</v>
      </c>
      <c r="Q553">
        <v>50</v>
      </c>
      <c r="R553">
        <v>0.39</v>
      </c>
      <c r="S553" t="s">
        <v>2275</v>
      </c>
    </row>
    <row r="554" spans="1:19" x14ac:dyDescent="0.2">
      <c r="A554" t="s">
        <v>2317</v>
      </c>
      <c r="B554">
        <v>243</v>
      </c>
      <c r="C554" t="s">
        <v>2167</v>
      </c>
      <c r="E554" t="s">
        <v>1855</v>
      </c>
      <c r="M554">
        <v>1</v>
      </c>
      <c r="N554">
        <v>0.127</v>
      </c>
      <c r="O554">
        <v>12645.3</v>
      </c>
      <c r="P554">
        <v>-99.9</v>
      </c>
      <c r="Q554">
        <v>65</v>
      </c>
      <c r="R554">
        <v>0.39</v>
      </c>
      <c r="S554" t="s">
        <v>2275</v>
      </c>
    </row>
    <row r="555" spans="1:19" x14ac:dyDescent="0.2">
      <c r="A555" t="s">
        <v>2317</v>
      </c>
      <c r="B555">
        <v>244</v>
      </c>
      <c r="C555" t="s">
        <v>2168</v>
      </c>
      <c r="E555" t="s">
        <v>1855</v>
      </c>
      <c r="M555">
        <v>1</v>
      </c>
      <c r="N555">
        <v>0.129</v>
      </c>
      <c r="O555">
        <v>12421.4</v>
      </c>
      <c r="P555">
        <v>-99.9</v>
      </c>
      <c r="Q555">
        <v>70</v>
      </c>
      <c r="R555">
        <v>0.36499999999999999</v>
      </c>
      <c r="S555" t="s">
        <v>2275</v>
      </c>
    </row>
    <row r="556" spans="1:19" x14ac:dyDescent="0.2">
      <c r="A556" t="s">
        <v>2317</v>
      </c>
      <c r="B556">
        <v>245</v>
      </c>
      <c r="C556" t="s">
        <v>2169</v>
      </c>
      <c r="E556" t="s">
        <v>1855</v>
      </c>
      <c r="M556">
        <v>1</v>
      </c>
      <c r="N556">
        <v>0.13400000000000001</v>
      </c>
      <c r="O556">
        <v>11698.1</v>
      </c>
      <c r="P556">
        <v>-99.9</v>
      </c>
      <c r="Q556">
        <v>70</v>
      </c>
      <c r="R556">
        <v>0.30499999999999999</v>
      </c>
      <c r="S556" t="s">
        <v>2275</v>
      </c>
    </row>
    <row r="557" spans="1:19" x14ac:dyDescent="0.2">
      <c r="A557" t="s">
        <v>2317</v>
      </c>
      <c r="B557">
        <v>246</v>
      </c>
      <c r="C557" t="s">
        <v>2170</v>
      </c>
      <c r="E557" t="s">
        <v>1855</v>
      </c>
      <c r="M557">
        <v>1</v>
      </c>
      <c r="N557">
        <v>0.14000000000000001</v>
      </c>
      <c r="O557">
        <v>11014.9</v>
      </c>
      <c r="P557">
        <v>-99.9</v>
      </c>
      <c r="Q557">
        <v>70</v>
      </c>
      <c r="R557">
        <v>0.27500000000000002</v>
      </c>
      <c r="S557" t="s">
        <v>2275</v>
      </c>
    </row>
    <row r="558" spans="1:19" x14ac:dyDescent="0.2">
      <c r="A558" t="s">
        <v>2317</v>
      </c>
      <c r="B558">
        <v>247</v>
      </c>
      <c r="C558" t="s">
        <v>403</v>
      </c>
      <c r="E558" t="s">
        <v>1871</v>
      </c>
      <c r="M558">
        <v>6</v>
      </c>
      <c r="N558">
        <v>0.16</v>
      </c>
      <c r="O558">
        <v>8860.1</v>
      </c>
      <c r="P558">
        <v>-99.9</v>
      </c>
      <c r="Q558">
        <v>55</v>
      </c>
      <c r="R558">
        <v>0.22</v>
      </c>
      <c r="S558" t="s">
        <v>2275</v>
      </c>
    </row>
    <row r="559" spans="1:19" x14ac:dyDescent="0.2">
      <c r="A559" t="s">
        <v>2317</v>
      </c>
      <c r="B559">
        <v>248</v>
      </c>
      <c r="C559" t="s">
        <v>1808</v>
      </c>
      <c r="E559" t="s">
        <v>1871</v>
      </c>
      <c r="M559">
        <v>6</v>
      </c>
      <c r="N559">
        <v>0.16400000000000001</v>
      </c>
      <c r="O559">
        <v>8455.6</v>
      </c>
      <c r="P559">
        <v>-99.9</v>
      </c>
      <c r="Q559">
        <v>55</v>
      </c>
      <c r="R559">
        <v>0.23</v>
      </c>
      <c r="S559" t="s">
        <v>2275</v>
      </c>
    </row>
    <row r="560" spans="1:19" x14ac:dyDescent="0.2">
      <c r="A560" t="s">
        <v>2317</v>
      </c>
      <c r="B560">
        <v>249</v>
      </c>
      <c r="C560" t="s">
        <v>1808</v>
      </c>
      <c r="E560" t="s">
        <v>1871</v>
      </c>
      <c r="M560">
        <v>6</v>
      </c>
      <c r="N560">
        <v>0.16400000000000001</v>
      </c>
      <c r="O560">
        <v>8455.6</v>
      </c>
      <c r="P560">
        <v>-99.9</v>
      </c>
      <c r="Q560">
        <v>55</v>
      </c>
      <c r="R560">
        <v>0.23</v>
      </c>
      <c r="S560" t="s">
        <v>2275</v>
      </c>
    </row>
    <row r="561" spans="1:19" x14ac:dyDescent="0.2">
      <c r="A561" t="s">
        <v>2317</v>
      </c>
      <c r="B561">
        <v>250</v>
      </c>
      <c r="C561" t="s">
        <v>2171</v>
      </c>
      <c r="E561" t="s">
        <v>1871</v>
      </c>
      <c r="M561">
        <v>6</v>
      </c>
      <c r="N561">
        <v>0.17899999999999999</v>
      </c>
      <c r="O561">
        <v>7187.3</v>
      </c>
      <c r="P561">
        <v>-99.9</v>
      </c>
      <c r="Q561">
        <v>44</v>
      </c>
      <c r="R561">
        <v>0.21</v>
      </c>
      <c r="S561" t="s">
        <v>2275</v>
      </c>
    </row>
    <row r="562" spans="1:19" x14ac:dyDescent="0.2">
      <c r="A562" t="s">
        <v>2317</v>
      </c>
      <c r="B562">
        <v>251</v>
      </c>
      <c r="C562" t="s">
        <v>2171</v>
      </c>
      <c r="E562" t="s">
        <v>1871</v>
      </c>
      <c r="M562">
        <v>6</v>
      </c>
      <c r="N562">
        <v>0.17899999999999999</v>
      </c>
      <c r="O562">
        <v>7187.3</v>
      </c>
      <c r="P562">
        <v>-99.9</v>
      </c>
      <c r="Q562">
        <v>44</v>
      </c>
      <c r="R562">
        <v>0.21</v>
      </c>
      <c r="S562" t="s">
        <v>2275</v>
      </c>
    </row>
    <row r="563" spans="1:19" x14ac:dyDescent="0.2">
      <c r="A563" t="s">
        <v>2317</v>
      </c>
      <c r="B563">
        <v>252</v>
      </c>
      <c r="C563" t="s">
        <v>2172</v>
      </c>
      <c r="E563" t="s">
        <v>1872</v>
      </c>
      <c r="M563">
        <v>9</v>
      </c>
      <c r="N563">
        <v>0.188</v>
      </c>
      <c r="O563">
        <v>6523.9</v>
      </c>
      <c r="P563">
        <v>-99.9</v>
      </c>
      <c r="Q563">
        <v>36</v>
      </c>
      <c r="R563">
        <v>0.21</v>
      </c>
      <c r="S563" t="s">
        <v>2275</v>
      </c>
    </row>
    <row r="564" spans="1:19" x14ac:dyDescent="0.2">
      <c r="A564" t="s">
        <v>2317</v>
      </c>
      <c r="B564">
        <v>253</v>
      </c>
      <c r="C564" t="s">
        <v>689</v>
      </c>
      <c r="E564" t="s">
        <v>1855</v>
      </c>
      <c r="M564">
        <v>0</v>
      </c>
      <c r="N564">
        <v>0.125</v>
      </c>
      <c r="O564">
        <v>12894.1</v>
      </c>
      <c r="P564">
        <v>-99.9</v>
      </c>
      <c r="Q564">
        <v>39</v>
      </c>
      <c r="R564">
        <v>0.44</v>
      </c>
      <c r="S564" t="s">
        <v>2275</v>
      </c>
    </row>
    <row r="565" spans="1:19" x14ac:dyDescent="0.2">
      <c r="A565" t="s">
        <v>2317</v>
      </c>
      <c r="B565">
        <v>254</v>
      </c>
      <c r="C565" t="s">
        <v>685</v>
      </c>
      <c r="E565" t="s">
        <v>1855</v>
      </c>
      <c r="M565">
        <v>0</v>
      </c>
      <c r="N565">
        <v>0.13700000000000001</v>
      </c>
      <c r="O565">
        <v>11406.5</v>
      </c>
      <c r="P565">
        <v>-99.9</v>
      </c>
      <c r="Q565">
        <v>60</v>
      </c>
      <c r="R565">
        <v>0.33</v>
      </c>
      <c r="S565" t="s">
        <v>2275</v>
      </c>
    </row>
    <row r="566" spans="1:19" x14ac:dyDescent="0.2">
      <c r="A566" t="s">
        <v>2317</v>
      </c>
      <c r="B566">
        <v>255</v>
      </c>
      <c r="C566" t="s">
        <v>687</v>
      </c>
      <c r="E566" t="s">
        <v>1855</v>
      </c>
      <c r="M566">
        <v>0</v>
      </c>
      <c r="N566">
        <v>0.14299999999999999</v>
      </c>
      <c r="O566">
        <v>10673</v>
      </c>
      <c r="P566">
        <v>-99.9</v>
      </c>
      <c r="Q566">
        <v>65</v>
      </c>
      <c r="R566">
        <v>0.28499999999999998</v>
      </c>
      <c r="S566" t="s">
        <v>2275</v>
      </c>
    </row>
    <row r="567" spans="1:19" x14ac:dyDescent="0.2">
      <c r="A567" t="s">
        <v>2317</v>
      </c>
      <c r="B567">
        <v>256</v>
      </c>
      <c r="C567" t="s">
        <v>657</v>
      </c>
      <c r="E567" t="s">
        <v>1871</v>
      </c>
      <c r="M567">
        <v>5</v>
      </c>
      <c r="N567">
        <v>0.16300000000000001</v>
      </c>
      <c r="O567">
        <v>8613.6</v>
      </c>
      <c r="P567">
        <v>-99.9</v>
      </c>
      <c r="Q567">
        <v>48</v>
      </c>
      <c r="R567">
        <v>0.22500000000000001</v>
      </c>
      <c r="S567" t="s">
        <v>2275</v>
      </c>
    </row>
    <row r="568" spans="1:19" x14ac:dyDescent="0.2">
      <c r="A568" t="s">
        <v>2317</v>
      </c>
      <c r="B568">
        <v>257</v>
      </c>
      <c r="C568" t="s">
        <v>655</v>
      </c>
      <c r="E568" t="s">
        <v>1871</v>
      </c>
      <c r="M568">
        <v>5</v>
      </c>
      <c r="N568">
        <v>0.16500000000000001</v>
      </c>
      <c r="O568">
        <v>8374.9</v>
      </c>
      <c r="P568">
        <v>-99.9</v>
      </c>
      <c r="Q568">
        <v>49</v>
      </c>
      <c r="R568">
        <v>0.23499999999999999</v>
      </c>
      <c r="S568" t="s">
        <v>2275</v>
      </c>
    </row>
    <row r="569" spans="1:19" x14ac:dyDescent="0.2">
      <c r="A569" t="s">
        <v>2317</v>
      </c>
      <c r="B569">
        <v>258</v>
      </c>
      <c r="C569" t="s">
        <v>655</v>
      </c>
      <c r="E569" t="s">
        <v>1871</v>
      </c>
      <c r="M569">
        <v>5</v>
      </c>
      <c r="N569">
        <v>0.16500000000000001</v>
      </c>
      <c r="O569">
        <v>8374.9</v>
      </c>
      <c r="P569">
        <v>-99.9</v>
      </c>
      <c r="Q569">
        <v>49</v>
      </c>
      <c r="R569">
        <v>0.23499999999999999</v>
      </c>
      <c r="S569" t="s">
        <v>2275</v>
      </c>
    </row>
    <row r="570" spans="1:19" x14ac:dyDescent="0.2">
      <c r="A570" t="s">
        <v>2317</v>
      </c>
      <c r="B570">
        <v>259</v>
      </c>
      <c r="C570" t="s">
        <v>347</v>
      </c>
      <c r="E570" t="s">
        <v>213</v>
      </c>
      <c r="M570">
        <v>1</v>
      </c>
      <c r="N570">
        <v>0.113</v>
      </c>
      <c r="O570">
        <v>14734.1</v>
      </c>
      <c r="P570">
        <v>-99.9</v>
      </c>
      <c r="Q570">
        <v>50</v>
      </c>
      <c r="R570">
        <v>0.38</v>
      </c>
      <c r="S570" t="s">
        <v>2275</v>
      </c>
    </row>
    <row r="571" spans="1:19" x14ac:dyDescent="0.2">
      <c r="A571" t="s">
        <v>2317</v>
      </c>
      <c r="B571">
        <v>260</v>
      </c>
      <c r="C571" t="s">
        <v>353</v>
      </c>
      <c r="E571" t="s">
        <v>213</v>
      </c>
      <c r="M571">
        <v>1</v>
      </c>
      <c r="N571">
        <v>0.14000000000000001</v>
      </c>
      <c r="O571">
        <v>10956.9</v>
      </c>
      <c r="P571">
        <v>-99.9</v>
      </c>
      <c r="Q571">
        <v>60</v>
      </c>
      <c r="R571">
        <v>0.255</v>
      </c>
      <c r="S571" t="s">
        <v>2275</v>
      </c>
    </row>
    <row r="572" spans="1:19" x14ac:dyDescent="0.2">
      <c r="A572" t="s">
        <v>2317</v>
      </c>
      <c r="B572">
        <v>261</v>
      </c>
      <c r="C572" t="s">
        <v>355</v>
      </c>
      <c r="E572" t="s">
        <v>1871</v>
      </c>
      <c r="M572">
        <v>4</v>
      </c>
      <c r="N572">
        <v>0.16200000000000001</v>
      </c>
      <c r="O572">
        <v>8656.2999999999993</v>
      </c>
      <c r="P572">
        <v>-99.9</v>
      </c>
      <c r="Q572">
        <v>45</v>
      </c>
      <c r="R572">
        <v>0.27500000000000002</v>
      </c>
      <c r="S572" t="s">
        <v>2275</v>
      </c>
    </row>
    <row r="573" spans="1:19" x14ac:dyDescent="0.2">
      <c r="A573" t="s">
        <v>2317</v>
      </c>
      <c r="B573">
        <v>262</v>
      </c>
      <c r="C573" t="s">
        <v>359</v>
      </c>
      <c r="E573" t="s">
        <v>1871</v>
      </c>
      <c r="M573">
        <v>4</v>
      </c>
      <c r="N573">
        <v>0.16700000000000001</v>
      </c>
      <c r="O573">
        <v>8227</v>
      </c>
      <c r="P573">
        <v>-99.9</v>
      </c>
      <c r="Q573">
        <v>44</v>
      </c>
      <c r="R573">
        <v>0.255</v>
      </c>
      <c r="S573" t="s">
        <v>2275</v>
      </c>
    </row>
    <row r="574" spans="1:19" x14ac:dyDescent="0.2">
      <c r="A574" t="s">
        <v>2317</v>
      </c>
      <c r="B574">
        <v>263</v>
      </c>
      <c r="C574" t="s">
        <v>359</v>
      </c>
      <c r="E574" t="s">
        <v>1871</v>
      </c>
      <c r="M574">
        <v>4</v>
      </c>
      <c r="N574">
        <v>0.16700000000000001</v>
      </c>
      <c r="O574">
        <v>8227</v>
      </c>
      <c r="P574">
        <v>-99.9</v>
      </c>
      <c r="Q574">
        <v>44</v>
      </c>
      <c r="R574">
        <v>0.255</v>
      </c>
      <c r="S574" t="s">
        <v>2275</v>
      </c>
    </row>
    <row r="575" spans="1:19" x14ac:dyDescent="0.2">
      <c r="A575" t="s">
        <v>2317</v>
      </c>
      <c r="B575">
        <v>264</v>
      </c>
      <c r="C575" t="s">
        <v>247</v>
      </c>
      <c r="E575" t="s">
        <v>1871</v>
      </c>
      <c r="M575">
        <v>3</v>
      </c>
      <c r="N575">
        <v>0.10299999999999999</v>
      </c>
      <c r="O575">
        <v>16468.7</v>
      </c>
      <c r="P575">
        <v>-99.9</v>
      </c>
      <c r="Q575">
        <v>75</v>
      </c>
      <c r="R575">
        <v>0.34499999999999997</v>
      </c>
      <c r="S575" t="s">
        <v>2275</v>
      </c>
    </row>
    <row r="576" spans="1:19" x14ac:dyDescent="0.2">
      <c r="A576" t="s">
        <v>2317</v>
      </c>
      <c r="B576">
        <v>265</v>
      </c>
      <c r="C576" t="s">
        <v>249</v>
      </c>
      <c r="E576" t="s">
        <v>1871</v>
      </c>
      <c r="M576">
        <v>3</v>
      </c>
      <c r="N576">
        <v>0.11799999999999999</v>
      </c>
      <c r="O576">
        <v>13919</v>
      </c>
      <c r="P576">
        <v>-99.9</v>
      </c>
      <c r="Q576">
        <v>70</v>
      </c>
      <c r="R576">
        <v>0.38500000000000001</v>
      </c>
      <c r="S576" t="s">
        <v>2275</v>
      </c>
    </row>
    <row r="577" spans="1:19" x14ac:dyDescent="0.2">
      <c r="A577" t="s">
        <v>2317</v>
      </c>
      <c r="B577">
        <v>266</v>
      </c>
      <c r="C577" t="s">
        <v>251</v>
      </c>
      <c r="E577" t="s">
        <v>1871</v>
      </c>
      <c r="M577">
        <v>3</v>
      </c>
      <c r="N577">
        <v>0.14899999999999999</v>
      </c>
      <c r="O577">
        <v>9970</v>
      </c>
      <c r="P577">
        <v>-99.9</v>
      </c>
      <c r="Q577">
        <v>50</v>
      </c>
      <c r="R577">
        <v>0.33500000000000002</v>
      </c>
      <c r="S577" t="s">
        <v>2275</v>
      </c>
    </row>
    <row r="578" spans="1:19" x14ac:dyDescent="0.2">
      <c r="A578" t="s">
        <v>2317</v>
      </c>
      <c r="B578">
        <v>267</v>
      </c>
      <c r="C578" t="s">
        <v>1804</v>
      </c>
      <c r="E578" t="s">
        <v>1871</v>
      </c>
      <c r="M578">
        <v>3</v>
      </c>
      <c r="N578">
        <v>0.155</v>
      </c>
      <c r="O578">
        <v>9394.4</v>
      </c>
      <c r="P578">
        <v>-99.9</v>
      </c>
      <c r="Q578">
        <v>55</v>
      </c>
      <c r="R578">
        <v>0.30499999999999999</v>
      </c>
      <c r="S578" t="s">
        <v>2275</v>
      </c>
    </row>
    <row r="579" spans="1:19" x14ac:dyDescent="0.2">
      <c r="A579" t="s">
        <v>2317</v>
      </c>
      <c r="B579">
        <v>268</v>
      </c>
      <c r="C579" t="s">
        <v>1804</v>
      </c>
      <c r="E579" t="s">
        <v>1871</v>
      </c>
      <c r="M579">
        <v>3</v>
      </c>
      <c r="N579">
        <v>0.155</v>
      </c>
      <c r="O579">
        <v>9394.4</v>
      </c>
      <c r="P579">
        <v>-99.9</v>
      </c>
      <c r="Q579">
        <v>55</v>
      </c>
      <c r="R579">
        <v>0.30499999999999999</v>
      </c>
      <c r="S579" t="s">
        <v>2275</v>
      </c>
    </row>
    <row r="580" spans="1:19" x14ac:dyDescent="0.2">
      <c r="A580" t="s">
        <v>2317</v>
      </c>
      <c r="B580">
        <v>269</v>
      </c>
      <c r="C580" t="s">
        <v>2173</v>
      </c>
      <c r="E580" t="s">
        <v>1871</v>
      </c>
      <c r="M580">
        <v>3</v>
      </c>
      <c r="N580">
        <v>0.17299999999999999</v>
      </c>
      <c r="O580">
        <v>7722.8</v>
      </c>
      <c r="P580">
        <v>-99.9</v>
      </c>
      <c r="Q580">
        <v>40</v>
      </c>
      <c r="R580">
        <v>0.245</v>
      </c>
      <c r="S580" t="s">
        <v>2275</v>
      </c>
    </row>
    <row r="581" spans="1:19" x14ac:dyDescent="0.2">
      <c r="A581" t="s">
        <v>2317</v>
      </c>
      <c r="B581">
        <v>270</v>
      </c>
      <c r="C581" t="s">
        <v>297</v>
      </c>
      <c r="E581" t="s">
        <v>1871</v>
      </c>
      <c r="M581">
        <v>2</v>
      </c>
      <c r="N581">
        <v>8.5999999999999993E-2</v>
      </c>
      <c r="O581">
        <v>19670.5</v>
      </c>
      <c r="P581">
        <v>-99.9</v>
      </c>
      <c r="Q581">
        <v>80</v>
      </c>
      <c r="R581">
        <v>0.42</v>
      </c>
      <c r="S581" t="s">
        <v>2275</v>
      </c>
    </row>
    <row r="582" spans="1:19" x14ac:dyDescent="0.2">
      <c r="A582" t="s">
        <v>2317</v>
      </c>
      <c r="B582">
        <v>271</v>
      </c>
      <c r="C582" t="s">
        <v>275</v>
      </c>
      <c r="E582" t="s">
        <v>1871</v>
      </c>
      <c r="M582">
        <v>2</v>
      </c>
      <c r="N582">
        <v>0.13800000000000001</v>
      </c>
      <c r="O582">
        <v>11235.5</v>
      </c>
      <c r="P582">
        <v>-99.9</v>
      </c>
      <c r="Q582">
        <v>55</v>
      </c>
      <c r="R582">
        <v>0.435</v>
      </c>
      <c r="S582" t="s">
        <v>2275</v>
      </c>
    </row>
    <row r="583" spans="1:19" x14ac:dyDescent="0.2">
      <c r="A583" t="s">
        <v>2317</v>
      </c>
      <c r="B583">
        <v>272</v>
      </c>
      <c r="C583" t="s">
        <v>443</v>
      </c>
      <c r="E583" t="s">
        <v>1871</v>
      </c>
      <c r="M583">
        <v>2</v>
      </c>
      <c r="N583">
        <v>0.14799999999999999</v>
      </c>
      <c r="O583">
        <v>10128.200000000001</v>
      </c>
      <c r="P583">
        <v>-99.9</v>
      </c>
      <c r="Q583">
        <v>55</v>
      </c>
      <c r="R583">
        <v>0.34</v>
      </c>
      <c r="S583" t="s">
        <v>2275</v>
      </c>
    </row>
    <row r="584" spans="1:19" x14ac:dyDescent="0.2">
      <c r="A584" t="s">
        <v>2317</v>
      </c>
      <c r="B584">
        <v>273</v>
      </c>
      <c r="C584" t="s">
        <v>2174</v>
      </c>
      <c r="E584" t="s">
        <v>1871</v>
      </c>
      <c r="M584">
        <v>2</v>
      </c>
      <c r="N584">
        <v>0.16700000000000001</v>
      </c>
      <c r="O584">
        <v>8219.4</v>
      </c>
      <c r="P584">
        <v>-99.9</v>
      </c>
      <c r="Q584">
        <v>41</v>
      </c>
      <c r="R584">
        <v>0.27500000000000002</v>
      </c>
      <c r="S584" t="s">
        <v>2275</v>
      </c>
    </row>
    <row r="585" spans="1:19" x14ac:dyDescent="0.2">
      <c r="A585" t="s">
        <v>2317</v>
      </c>
      <c r="B585">
        <v>274</v>
      </c>
      <c r="C585" t="s">
        <v>447</v>
      </c>
      <c r="E585" t="s">
        <v>1871</v>
      </c>
      <c r="M585">
        <v>1</v>
      </c>
      <c r="N585">
        <v>0.151</v>
      </c>
      <c r="O585">
        <v>9725.5</v>
      </c>
      <c r="P585">
        <v>-99.9</v>
      </c>
      <c r="Q585">
        <v>42</v>
      </c>
      <c r="R585">
        <v>0.36499999999999999</v>
      </c>
      <c r="S585" t="s">
        <v>2275</v>
      </c>
    </row>
    <row r="586" spans="1:19" x14ac:dyDescent="0.2">
      <c r="A586" t="s">
        <v>2317</v>
      </c>
      <c r="B586">
        <v>275</v>
      </c>
      <c r="C586" t="s">
        <v>2175</v>
      </c>
      <c r="E586" t="s">
        <v>1871</v>
      </c>
      <c r="M586">
        <v>1</v>
      </c>
      <c r="N586">
        <v>0.17299999999999999</v>
      </c>
      <c r="O586">
        <v>7657.5</v>
      </c>
      <c r="P586">
        <v>-99.9</v>
      </c>
      <c r="Q586">
        <v>31</v>
      </c>
      <c r="R586">
        <v>0.28499999999999998</v>
      </c>
      <c r="S586" t="s">
        <v>2275</v>
      </c>
    </row>
    <row r="587" spans="1:19" x14ac:dyDescent="0.2">
      <c r="A587" t="s">
        <v>2317</v>
      </c>
      <c r="B587">
        <v>276</v>
      </c>
      <c r="C587" t="s">
        <v>433</v>
      </c>
      <c r="E587" t="s">
        <v>1871</v>
      </c>
      <c r="M587">
        <v>0</v>
      </c>
      <c r="N587">
        <v>0.13400000000000001</v>
      </c>
      <c r="O587">
        <v>11761.5</v>
      </c>
      <c r="P587">
        <v>-99.9</v>
      </c>
      <c r="Q587">
        <v>32</v>
      </c>
      <c r="R587">
        <v>0.495</v>
      </c>
      <c r="S587" t="s">
        <v>2275</v>
      </c>
    </row>
    <row r="588" spans="1:19" x14ac:dyDescent="0.2">
      <c r="A588" t="s">
        <v>2317</v>
      </c>
      <c r="B588">
        <v>277</v>
      </c>
      <c r="C588" t="s">
        <v>441</v>
      </c>
      <c r="E588" t="s">
        <v>1871</v>
      </c>
      <c r="M588">
        <v>0</v>
      </c>
      <c r="N588">
        <v>0.14799999999999999</v>
      </c>
      <c r="O588">
        <v>10115.4</v>
      </c>
      <c r="P588">
        <v>-99.9</v>
      </c>
      <c r="Q588">
        <v>33</v>
      </c>
      <c r="R588">
        <v>0.375</v>
      </c>
      <c r="S588" t="s">
        <v>2275</v>
      </c>
    </row>
    <row r="589" spans="1:19" x14ac:dyDescent="0.2">
      <c r="A589" t="s">
        <v>2317</v>
      </c>
      <c r="B589">
        <v>278</v>
      </c>
      <c r="C589" t="s">
        <v>2176</v>
      </c>
      <c r="E589" t="s">
        <v>1915</v>
      </c>
      <c r="M589">
        <v>2</v>
      </c>
      <c r="N589">
        <v>0.19900000000000001</v>
      </c>
      <c r="O589">
        <v>5834.4</v>
      </c>
      <c r="P589">
        <v>-99.9</v>
      </c>
      <c r="Q589">
        <v>27</v>
      </c>
      <c r="R589">
        <v>0.38500000000000001</v>
      </c>
      <c r="S589" t="s">
        <v>2275</v>
      </c>
    </row>
    <row r="590" spans="1:19" x14ac:dyDescent="0.2">
      <c r="A590" t="s">
        <v>2317</v>
      </c>
      <c r="B590">
        <v>279</v>
      </c>
      <c r="C590" t="s">
        <v>325</v>
      </c>
      <c r="E590" t="s">
        <v>1915</v>
      </c>
      <c r="M590">
        <v>1</v>
      </c>
      <c r="N590">
        <v>0.184</v>
      </c>
      <c r="O590">
        <v>6847.8</v>
      </c>
      <c r="P590">
        <v>-99.9</v>
      </c>
      <c r="Q590">
        <v>32</v>
      </c>
      <c r="R590">
        <v>0.44</v>
      </c>
      <c r="S590" t="s">
        <v>2275</v>
      </c>
    </row>
    <row r="591" spans="1:19" x14ac:dyDescent="0.2">
      <c r="A591" t="s">
        <v>2317</v>
      </c>
      <c r="B591">
        <v>280</v>
      </c>
      <c r="C591" t="s">
        <v>325</v>
      </c>
      <c r="E591" t="s">
        <v>1915</v>
      </c>
      <c r="M591">
        <v>1</v>
      </c>
      <c r="N591">
        <v>0.184</v>
      </c>
      <c r="O591">
        <v>6847.8</v>
      </c>
      <c r="P591">
        <v>-99.9</v>
      </c>
      <c r="Q591">
        <v>32</v>
      </c>
      <c r="R591">
        <v>0.44</v>
      </c>
      <c r="S591" t="s">
        <v>2275</v>
      </c>
    </row>
    <row r="592" spans="1:19" x14ac:dyDescent="0.2">
      <c r="A592" t="s">
        <v>2317</v>
      </c>
      <c r="B592">
        <v>281</v>
      </c>
      <c r="C592" t="s">
        <v>1784</v>
      </c>
      <c r="E592" t="s">
        <v>1915</v>
      </c>
      <c r="M592">
        <v>1</v>
      </c>
      <c r="N592">
        <v>0.18</v>
      </c>
      <c r="O592">
        <v>7096.1</v>
      </c>
      <c r="P592">
        <v>-99.9</v>
      </c>
      <c r="Q592">
        <v>37</v>
      </c>
      <c r="R592">
        <v>0.41499999999999998</v>
      </c>
      <c r="S592" t="s">
        <v>2275</v>
      </c>
    </row>
    <row r="593" spans="1:19" x14ac:dyDescent="0.2">
      <c r="A593" t="s">
        <v>2317</v>
      </c>
      <c r="B593">
        <v>282</v>
      </c>
      <c r="C593" t="s">
        <v>1784</v>
      </c>
      <c r="E593" t="s">
        <v>1915</v>
      </c>
      <c r="M593">
        <v>1</v>
      </c>
      <c r="N593">
        <v>0.18</v>
      </c>
      <c r="O593">
        <v>7096.1</v>
      </c>
      <c r="P593">
        <v>-99.9</v>
      </c>
      <c r="Q593">
        <v>37</v>
      </c>
      <c r="R593">
        <v>0.41499999999999998</v>
      </c>
      <c r="S593" t="s">
        <v>2275</v>
      </c>
    </row>
    <row r="594" spans="1:19" x14ac:dyDescent="0.2">
      <c r="A594" t="s">
        <v>2317</v>
      </c>
      <c r="B594">
        <v>283</v>
      </c>
      <c r="C594" t="s">
        <v>1824</v>
      </c>
      <c r="E594" t="s">
        <v>1915</v>
      </c>
      <c r="M594">
        <v>0</v>
      </c>
      <c r="N594">
        <v>0.13700000000000001</v>
      </c>
      <c r="O594">
        <v>11309.8</v>
      </c>
      <c r="P594">
        <v>-99.9</v>
      </c>
      <c r="Q594">
        <v>70</v>
      </c>
      <c r="R594">
        <v>0.33500000000000002</v>
      </c>
      <c r="S594" t="s">
        <v>2275</v>
      </c>
    </row>
    <row r="595" spans="1:19" x14ac:dyDescent="0.2">
      <c r="A595" t="s">
        <v>2317</v>
      </c>
      <c r="B595">
        <v>284</v>
      </c>
      <c r="C595" t="s">
        <v>299</v>
      </c>
      <c r="E595" t="s">
        <v>1916</v>
      </c>
      <c r="M595">
        <v>2</v>
      </c>
      <c r="N595">
        <v>0.13400000000000001</v>
      </c>
      <c r="O595">
        <v>11731.2</v>
      </c>
      <c r="P595">
        <v>-99.9</v>
      </c>
      <c r="Q595">
        <v>65</v>
      </c>
      <c r="R595">
        <v>0.34499999999999997</v>
      </c>
      <c r="S595" t="s">
        <v>2275</v>
      </c>
    </row>
    <row r="596" spans="1:19" x14ac:dyDescent="0.2">
      <c r="A596" t="s">
        <v>2317</v>
      </c>
      <c r="B596">
        <v>285</v>
      </c>
      <c r="C596" t="s">
        <v>2177</v>
      </c>
      <c r="E596" t="s">
        <v>1916</v>
      </c>
      <c r="M596">
        <v>2</v>
      </c>
      <c r="N596">
        <v>0.13200000000000001</v>
      </c>
      <c r="O596">
        <v>12021.4</v>
      </c>
      <c r="P596">
        <v>-99.9</v>
      </c>
      <c r="Q596">
        <v>70</v>
      </c>
      <c r="R596">
        <v>0.33</v>
      </c>
      <c r="S596" t="s">
        <v>2275</v>
      </c>
    </row>
    <row r="597" spans="1:19" x14ac:dyDescent="0.2">
      <c r="A597" t="s">
        <v>2317</v>
      </c>
      <c r="B597">
        <v>286</v>
      </c>
      <c r="C597" t="s">
        <v>2178</v>
      </c>
      <c r="E597" t="s">
        <v>1916</v>
      </c>
      <c r="M597">
        <v>2</v>
      </c>
      <c r="N597">
        <v>0.129</v>
      </c>
      <c r="O597">
        <v>12439.3</v>
      </c>
      <c r="P597">
        <v>-99.9</v>
      </c>
      <c r="Q597">
        <v>75</v>
      </c>
      <c r="R597">
        <v>0.315</v>
      </c>
      <c r="S597" t="s">
        <v>2275</v>
      </c>
    </row>
    <row r="598" spans="1:19" x14ac:dyDescent="0.2">
      <c r="A598" t="s">
        <v>2317</v>
      </c>
      <c r="B598">
        <v>287</v>
      </c>
      <c r="C598" t="s">
        <v>635</v>
      </c>
      <c r="E598" t="s">
        <v>1916</v>
      </c>
      <c r="M598">
        <v>1</v>
      </c>
      <c r="N598">
        <v>0.13100000000000001</v>
      </c>
      <c r="O598">
        <v>12167.6</v>
      </c>
      <c r="P598">
        <v>-99.9</v>
      </c>
      <c r="Q598">
        <v>60</v>
      </c>
      <c r="R598">
        <v>0.38</v>
      </c>
      <c r="S598" t="s">
        <v>2275</v>
      </c>
    </row>
    <row r="599" spans="1:19" x14ac:dyDescent="0.2">
      <c r="A599" t="s">
        <v>2317</v>
      </c>
      <c r="B599">
        <v>288</v>
      </c>
      <c r="C599" t="s">
        <v>635</v>
      </c>
      <c r="E599" t="s">
        <v>1916</v>
      </c>
      <c r="M599">
        <v>1</v>
      </c>
      <c r="N599">
        <v>0.13100000000000001</v>
      </c>
      <c r="O599">
        <v>12167.6</v>
      </c>
      <c r="P599">
        <v>-99.9</v>
      </c>
      <c r="Q599">
        <v>60</v>
      </c>
      <c r="R599">
        <v>0.38</v>
      </c>
      <c r="S599" t="s">
        <v>2275</v>
      </c>
    </row>
    <row r="600" spans="1:19" x14ac:dyDescent="0.2">
      <c r="A600" t="s">
        <v>2317</v>
      </c>
      <c r="B600">
        <v>289</v>
      </c>
      <c r="C600" t="s">
        <v>723</v>
      </c>
      <c r="E600" t="s">
        <v>1916</v>
      </c>
      <c r="M600">
        <v>1</v>
      </c>
      <c r="N600">
        <v>0.13</v>
      </c>
      <c r="O600">
        <v>12254.3</v>
      </c>
      <c r="P600">
        <v>-99.9</v>
      </c>
      <c r="Q600">
        <v>70</v>
      </c>
      <c r="R600">
        <v>0.36499999999999999</v>
      </c>
      <c r="S600" t="s">
        <v>2275</v>
      </c>
    </row>
    <row r="601" spans="1:19" x14ac:dyDescent="0.2">
      <c r="A601" t="s">
        <v>2317</v>
      </c>
      <c r="B601">
        <v>290</v>
      </c>
      <c r="C601" t="s">
        <v>723</v>
      </c>
      <c r="E601" t="s">
        <v>1916</v>
      </c>
      <c r="M601">
        <v>1</v>
      </c>
      <c r="N601">
        <v>0.13</v>
      </c>
      <c r="O601">
        <v>12254.3</v>
      </c>
      <c r="P601">
        <v>-99.9</v>
      </c>
      <c r="Q601">
        <v>70</v>
      </c>
      <c r="R601">
        <v>0.36499999999999999</v>
      </c>
      <c r="S601" t="s">
        <v>2275</v>
      </c>
    </row>
    <row r="602" spans="1:19" x14ac:dyDescent="0.2">
      <c r="A602" t="s">
        <v>2317</v>
      </c>
      <c r="B602">
        <v>291</v>
      </c>
      <c r="C602" t="s">
        <v>1811</v>
      </c>
      <c r="E602" t="s">
        <v>1916</v>
      </c>
      <c r="M602">
        <v>1</v>
      </c>
      <c r="N602">
        <v>0.127</v>
      </c>
      <c r="O602">
        <v>12621.1</v>
      </c>
      <c r="P602">
        <v>-99.9</v>
      </c>
      <c r="Q602">
        <v>75</v>
      </c>
      <c r="R602">
        <v>0.34</v>
      </c>
      <c r="S602" t="s">
        <v>2275</v>
      </c>
    </row>
    <row r="603" spans="1:19" x14ac:dyDescent="0.2">
      <c r="A603" t="s">
        <v>2317</v>
      </c>
      <c r="B603">
        <v>292</v>
      </c>
      <c r="C603" t="s">
        <v>1811</v>
      </c>
      <c r="E603" t="s">
        <v>1916</v>
      </c>
      <c r="M603">
        <v>1</v>
      </c>
      <c r="N603">
        <v>0.127</v>
      </c>
      <c r="O603">
        <v>12621.1</v>
      </c>
      <c r="P603">
        <v>-99.9</v>
      </c>
      <c r="Q603">
        <v>75</v>
      </c>
      <c r="R603">
        <v>0.34</v>
      </c>
      <c r="S603" t="s">
        <v>2275</v>
      </c>
    </row>
    <row r="604" spans="1:19" x14ac:dyDescent="0.2">
      <c r="A604" t="s">
        <v>2317</v>
      </c>
      <c r="B604">
        <v>293</v>
      </c>
      <c r="C604" t="s">
        <v>2179</v>
      </c>
      <c r="E604" t="s">
        <v>1916</v>
      </c>
      <c r="M604">
        <v>1</v>
      </c>
      <c r="N604">
        <v>0.13600000000000001</v>
      </c>
      <c r="O604">
        <v>11452.2</v>
      </c>
      <c r="P604">
        <v>-99.9</v>
      </c>
      <c r="Q604">
        <v>80</v>
      </c>
      <c r="R604">
        <v>0.27</v>
      </c>
      <c r="S604" t="s">
        <v>2275</v>
      </c>
    </row>
    <row r="605" spans="1:19" x14ac:dyDescent="0.2">
      <c r="A605" t="s">
        <v>2317</v>
      </c>
      <c r="B605">
        <v>294</v>
      </c>
      <c r="C605" t="s">
        <v>343</v>
      </c>
      <c r="E605" t="s">
        <v>1916</v>
      </c>
      <c r="M605">
        <v>0</v>
      </c>
      <c r="N605">
        <v>0.114</v>
      </c>
      <c r="O605">
        <v>14568</v>
      </c>
      <c r="P605">
        <v>-99.9</v>
      </c>
      <c r="Q605">
        <v>65</v>
      </c>
      <c r="R605">
        <v>0.42</v>
      </c>
      <c r="S605" t="s">
        <v>2275</v>
      </c>
    </row>
    <row r="606" spans="1:19" x14ac:dyDescent="0.2">
      <c r="A606" t="s">
        <v>2317</v>
      </c>
      <c r="B606">
        <v>295</v>
      </c>
      <c r="C606" t="s">
        <v>341</v>
      </c>
      <c r="E606" t="s">
        <v>1916</v>
      </c>
      <c r="M606">
        <v>0</v>
      </c>
      <c r="N606">
        <v>0.11600000000000001</v>
      </c>
      <c r="O606">
        <v>14227.3</v>
      </c>
      <c r="P606">
        <v>-99.9</v>
      </c>
      <c r="Q606">
        <v>75</v>
      </c>
      <c r="R606">
        <v>0.39500000000000002</v>
      </c>
      <c r="S606" t="s">
        <v>2275</v>
      </c>
    </row>
    <row r="607" spans="1:19" x14ac:dyDescent="0.2">
      <c r="A607" t="s">
        <v>2317</v>
      </c>
      <c r="B607">
        <v>296</v>
      </c>
      <c r="C607" t="s">
        <v>341</v>
      </c>
      <c r="E607" t="s">
        <v>1916</v>
      </c>
      <c r="M607">
        <v>0</v>
      </c>
      <c r="N607">
        <v>0.11600000000000001</v>
      </c>
      <c r="O607">
        <v>14227.3</v>
      </c>
      <c r="P607">
        <v>-99.9</v>
      </c>
      <c r="Q607">
        <v>75</v>
      </c>
      <c r="R607">
        <v>0.39500000000000002</v>
      </c>
      <c r="S607" t="s">
        <v>2275</v>
      </c>
    </row>
    <row r="608" spans="1:19" x14ac:dyDescent="0.2">
      <c r="A608" t="s">
        <v>2317</v>
      </c>
      <c r="B608">
        <v>297</v>
      </c>
      <c r="C608" t="s">
        <v>2180</v>
      </c>
      <c r="E608" t="s">
        <v>1916</v>
      </c>
      <c r="M608">
        <v>0</v>
      </c>
      <c r="N608">
        <v>0.11700000000000001</v>
      </c>
      <c r="O608">
        <v>14172.6</v>
      </c>
      <c r="P608">
        <v>-99.9</v>
      </c>
      <c r="Q608">
        <v>80</v>
      </c>
      <c r="R608">
        <v>0.35</v>
      </c>
      <c r="S608" t="s">
        <v>2275</v>
      </c>
    </row>
    <row r="609" spans="1:24" x14ac:dyDescent="0.2">
      <c r="A609" t="s">
        <v>2317</v>
      </c>
      <c r="B609">
        <v>298</v>
      </c>
      <c r="C609" t="s">
        <v>2181</v>
      </c>
      <c r="E609" t="s">
        <v>1916</v>
      </c>
      <c r="M609">
        <v>0</v>
      </c>
      <c r="N609">
        <v>0.13300000000000001</v>
      </c>
      <c r="O609">
        <v>11904.4</v>
      </c>
      <c r="P609">
        <v>-99.9</v>
      </c>
      <c r="Q609">
        <v>85</v>
      </c>
      <c r="R609">
        <v>0.28000000000000003</v>
      </c>
      <c r="S609" t="s">
        <v>2275</v>
      </c>
    </row>
    <row r="610" spans="1:24" x14ac:dyDescent="0.2">
      <c r="A610" t="s">
        <v>2317</v>
      </c>
      <c r="B610">
        <v>299</v>
      </c>
      <c r="C610" t="s">
        <v>373</v>
      </c>
      <c r="E610" t="s">
        <v>2349</v>
      </c>
      <c r="M610">
        <v>-1</v>
      </c>
      <c r="N610">
        <v>9.9000000000000005E-2</v>
      </c>
      <c r="O610">
        <v>17090.400000000001</v>
      </c>
      <c r="P610">
        <v>-99.9</v>
      </c>
      <c r="Q610">
        <v>65</v>
      </c>
      <c r="R610">
        <v>0.28000000000000003</v>
      </c>
      <c r="S610" t="s">
        <v>2275</v>
      </c>
    </row>
    <row r="611" spans="1:24" x14ac:dyDescent="0.2">
      <c r="A611" t="s">
        <v>2317</v>
      </c>
      <c r="B611">
        <v>300</v>
      </c>
      <c r="C611" t="s">
        <v>2182</v>
      </c>
      <c r="E611" t="s">
        <v>1873</v>
      </c>
      <c r="M611">
        <v>2</v>
      </c>
      <c r="N611">
        <v>0.115</v>
      </c>
      <c r="O611">
        <v>14334.7</v>
      </c>
      <c r="P611">
        <v>-99.9</v>
      </c>
      <c r="Q611">
        <v>95</v>
      </c>
      <c r="R611">
        <v>0.20499999999999999</v>
      </c>
      <c r="S611" t="s">
        <v>2275</v>
      </c>
    </row>
    <row r="612" spans="1:24" x14ac:dyDescent="0.2">
      <c r="A612" t="s">
        <v>2317</v>
      </c>
      <c r="B612">
        <v>301</v>
      </c>
      <c r="C612" t="s">
        <v>2183</v>
      </c>
      <c r="E612" t="s">
        <v>1873</v>
      </c>
      <c r="M612">
        <v>1</v>
      </c>
      <c r="N612">
        <v>0.111</v>
      </c>
      <c r="O612">
        <v>15100.8</v>
      </c>
      <c r="P612">
        <v>-99.9</v>
      </c>
      <c r="Q612">
        <v>95</v>
      </c>
      <c r="R612">
        <v>0.23499999999999999</v>
      </c>
      <c r="S612" t="s">
        <v>2275</v>
      </c>
    </row>
    <row r="615" spans="1:24" x14ac:dyDescent="0.2">
      <c r="A615" t="s">
        <v>2350</v>
      </c>
      <c r="B615" t="s">
        <v>2311</v>
      </c>
      <c r="C615" t="s">
        <v>2312</v>
      </c>
      <c r="E615" t="s">
        <v>2313</v>
      </c>
      <c r="M615" t="s">
        <v>2314</v>
      </c>
      <c r="N615">
        <v>0</v>
      </c>
      <c r="O615" t="s">
        <v>2311</v>
      </c>
      <c r="P615" t="s">
        <v>2312</v>
      </c>
      <c r="Q615" t="s">
        <v>2315</v>
      </c>
      <c r="R615" t="s">
        <v>2314</v>
      </c>
      <c r="S615">
        <v>0</v>
      </c>
      <c r="T615" t="s">
        <v>2311</v>
      </c>
      <c r="U615" t="s">
        <v>2312</v>
      </c>
      <c r="W615" t="s">
        <v>2316</v>
      </c>
      <c r="X615">
        <v>301</v>
      </c>
    </row>
    <row r="619" spans="1:24" x14ac:dyDescent="0.2">
      <c r="A619" t="s">
        <v>1830</v>
      </c>
      <c r="B619" t="s">
        <v>2266</v>
      </c>
      <c r="C619" t="s">
        <v>2267</v>
      </c>
      <c r="E619" t="s">
        <v>1831</v>
      </c>
      <c r="M619" t="s">
        <v>2268</v>
      </c>
      <c r="N619" t="s">
        <v>1832</v>
      </c>
      <c r="O619" t="s">
        <v>1833</v>
      </c>
      <c r="P619" t="s">
        <v>2269</v>
      </c>
      <c r="Q619" t="s">
        <v>1834</v>
      </c>
      <c r="R619" t="s">
        <v>2270</v>
      </c>
      <c r="S619" t="s">
        <v>2271</v>
      </c>
      <c r="T619" t="s">
        <v>1835</v>
      </c>
      <c r="U619" t="s">
        <v>2272</v>
      </c>
    </row>
    <row r="621" spans="1:24" x14ac:dyDescent="0.2">
      <c r="A621" t="s">
        <v>2351</v>
      </c>
      <c r="B621">
        <v>1</v>
      </c>
      <c r="C621" t="s">
        <v>2032</v>
      </c>
      <c r="E621" t="s">
        <v>2352</v>
      </c>
      <c r="M621">
        <v>1</v>
      </c>
      <c r="N621">
        <v>0.184</v>
      </c>
      <c r="O621">
        <v>6812.4</v>
      </c>
      <c r="P621">
        <v>-99.9</v>
      </c>
      <c r="Q621">
        <v>85</v>
      </c>
      <c r="R621">
        <v>0.40500000000000003</v>
      </c>
      <c r="S621" t="s">
        <v>2275</v>
      </c>
    </row>
    <row r="622" spans="1:24" x14ac:dyDescent="0.2">
      <c r="A622" t="s">
        <v>2351</v>
      </c>
      <c r="B622">
        <v>2</v>
      </c>
      <c r="C622" t="s">
        <v>2033</v>
      </c>
      <c r="E622" t="s">
        <v>2276</v>
      </c>
      <c r="M622">
        <v>6</v>
      </c>
      <c r="N622">
        <v>0.48</v>
      </c>
      <c r="O622">
        <v>276.7</v>
      </c>
      <c r="P622">
        <v>-99.9</v>
      </c>
      <c r="Q622">
        <v>9</v>
      </c>
      <c r="R622">
        <v>0.83</v>
      </c>
      <c r="S622" t="s">
        <v>2275</v>
      </c>
      <c r="T622" t="s">
        <v>1837</v>
      </c>
    </row>
    <row r="623" spans="1:24" x14ac:dyDescent="0.2">
      <c r="A623" t="s">
        <v>2351</v>
      </c>
      <c r="B623">
        <v>3</v>
      </c>
      <c r="C623" t="s">
        <v>2034</v>
      </c>
      <c r="E623" t="s">
        <v>2277</v>
      </c>
      <c r="M623">
        <v>5</v>
      </c>
      <c r="N623">
        <v>0.45700000000000002</v>
      </c>
      <c r="O623">
        <v>356.1</v>
      </c>
      <c r="P623">
        <v>-99.9</v>
      </c>
      <c r="Q623">
        <v>14</v>
      </c>
      <c r="R623">
        <v>0.77500000000000002</v>
      </c>
      <c r="S623" t="s">
        <v>2275</v>
      </c>
    </row>
    <row r="624" spans="1:24" x14ac:dyDescent="0.2">
      <c r="A624" t="s">
        <v>2351</v>
      </c>
      <c r="B624">
        <v>4</v>
      </c>
      <c r="C624" t="s">
        <v>2035</v>
      </c>
      <c r="E624" t="s">
        <v>2277</v>
      </c>
      <c r="M624">
        <v>3</v>
      </c>
      <c r="N624">
        <v>0.52</v>
      </c>
      <c r="O624">
        <v>179.5</v>
      </c>
      <c r="P624">
        <v>-99.9</v>
      </c>
      <c r="Q624">
        <v>10</v>
      </c>
      <c r="R624">
        <v>0.81499999999999995</v>
      </c>
      <c r="S624" t="s">
        <v>2275</v>
      </c>
    </row>
    <row r="625" spans="1:20" x14ac:dyDescent="0.2">
      <c r="A625" t="s">
        <v>2351</v>
      </c>
      <c r="B625">
        <v>5</v>
      </c>
      <c r="C625" t="s">
        <v>2036</v>
      </c>
      <c r="E625" t="s">
        <v>2278</v>
      </c>
      <c r="M625">
        <v>1</v>
      </c>
      <c r="N625">
        <v>0.23100000000000001</v>
      </c>
      <c r="O625">
        <v>4122.1000000000004</v>
      </c>
      <c r="P625">
        <v>-99.9</v>
      </c>
      <c r="Q625">
        <v>44</v>
      </c>
      <c r="R625">
        <v>0.53500000000000003</v>
      </c>
      <c r="S625" t="s">
        <v>2275</v>
      </c>
    </row>
    <row r="626" spans="1:20" x14ac:dyDescent="0.2">
      <c r="A626" t="s">
        <v>2351</v>
      </c>
      <c r="B626">
        <v>6</v>
      </c>
      <c r="C626" t="s">
        <v>2037</v>
      </c>
      <c r="E626" t="s">
        <v>2278</v>
      </c>
      <c r="M626">
        <v>1</v>
      </c>
      <c r="N626">
        <v>0.25700000000000001</v>
      </c>
      <c r="O626">
        <v>3084.5</v>
      </c>
      <c r="P626">
        <v>-99.9</v>
      </c>
      <c r="Q626">
        <v>55</v>
      </c>
      <c r="R626">
        <v>0.47</v>
      </c>
      <c r="S626" t="s">
        <v>2275</v>
      </c>
    </row>
    <row r="627" spans="1:20" x14ac:dyDescent="0.2">
      <c r="A627" t="s">
        <v>2351</v>
      </c>
      <c r="B627">
        <v>7</v>
      </c>
      <c r="C627" t="s">
        <v>2038</v>
      </c>
      <c r="E627" t="s">
        <v>2278</v>
      </c>
      <c r="M627">
        <v>1</v>
      </c>
      <c r="N627">
        <v>0.25800000000000001</v>
      </c>
      <c r="O627">
        <v>3083</v>
      </c>
      <c r="P627">
        <v>-99.9</v>
      </c>
      <c r="Q627">
        <v>65</v>
      </c>
      <c r="R627">
        <v>0.43</v>
      </c>
      <c r="S627" t="s">
        <v>2275</v>
      </c>
    </row>
    <row r="628" spans="1:20" x14ac:dyDescent="0.2">
      <c r="A628" t="s">
        <v>2351</v>
      </c>
      <c r="B628">
        <v>8</v>
      </c>
      <c r="C628" t="s">
        <v>2039</v>
      </c>
      <c r="E628" t="s">
        <v>2353</v>
      </c>
      <c r="M628">
        <v>3</v>
      </c>
      <c r="N628">
        <v>0.13600000000000001</v>
      </c>
      <c r="O628">
        <v>11467.7</v>
      </c>
      <c r="P628">
        <v>-99.9</v>
      </c>
      <c r="Q628">
        <v>75</v>
      </c>
      <c r="R628">
        <v>0.41</v>
      </c>
      <c r="S628" t="s">
        <v>2275</v>
      </c>
    </row>
    <row r="629" spans="1:20" x14ac:dyDescent="0.2">
      <c r="A629" t="s">
        <v>2351</v>
      </c>
      <c r="B629">
        <v>9</v>
      </c>
      <c r="C629" t="s">
        <v>2040</v>
      </c>
      <c r="E629" s="27" t="s">
        <v>609</v>
      </c>
      <c r="F629" s="27"/>
      <c r="G629" s="27"/>
      <c r="H629" s="27"/>
      <c r="I629" s="27"/>
      <c r="J629" s="27"/>
      <c r="M629">
        <v>6</v>
      </c>
      <c r="N629">
        <v>0.46200000000000002</v>
      </c>
      <c r="O629">
        <v>337.6</v>
      </c>
      <c r="P629">
        <v>-99.9</v>
      </c>
      <c r="Q629">
        <v>18</v>
      </c>
      <c r="R629">
        <v>0.63</v>
      </c>
      <c r="S629" t="s">
        <v>2275</v>
      </c>
    </row>
    <row r="630" spans="1:20" x14ac:dyDescent="0.2">
      <c r="A630" t="s">
        <v>2351</v>
      </c>
      <c r="B630">
        <v>10</v>
      </c>
      <c r="C630" t="s">
        <v>2041</v>
      </c>
      <c r="E630" s="27" t="s">
        <v>609</v>
      </c>
      <c r="F630" s="27"/>
      <c r="G630" s="27"/>
      <c r="H630" s="27"/>
      <c r="I630" s="27"/>
      <c r="J630" s="27"/>
      <c r="M630">
        <v>6</v>
      </c>
      <c r="N630">
        <v>0.48699999999999999</v>
      </c>
      <c r="O630">
        <v>257</v>
      </c>
      <c r="P630">
        <v>-99.9</v>
      </c>
      <c r="Q630">
        <v>12</v>
      </c>
      <c r="R630">
        <v>0.71499999999999997</v>
      </c>
      <c r="S630" t="s">
        <v>2275</v>
      </c>
    </row>
    <row r="631" spans="1:20" x14ac:dyDescent="0.2">
      <c r="A631" t="s">
        <v>2351</v>
      </c>
      <c r="B631">
        <v>11</v>
      </c>
      <c r="C631" t="s">
        <v>2042</v>
      </c>
      <c r="E631" t="s">
        <v>2354</v>
      </c>
      <c r="M631">
        <v>1</v>
      </c>
      <c r="N631">
        <v>0.108</v>
      </c>
      <c r="O631">
        <v>15580.6</v>
      </c>
      <c r="P631">
        <v>-99.9</v>
      </c>
      <c r="Q631">
        <v>38</v>
      </c>
      <c r="R631">
        <v>0.89</v>
      </c>
      <c r="S631" t="s">
        <v>2275</v>
      </c>
    </row>
    <row r="632" spans="1:20" x14ac:dyDescent="0.2">
      <c r="A632" t="s">
        <v>2351</v>
      </c>
      <c r="B632">
        <v>12</v>
      </c>
      <c r="C632" t="s">
        <v>2043</v>
      </c>
      <c r="E632" t="s">
        <v>2354</v>
      </c>
      <c r="M632">
        <v>1</v>
      </c>
      <c r="N632">
        <v>0.193</v>
      </c>
      <c r="O632">
        <v>6166.8</v>
      </c>
      <c r="P632">
        <v>-99.9</v>
      </c>
      <c r="Q632">
        <v>55</v>
      </c>
      <c r="R632">
        <v>0.7</v>
      </c>
      <c r="S632" t="s">
        <v>2275</v>
      </c>
    </row>
    <row r="633" spans="1:20" x14ac:dyDescent="0.2">
      <c r="A633" t="s">
        <v>2351</v>
      </c>
      <c r="B633">
        <v>13</v>
      </c>
      <c r="C633" s="27" t="s">
        <v>261</v>
      </c>
      <c r="D633" s="27"/>
      <c r="E633" s="27" t="s">
        <v>609</v>
      </c>
      <c r="F633" s="27"/>
      <c r="G633" s="27"/>
      <c r="H633" s="27"/>
      <c r="I633" s="27"/>
      <c r="J633" s="27"/>
      <c r="M633">
        <v>5</v>
      </c>
      <c r="N633">
        <v>0.45400000000000001</v>
      </c>
      <c r="O633">
        <v>366.1</v>
      </c>
      <c r="P633">
        <v>-99.9</v>
      </c>
      <c r="Q633">
        <v>16</v>
      </c>
      <c r="R633">
        <v>0.70499999999999996</v>
      </c>
      <c r="S633" t="s">
        <v>2275</v>
      </c>
    </row>
    <row r="634" spans="1:20" x14ac:dyDescent="0.2">
      <c r="A634" t="s">
        <v>2351</v>
      </c>
      <c r="B634">
        <v>14</v>
      </c>
      <c r="C634" s="27" t="s">
        <v>2044</v>
      </c>
      <c r="D634" s="27"/>
      <c r="E634" s="27" t="s">
        <v>609</v>
      </c>
      <c r="F634" s="27"/>
      <c r="G634" s="27"/>
      <c r="H634" s="27"/>
      <c r="I634" s="27"/>
      <c r="J634" s="27"/>
      <c r="M634">
        <v>5</v>
      </c>
      <c r="N634">
        <v>0.5</v>
      </c>
      <c r="O634">
        <v>223.6</v>
      </c>
      <c r="P634">
        <v>-99.9</v>
      </c>
      <c r="Q634">
        <v>13</v>
      </c>
      <c r="R634">
        <v>0.755</v>
      </c>
      <c r="S634" t="s">
        <v>2275</v>
      </c>
    </row>
    <row r="635" spans="1:20" x14ac:dyDescent="0.2">
      <c r="A635" t="s">
        <v>2351</v>
      </c>
      <c r="B635">
        <v>15</v>
      </c>
      <c r="C635" t="s">
        <v>245</v>
      </c>
      <c r="E635" s="27" t="s">
        <v>609</v>
      </c>
      <c r="F635" s="27"/>
      <c r="G635" s="27"/>
      <c r="H635" s="27"/>
      <c r="I635" s="27"/>
      <c r="J635" s="27"/>
      <c r="M635">
        <v>5</v>
      </c>
      <c r="N635">
        <v>0.51</v>
      </c>
      <c r="O635">
        <v>200.2</v>
      </c>
      <c r="P635">
        <v>-99.9</v>
      </c>
      <c r="Q635">
        <v>6</v>
      </c>
      <c r="R635">
        <v>0.7</v>
      </c>
      <c r="S635" t="s">
        <v>2275</v>
      </c>
      <c r="T635" t="s">
        <v>1837</v>
      </c>
    </row>
    <row r="636" spans="1:20" x14ac:dyDescent="0.2">
      <c r="A636" t="s">
        <v>2351</v>
      </c>
      <c r="B636">
        <v>16</v>
      </c>
      <c r="C636" t="s">
        <v>2045</v>
      </c>
      <c r="E636" s="27" t="s">
        <v>609</v>
      </c>
      <c r="F636" s="27"/>
      <c r="G636" s="27"/>
      <c r="H636" s="27"/>
      <c r="I636" s="27"/>
      <c r="J636" s="27"/>
      <c r="M636">
        <v>5</v>
      </c>
      <c r="N636">
        <v>0.50900000000000001</v>
      </c>
      <c r="O636">
        <v>202.4</v>
      </c>
      <c r="P636">
        <v>-99.9</v>
      </c>
      <c r="Q636">
        <v>5</v>
      </c>
      <c r="R636">
        <v>0.7</v>
      </c>
      <c r="S636" t="s">
        <v>2275</v>
      </c>
      <c r="T636" t="s">
        <v>1837</v>
      </c>
    </row>
    <row r="637" spans="1:20" x14ac:dyDescent="0.2">
      <c r="A637" t="s">
        <v>2351</v>
      </c>
      <c r="B637">
        <v>17</v>
      </c>
      <c r="C637" t="s">
        <v>2046</v>
      </c>
      <c r="E637" s="27" t="s">
        <v>609</v>
      </c>
      <c r="F637" s="27"/>
      <c r="G637" s="27"/>
      <c r="H637" s="27"/>
      <c r="I637" s="27"/>
      <c r="J637" s="27"/>
      <c r="M637">
        <v>5</v>
      </c>
      <c r="N637">
        <v>0.51500000000000001</v>
      </c>
      <c r="O637">
        <v>189.4</v>
      </c>
      <c r="P637">
        <v>-99.9</v>
      </c>
      <c r="Q637">
        <v>4.5</v>
      </c>
      <c r="R637">
        <v>0.67500000000000004</v>
      </c>
      <c r="S637" t="s">
        <v>2275</v>
      </c>
      <c r="T637" t="s">
        <v>1837</v>
      </c>
    </row>
    <row r="638" spans="1:20" x14ac:dyDescent="0.2">
      <c r="A638" t="s">
        <v>2351</v>
      </c>
      <c r="B638">
        <v>18</v>
      </c>
      <c r="C638" t="s">
        <v>2047</v>
      </c>
      <c r="E638" s="27" t="s">
        <v>609</v>
      </c>
      <c r="F638" s="27"/>
      <c r="G638" s="27"/>
      <c r="H638" s="27"/>
      <c r="I638" s="27"/>
      <c r="J638" s="27"/>
      <c r="M638">
        <v>1</v>
      </c>
      <c r="N638">
        <v>0.4</v>
      </c>
      <c r="O638">
        <v>661.5</v>
      </c>
      <c r="P638">
        <v>-99.9</v>
      </c>
      <c r="Q638">
        <v>5.5</v>
      </c>
      <c r="R638">
        <v>0.83</v>
      </c>
      <c r="S638" t="s">
        <v>2275</v>
      </c>
      <c r="T638" t="s">
        <v>1837</v>
      </c>
    </row>
    <row r="639" spans="1:20" x14ac:dyDescent="0.2">
      <c r="A639" t="s">
        <v>2351</v>
      </c>
      <c r="B639">
        <v>19</v>
      </c>
      <c r="C639" t="s">
        <v>2048</v>
      </c>
      <c r="E639" s="27" t="s">
        <v>609</v>
      </c>
      <c r="F639" s="27"/>
      <c r="G639" s="27"/>
      <c r="H639" s="27"/>
      <c r="I639" s="27"/>
      <c r="J639" s="27"/>
      <c r="M639">
        <v>1</v>
      </c>
      <c r="N639">
        <v>0.52300000000000002</v>
      </c>
      <c r="O639">
        <v>175.1</v>
      </c>
      <c r="P639">
        <v>-99.9</v>
      </c>
      <c r="Q639">
        <v>8.5</v>
      </c>
      <c r="R639">
        <v>0.65500000000000003</v>
      </c>
      <c r="S639" t="s">
        <v>2275</v>
      </c>
      <c r="T639" t="s">
        <v>1837</v>
      </c>
    </row>
    <row r="640" spans="1:20" x14ac:dyDescent="0.2">
      <c r="A640" t="s">
        <v>2351</v>
      </c>
      <c r="B640">
        <v>20</v>
      </c>
      <c r="C640" t="s">
        <v>2049</v>
      </c>
      <c r="E640" s="27" t="s">
        <v>609</v>
      </c>
      <c r="F640" s="27"/>
      <c r="G640" s="27"/>
      <c r="H640" s="27"/>
      <c r="I640" s="27"/>
      <c r="J640" s="27"/>
      <c r="M640">
        <v>1</v>
      </c>
      <c r="N640">
        <v>0.51100000000000001</v>
      </c>
      <c r="O640">
        <v>199</v>
      </c>
      <c r="P640">
        <v>-99.9</v>
      </c>
      <c r="Q640">
        <v>11</v>
      </c>
      <c r="R640">
        <v>0.66</v>
      </c>
      <c r="S640" t="s">
        <v>2275</v>
      </c>
    </row>
    <row r="641" spans="1:20" x14ac:dyDescent="0.2">
      <c r="A641" t="s">
        <v>2351</v>
      </c>
      <c r="B641">
        <v>21</v>
      </c>
      <c r="C641" t="s">
        <v>2050</v>
      </c>
      <c r="E641" s="27" t="s">
        <v>609</v>
      </c>
      <c r="F641" s="27"/>
      <c r="G641" s="27"/>
      <c r="H641" s="27"/>
      <c r="I641" s="27"/>
      <c r="J641" s="27"/>
      <c r="M641">
        <v>1</v>
      </c>
      <c r="N641">
        <v>0.48699999999999999</v>
      </c>
      <c r="O641">
        <v>258.39999999999998</v>
      </c>
      <c r="P641">
        <v>-99.9</v>
      </c>
      <c r="Q641">
        <v>12</v>
      </c>
      <c r="R641">
        <v>0.65</v>
      </c>
      <c r="S641" t="s">
        <v>2275</v>
      </c>
    </row>
    <row r="642" spans="1:20" x14ac:dyDescent="0.2">
      <c r="A642" t="s">
        <v>2351</v>
      </c>
      <c r="B642">
        <v>22</v>
      </c>
      <c r="C642" t="s">
        <v>1798</v>
      </c>
      <c r="E642" s="27" t="s">
        <v>609</v>
      </c>
      <c r="F642" s="27"/>
      <c r="G642" s="27"/>
      <c r="H642" s="27"/>
      <c r="I642" s="27"/>
      <c r="J642" s="27"/>
      <c r="M642">
        <v>1</v>
      </c>
      <c r="N642">
        <v>0.46500000000000002</v>
      </c>
      <c r="O642">
        <v>326.2</v>
      </c>
      <c r="P642">
        <v>-99.9</v>
      </c>
      <c r="Q642">
        <v>13</v>
      </c>
      <c r="R642">
        <v>0.625</v>
      </c>
      <c r="S642" t="s">
        <v>2275</v>
      </c>
    </row>
    <row r="643" spans="1:20" x14ac:dyDescent="0.2">
      <c r="A643" t="s">
        <v>2351</v>
      </c>
      <c r="B643">
        <v>23</v>
      </c>
      <c r="C643" t="s">
        <v>1798</v>
      </c>
      <c r="E643" s="27" t="s">
        <v>609</v>
      </c>
      <c r="F643" s="27"/>
      <c r="G643" s="27"/>
      <c r="H643" s="27"/>
      <c r="I643" s="27"/>
      <c r="J643" s="27"/>
      <c r="M643">
        <v>1</v>
      </c>
      <c r="N643">
        <v>0.46500000000000002</v>
      </c>
      <c r="O643">
        <v>326.2</v>
      </c>
      <c r="P643">
        <v>-99.9</v>
      </c>
      <c r="Q643">
        <v>13</v>
      </c>
      <c r="R643">
        <v>0.625</v>
      </c>
      <c r="S643" t="s">
        <v>2275</v>
      </c>
    </row>
    <row r="644" spans="1:20" x14ac:dyDescent="0.2">
      <c r="A644" t="s">
        <v>2351</v>
      </c>
      <c r="B644">
        <v>24</v>
      </c>
      <c r="C644" t="s">
        <v>2051</v>
      </c>
      <c r="E644" s="27" t="s">
        <v>609</v>
      </c>
      <c r="F644" s="27"/>
      <c r="G644" s="27"/>
      <c r="H644" s="27"/>
      <c r="I644" s="27"/>
      <c r="J644" s="27"/>
      <c r="M644">
        <v>1</v>
      </c>
      <c r="N644">
        <v>0.47299999999999998</v>
      </c>
      <c r="O644">
        <v>298.3</v>
      </c>
      <c r="P644">
        <v>-99.9</v>
      </c>
      <c r="Q644">
        <v>8</v>
      </c>
      <c r="R644">
        <v>0.59499999999999997</v>
      </c>
      <c r="S644" t="s">
        <v>2275</v>
      </c>
      <c r="T644" t="s">
        <v>1837</v>
      </c>
    </row>
    <row r="645" spans="1:20" x14ac:dyDescent="0.2">
      <c r="A645" t="s">
        <v>2351</v>
      </c>
      <c r="B645">
        <v>25</v>
      </c>
      <c r="C645" t="s">
        <v>1782</v>
      </c>
      <c r="E645" s="57" t="s">
        <v>1838</v>
      </c>
      <c r="F645" s="57"/>
      <c r="G645" s="57"/>
      <c r="H645" s="57"/>
      <c r="I645" s="57"/>
      <c r="J645" s="57"/>
      <c r="M645">
        <v>11</v>
      </c>
      <c r="N645">
        <v>0.56399999999999995</v>
      </c>
      <c r="O645">
        <v>112</v>
      </c>
      <c r="P645">
        <v>-99.9</v>
      </c>
      <c r="Q645">
        <v>2.5</v>
      </c>
      <c r="R645">
        <v>0.46</v>
      </c>
      <c r="S645" t="s">
        <v>2275</v>
      </c>
      <c r="T645" t="s">
        <v>1837</v>
      </c>
    </row>
    <row r="646" spans="1:20" x14ac:dyDescent="0.2">
      <c r="A646" t="s">
        <v>2351</v>
      </c>
      <c r="B646">
        <v>26</v>
      </c>
      <c r="C646" t="s">
        <v>603</v>
      </c>
      <c r="E646" s="27" t="s">
        <v>609</v>
      </c>
      <c r="F646" s="27"/>
      <c r="G646" s="27"/>
      <c r="H646" s="27"/>
      <c r="I646" s="27"/>
      <c r="J646" s="27"/>
      <c r="M646">
        <v>0</v>
      </c>
      <c r="N646">
        <v>0.443</v>
      </c>
      <c r="O646">
        <v>412.5</v>
      </c>
      <c r="P646">
        <v>-99.9</v>
      </c>
      <c r="Q646">
        <v>18</v>
      </c>
      <c r="R646">
        <v>0.45500000000000002</v>
      </c>
      <c r="S646" t="s">
        <v>2275</v>
      </c>
    </row>
    <row r="647" spans="1:20" x14ac:dyDescent="0.2">
      <c r="A647" t="s">
        <v>2351</v>
      </c>
      <c r="B647">
        <v>27</v>
      </c>
      <c r="C647" t="s">
        <v>1805</v>
      </c>
      <c r="E647" s="57" t="s">
        <v>1838</v>
      </c>
      <c r="F647" s="57"/>
      <c r="G647" s="57"/>
      <c r="H647" s="57"/>
      <c r="I647" s="57"/>
      <c r="J647" s="57"/>
      <c r="M647">
        <v>10</v>
      </c>
      <c r="N647">
        <v>0.52400000000000002</v>
      </c>
      <c r="O647">
        <v>173.3</v>
      </c>
      <c r="P647">
        <v>-99.9</v>
      </c>
      <c r="Q647">
        <v>4</v>
      </c>
      <c r="R647">
        <v>0.6</v>
      </c>
      <c r="S647" t="s">
        <v>2275</v>
      </c>
      <c r="T647" t="s">
        <v>1837</v>
      </c>
    </row>
    <row r="648" spans="1:20" x14ac:dyDescent="0.2">
      <c r="A648" t="s">
        <v>2351</v>
      </c>
      <c r="B648">
        <v>28</v>
      </c>
      <c r="C648" t="s">
        <v>725</v>
      </c>
      <c r="E648" t="s">
        <v>755</v>
      </c>
      <c r="M648">
        <v>1</v>
      </c>
      <c r="N648">
        <v>0.21299999999999999</v>
      </c>
      <c r="O648">
        <v>4995.3</v>
      </c>
      <c r="P648">
        <v>-99.9</v>
      </c>
      <c r="Q648">
        <v>30</v>
      </c>
      <c r="R648">
        <v>0.73</v>
      </c>
      <c r="S648" t="s">
        <v>2275</v>
      </c>
    </row>
    <row r="649" spans="1:20" x14ac:dyDescent="0.2">
      <c r="A649" t="s">
        <v>2351</v>
      </c>
      <c r="B649">
        <v>29</v>
      </c>
      <c r="C649" t="s">
        <v>415</v>
      </c>
      <c r="E649" t="s">
        <v>755</v>
      </c>
      <c r="M649">
        <v>1</v>
      </c>
      <c r="N649">
        <v>0.245</v>
      </c>
      <c r="O649">
        <v>3522.2</v>
      </c>
      <c r="P649">
        <v>-99.9</v>
      </c>
      <c r="Q649">
        <v>40</v>
      </c>
      <c r="R649">
        <v>0.69499999999999995</v>
      </c>
      <c r="S649" t="s">
        <v>2275</v>
      </c>
    </row>
    <row r="650" spans="1:20" x14ac:dyDescent="0.2">
      <c r="A650" t="s">
        <v>2351</v>
      </c>
      <c r="B650">
        <v>30</v>
      </c>
      <c r="C650" t="s">
        <v>2052</v>
      </c>
      <c r="E650" t="s">
        <v>755</v>
      </c>
      <c r="M650">
        <v>1</v>
      </c>
      <c r="N650">
        <v>0.26100000000000001</v>
      </c>
      <c r="O650">
        <v>2972.2</v>
      </c>
      <c r="P650">
        <v>-99.9</v>
      </c>
      <c r="Q650">
        <v>55</v>
      </c>
      <c r="R650">
        <v>0.61</v>
      </c>
      <c r="S650" t="s">
        <v>2275</v>
      </c>
    </row>
    <row r="651" spans="1:20" x14ac:dyDescent="0.2">
      <c r="A651" t="s">
        <v>2351</v>
      </c>
      <c r="B651">
        <v>31</v>
      </c>
      <c r="C651" t="s">
        <v>2053</v>
      </c>
      <c r="E651" t="s">
        <v>755</v>
      </c>
      <c r="M651">
        <v>1</v>
      </c>
      <c r="N651">
        <v>0.27400000000000002</v>
      </c>
      <c r="O651">
        <v>2572.4</v>
      </c>
      <c r="P651">
        <v>-99.9</v>
      </c>
      <c r="Q651">
        <v>65</v>
      </c>
      <c r="R651">
        <v>0.42</v>
      </c>
      <c r="S651" t="s">
        <v>2275</v>
      </c>
    </row>
    <row r="652" spans="1:20" x14ac:dyDescent="0.2">
      <c r="A652" t="s">
        <v>2351</v>
      </c>
      <c r="B652">
        <v>32</v>
      </c>
      <c r="C652" t="s">
        <v>2053</v>
      </c>
      <c r="E652" t="s">
        <v>755</v>
      </c>
      <c r="M652">
        <v>1</v>
      </c>
      <c r="N652">
        <v>0.27400000000000002</v>
      </c>
      <c r="O652">
        <v>2572.4</v>
      </c>
      <c r="P652">
        <v>-99.9</v>
      </c>
      <c r="Q652">
        <v>65</v>
      </c>
      <c r="R652">
        <v>0.42</v>
      </c>
      <c r="S652" t="s">
        <v>2275</v>
      </c>
    </row>
    <row r="653" spans="1:20" x14ac:dyDescent="0.2">
      <c r="A653" t="s">
        <v>2351</v>
      </c>
      <c r="B653">
        <v>33</v>
      </c>
      <c r="C653" t="s">
        <v>1827</v>
      </c>
      <c r="E653" t="s">
        <v>755</v>
      </c>
      <c r="M653">
        <v>1</v>
      </c>
      <c r="N653">
        <v>0.27600000000000002</v>
      </c>
      <c r="O653">
        <v>2535.5</v>
      </c>
      <c r="P653">
        <v>-99.9</v>
      </c>
      <c r="Q653">
        <v>60</v>
      </c>
      <c r="R653">
        <v>0.35</v>
      </c>
      <c r="S653" t="s">
        <v>2275</v>
      </c>
    </row>
    <row r="654" spans="1:20" x14ac:dyDescent="0.2">
      <c r="A654" t="s">
        <v>2351</v>
      </c>
      <c r="B654">
        <v>34</v>
      </c>
      <c r="C654" t="s">
        <v>1793</v>
      </c>
      <c r="E654" s="57" t="s">
        <v>1838</v>
      </c>
      <c r="F654" s="57"/>
      <c r="G654" s="57"/>
      <c r="H654" s="57"/>
      <c r="I654" s="57"/>
      <c r="J654" s="57"/>
      <c r="M654">
        <v>9</v>
      </c>
      <c r="N654">
        <v>0.47</v>
      </c>
      <c r="O654">
        <v>308.39999999999998</v>
      </c>
      <c r="P654">
        <v>-99.9</v>
      </c>
      <c r="Q654">
        <v>8</v>
      </c>
      <c r="R654">
        <v>0.78500000000000003</v>
      </c>
      <c r="S654" t="s">
        <v>2275</v>
      </c>
      <c r="T654" t="s">
        <v>1837</v>
      </c>
    </row>
    <row r="655" spans="1:20" x14ac:dyDescent="0.2">
      <c r="A655" t="s">
        <v>2351</v>
      </c>
      <c r="B655">
        <v>35</v>
      </c>
      <c r="C655" t="s">
        <v>1793</v>
      </c>
      <c r="E655" s="57" t="s">
        <v>1838</v>
      </c>
      <c r="F655" s="57"/>
      <c r="G655" s="57"/>
      <c r="H655" s="57"/>
      <c r="I655" s="57"/>
      <c r="J655" s="57"/>
      <c r="M655">
        <v>9</v>
      </c>
      <c r="N655">
        <v>0.47</v>
      </c>
      <c r="O655">
        <v>308.39999999999998</v>
      </c>
      <c r="P655">
        <v>-99.9</v>
      </c>
      <c r="Q655">
        <v>8</v>
      </c>
      <c r="R655">
        <v>0.78500000000000003</v>
      </c>
      <c r="S655" t="s">
        <v>2275</v>
      </c>
      <c r="T655" t="s">
        <v>1837</v>
      </c>
    </row>
    <row r="656" spans="1:20" x14ac:dyDescent="0.2">
      <c r="A656" t="s">
        <v>2351</v>
      </c>
      <c r="B656">
        <v>36</v>
      </c>
      <c r="C656" t="s">
        <v>1823</v>
      </c>
      <c r="E656" s="57" t="s">
        <v>1838</v>
      </c>
      <c r="F656" s="57"/>
      <c r="G656" s="57"/>
      <c r="H656" s="57"/>
      <c r="I656" s="57"/>
      <c r="J656" s="57"/>
      <c r="M656">
        <v>9</v>
      </c>
      <c r="N656">
        <v>0.496</v>
      </c>
      <c r="O656">
        <v>233.8</v>
      </c>
      <c r="P656">
        <v>-99.9</v>
      </c>
      <c r="Q656">
        <v>6</v>
      </c>
      <c r="R656">
        <v>0.82</v>
      </c>
      <c r="S656" t="s">
        <v>2275</v>
      </c>
      <c r="T656" t="s">
        <v>1837</v>
      </c>
    </row>
    <row r="657" spans="1:20" x14ac:dyDescent="0.2">
      <c r="A657" t="s">
        <v>2351</v>
      </c>
      <c r="B657">
        <v>37</v>
      </c>
      <c r="C657" t="s">
        <v>1795</v>
      </c>
      <c r="E657" s="57" t="s">
        <v>1838</v>
      </c>
      <c r="F657" s="57"/>
      <c r="G657" s="57"/>
      <c r="H657" s="57"/>
      <c r="I657" s="57"/>
      <c r="J657" s="57"/>
      <c r="M657">
        <v>9</v>
      </c>
      <c r="N657">
        <v>0.51400000000000001</v>
      </c>
      <c r="O657">
        <v>192</v>
      </c>
      <c r="P657">
        <v>-99.9</v>
      </c>
      <c r="Q657">
        <v>4.5</v>
      </c>
      <c r="R657">
        <v>0.83</v>
      </c>
      <c r="S657" t="s">
        <v>2275</v>
      </c>
      <c r="T657" t="s">
        <v>1837</v>
      </c>
    </row>
    <row r="658" spans="1:20" x14ac:dyDescent="0.2">
      <c r="A658" t="s">
        <v>2351</v>
      </c>
      <c r="B658">
        <v>38</v>
      </c>
      <c r="C658" t="s">
        <v>631</v>
      </c>
      <c r="E658" t="s">
        <v>755</v>
      </c>
      <c r="M658">
        <v>0</v>
      </c>
      <c r="N658">
        <v>0.13900000000000001</v>
      </c>
      <c r="O658">
        <v>11094.3</v>
      </c>
      <c r="P658">
        <v>-99.9</v>
      </c>
      <c r="Q658">
        <v>55</v>
      </c>
      <c r="R658">
        <v>0.44</v>
      </c>
      <c r="S658" t="s">
        <v>2275</v>
      </c>
    </row>
    <row r="659" spans="1:20" x14ac:dyDescent="0.2">
      <c r="A659" t="s">
        <v>2351</v>
      </c>
      <c r="B659">
        <v>39</v>
      </c>
      <c r="C659" t="s">
        <v>2054</v>
      </c>
      <c r="E659" t="s">
        <v>755</v>
      </c>
      <c r="M659">
        <v>0</v>
      </c>
      <c r="N659">
        <v>0.16400000000000001</v>
      </c>
      <c r="O659">
        <v>8438</v>
      </c>
      <c r="P659">
        <v>-99.9</v>
      </c>
      <c r="Q659">
        <v>65</v>
      </c>
      <c r="R659">
        <v>0.40500000000000003</v>
      </c>
      <c r="S659" t="s">
        <v>2275</v>
      </c>
    </row>
    <row r="660" spans="1:20" x14ac:dyDescent="0.2">
      <c r="A660" t="s">
        <v>2351</v>
      </c>
      <c r="B660">
        <v>40</v>
      </c>
      <c r="C660" t="s">
        <v>279</v>
      </c>
      <c r="E660" s="57" t="s">
        <v>1838</v>
      </c>
      <c r="F660" s="57"/>
      <c r="G660" s="57"/>
      <c r="H660" s="57"/>
      <c r="I660" s="57"/>
      <c r="J660" s="57"/>
      <c r="M660">
        <v>8</v>
      </c>
      <c r="N660">
        <v>0.46100000000000002</v>
      </c>
      <c r="O660">
        <v>341.5</v>
      </c>
      <c r="P660">
        <v>-99.9</v>
      </c>
      <c r="Q660">
        <v>11</v>
      </c>
      <c r="R660">
        <v>0.84499999999999997</v>
      </c>
      <c r="S660" t="s">
        <v>2275</v>
      </c>
    </row>
    <row r="661" spans="1:20" x14ac:dyDescent="0.2">
      <c r="A661" t="s">
        <v>2351</v>
      </c>
      <c r="B661">
        <v>41</v>
      </c>
      <c r="C661" t="s">
        <v>555</v>
      </c>
      <c r="E661" t="s">
        <v>595</v>
      </c>
      <c r="M661">
        <v>1</v>
      </c>
      <c r="N661">
        <v>3.9E-2</v>
      </c>
      <c r="O661">
        <v>32766</v>
      </c>
      <c r="P661">
        <v>-99.9</v>
      </c>
      <c r="Q661">
        <v>85</v>
      </c>
      <c r="R661">
        <v>0.70499999999999996</v>
      </c>
      <c r="S661" t="s">
        <v>2275</v>
      </c>
    </row>
    <row r="662" spans="1:20" x14ac:dyDescent="0.2">
      <c r="A662" t="s">
        <v>2351</v>
      </c>
      <c r="B662">
        <v>42</v>
      </c>
      <c r="C662" t="s">
        <v>2055</v>
      </c>
      <c r="E662" t="s">
        <v>595</v>
      </c>
      <c r="M662">
        <v>1</v>
      </c>
      <c r="N662">
        <v>6.8000000000000005E-2</v>
      </c>
      <c r="O662">
        <v>23943.7</v>
      </c>
      <c r="P662">
        <v>-99.9</v>
      </c>
      <c r="Q662">
        <v>85</v>
      </c>
      <c r="R662">
        <v>0.56000000000000005</v>
      </c>
      <c r="S662" t="s">
        <v>2275</v>
      </c>
    </row>
    <row r="663" spans="1:20" x14ac:dyDescent="0.2">
      <c r="A663" t="s">
        <v>2351</v>
      </c>
      <c r="B663">
        <v>43</v>
      </c>
      <c r="C663" t="s">
        <v>2056</v>
      </c>
      <c r="E663" t="s">
        <v>1859</v>
      </c>
      <c r="M663">
        <v>3</v>
      </c>
      <c r="N663">
        <v>0.14799999999999999</v>
      </c>
      <c r="O663">
        <v>10070.1</v>
      </c>
      <c r="P663">
        <v>-99.9</v>
      </c>
      <c r="Q663">
        <v>75</v>
      </c>
      <c r="R663">
        <v>0.55500000000000005</v>
      </c>
      <c r="S663" t="s">
        <v>2275</v>
      </c>
    </row>
    <row r="664" spans="1:20" x14ac:dyDescent="0.2">
      <c r="A664" t="s">
        <v>2351</v>
      </c>
      <c r="B664">
        <v>44</v>
      </c>
      <c r="C664" t="s">
        <v>1779</v>
      </c>
      <c r="E664" t="s">
        <v>1859</v>
      </c>
      <c r="M664">
        <v>3</v>
      </c>
      <c r="N664">
        <v>0.19700000000000001</v>
      </c>
      <c r="O664">
        <v>5960.4</v>
      </c>
      <c r="P664">
        <v>-99.9</v>
      </c>
      <c r="Q664">
        <v>75</v>
      </c>
      <c r="R664">
        <v>0.57999999999999996</v>
      </c>
      <c r="S664" t="s">
        <v>2275</v>
      </c>
    </row>
    <row r="665" spans="1:20" x14ac:dyDescent="0.2">
      <c r="A665" t="s">
        <v>2351</v>
      </c>
      <c r="B665">
        <v>45</v>
      </c>
      <c r="C665" t="s">
        <v>1779</v>
      </c>
      <c r="E665" t="s">
        <v>1859</v>
      </c>
      <c r="M665">
        <v>3</v>
      </c>
      <c r="N665">
        <v>0.19700000000000001</v>
      </c>
      <c r="O665">
        <v>5960.4</v>
      </c>
      <c r="P665">
        <v>-99.9</v>
      </c>
      <c r="Q665">
        <v>75</v>
      </c>
      <c r="R665">
        <v>0.57999999999999996</v>
      </c>
      <c r="S665" t="s">
        <v>2275</v>
      </c>
    </row>
    <row r="666" spans="1:20" x14ac:dyDescent="0.2">
      <c r="A666" t="s">
        <v>2351</v>
      </c>
      <c r="B666">
        <v>46</v>
      </c>
      <c r="C666" t="s">
        <v>2057</v>
      </c>
      <c r="E666" t="s">
        <v>1859</v>
      </c>
      <c r="M666">
        <v>3</v>
      </c>
      <c r="N666">
        <v>0.217</v>
      </c>
      <c r="O666">
        <v>4769.2</v>
      </c>
      <c r="P666">
        <v>-99.9</v>
      </c>
      <c r="Q666">
        <v>75</v>
      </c>
      <c r="R666">
        <v>0.54</v>
      </c>
      <c r="S666" t="s">
        <v>2275</v>
      </c>
    </row>
    <row r="667" spans="1:20" x14ac:dyDescent="0.2">
      <c r="A667" t="s">
        <v>2351</v>
      </c>
      <c r="B667">
        <v>47</v>
      </c>
      <c r="C667" t="s">
        <v>1799</v>
      </c>
      <c r="E667" t="s">
        <v>1859</v>
      </c>
      <c r="M667">
        <v>3</v>
      </c>
      <c r="N667">
        <v>0.249</v>
      </c>
      <c r="O667">
        <v>3366.6</v>
      </c>
      <c r="P667">
        <v>-99.9</v>
      </c>
      <c r="Q667">
        <v>70</v>
      </c>
      <c r="R667">
        <v>0.39</v>
      </c>
      <c r="S667" t="s">
        <v>2275</v>
      </c>
    </row>
    <row r="668" spans="1:20" x14ac:dyDescent="0.2">
      <c r="A668" t="s">
        <v>2351</v>
      </c>
      <c r="B668">
        <v>48</v>
      </c>
      <c r="C668" t="s">
        <v>1799</v>
      </c>
      <c r="E668" t="s">
        <v>1859</v>
      </c>
      <c r="M668">
        <v>3</v>
      </c>
      <c r="N668">
        <v>0.249</v>
      </c>
      <c r="O668">
        <v>3366.6</v>
      </c>
      <c r="P668">
        <v>-99.9</v>
      </c>
      <c r="Q668">
        <v>70</v>
      </c>
      <c r="R668">
        <v>0.39</v>
      </c>
      <c r="S668" t="s">
        <v>2275</v>
      </c>
    </row>
    <row r="669" spans="1:20" x14ac:dyDescent="0.2">
      <c r="A669" t="s">
        <v>2351</v>
      </c>
      <c r="B669">
        <v>49</v>
      </c>
      <c r="C669" t="s">
        <v>557</v>
      </c>
      <c r="E669" s="57" t="s">
        <v>1838</v>
      </c>
      <c r="F669" s="57"/>
      <c r="G669" s="57"/>
      <c r="H669" s="57"/>
      <c r="I669" s="57"/>
      <c r="J669" s="57"/>
      <c r="M669">
        <v>7</v>
      </c>
      <c r="N669">
        <v>0.40300000000000002</v>
      </c>
      <c r="O669">
        <v>639.4</v>
      </c>
      <c r="P669">
        <v>-99.9</v>
      </c>
      <c r="Q669">
        <v>26</v>
      </c>
      <c r="R669">
        <v>0.78</v>
      </c>
      <c r="S669" t="s">
        <v>2275</v>
      </c>
    </row>
    <row r="670" spans="1:20" x14ac:dyDescent="0.2">
      <c r="A670" t="s">
        <v>2351</v>
      </c>
      <c r="B670">
        <v>50</v>
      </c>
      <c r="C670" t="s">
        <v>1777</v>
      </c>
      <c r="E670" s="57" t="s">
        <v>1838</v>
      </c>
      <c r="F670" s="57"/>
      <c r="G670" s="57"/>
      <c r="H670" s="57"/>
      <c r="I670" s="57"/>
      <c r="J670" s="57"/>
      <c r="M670">
        <v>7</v>
      </c>
      <c r="N670">
        <v>0.46600000000000003</v>
      </c>
      <c r="O670">
        <v>324.7</v>
      </c>
      <c r="P670">
        <v>-99.9</v>
      </c>
      <c r="Q670">
        <v>13</v>
      </c>
      <c r="R670">
        <v>0.88500000000000001</v>
      </c>
      <c r="S670" t="s">
        <v>2275</v>
      </c>
    </row>
    <row r="671" spans="1:20" x14ac:dyDescent="0.2">
      <c r="A671" t="s">
        <v>2351</v>
      </c>
      <c r="B671">
        <v>51</v>
      </c>
      <c r="C671" t="s">
        <v>1777</v>
      </c>
      <c r="E671" s="57" t="s">
        <v>1838</v>
      </c>
      <c r="F671" s="57"/>
      <c r="G671" s="57"/>
      <c r="H671" s="57"/>
      <c r="I671" s="57"/>
      <c r="J671" s="57"/>
      <c r="M671">
        <v>7</v>
      </c>
      <c r="N671">
        <v>0.46600000000000003</v>
      </c>
      <c r="O671">
        <v>324.7</v>
      </c>
      <c r="P671">
        <v>-99.9</v>
      </c>
      <c r="Q671">
        <v>13</v>
      </c>
      <c r="R671">
        <v>0.88500000000000001</v>
      </c>
      <c r="S671" t="s">
        <v>2275</v>
      </c>
    </row>
    <row r="672" spans="1:20" x14ac:dyDescent="0.2">
      <c r="A672" t="s">
        <v>2351</v>
      </c>
      <c r="B672">
        <v>52</v>
      </c>
      <c r="C672" t="s">
        <v>1780</v>
      </c>
      <c r="E672" s="57" t="s">
        <v>1838</v>
      </c>
      <c r="F672" s="57"/>
      <c r="G672" s="57"/>
      <c r="H672" s="57"/>
      <c r="I672" s="57"/>
      <c r="J672" s="57"/>
      <c r="M672">
        <v>7</v>
      </c>
      <c r="N672">
        <v>0.48499999999999999</v>
      </c>
      <c r="O672">
        <v>263.8</v>
      </c>
      <c r="P672">
        <v>-99.9</v>
      </c>
      <c r="Q672">
        <v>8.5</v>
      </c>
      <c r="R672">
        <v>0.91</v>
      </c>
      <c r="S672" t="s">
        <v>2275</v>
      </c>
      <c r="T672" t="s">
        <v>1837</v>
      </c>
    </row>
    <row r="673" spans="1:20" x14ac:dyDescent="0.2">
      <c r="A673" t="s">
        <v>2351</v>
      </c>
      <c r="B673">
        <v>53</v>
      </c>
      <c r="C673" t="s">
        <v>1803</v>
      </c>
      <c r="E673" s="57" t="s">
        <v>1838</v>
      </c>
      <c r="F673" s="57"/>
      <c r="G673" s="57"/>
      <c r="H673" s="57"/>
      <c r="I673" s="57"/>
      <c r="J673" s="57"/>
      <c r="M673">
        <v>7</v>
      </c>
      <c r="N673">
        <v>0.5</v>
      </c>
      <c r="O673">
        <v>222.7</v>
      </c>
      <c r="P673">
        <v>-99.9</v>
      </c>
      <c r="Q673">
        <v>5.5</v>
      </c>
      <c r="R673">
        <v>0.92</v>
      </c>
      <c r="S673" t="s">
        <v>2275</v>
      </c>
      <c r="T673" t="s">
        <v>1837</v>
      </c>
    </row>
    <row r="674" spans="1:20" x14ac:dyDescent="0.2">
      <c r="A674" t="s">
        <v>2351</v>
      </c>
      <c r="B674">
        <v>54</v>
      </c>
      <c r="C674" t="s">
        <v>2058</v>
      </c>
      <c r="E674" s="57" t="s">
        <v>1838</v>
      </c>
      <c r="F674" s="57"/>
      <c r="G674" s="57"/>
      <c r="H674" s="57"/>
      <c r="I674" s="57"/>
      <c r="J674" s="57"/>
      <c r="M674">
        <v>7</v>
      </c>
      <c r="N674">
        <v>0.50800000000000001</v>
      </c>
      <c r="O674">
        <v>204.2</v>
      </c>
      <c r="P674">
        <v>-99.9</v>
      </c>
      <c r="Q674">
        <v>5</v>
      </c>
      <c r="R674">
        <v>0.91</v>
      </c>
      <c r="S674" t="s">
        <v>2275</v>
      </c>
      <c r="T674" t="s">
        <v>1837</v>
      </c>
    </row>
    <row r="675" spans="1:20" x14ac:dyDescent="0.2">
      <c r="A675" t="s">
        <v>2351</v>
      </c>
      <c r="B675">
        <v>55</v>
      </c>
      <c r="C675" t="s">
        <v>2058</v>
      </c>
      <c r="E675" s="57" t="s">
        <v>1838</v>
      </c>
      <c r="F675" s="57"/>
      <c r="G675" s="57"/>
      <c r="H675" s="57"/>
      <c r="I675" s="57"/>
      <c r="J675" s="57"/>
      <c r="M675">
        <v>7</v>
      </c>
      <c r="N675">
        <v>0.50800000000000001</v>
      </c>
      <c r="O675">
        <v>204.2</v>
      </c>
      <c r="P675">
        <v>-99.9</v>
      </c>
      <c r="Q675">
        <v>5</v>
      </c>
      <c r="R675">
        <v>0.91</v>
      </c>
      <c r="S675" t="s">
        <v>2275</v>
      </c>
      <c r="T675" t="s">
        <v>1837</v>
      </c>
    </row>
    <row r="676" spans="1:20" x14ac:dyDescent="0.2">
      <c r="A676" t="s">
        <v>2351</v>
      </c>
      <c r="B676">
        <v>56</v>
      </c>
      <c r="C676" t="s">
        <v>1787</v>
      </c>
      <c r="E676" s="57" t="s">
        <v>1838</v>
      </c>
      <c r="F676" s="57"/>
      <c r="G676" s="57"/>
      <c r="H676" s="57"/>
      <c r="I676" s="57"/>
      <c r="J676" s="57"/>
      <c r="M676">
        <v>7</v>
      </c>
      <c r="N676">
        <v>0.51600000000000001</v>
      </c>
      <c r="O676">
        <v>188.1</v>
      </c>
      <c r="P676">
        <v>-99.9</v>
      </c>
      <c r="Q676">
        <v>4.5</v>
      </c>
      <c r="R676">
        <v>0.89500000000000002</v>
      </c>
      <c r="S676" t="s">
        <v>2275</v>
      </c>
      <c r="T676" t="s">
        <v>1837</v>
      </c>
    </row>
    <row r="677" spans="1:20" x14ac:dyDescent="0.2">
      <c r="A677" t="s">
        <v>2351</v>
      </c>
      <c r="B677">
        <v>57</v>
      </c>
      <c r="C677" t="s">
        <v>2282</v>
      </c>
      <c r="E677" s="57" t="s">
        <v>1838</v>
      </c>
      <c r="F677" s="57"/>
      <c r="G677" s="57"/>
      <c r="H677" s="57"/>
      <c r="I677" s="57"/>
      <c r="J677" s="57"/>
      <c r="M677">
        <v>7</v>
      </c>
      <c r="N677">
        <v>0.52600000000000002</v>
      </c>
      <c r="O677">
        <v>169.3</v>
      </c>
      <c r="P677">
        <v>-99.9</v>
      </c>
      <c r="Q677">
        <v>4</v>
      </c>
      <c r="R677">
        <v>0.89</v>
      </c>
      <c r="S677" t="s">
        <v>2275</v>
      </c>
      <c r="T677" t="s">
        <v>1837</v>
      </c>
    </row>
    <row r="678" spans="1:20" x14ac:dyDescent="0.2">
      <c r="A678" t="s">
        <v>2351</v>
      </c>
      <c r="B678">
        <v>58</v>
      </c>
      <c r="C678" t="s">
        <v>1791</v>
      </c>
      <c r="E678" t="s">
        <v>1860</v>
      </c>
      <c r="M678">
        <v>1</v>
      </c>
      <c r="N678">
        <v>0.16900000000000001</v>
      </c>
      <c r="O678">
        <v>7998.3</v>
      </c>
      <c r="P678">
        <v>-99.9</v>
      </c>
      <c r="Q678">
        <v>90</v>
      </c>
      <c r="R678">
        <v>0.33</v>
      </c>
      <c r="S678" t="s">
        <v>2275</v>
      </c>
    </row>
    <row r="679" spans="1:20" x14ac:dyDescent="0.2">
      <c r="A679" t="s">
        <v>2351</v>
      </c>
      <c r="B679">
        <v>59</v>
      </c>
      <c r="C679" t="s">
        <v>1791</v>
      </c>
      <c r="E679" t="s">
        <v>1860</v>
      </c>
      <c r="M679">
        <v>1</v>
      </c>
      <c r="N679">
        <v>0.16900000000000001</v>
      </c>
      <c r="O679">
        <v>7998.3</v>
      </c>
      <c r="P679">
        <v>-99.9</v>
      </c>
      <c r="Q679">
        <v>90</v>
      </c>
      <c r="R679">
        <v>0.33</v>
      </c>
      <c r="S679" t="s">
        <v>2275</v>
      </c>
    </row>
    <row r="680" spans="1:20" x14ac:dyDescent="0.2">
      <c r="A680" t="s">
        <v>2351</v>
      </c>
      <c r="B680">
        <v>60</v>
      </c>
      <c r="C680" t="s">
        <v>2059</v>
      </c>
      <c r="E680" s="57" t="s">
        <v>1839</v>
      </c>
      <c r="F680" s="57"/>
      <c r="G680" s="57"/>
      <c r="H680" s="57"/>
      <c r="I680" s="57"/>
      <c r="J680" s="57"/>
      <c r="M680">
        <v>3</v>
      </c>
      <c r="N680">
        <v>0.16500000000000001</v>
      </c>
      <c r="O680">
        <v>8417.9</v>
      </c>
      <c r="P680">
        <v>-99.9</v>
      </c>
      <c r="Q680">
        <v>95</v>
      </c>
      <c r="R680">
        <v>0.25</v>
      </c>
      <c r="S680" t="s">
        <v>2275</v>
      </c>
    </row>
    <row r="681" spans="1:20" x14ac:dyDescent="0.2">
      <c r="A681" t="s">
        <v>2351</v>
      </c>
      <c r="B681">
        <v>61</v>
      </c>
      <c r="C681" t="s">
        <v>2060</v>
      </c>
      <c r="E681" s="57" t="s">
        <v>1839</v>
      </c>
      <c r="F681" s="57"/>
      <c r="G681" s="57"/>
      <c r="H681" s="57"/>
      <c r="I681" s="57"/>
      <c r="J681" s="57"/>
      <c r="M681">
        <v>2</v>
      </c>
      <c r="N681">
        <v>0.16400000000000001</v>
      </c>
      <c r="O681">
        <v>8437.6</v>
      </c>
      <c r="P681">
        <v>-99.9</v>
      </c>
      <c r="Q681">
        <v>90</v>
      </c>
      <c r="R681">
        <v>0.26500000000000001</v>
      </c>
      <c r="S681" t="s">
        <v>2275</v>
      </c>
    </row>
    <row r="682" spans="1:20" x14ac:dyDescent="0.2">
      <c r="A682" t="s">
        <v>2351</v>
      </c>
      <c r="B682">
        <v>62</v>
      </c>
      <c r="C682" t="s">
        <v>2060</v>
      </c>
      <c r="E682" s="57" t="s">
        <v>1839</v>
      </c>
      <c r="F682" s="57"/>
      <c r="G682" s="57"/>
      <c r="H682" s="57"/>
      <c r="I682" s="57"/>
      <c r="J682" s="57"/>
      <c r="M682">
        <v>2</v>
      </c>
      <c r="N682">
        <v>0.16400000000000001</v>
      </c>
      <c r="O682">
        <v>8437.6</v>
      </c>
      <c r="P682">
        <v>-99.9</v>
      </c>
      <c r="Q682">
        <v>90</v>
      </c>
      <c r="R682">
        <v>0.26500000000000001</v>
      </c>
      <c r="S682" t="s">
        <v>2275</v>
      </c>
    </row>
    <row r="683" spans="1:20" x14ac:dyDescent="0.2">
      <c r="A683" t="s">
        <v>2351</v>
      </c>
      <c r="B683">
        <v>63</v>
      </c>
      <c r="C683" t="s">
        <v>1816</v>
      </c>
      <c r="E683" t="s">
        <v>1861</v>
      </c>
      <c r="M683">
        <v>6</v>
      </c>
      <c r="N683">
        <v>0.24</v>
      </c>
      <c r="O683">
        <v>3728.8</v>
      </c>
      <c r="P683">
        <v>-99.9</v>
      </c>
      <c r="Q683">
        <v>75</v>
      </c>
      <c r="R683">
        <v>0.51</v>
      </c>
      <c r="S683" t="s">
        <v>2275</v>
      </c>
    </row>
    <row r="684" spans="1:20" x14ac:dyDescent="0.2">
      <c r="A684" t="s">
        <v>2351</v>
      </c>
      <c r="B684">
        <v>64</v>
      </c>
      <c r="C684" t="s">
        <v>1816</v>
      </c>
      <c r="E684" t="s">
        <v>1861</v>
      </c>
      <c r="M684">
        <v>6</v>
      </c>
      <c r="N684">
        <v>0.24</v>
      </c>
      <c r="O684">
        <v>3728.8</v>
      </c>
      <c r="P684">
        <v>-99.9</v>
      </c>
      <c r="Q684">
        <v>75</v>
      </c>
      <c r="R684">
        <v>0.51</v>
      </c>
      <c r="S684" t="s">
        <v>2275</v>
      </c>
    </row>
    <row r="685" spans="1:20" x14ac:dyDescent="0.2">
      <c r="A685" t="s">
        <v>2351</v>
      </c>
      <c r="B685">
        <v>65</v>
      </c>
      <c r="C685" t="s">
        <v>1817</v>
      </c>
      <c r="E685" t="s">
        <v>1861</v>
      </c>
      <c r="M685">
        <v>6</v>
      </c>
      <c r="N685">
        <v>0.25800000000000001</v>
      </c>
      <c r="O685">
        <v>3069.2</v>
      </c>
      <c r="P685">
        <v>-99.9</v>
      </c>
      <c r="Q685">
        <v>65</v>
      </c>
      <c r="R685">
        <v>0.45500000000000002</v>
      </c>
      <c r="S685" t="s">
        <v>2275</v>
      </c>
    </row>
    <row r="686" spans="1:20" x14ac:dyDescent="0.2">
      <c r="A686" t="s">
        <v>2351</v>
      </c>
      <c r="B686">
        <v>66</v>
      </c>
      <c r="C686" t="s">
        <v>1800</v>
      </c>
      <c r="E686" t="s">
        <v>455</v>
      </c>
      <c r="M686">
        <v>3</v>
      </c>
      <c r="N686">
        <v>0.16300000000000001</v>
      </c>
      <c r="O686">
        <v>8615.9</v>
      </c>
      <c r="P686">
        <v>-99.9</v>
      </c>
      <c r="Q686">
        <v>85</v>
      </c>
      <c r="R686">
        <v>0.26500000000000001</v>
      </c>
      <c r="S686" t="s">
        <v>2275</v>
      </c>
    </row>
    <row r="687" spans="1:20" x14ac:dyDescent="0.2">
      <c r="A687" t="s">
        <v>2351</v>
      </c>
      <c r="B687">
        <v>67</v>
      </c>
      <c r="C687" t="s">
        <v>1800</v>
      </c>
      <c r="E687" t="s">
        <v>455</v>
      </c>
      <c r="M687">
        <v>3</v>
      </c>
      <c r="N687">
        <v>0.16300000000000001</v>
      </c>
      <c r="O687">
        <v>8615.9</v>
      </c>
      <c r="P687">
        <v>-99.9</v>
      </c>
      <c r="Q687">
        <v>85</v>
      </c>
      <c r="R687">
        <v>0.26500000000000001</v>
      </c>
      <c r="S687" t="s">
        <v>2275</v>
      </c>
    </row>
    <row r="688" spans="1:20" x14ac:dyDescent="0.2">
      <c r="A688" t="s">
        <v>2351</v>
      </c>
      <c r="B688">
        <v>68</v>
      </c>
      <c r="C688" t="s">
        <v>1792</v>
      </c>
      <c r="E688" t="s">
        <v>1862</v>
      </c>
      <c r="M688">
        <v>4</v>
      </c>
      <c r="N688">
        <v>0.14499999999999999</v>
      </c>
      <c r="O688">
        <v>10442.9</v>
      </c>
      <c r="P688">
        <v>-99.9</v>
      </c>
      <c r="Q688">
        <v>75</v>
      </c>
      <c r="R688">
        <v>0.23499999999999999</v>
      </c>
      <c r="S688" t="s">
        <v>2275</v>
      </c>
    </row>
    <row r="689" spans="1:19" x14ac:dyDescent="0.2">
      <c r="A689" t="s">
        <v>2351</v>
      </c>
      <c r="B689">
        <v>69</v>
      </c>
      <c r="C689" t="s">
        <v>1783</v>
      </c>
      <c r="E689" t="s">
        <v>1862</v>
      </c>
      <c r="M689">
        <v>3</v>
      </c>
      <c r="N689">
        <v>0.114</v>
      </c>
      <c r="O689">
        <v>14581.6</v>
      </c>
      <c r="P689">
        <v>-99.9</v>
      </c>
      <c r="Q689">
        <v>65</v>
      </c>
      <c r="R689">
        <v>0.28000000000000003</v>
      </c>
      <c r="S689" t="s">
        <v>2275</v>
      </c>
    </row>
    <row r="690" spans="1:19" x14ac:dyDescent="0.2">
      <c r="A690" t="s">
        <v>2351</v>
      </c>
      <c r="B690">
        <v>70</v>
      </c>
      <c r="C690" t="s">
        <v>2061</v>
      </c>
      <c r="E690" t="s">
        <v>2355</v>
      </c>
      <c r="M690">
        <v>3</v>
      </c>
      <c r="N690">
        <v>0.28399999999999997</v>
      </c>
      <c r="O690">
        <v>2306.4</v>
      </c>
      <c r="P690">
        <v>-99.9</v>
      </c>
      <c r="Q690">
        <v>60</v>
      </c>
      <c r="R690">
        <v>0.36</v>
      </c>
      <c r="S690" t="s">
        <v>2275</v>
      </c>
    </row>
    <row r="691" spans="1:19" x14ac:dyDescent="0.2">
      <c r="A691" t="s">
        <v>2351</v>
      </c>
      <c r="B691">
        <v>71</v>
      </c>
      <c r="C691" t="s">
        <v>2062</v>
      </c>
      <c r="E691" t="s">
        <v>2283</v>
      </c>
      <c r="M691">
        <v>5</v>
      </c>
      <c r="N691">
        <v>0.25700000000000001</v>
      </c>
      <c r="O691">
        <v>3098.1</v>
      </c>
      <c r="P691">
        <v>-99.9</v>
      </c>
      <c r="Q691">
        <v>65</v>
      </c>
      <c r="R691">
        <v>0.49</v>
      </c>
      <c r="S691" t="s">
        <v>2275</v>
      </c>
    </row>
    <row r="692" spans="1:19" x14ac:dyDescent="0.2">
      <c r="A692" t="s">
        <v>2351</v>
      </c>
      <c r="B692">
        <v>72</v>
      </c>
      <c r="C692" t="s">
        <v>2063</v>
      </c>
      <c r="E692" t="s">
        <v>2283</v>
      </c>
      <c r="M692">
        <v>5</v>
      </c>
      <c r="N692">
        <v>0.29299999999999998</v>
      </c>
      <c r="O692">
        <v>2090.8000000000002</v>
      </c>
      <c r="P692">
        <v>-99.9</v>
      </c>
      <c r="Q692">
        <v>47</v>
      </c>
      <c r="R692">
        <v>0.29499999999999998</v>
      </c>
      <c r="S692" t="s">
        <v>2275</v>
      </c>
    </row>
    <row r="693" spans="1:19" x14ac:dyDescent="0.2">
      <c r="A693" t="s">
        <v>2351</v>
      </c>
      <c r="B693">
        <v>73</v>
      </c>
      <c r="C693" t="s">
        <v>2064</v>
      </c>
      <c r="E693" t="s">
        <v>2284</v>
      </c>
      <c r="M693">
        <v>0</v>
      </c>
      <c r="N693">
        <v>0.13900000000000001</v>
      </c>
      <c r="O693">
        <v>11167.6</v>
      </c>
      <c r="P693">
        <v>-99.9</v>
      </c>
      <c r="Q693">
        <v>26</v>
      </c>
      <c r="R693">
        <v>0.45</v>
      </c>
      <c r="S693" t="s">
        <v>2275</v>
      </c>
    </row>
    <row r="694" spans="1:19" x14ac:dyDescent="0.2">
      <c r="A694" t="s">
        <v>2351</v>
      </c>
      <c r="B694">
        <v>74</v>
      </c>
      <c r="C694" t="s">
        <v>2065</v>
      </c>
      <c r="E694" t="s">
        <v>2328</v>
      </c>
      <c r="M694">
        <v>1</v>
      </c>
      <c r="N694">
        <v>0.22700000000000001</v>
      </c>
      <c r="O694">
        <v>4278.7</v>
      </c>
      <c r="P694">
        <v>-99.9</v>
      </c>
      <c r="Q694">
        <v>70</v>
      </c>
      <c r="R694">
        <v>0.39500000000000002</v>
      </c>
      <c r="S694" t="s">
        <v>2275</v>
      </c>
    </row>
    <row r="695" spans="1:19" x14ac:dyDescent="0.2">
      <c r="A695" t="s">
        <v>2351</v>
      </c>
      <c r="B695">
        <v>75</v>
      </c>
      <c r="C695" t="s">
        <v>1789</v>
      </c>
      <c r="E695" t="s">
        <v>1863</v>
      </c>
      <c r="M695">
        <v>7</v>
      </c>
      <c r="N695">
        <v>0.22700000000000001</v>
      </c>
      <c r="O695">
        <v>4311.5</v>
      </c>
      <c r="P695">
        <v>-99.9</v>
      </c>
      <c r="Q695">
        <v>75</v>
      </c>
      <c r="R695">
        <v>0.46500000000000002</v>
      </c>
      <c r="S695" t="s">
        <v>2275</v>
      </c>
    </row>
    <row r="696" spans="1:19" x14ac:dyDescent="0.2">
      <c r="A696" t="s">
        <v>2351</v>
      </c>
      <c r="B696">
        <v>76</v>
      </c>
      <c r="C696" t="s">
        <v>2066</v>
      </c>
      <c r="E696" t="s">
        <v>1863</v>
      </c>
      <c r="M696">
        <v>6</v>
      </c>
      <c r="N696">
        <v>0.22500000000000001</v>
      </c>
      <c r="O696">
        <v>4383.3</v>
      </c>
      <c r="P696">
        <v>-99.9</v>
      </c>
      <c r="Q696">
        <v>80</v>
      </c>
      <c r="R696">
        <v>0.56999999999999995</v>
      </c>
      <c r="S696" t="s">
        <v>2275</v>
      </c>
    </row>
    <row r="697" spans="1:19" x14ac:dyDescent="0.2">
      <c r="A697" t="s">
        <v>2351</v>
      </c>
      <c r="B697">
        <v>77</v>
      </c>
      <c r="C697" t="s">
        <v>2067</v>
      </c>
      <c r="E697" t="s">
        <v>1863</v>
      </c>
      <c r="M697">
        <v>5</v>
      </c>
      <c r="N697">
        <v>0.24199999999999999</v>
      </c>
      <c r="O697">
        <v>3656.4</v>
      </c>
      <c r="P697">
        <v>-99.9</v>
      </c>
      <c r="Q697">
        <v>65</v>
      </c>
      <c r="R697">
        <v>0.61499999999999999</v>
      </c>
      <c r="S697" t="s">
        <v>2275</v>
      </c>
    </row>
    <row r="698" spans="1:19" x14ac:dyDescent="0.2">
      <c r="A698" t="s">
        <v>2351</v>
      </c>
      <c r="B698">
        <v>78</v>
      </c>
      <c r="C698" t="s">
        <v>2068</v>
      </c>
      <c r="E698" t="s">
        <v>2285</v>
      </c>
      <c r="M698">
        <v>2</v>
      </c>
      <c r="N698">
        <v>8.4000000000000005E-2</v>
      </c>
      <c r="O698">
        <v>20168.099999999999</v>
      </c>
      <c r="P698">
        <v>-99.9</v>
      </c>
      <c r="Q698">
        <v>80</v>
      </c>
      <c r="R698">
        <v>0.46</v>
      </c>
      <c r="S698" t="s">
        <v>2275</v>
      </c>
    </row>
    <row r="699" spans="1:19" x14ac:dyDescent="0.2">
      <c r="A699" t="s">
        <v>2351</v>
      </c>
      <c r="B699">
        <v>79</v>
      </c>
      <c r="C699" t="s">
        <v>2069</v>
      </c>
      <c r="E699" t="s">
        <v>2286</v>
      </c>
      <c r="M699">
        <v>2</v>
      </c>
      <c r="N699">
        <v>0.439</v>
      </c>
      <c r="O699">
        <v>434</v>
      </c>
      <c r="P699">
        <v>-99.9</v>
      </c>
      <c r="Q699">
        <v>17</v>
      </c>
      <c r="R699">
        <v>0.92500000000000004</v>
      </c>
      <c r="S699" t="s">
        <v>2275</v>
      </c>
    </row>
    <row r="700" spans="1:19" x14ac:dyDescent="0.2">
      <c r="A700" t="s">
        <v>2351</v>
      </c>
      <c r="B700">
        <v>80</v>
      </c>
      <c r="C700" t="s">
        <v>2070</v>
      </c>
      <c r="E700" t="s">
        <v>2286</v>
      </c>
      <c r="M700">
        <v>2</v>
      </c>
      <c r="N700">
        <v>0.439</v>
      </c>
      <c r="O700">
        <v>433</v>
      </c>
      <c r="P700">
        <v>-99.9</v>
      </c>
      <c r="Q700">
        <v>21</v>
      </c>
      <c r="R700">
        <v>0.76500000000000001</v>
      </c>
      <c r="S700" t="s">
        <v>2275</v>
      </c>
    </row>
    <row r="701" spans="1:19" x14ac:dyDescent="0.2">
      <c r="A701" t="s">
        <v>2351</v>
      </c>
      <c r="B701">
        <v>81</v>
      </c>
      <c r="C701" t="s">
        <v>2071</v>
      </c>
      <c r="E701" t="s">
        <v>2286</v>
      </c>
      <c r="M701">
        <v>2</v>
      </c>
      <c r="N701">
        <v>0.41299999999999998</v>
      </c>
      <c r="O701">
        <v>571.5</v>
      </c>
      <c r="P701">
        <v>-99.9</v>
      </c>
      <c r="Q701">
        <v>24</v>
      </c>
      <c r="R701">
        <v>0.60499999999999998</v>
      </c>
      <c r="S701" t="s">
        <v>2275</v>
      </c>
    </row>
    <row r="702" spans="1:19" x14ac:dyDescent="0.2">
      <c r="A702" t="s">
        <v>2351</v>
      </c>
      <c r="B702">
        <v>82</v>
      </c>
      <c r="C702" t="s">
        <v>2072</v>
      </c>
      <c r="E702" t="s">
        <v>2286</v>
      </c>
      <c r="M702">
        <v>2</v>
      </c>
      <c r="N702">
        <v>0.39100000000000001</v>
      </c>
      <c r="O702">
        <v>728.9</v>
      </c>
      <c r="P702">
        <v>-99.9</v>
      </c>
      <c r="Q702">
        <v>26</v>
      </c>
      <c r="R702">
        <v>0.54500000000000004</v>
      </c>
      <c r="S702" t="s">
        <v>2275</v>
      </c>
    </row>
    <row r="703" spans="1:19" x14ac:dyDescent="0.2">
      <c r="A703" t="s">
        <v>2351</v>
      </c>
      <c r="B703">
        <v>83</v>
      </c>
      <c r="C703" t="s">
        <v>2073</v>
      </c>
      <c r="E703" t="s">
        <v>2287</v>
      </c>
      <c r="M703">
        <v>3</v>
      </c>
      <c r="N703">
        <v>0.23799999999999999</v>
      </c>
      <c r="O703">
        <v>3804.2</v>
      </c>
      <c r="P703">
        <v>-99.9</v>
      </c>
      <c r="Q703">
        <v>42</v>
      </c>
      <c r="R703">
        <v>0.61499999999999999</v>
      </c>
      <c r="S703" t="s">
        <v>2275</v>
      </c>
    </row>
    <row r="704" spans="1:19" x14ac:dyDescent="0.2">
      <c r="A704" t="s">
        <v>2351</v>
      </c>
      <c r="B704">
        <v>84</v>
      </c>
      <c r="C704" t="s">
        <v>2074</v>
      </c>
      <c r="E704" t="s">
        <v>2287</v>
      </c>
      <c r="M704">
        <v>3</v>
      </c>
      <c r="N704">
        <v>0.314</v>
      </c>
      <c r="O704">
        <v>1675.8</v>
      </c>
      <c r="P704">
        <v>-99.9</v>
      </c>
      <c r="Q704">
        <v>40</v>
      </c>
      <c r="R704">
        <v>0.68</v>
      </c>
      <c r="S704" t="s">
        <v>2275</v>
      </c>
    </row>
    <row r="705" spans="1:20" x14ac:dyDescent="0.2">
      <c r="A705" t="s">
        <v>2351</v>
      </c>
      <c r="B705">
        <v>85</v>
      </c>
      <c r="C705" t="s">
        <v>2075</v>
      </c>
      <c r="E705" t="s">
        <v>2287</v>
      </c>
      <c r="M705">
        <v>3</v>
      </c>
      <c r="N705">
        <v>0.249</v>
      </c>
      <c r="O705">
        <v>3388.1</v>
      </c>
      <c r="P705">
        <v>-99.9</v>
      </c>
      <c r="Q705">
        <v>65</v>
      </c>
      <c r="R705">
        <v>0.52500000000000002</v>
      </c>
      <c r="S705" t="s">
        <v>2275</v>
      </c>
    </row>
    <row r="706" spans="1:20" x14ac:dyDescent="0.2">
      <c r="A706" t="s">
        <v>2351</v>
      </c>
      <c r="B706">
        <v>86</v>
      </c>
      <c r="C706" t="s">
        <v>2076</v>
      </c>
      <c r="E706" t="s">
        <v>2287</v>
      </c>
      <c r="M706">
        <v>3</v>
      </c>
      <c r="N706">
        <v>0.252</v>
      </c>
      <c r="O706">
        <v>3279.5</v>
      </c>
      <c r="P706">
        <v>-99.9</v>
      </c>
      <c r="Q706">
        <v>65</v>
      </c>
      <c r="R706">
        <v>0.505</v>
      </c>
      <c r="S706" t="s">
        <v>2275</v>
      </c>
    </row>
    <row r="707" spans="1:20" x14ac:dyDescent="0.2">
      <c r="A707" t="s">
        <v>2351</v>
      </c>
      <c r="B707">
        <v>87</v>
      </c>
      <c r="C707" t="s">
        <v>409</v>
      </c>
      <c r="E707" t="s">
        <v>2287</v>
      </c>
      <c r="M707">
        <v>2</v>
      </c>
      <c r="N707">
        <v>0.29399999999999998</v>
      </c>
      <c r="O707">
        <v>2078.6999999999998</v>
      </c>
      <c r="P707">
        <v>-99.9</v>
      </c>
      <c r="Q707">
        <v>45</v>
      </c>
      <c r="R707">
        <v>0.69</v>
      </c>
      <c r="S707" t="s">
        <v>2275</v>
      </c>
    </row>
    <row r="708" spans="1:20" x14ac:dyDescent="0.2">
      <c r="A708" t="s">
        <v>2351</v>
      </c>
      <c r="B708">
        <v>88</v>
      </c>
      <c r="C708" t="s">
        <v>1786</v>
      </c>
      <c r="E708" t="s">
        <v>1842</v>
      </c>
      <c r="M708">
        <v>5</v>
      </c>
      <c r="N708">
        <v>0.13700000000000001</v>
      </c>
      <c r="O708">
        <v>11366.8</v>
      </c>
      <c r="P708">
        <v>-99.9</v>
      </c>
      <c r="Q708">
        <v>95</v>
      </c>
      <c r="R708">
        <v>0.37</v>
      </c>
      <c r="S708" t="s">
        <v>2275</v>
      </c>
    </row>
    <row r="709" spans="1:20" x14ac:dyDescent="0.2">
      <c r="A709" t="s">
        <v>2351</v>
      </c>
      <c r="B709">
        <v>89</v>
      </c>
      <c r="C709" t="s">
        <v>1786</v>
      </c>
      <c r="E709" t="s">
        <v>1842</v>
      </c>
      <c r="M709">
        <v>5</v>
      </c>
      <c r="N709">
        <v>0.13700000000000001</v>
      </c>
      <c r="O709">
        <v>11366.8</v>
      </c>
      <c r="P709">
        <v>-99.9</v>
      </c>
      <c r="Q709">
        <v>95</v>
      </c>
      <c r="R709">
        <v>0.37</v>
      </c>
      <c r="S709" t="s">
        <v>2275</v>
      </c>
    </row>
    <row r="710" spans="1:20" x14ac:dyDescent="0.2">
      <c r="A710" t="s">
        <v>2351</v>
      </c>
      <c r="B710">
        <v>90</v>
      </c>
      <c r="C710" t="s">
        <v>1786</v>
      </c>
      <c r="E710" t="s">
        <v>1842</v>
      </c>
      <c r="M710">
        <v>5</v>
      </c>
      <c r="N710">
        <v>0.13700000000000001</v>
      </c>
      <c r="O710">
        <v>11366.8</v>
      </c>
      <c r="P710">
        <v>-99.9</v>
      </c>
      <c r="Q710">
        <v>95</v>
      </c>
      <c r="R710">
        <v>0.37</v>
      </c>
      <c r="S710" t="s">
        <v>2275</v>
      </c>
    </row>
    <row r="711" spans="1:20" x14ac:dyDescent="0.2">
      <c r="A711" t="s">
        <v>2351</v>
      </c>
      <c r="B711">
        <v>91</v>
      </c>
      <c r="C711" t="s">
        <v>1786</v>
      </c>
      <c r="E711" t="s">
        <v>1842</v>
      </c>
      <c r="M711">
        <v>5</v>
      </c>
      <c r="N711">
        <v>0.13700000000000001</v>
      </c>
      <c r="O711">
        <v>11366.8</v>
      </c>
      <c r="P711">
        <v>-99.9</v>
      </c>
      <c r="Q711">
        <v>95</v>
      </c>
      <c r="R711">
        <v>0.37</v>
      </c>
      <c r="S711" t="s">
        <v>2275</v>
      </c>
    </row>
    <row r="712" spans="1:20" x14ac:dyDescent="0.2">
      <c r="A712" t="s">
        <v>2351</v>
      </c>
      <c r="B712">
        <v>92</v>
      </c>
      <c r="C712" t="s">
        <v>2077</v>
      </c>
      <c r="E712" t="s">
        <v>1842</v>
      </c>
      <c r="M712">
        <v>5</v>
      </c>
      <c r="N712">
        <v>0.17399999999999999</v>
      </c>
      <c r="O712">
        <v>7626.9</v>
      </c>
      <c r="P712">
        <v>-99.9</v>
      </c>
      <c r="Q712">
        <v>90</v>
      </c>
      <c r="R712">
        <v>0.35499999999999998</v>
      </c>
      <c r="S712" t="s">
        <v>2275</v>
      </c>
    </row>
    <row r="713" spans="1:20" x14ac:dyDescent="0.2">
      <c r="A713" t="s">
        <v>2351</v>
      </c>
      <c r="B713">
        <v>93</v>
      </c>
      <c r="C713" t="s">
        <v>2078</v>
      </c>
      <c r="E713" t="s">
        <v>1842</v>
      </c>
      <c r="M713">
        <v>3</v>
      </c>
      <c r="N713">
        <v>0.126</v>
      </c>
      <c r="O713">
        <v>12822.2</v>
      </c>
      <c r="P713">
        <v>-99.9</v>
      </c>
      <c r="Q713">
        <v>80</v>
      </c>
      <c r="R713">
        <v>0.54500000000000004</v>
      </c>
      <c r="S713" t="s">
        <v>2275</v>
      </c>
    </row>
    <row r="714" spans="1:20" x14ac:dyDescent="0.2">
      <c r="A714" t="s">
        <v>2351</v>
      </c>
      <c r="B714">
        <v>94</v>
      </c>
      <c r="C714" t="s">
        <v>2079</v>
      </c>
      <c r="E714" t="s">
        <v>1842</v>
      </c>
      <c r="M714">
        <v>2</v>
      </c>
      <c r="N714">
        <v>0.111</v>
      </c>
      <c r="O714">
        <v>15011.9</v>
      </c>
      <c r="P714">
        <v>-99.9</v>
      </c>
      <c r="Q714">
        <v>65</v>
      </c>
      <c r="R714">
        <v>0.6</v>
      </c>
      <c r="S714" t="s">
        <v>2275</v>
      </c>
    </row>
    <row r="715" spans="1:20" x14ac:dyDescent="0.2">
      <c r="A715" t="s">
        <v>2351</v>
      </c>
      <c r="B715">
        <v>95</v>
      </c>
      <c r="C715" t="s">
        <v>2080</v>
      </c>
      <c r="E715" t="s">
        <v>1842</v>
      </c>
      <c r="M715">
        <v>2</v>
      </c>
      <c r="N715">
        <v>0.21199999999999999</v>
      </c>
      <c r="O715">
        <v>5032.5</v>
      </c>
      <c r="P715">
        <v>-99.9</v>
      </c>
      <c r="Q715">
        <v>70</v>
      </c>
      <c r="R715">
        <v>0.435</v>
      </c>
      <c r="S715" t="s">
        <v>2275</v>
      </c>
    </row>
    <row r="716" spans="1:20" x14ac:dyDescent="0.2">
      <c r="A716" t="s">
        <v>2351</v>
      </c>
      <c r="B716">
        <v>96</v>
      </c>
      <c r="C716" t="s">
        <v>1825</v>
      </c>
      <c r="E716" s="57" t="s">
        <v>1843</v>
      </c>
      <c r="F716" s="57"/>
      <c r="G716" s="57"/>
      <c r="H716" s="57"/>
      <c r="I716" s="57"/>
      <c r="J716" s="57"/>
      <c r="M716">
        <v>2</v>
      </c>
      <c r="N716">
        <v>0.63</v>
      </c>
      <c r="O716">
        <v>54.9</v>
      </c>
      <c r="P716">
        <v>-99.9</v>
      </c>
      <c r="Q716">
        <v>2</v>
      </c>
      <c r="R716">
        <v>0.875</v>
      </c>
      <c r="S716" t="s">
        <v>2275</v>
      </c>
      <c r="T716" t="s">
        <v>1837</v>
      </c>
    </row>
    <row r="717" spans="1:20" x14ac:dyDescent="0.2">
      <c r="A717" t="s">
        <v>2351</v>
      </c>
      <c r="B717">
        <v>97</v>
      </c>
      <c r="C717" t="s">
        <v>1815</v>
      </c>
      <c r="E717" s="57" t="s">
        <v>1843</v>
      </c>
      <c r="F717" s="57"/>
      <c r="G717" s="57"/>
      <c r="H717" s="57"/>
      <c r="I717" s="57"/>
      <c r="J717" s="57"/>
      <c r="M717">
        <v>2</v>
      </c>
      <c r="N717">
        <v>0.61099999999999999</v>
      </c>
      <c r="O717">
        <v>67.599999999999994</v>
      </c>
      <c r="P717">
        <v>-99.9</v>
      </c>
      <c r="Q717">
        <v>1.3</v>
      </c>
      <c r="R717">
        <v>0.84499999999999997</v>
      </c>
      <c r="S717" t="s">
        <v>2275</v>
      </c>
      <c r="T717" t="s">
        <v>1836</v>
      </c>
    </row>
    <row r="718" spans="1:20" x14ac:dyDescent="0.2">
      <c r="A718" t="s">
        <v>2351</v>
      </c>
      <c r="B718">
        <v>98</v>
      </c>
      <c r="C718" t="s">
        <v>1815</v>
      </c>
      <c r="E718" s="57" t="s">
        <v>1843</v>
      </c>
      <c r="F718" s="57"/>
      <c r="G718" s="57"/>
      <c r="H718" s="57"/>
      <c r="I718" s="57"/>
      <c r="J718" s="57"/>
      <c r="M718">
        <v>2</v>
      </c>
      <c r="N718">
        <v>0.61099999999999999</v>
      </c>
      <c r="O718">
        <v>67.599999999999994</v>
      </c>
      <c r="P718">
        <v>-99.9</v>
      </c>
      <c r="Q718">
        <v>1.3</v>
      </c>
      <c r="R718">
        <v>0.84499999999999997</v>
      </c>
      <c r="S718" t="s">
        <v>2275</v>
      </c>
      <c r="T718" t="s">
        <v>1836</v>
      </c>
    </row>
    <row r="719" spans="1:20" x14ac:dyDescent="0.2">
      <c r="A719" t="s">
        <v>2351</v>
      </c>
      <c r="B719">
        <v>99</v>
      </c>
      <c r="C719" t="s">
        <v>2081</v>
      </c>
      <c r="E719" t="s">
        <v>1927</v>
      </c>
      <c r="M719">
        <v>2</v>
      </c>
      <c r="N719">
        <v>0.22700000000000001</v>
      </c>
      <c r="O719">
        <v>4284.5</v>
      </c>
      <c r="P719">
        <v>-99.9</v>
      </c>
      <c r="Q719">
        <v>65</v>
      </c>
      <c r="R719">
        <v>0.56499999999999995</v>
      </c>
      <c r="S719" t="s">
        <v>2275</v>
      </c>
    </row>
    <row r="720" spans="1:20" x14ac:dyDescent="0.2">
      <c r="A720" t="s">
        <v>2351</v>
      </c>
      <c r="B720">
        <v>100</v>
      </c>
      <c r="C720" t="s">
        <v>2082</v>
      </c>
      <c r="E720" t="s">
        <v>1927</v>
      </c>
      <c r="M720">
        <v>2</v>
      </c>
      <c r="N720">
        <v>0.20599999999999999</v>
      </c>
      <c r="O720">
        <v>5397.7</v>
      </c>
      <c r="P720">
        <v>-99.9</v>
      </c>
      <c r="Q720">
        <v>85</v>
      </c>
      <c r="R720">
        <v>0.5</v>
      </c>
      <c r="S720" t="s">
        <v>2275</v>
      </c>
    </row>
    <row r="721" spans="1:19" x14ac:dyDescent="0.2">
      <c r="A721" t="s">
        <v>2351</v>
      </c>
      <c r="B721">
        <v>101</v>
      </c>
      <c r="C721" t="s">
        <v>2083</v>
      </c>
      <c r="E721" t="s">
        <v>1927</v>
      </c>
      <c r="M721">
        <v>2</v>
      </c>
      <c r="N721">
        <v>0.186</v>
      </c>
      <c r="O721">
        <v>6718.2</v>
      </c>
      <c r="P721">
        <v>-99.9</v>
      </c>
      <c r="Q721">
        <v>90</v>
      </c>
      <c r="R721">
        <v>0.34</v>
      </c>
      <c r="S721" t="s">
        <v>2275</v>
      </c>
    </row>
    <row r="722" spans="1:19" x14ac:dyDescent="0.2">
      <c r="A722" t="s">
        <v>2351</v>
      </c>
      <c r="B722">
        <v>102</v>
      </c>
      <c r="C722" t="s">
        <v>2084</v>
      </c>
      <c r="E722" t="s">
        <v>1927</v>
      </c>
      <c r="M722">
        <v>2</v>
      </c>
      <c r="N722">
        <v>0.222</v>
      </c>
      <c r="O722">
        <v>4519</v>
      </c>
      <c r="P722">
        <v>-99.9</v>
      </c>
      <c r="Q722">
        <v>75</v>
      </c>
      <c r="R722">
        <v>0.27</v>
      </c>
      <c r="S722" t="s">
        <v>2275</v>
      </c>
    </row>
    <row r="723" spans="1:19" x14ac:dyDescent="0.2">
      <c r="A723" t="s">
        <v>2351</v>
      </c>
      <c r="B723">
        <v>103</v>
      </c>
      <c r="C723" t="s">
        <v>2085</v>
      </c>
      <c r="E723" t="s">
        <v>2289</v>
      </c>
      <c r="M723">
        <v>2</v>
      </c>
      <c r="N723">
        <v>0.34</v>
      </c>
      <c r="O723">
        <v>1265.3</v>
      </c>
      <c r="P723">
        <v>-99.9</v>
      </c>
      <c r="Q723">
        <v>34</v>
      </c>
      <c r="R723">
        <v>0.8</v>
      </c>
      <c r="S723" t="s">
        <v>2275</v>
      </c>
    </row>
    <row r="724" spans="1:19" x14ac:dyDescent="0.2">
      <c r="A724" t="s">
        <v>2351</v>
      </c>
      <c r="B724">
        <v>104</v>
      </c>
      <c r="C724" t="s">
        <v>2086</v>
      </c>
      <c r="E724" t="s">
        <v>2289</v>
      </c>
      <c r="M724">
        <v>2</v>
      </c>
      <c r="N724">
        <v>0.29199999999999998</v>
      </c>
      <c r="O724">
        <v>2114.1999999999998</v>
      </c>
      <c r="P724">
        <v>-99.9</v>
      </c>
      <c r="Q724">
        <v>48</v>
      </c>
      <c r="R724">
        <v>0.53</v>
      </c>
      <c r="S724" t="s">
        <v>2275</v>
      </c>
    </row>
    <row r="725" spans="1:19" x14ac:dyDescent="0.2">
      <c r="A725" t="s">
        <v>2351</v>
      </c>
      <c r="B725">
        <v>105</v>
      </c>
      <c r="C725" t="s">
        <v>2087</v>
      </c>
      <c r="E725" t="s">
        <v>2290</v>
      </c>
      <c r="M725">
        <v>3</v>
      </c>
      <c r="N725">
        <v>0.16200000000000001</v>
      </c>
      <c r="O725">
        <v>8667.2999999999993</v>
      </c>
      <c r="P725">
        <v>-99.9</v>
      </c>
      <c r="Q725">
        <v>70</v>
      </c>
      <c r="R725">
        <v>0.82</v>
      </c>
      <c r="S725" t="s">
        <v>2275</v>
      </c>
    </row>
    <row r="726" spans="1:19" x14ac:dyDescent="0.2">
      <c r="A726" t="s">
        <v>2351</v>
      </c>
      <c r="B726">
        <v>106</v>
      </c>
      <c r="C726" t="s">
        <v>2088</v>
      </c>
      <c r="E726" t="s">
        <v>2290</v>
      </c>
      <c r="M726">
        <v>3</v>
      </c>
      <c r="N726">
        <v>0.222</v>
      </c>
      <c r="O726">
        <v>4518.8999999999996</v>
      </c>
      <c r="P726">
        <v>-99.9</v>
      </c>
      <c r="Q726">
        <v>65</v>
      </c>
      <c r="R726">
        <v>0.82</v>
      </c>
      <c r="S726" t="s">
        <v>2275</v>
      </c>
    </row>
    <row r="727" spans="1:19" x14ac:dyDescent="0.2">
      <c r="A727" t="s">
        <v>2351</v>
      </c>
      <c r="B727">
        <v>107</v>
      </c>
      <c r="C727" t="s">
        <v>2089</v>
      </c>
      <c r="E727" t="s">
        <v>2290</v>
      </c>
      <c r="M727">
        <v>3</v>
      </c>
      <c r="N727">
        <v>0.23599999999999999</v>
      </c>
      <c r="O727">
        <v>3895.3</v>
      </c>
      <c r="P727">
        <v>-99.9</v>
      </c>
      <c r="Q727">
        <v>75</v>
      </c>
      <c r="R727">
        <v>0.66500000000000004</v>
      </c>
      <c r="S727" t="s">
        <v>2275</v>
      </c>
    </row>
    <row r="728" spans="1:19" x14ac:dyDescent="0.2">
      <c r="A728" t="s">
        <v>2351</v>
      </c>
      <c r="B728">
        <v>108</v>
      </c>
      <c r="C728" t="s">
        <v>2090</v>
      </c>
      <c r="E728" t="s">
        <v>2290</v>
      </c>
      <c r="M728">
        <v>3</v>
      </c>
      <c r="N728">
        <v>0.20899999999999999</v>
      </c>
      <c r="O728">
        <v>5201.8999999999996</v>
      </c>
      <c r="P728">
        <v>-99.9</v>
      </c>
      <c r="Q728">
        <v>80</v>
      </c>
      <c r="R728">
        <v>0.59</v>
      </c>
      <c r="S728" t="s">
        <v>2275</v>
      </c>
    </row>
    <row r="729" spans="1:19" x14ac:dyDescent="0.2">
      <c r="A729" t="s">
        <v>2351</v>
      </c>
      <c r="B729">
        <v>109</v>
      </c>
      <c r="C729" t="s">
        <v>2091</v>
      </c>
      <c r="E729" t="s">
        <v>2290</v>
      </c>
      <c r="M729">
        <v>3</v>
      </c>
      <c r="N729">
        <v>0.2</v>
      </c>
      <c r="O729">
        <v>5730.1</v>
      </c>
      <c r="P729">
        <v>-99.9</v>
      </c>
      <c r="Q729">
        <v>85</v>
      </c>
      <c r="R729">
        <v>0.47499999999999998</v>
      </c>
      <c r="S729" t="s">
        <v>2275</v>
      </c>
    </row>
    <row r="730" spans="1:19" x14ac:dyDescent="0.2">
      <c r="A730" t="s">
        <v>2351</v>
      </c>
      <c r="B730">
        <v>110</v>
      </c>
      <c r="C730" t="s">
        <v>2092</v>
      </c>
      <c r="E730" t="s">
        <v>2290</v>
      </c>
      <c r="M730">
        <v>2</v>
      </c>
      <c r="N730">
        <v>0.20599999999999999</v>
      </c>
      <c r="O730">
        <v>5380.7</v>
      </c>
      <c r="P730">
        <v>-99.9</v>
      </c>
      <c r="Q730">
        <v>55</v>
      </c>
      <c r="R730">
        <v>0.85499999999999998</v>
      </c>
      <c r="S730" t="s">
        <v>2275</v>
      </c>
    </row>
    <row r="731" spans="1:19" x14ac:dyDescent="0.2">
      <c r="A731" t="s">
        <v>2351</v>
      </c>
      <c r="B731">
        <v>111</v>
      </c>
      <c r="C731" t="s">
        <v>2093</v>
      </c>
      <c r="E731" t="s">
        <v>2292</v>
      </c>
      <c r="M731">
        <v>3</v>
      </c>
      <c r="N731">
        <v>0.127</v>
      </c>
      <c r="O731">
        <v>12606.5</v>
      </c>
      <c r="P731">
        <v>-99.9</v>
      </c>
      <c r="Q731">
        <v>80</v>
      </c>
      <c r="R731">
        <v>0.54</v>
      </c>
      <c r="S731" t="s">
        <v>2275</v>
      </c>
    </row>
    <row r="732" spans="1:19" x14ac:dyDescent="0.2">
      <c r="A732" t="s">
        <v>2351</v>
      </c>
      <c r="B732">
        <v>112</v>
      </c>
      <c r="C732" t="s">
        <v>2094</v>
      </c>
      <c r="E732" t="s">
        <v>2292</v>
      </c>
      <c r="M732">
        <v>2</v>
      </c>
      <c r="N732">
        <v>9.6000000000000002E-2</v>
      </c>
      <c r="O732">
        <v>17695.7</v>
      </c>
      <c r="P732">
        <v>-99.9</v>
      </c>
      <c r="Q732">
        <v>75</v>
      </c>
      <c r="R732">
        <v>0.66500000000000004</v>
      </c>
      <c r="S732" t="s">
        <v>2275</v>
      </c>
    </row>
    <row r="733" spans="1:19" x14ac:dyDescent="0.2">
      <c r="A733" t="s">
        <v>2351</v>
      </c>
      <c r="B733">
        <v>113</v>
      </c>
      <c r="C733" t="s">
        <v>2095</v>
      </c>
      <c r="E733" t="s">
        <v>2293</v>
      </c>
      <c r="M733">
        <v>4</v>
      </c>
      <c r="N733">
        <v>0.156</v>
      </c>
      <c r="O733">
        <v>9271.1</v>
      </c>
      <c r="P733">
        <v>-99.9</v>
      </c>
      <c r="Q733">
        <v>95</v>
      </c>
      <c r="R733">
        <v>0.56999999999999995</v>
      </c>
      <c r="S733" t="s">
        <v>2275</v>
      </c>
    </row>
    <row r="734" spans="1:19" x14ac:dyDescent="0.2">
      <c r="A734" t="s">
        <v>2351</v>
      </c>
      <c r="B734">
        <v>114</v>
      </c>
      <c r="C734" t="s">
        <v>1820</v>
      </c>
      <c r="E734" t="s">
        <v>1864</v>
      </c>
      <c r="M734">
        <v>10</v>
      </c>
      <c r="N734">
        <v>0.39</v>
      </c>
      <c r="O734">
        <v>734.9</v>
      </c>
      <c r="P734">
        <v>-99.9</v>
      </c>
      <c r="Q734">
        <v>20</v>
      </c>
      <c r="R734">
        <v>0.58499999999999996</v>
      </c>
      <c r="S734" t="s">
        <v>2275</v>
      </c>
    </row>
    <row r="735" spans="1:19" x14ac:dyDescent="0.2">
      <c r="A735" t="s">
        <v>2351</v>
      </c>
      <c r="B735">
        <v>115</v>
      </c>
      <c r="C735" t="s">
        <v>2096</v>
      </c>
      <c r="E735" t="s">
        <v>1864</v>
      </c>
      <c r="M735">
        <v>9</v>
      </c>
      <c r="N735">
        <v>0.38</v>
      </c>
      <c r="O735">
        <v>818.1</v>
      </c>
      <c r="P735">
        <v>-99.9</v>
      </c>
      <c r="Q735">
        <v>22</v>
      </c>
      <c r="R735">
        <v>0.6</v>
      </c>
      <c r="S735" t="s">
        <v>2275</v>
      </c>
    </row>
    <row r="736" spans="1:19" x14ac:dyDescent="0.2">
      <c r="A736" t="s">
        <v>2351</v>
      </c>
      <c r="B736">
        <v>116</v>
      </c>
      <c r="C736" t="s">
        <v>2097</v>
      </c>
      <c r="E736" t="s">
        <v>2356</v>
      </c>
      <c r="M736">
        <v>3</v>
      </c>
      <c r="N736">
        <v>0.192</v>
      </c>
      <c r="O736">
        <v>6247.6</v>
      </c>
      <c r="P736">
        <v>-99.9</v>
      </c>
      <c r="Q736">
        <v>80</v>
      </c>
      <c r="R736">
        <v>0.75</v>
      </c>
      <c r="S736" t="s">
        <v>2275</v>
      </c>
    </row>
    <row r="737" spans="1:19" x14ac:dyDescent="0.2">
      <c r="A737" t="s">
        <v>2351</v>
      </c>
      <c r="B737">
        <v>117</v>
      </c>
      <c r="C737" t="s">
        <v>1807</v>
      </c>
      <c r="E737" t="s">
        <v>1864</v>
      </c>
      <c r="M737">
        <v>8</v>
      </c>
      <c r="N737">
        <v>0.373</v>
      </c>
      <c r="O737">
        <v>888</v>
      </c>
      <c r="P737">
        <v>-99.9</v>
      </c>
      <c r="Q737">
        <v>24</v>
      </c>
      <c r="R737">
        <v>0.63</v>
      </c>
      <c r="S737" t="s">
        <v>2275</v>
      </c>
    </row>
    <row r="738" spans="1:19" x14ac:dyDescent="0.2">
      <c r="A738" t="s">
        <v>2351</v>
      </c>
      <c r="B738">
        <v>118</v>
      </c>
      <c r="C738" t="s">
        <v>1806</v>
      </c>
      <c r="E738" t="s">
        <v>1864</v>
      </c>
      <c r="M738">
        <v>8</v>
      </c>
      <c r="N738">
        <v>0.38</v>
      </c>
      <c r="O738">
        <v>816.3</v>
      </c>
      <c r="P738">
        <v>-99.9</v>
      </c>
      <c r="Q738">
        <v>22</v>
      </c>
      <c r="R738">
        <v>0.625</v>
      </c>
      <c r="S738" t="s">
        <v>2275</v>
      </c>
    </row>
    <row r="739" spans="1:19" x14ac:dyDescent="0.2">
      <c r="A739" t="s">
        <v>2351</v>
      </c>
      <c r="B739">
        <v>119</v>
      </c>
      <c r="C739" t="s">
        <v>2098</v>
      </c>
      <c r="E739" t="s">
        <v>1864</v>
      </c>
      <c r="M739">
        <v>8</v>
      </c>
      <c r="N739">
        <v>0.38900000000000001</v>
      </c>
      <c r="O739">
        <v>740.6</v>
      </c>
      <c r="P739">
        <v>-99.9</v>
      </c>
      <c r="Q739">
        <v>20</v>
      </c>
      <c r="R739">
        <v>0.6</v>
      </c>
      <c r="S739" t="s">
        <v>2275</v>
      </c>
    </row>
    <row r="740" spans="1:19" x14ac:dyDescent="0.2">
      <c r="A740" t="s">
        <v>2351</v>
      </c>
      <c r="B740">
        <v>120</v>
      </c>
      <c r="C740" t="s">
        <v>2099</v>
      </c>
      <c r="E740" t="s">
        <v>2356</v>
      </c>
      <c r="M740">
        <v>2</v>
      </c>
      <c r="N740">
        <v>0.17799999999999999</v>
      </c>
      <c r="O740">
        <v>7267.4</v>
      </c>
      <c r="P740">
        <v>-99.9</v>
      </c>
      <c r="Q740">
        <v>80</v>
      </c>
      <c r="R740">
        <v>0.755</v>
      </c>
      <c r="S740" t="s">
        <v>2275</v>
      </c>
    </row>
    <row r="741" spans="1:19" x14ac:dyDescent="0.2">
      <c r="A741" t="s">
        <v>2351</v>
      </c>
      <c r="B741">
        <v>121</v>
      </c>
      <c r="C741" t="s">
        <v>591</v>
      </c>
      <c r="E741" t="s">
        <v>1864</v>
      </c>
      <c r="M741">
        <v>7</v>
      </c>
      <c r="N741">
        <v>0.36799999999999999</v>
      </c>
      <c r="O741">
        <v>931</v>
      </c>
      <c r="P741">
        <v>-99.9</v>
      </c>
      <c r="Q741">
        <v>25</v>
      </c>
      <c r="R741">
        <v>0.66500000000000004</v>
      </c>
      <c r="S741" t="s">
        <v>2275</v>
      </c>
    </row>
    <row r="742" spans="1:19" x14ac:dyDescent="0.2">
      <c r="A742" t="s">
        <v>2351</v>
      </c>
      <c r="B742">
        <v>122</v>
      </c>
      <c r="C742" t="s">
        <v>593</v>
      </c>
      <c r="E742" t="s">
        <v>1864</v>
      </c>
      <c r="M742">
        <v>7</v>
      </c>
      <c r="N742">
        <v>0.374</v>
      </c>
      <c r="O742">
        <v>870.5</v>
      </c>
      <c r="P742">
        <v>-99.9</v>
      </c>
      <c r="Q742">
        <v>24</v>
      </c>
      <c r="R742">
        <v>0.64</v>
      </c>
      <c r="S742" t="s">
        <v>2275</v>
      </c>
    </row>
    <row r="743" spans="1:19" x14ac:dyDescent="0.2">
      <c r="A743" t="s">
        <v>2351</v>
      </c>
      <c r="B743">
        <v>123</v>
      </c>
      <c r="C743" t="s">
        <v>221</v>
      </c>
      <c r="E743" t="s">
        <v>1864</v>
      </c>
      <c r="M743">
        <v>6</v>
      </c>
      <c r="N743">
        <v>0.36499999999999999</v>
      </c>
      <c r="O743">
        <v>959.6</v>
      </c>
      <c r="P743">
        <v>-99.9</v>
      </c>
      <c r="Q743">
        <v>29</v>
      </c>
      <c r="R743">
        <v>0.69499999999999995</v>
      </c>
      <c r="S743" t="s">
        <v>2275</v>
      </c>
    </row>
    <row r="744" spans="1:19" x14ac:dyDescent="0.2">
      <c r="A744" t="s">
        <v>2351</v>
      </c>
      <c r="B744">
        <v>124</v>
      </c>
      <c r="C744" t="s">
        <v>1821</v>
      </c>
      <c r="E744" t="s">
        <v>1864</v>
      </c>
      <c r="M744">
        <v>4</v>
      </c>
      <c r="N744">
        <v>0.38400000000000001</v>
      </c>
      <c r="O744">
        <v>783.7</v>
      </c>
      <c r="P744">
        <v>-99.9</v>
      </c>
      <c r="Q744">
        <v>30</v>
      </c>
      <c r="R744">
        <v>0.77500000000000002</v>
      </c>
      <c r="S744" t="s">
        <v>2275</v>
      </c>
    </row>
    <row r="745" spans="1:19" x14ac:dyDescent="0.2">
      <c r="A745" t="s">
        <v>2351</v>
      </c>
      <c r="B745">
        <v>125</v>
      </c>
      <c r="C745" t="s">
        <v>1810</v>
      </c>
      <c r="E745" t="s">
        <v>1864</v>
      </c>
      <c r="M745">
        <v>4</v>
      </c>
      <c r="N745">
        <v>0.36499999999999999</v>
      </c>
      <c r="O745">
        <v>961.8</v>
      </c>
      <c r="P745">
        <v>-99.9</v>
      </c>
      <c r="Q745">
        <v>31</v>
      </c>
      <c r="R745">
        <v>0.75</v>
      </c>
      <c r="S745" t="s">
        <v>2275</v>
      </c>
    </row>
    <row r="746" spans="1:19" x14ac:dyDescent="0.2">
      <c r="A746" t="s">
        <v>2351</v>
      </c>
      <c r="B746">
        <v>126</v>
      </c>
      <c r="C746" t="s">
        <v>667</v>
      </c>
      <c r="E746" t="s">
        <v>1864</v>
      </c>
      <c r="M746">
        <v>3</v>
      </c>
      <c r="N746">
        <v>0.40799999999999997</v>
      </c>
      <c r="O746">
        <v>603.9</v>
      </c>
      <c r="P746">
        <v>-99.9</v>
      </c>
      <c r="Q746">
        <v>27</v>
      </c>
      <c r="R746">
        <v>0.80500000000000005</v>
      </c>
      <c r="S746" t="s">
        <v>2275</v>
      </c>
    </row>
    <row r="747" spans="1:19" x14ac:dyDescent="0.2">
      <c r="A747" t="s">
        <v>2351</v>
      </c>
      <c r="B747">
        <v>127</v>
      </c>
      <c r="C747" t="s">
        <v>2100</v>
      </c>
      <c r="E747" t="s">
        <v>1864</v>
      </c>
      <c r="M747">
        <v>3</v>
      </c>
      <c r="N747">
        <v>0.38400000000000001</v>
      </c>
      <c r="O747">
        <v>781</v>
      </c>
      <c r="P747">
        <v>-99.9</v>
      </c>
      <c r="Q747">
        <v>30</v>
      </c>
      <c r="R747">
        <v>0.77</v>
      </c>
      <c r="S747" t="s">
        <v>2275</v>
      </c>
    </row>
    <row r="748" spans="1:19" x14ac:dyDescent="0.2">
      <c r="A748" t="s">
        <v>2351</v>
      </c>
      <c r="B748">
        <v>128</v>
      </c>
      <c r="C748" t="s">
        <v>753</v>
      </c>
      <c r="E748" t="s">
        <v>1864</v>
      </c>
      <c r="M748">
        <v>2</v>
      </c>
      <c r="N748">
        <v>0.41099999999999998</v>
      </c>
      <c r="O748">
        <v>583.29999999999995</v>
      </c>
      <c r="P748">
        <v>-99.9</v>
      </c>
      <c r="Q748">
        <v>23</v>
      </c>
      <c r="R748">
        <v>0.8</v>
      </c>
      <c r="S748" t="s">
        <v>2275</v>
      </c>
    </row>
    <row r="749" spans="1:19" x14ac:dyDescent="0.2">
      <c r="A749" t="s">
        <v>2351</v>
      </c>
      <c r="B749">
        <v>129</v>
      </c>
      <c r="C749" t="s">
        <v>2101</v>
      </c>
      <c r="E749" t="s">
        <v>1864</v>
      </c>
      <c r="M749">
        <v>1</v>
      </c>
      <c r="N749">
        <v>0.377</v>
      </c>
      <c r="O749">
        <v>850.7</v>
      </c>
      <c r="P749">
        <v>-99.9</v>
      </c>
      <c r="Q749">
        <v>27</v>
      </c>
      <c r="R749">
        <v>0.76500000000000001</v>
      </c>
      <c r="S749" t="s">
        <v>2275</v>
      </c>
    </row>
    <row r="750" spans="1:19" x14ac:dyDescent="0.2">
      <c r="A750" t="s">
        <v>2351</v>
      </c>
      <c r="B750">
        <v>130</v>
      </c>
      <c r="C750" t="s">
        <v>2102</v>
      </c>
      <c r="E750" t="s">
        <v>1864</v>
      </c>
      <c r="M750">
        <v>1</v>
      </c>
      <c r="N750">
        <v>0.38300000000000001</v>
      </c>
      <c r="O750">
        <v>797</v>
      </c>
      <c r="P750">
        <v>-99.9</v>
      </c>
      <c r="Q750">
        <v>29</v>
      </c>
      <c r="R750">
        <v>0.70499999999999996</v>
      </c>
      <c r="S750" t="s">
        <v>2275</v>
      </c>
    </row>
    <row r="751" spans="1:19" x14ac:dyDescent="0.2">
      <c r="A751" t="s">
        <v>2351</v>
      </c>
      <c r="B751">
        <v>131</v>
      </c>
      <c r="C751" t="s">
        <v>381</v>
      </c>
      <c r="E751" t="s">
        <v>1864</v>
      </c>
      <c r="M751">
        <v>0</v>
      </c>
      <c r="N751">
        <v>0.252</v>
      </c>
      <c r="O751">
        <v>3256.9</v>
      </c>
      <c r="P751">
        <v>-99.9</v>
      </c>
      <c r="Q751">
        <v>38</v>
      </c>
      <c r="R751">
        <v>0.47</v>
      </c>
      <c r="S751" t="s">
        <v>2275</v>
      </c>
    </row>
    <row r="752" spans="1:19" x14ac:dyDescent="0.2">
      <c r="A752" t="s">
        <v>2351</v>
      </c>
      <c r="B752">
        <v>132</v>
      </c>
      <c r="C752" t="s">
        <v>2103</v>
      </c>
      <c r="E752" t="s">
        <v>273</v>
      </c>
      <c r="M752">
        <v>1</v>
      </c>
      <c r="N752">
        <v>0.10100000000000001</v>
      </c>
      <c r="O752">
        <v>16707.400000000001</v>
      </c>
      <c r="P752">
        <v>-99.9</v>
      </c>
      <c r="Q752">
        <v>70</v>
      </c>
      <c r="R752">
        <v>0.83</v>
      </c>
      <c r="S752" t="s">
        <v>2275</v>
      </c>
    </row>
    <row r="753" spans="1:19" x14ac:dyDescent="0.2">
      <c r="A753" t="s">
        <v>2351</v>
      </c>
      <c r="B753">
        <v>133</v>
      </c>
      <c r="C753" t="s">
        <v>2104</v>
      </c>
      <c r="E753" t="s">
        <v>273</v>
      </c>
      <c r="M753">
        <v>1</v>
      </c>
      <c r="N753">
        <v>0.126</v>
      </c>
      <c r="O753">
        <v>12828.4</v>
      </c>
      <c r="P753">
        <v>-99.9</v>
      </c>
      <c r="Q753">
        <v>80</v>
      </c>
      <c r="R753">
        <v>0.7</v>
      </c>
      <c r="S753" t="s">
        <v>2275</v>
      </c>
    </row>
    <row r="754" spans="1:19" x14ac:dyDescent="0.2">
      <c r="A754" t="s">
        <v>2351</v>
      </c>
      <c r="B754">
        <v>134</v>
      </c>
      <c r="C754" t="s">
        <v>2105</v>
      </c>
      <c r="E754" t="s">
        <v>273</v>
      </c>
      <c r="M754">
        <v>1</v>
      </c>
      <c r="N754">
        <v>0.159</v>
      </c>
      <c r="O754">
        <v>8985.5</v>
      </c>
      <c r="P754">
        <v>-99.9</v>
      </c>
      <c r="Q754">
        <v>85</v>
      </c>
      <c r="R754">
        <v>0.53500000000000003</v>
      </c>
      <c r="S754" t="s">
        <v>2275</v>
      </c>
    </row>
    <row r="755" spans="1:19" x14ac:dyDescent="0.2">
      <c r="A755" t="s">
        <v>2351</v>
      </c>
      <c r="B755">
        <v>135</v>
      </c>
      <c r="C755" t="s">
        <v>2106</v>
      </c>
      <c r="E755" t="s">
        <v>2357</v>
      </c>
      <c r="M755">
        <v>6</v>
      </c>
      <c r="N755">
        <v>0.2</v>
      </c>
      <c r="O755">
        <v>5768.3</v>
      </c>
      <c r="P755">
        <v>-99.9</v>
      </c>
      <c r="Q755">
        <v>85</v>
      </c>
      <c r="R755">
        <v>0.45500000000000002</v>
      </c>
      <c r="S755" t="s">
        <v>2275</v>
      </c>
    </row>
    <row r="756" spans="1:19" x14ac:dyDescent="0.2">
      <c r="A756" t="s">
        <v>2351</v>
      </c>
      <c r="B756">
        <v>136</v>
      </c>
      <c r="C756" t="s">
        <v>2107</v>
      </c>
      <c r="E756" t="s">
        <v>1906</v>
      </c>
      <c r="M756">
        <v>2</v>
      </c>
      <c r="N756">
        <v>0.19700000000000001</v>
      </c>
      <c r="O756">
        <v>5957.9</v>
      </c>
      <c r="P756">
        <v>-99.9</v>
      </c>
      <c r="Q756">
        <v>75</v>
      </c>
      <c r="R756">
        <v>0.39</v>
      </c>
      <c r="S756" t="s">
        <v>2275</v>
      </c>
    </row>
    <row r="757" spans="1:19" x14ac:dyDescent="0.2">
      <c r="A757" t="s">
        <v>2351</v>
      </c>
      <c r="B757">
        <v>137</v>
      </c>
      <c r="C757" t="s">
        <v>2108</v>
      </c>
      <c r="E757" t="s">
        <v>1866</v>
      </c>
      <c r="M757">
        <v>7</v>
      </c>
      <c r="N757">
        <v>0.25700000000000001</v>
      </c>
      <c r="O757">
        <v>3088.2</v>
      </c>
      <c r="P757">
        <v>-99.9</v>
      </c>
      <c r="Q757">
        <v>70</v>
      </c>
      <c r="R757">
        <v>0.28499999999999998</v>
      </c>
      <c r="S757" t="s">
        <v>2275</v>
      </c>
    </row>
    <row r="758" spans="1:19" x14ac:dyDescent="0.2">
      <c r="A758" t="s">
        <v>2351</v>
      </c>
      <c r="B758">
        <v>138</v>
      </c>
      <c r="C758" t="s">
        <v>1790</v>
      </c>
      <c r="E758" t="s">
        <v>1865</v>
      </c>
      <c r="M758">
        <v>8</v>
      </c>
      <c r="N758">
        <v>0.36399999999999999</v>
      </c>
      <c r="O758">
        <v>975.6</v>
      </c>
      <c r="P758">
        <v>-99.9</v>
      </c>
      <c r="Q758">
        <v>26</v>
      </c>
      <c r="R758">
        <v>0.26</v>
      </c>
      <c r="S758" t="s">
        <v>2275</v>
      </c>
    </row>
    <row r="759" spans="1:19" x14ac:dyDescent="0.2">
      <c r="A759" t="s">
        <v>2351</v>
      </c>
      <c r="B759">
        <v>139</v>
      </c>
      <c r="C759" t="s">
        <v>1790</v>
      </c>
      <c r="E759" t="s">
        <v>1865</v>
      </c>
      <c r="M759">
        <v>8</v>
      </c>
      <c r="N759">
        <v>0.36399999999999999</v>
      </c>
      <c r="O759">
        <v>975.6</v>
      </c>
      <c r="P759">
        <v>-99.9</v>
      </c>
      <c r="Q759">
        <v>26</v>
      </c>
      <c r="R759">
        <v>0.26</v>
      </c>
      <c r="S759" t="s">
        <v>2275</v>
      </c>
    </row>
    <row r="760" spans="1:19" x14ac:dyDescent="0.2">
      <c r="A760" t="s">
        <v>2351</v>
      </c>
      <c r="B760">
        <v>140</v>
      </c>
      <c r="C760" t="s">
        <v>1802</v>
      </c>
      <c r="E760" s="27" t="s">
        <v>1846</v>
      </c>
      <c r="F760" s="27"/>
      <c r="G760" s="27"/>
      <c r="H760" s="27"/>
      <c r="I760" s="27"/>
      <c r="J760" s="27"/>
      <c r="M760">
        <v>10</v>
      </c>
      <c r="N760">
        <v>0.40300000000000002</v>
      </c>
      <c r="O760">
        <v>641.4</v>
      </c>
      <c r="P760">
        <v>-99.9</v>
      </c>
      <c r="Q760">
        <v>18</v>
      </c>
      <c r="R760">
        <v>0.26</v>
      </c>
      <c r="S760" t="s">
        <v>2275</v>
      </c>
    </row>
    <row r="761" spans="1:19" x14ac:dyDescent="0.2">
      <c r="A761" t="s">
        <v>2351</v>
      </c>
      <c r="B761">
        <v>141</v>
      </c>
      <c r="C761" t="s">
        <v>1802</v>
      </c>
      <c r="E761" s="27" t="s">
        <v>1846</v>
      </c>
      <c r="F761" s="27"/>
      <c r="G761" s="27"/>
      <c r="H761" s="27"/>
      <c r="I761" s="27"/>
      <c r="J761" s="27"/>
      <c r="M761">
        <v>10</v>
      </c>
      <c r="N761">
        <v>0.40300000000000002</v>
      </c>
      <c r="O761">
        <v>641.4</v>
      </c>
      <c r="P761">
        <v>-99.9</v>
      </c>
      <c r="Q761">
        <v>18</v>
      </c>
      <c r="R761">
        <v>0.26</v>
      </c>
      <c r="S761" t="s">
        <v>2275</v>
      </c>
    </row>
    <row r="762" spans="1:19" x14ac:dyDescent="0.2">
      <c r="A762" t="s">
        <v>2351</v>
      </c>
      <c r="B762">
        <v>142</v>
      </c>
      <c r="C762" t="s">
        <v>1802</v>
      </c>
      <c r="E762" s="27" t="s">
        <v>1846</v>
      </c>
      <c r="F762" s="27"/>
      <c r="G762" s="27"/>
      <c r="H762" s="27"/>
      <c r="I762" s="27"/>
      <c r="J762" s="27"/>
      <c r="M762">
        <v>10</v>
      </c>
      <c r="N762">
        <v>0.40300000000000002</v>
      </c>
      <c r="O762">
        <v>641.4</v>
      </c>
      <c r="P762">
        <v>-99.9</v>
      </c>
      <c r="Q762">
        <v>18</v>
      </c>
      <c r="R762">
        <v>0.26</v>
      </c>
      <c r="S762" t="s">
        <v>2275</v>
      </c>
    </row>
    <row r="763" spans="1:19" x14ac:dyDescent="0.2">
      <c r="A763" t="s">
        <v>2351</v>
      </c>
      <c r="B763">
        <v>143</v>
      </c>
      <c r="C763" t="s">
        <v>2109</v>
      </c>
      <c r="E763" s="27" t="s">
        <v>1846</v>
      </c>
      <c r="F763" s="27"/>
      <c r="G763" s="27"/>
      <c r="H763" s="27"/>
      <c r="I763" s="27"/>
      <c r="J763" s="27"/>
      <c r="M763">
        <v>10</v>
      </c>
      <c r="N763">
        <v>0.41399999999999998</v>
      </c>
      <c r="O763">
        <v>564.4</v>
      </c>
      <c r="P763">
        <v>-99.9</v>
      </c>
      <c r="Q763">
        <v>16</v>
      </c>
      <c r="R763">
        <v>0.28499999999999998</v>
      </c>
      <c r="S763" t="s">
        <v>2275</v>
      </c>
    </row>
    <row r="764" spans="1:19" x14ac:dyDescent="0.2">
      <c r="A764" t="s">
        <v>2351</v>
      </c>
      <c r="B764">
        <v>144</v>
      </c>
      <c r="C764" t="s">
        <v>2110</v>
      </c>
      <c r="E764" t="s">
        <v>1866</v>
      </c>
      <c r="M764">
        <v>3</v>
      </c>
      <c r="N764">
        <v>0.35899999999999999</v>
      </c>
      <c r="O764">
        <v>1023.9</v>
      </c>
      <c r="P764">
        <v>-99.9</v>
      </c>
      <c r="Q764">
        <v>30</v>
      </c>
      <c r="R764">
        <v>0.42</v>
      </c>
      <c r="S764" t="s">
        <v>2275</v>
      </c>
    </row>
    <row r="765" spans="1:19" x14ac:dyDescent="0.2">
      <c r="A765" t="s">
        <v>2351</v>
      </c>
      <c r="B765">
        <v>145</v>
      </c>
      <c r="C765" t="s">
        <v>1788</v>
      </c>
      <c r="E765" t="s">
        <v>1866</v>
      </c>
      <c r="M765">
        <v>3</v>
      </c>
      <c r="N765">
        <v>0.432</v>
      </c>
      <c r="O765">
        <v>468.4</v>
      </c>
      <c r="P765">
        <v>-99.9</v>
      </c>
      <c r="Q765">
        <v>23</v>
      </c>
      <c r="R765">
        <v>0.31</v>
      </c>
      <c r="S765" t="s">
        <v>2275</v>
      </c>
    </row>
    <row r="766" spans="1:19" x14ac:dyDescent="0.2">
      <c r="A766" t="s">
        <v>2351</v>
      </c>
      <c r="B766">
        <v>146</v>
      </c>
      <c r="C766" t="s">
        <v>1788</v>
      </c>
      <c r="E766" t="s">
        <v>1866</v>
      </c>
      <c r="M766">
        <v>3</v>
      </c>
      <c r="N766">
        <v>0.432</v>
      </c>
      <c r="O766">
        <v>468.4</v>
      </c>
      <c r="P766">
        <v>-99.9</v>
      </c>
      <c r="Q766">
        <v>23</v>
      </c>
      <c r="R766">
        <v>0.31</v>
      </c>
      <c r="S766" t="s">
        <v>2275</v>
      </c>
    </row>
    <row r="767" spans="1:19" x14ac:dyDescent="0.2">
      <c r="A767" t="s">
        <v>2351</v>
      </c>
      <c r="B767">
        <v>147</v>
      </c>
      <c r="C767" t="s">
        <v>2111</v>
      </c>
      <c r="E767" s="27" t="s">
        <v>1846</v>
      </c>
      <c r="F767" s="27"/>
      <c r="G767" s="27"/>
      <c r="H767" s="27"/>
      <c r="I767" s="27"/>
      <c r="J767" s="27"/>
      <c r="M767">
        <v>6</v>
      </c>
      <c r="N767">
        <v>0.40200000000000002</v>
      </c>
      <c r="O767">
        <v>644.5</v>
      </c>
      <c r="P767">
        <v>-99.9</v>
      </c>
      <c r="Q767">
        <v>23</v>
      </c>
      <c r="R767">
        <v>0.28999999999999998</v>
      </c>
      <c r="S767" t="s">
        <v>2275</v>
      </c>
    </row>
    <row r="768" spans="1:19" x14ac:dyDescent="0.2">
      <c r="A768" t="s">
        <v>2351</v>
      </c>
      <c r="B768">
        <v>148</v>
      </c>
      <c r="C768" t="s">
        <v>2111</v>
      </c>
      <c r="E768" s="27" t="s">
        <v>1846</v>
      </c>
      <c r="F768" s="27"/>
      <c r="G768" s="27"/>
      <c r="H768" s="27"/>
      <c r="I768" s="27"/>
      <c r="J768" s="27"/>
      <c r="M768">
        <v>6</v>
      </c>
      <c r="N768">
        <v>0.40200000000000002</v>
      </c>
      <c r="O768">
        <v>644.5</v>
      </c>
      <c r="P768">
        <v>-99.9</v>
      </c>
      <c r="Q768">
        <v>23</v>
      </c>
      <c r="R768">
        <v>0.28999999999999998</v>
      </c>
      <c r="S768" t="s">
        <v>2275</v>
      </c>
    </row>
    <row r="769" spans="1:19" x14ac:dyDescent="0.2">
      <c r="A769" t="s">
        <v>2351</v>
      </c>
      <c r="B769">
        <v>149</v>
      </c>
      <c r="C769" t="s">
        <v>2112</v>
      </c>
      <c r="E769" s="27" t="s">
        <v>1846</v>
      </c>
      <c r="F769" s="27"/>
      <c r="G769" s="27"/>
      <c r="H769" s="27"/>
      <c r="I769" s="27"/>
      <c r="J769" s="27"/>
      <c r="M769">
        <v>3</v>
      </c>
      <c r="N769">
        <v>0.33100000000000002</v>
      </c>
      <c r="O769">
        <v>1390.3</v>
      </c>
      <c r="P769">
        <v>-99.9</v>
      </c>
      <c r="Q769">
        <v>21</v>
      </c>
      <c r="R769">
        <v>0.36</v>
      </c>
      <c r="S769" t="s">
        <v>2275</v>
      </c>
    </row>
    <row r="770" spans="1:19" x14ac:dyDescent="0.2">
      <c r="A770" t="s">
        <v>2351</v>
      </c>
      <c r="B770">
        <v>150</v>
      </c>
      <c r="C770" t="s">
        <v>2113</v>
      </c>
      <c r="E770" s="27" t="s">
        <v>1846</v>
      </c>
      <c r="F770" s="27"/>
      <c r="G770" s="27"/>
      <c r="H770" s="27"/>
      <c r="I770" s="27"/>
      <c r="J770" s="27"/>
      <c r="M770">
        <v>3</v>
      </c>
      <c r="N770">
        <v>0.40899999999999997</v>
      </c>
      <c r="O770">
        <v>601</v>
      </c>
      <c r="P770">
        <v>-99.9</v>
      </c>
      <c r="Q770">
        <v>24</v>
      </c>
      <c r="R770">
        <v>0.41499999999999998</v>
      </c>
      <c r="S770" t="s">
        <v>2275</v>
      </c>
    </row>
    <row r="771" spans="1:19" x14ac:dyDescent="0.2">
      <c r="A771" t="s">
        <v>2351</v>
      </c>
      <c r="B771">
        <v>151</v>
      </c>
      <c r="C771" t="s">
        <v>2114</v>
      </c>
      <c r="E771" t="s">
        <v>1921</v>
      </c>
      <c r="M771">
        <v>1</v>
      </c>
      <c r="N771">
        <v>0.18099999999999999</v>
      </c>
      <c r="O771">
        <v>7078.5</v>
      </c>
      <c r="P771">
        <v>-99.9</v>
      </c>
      <c r="Q771">
        <v>90</v>
      </c>
      <c r="R771">
        <v>0.30499999999999999</v>
      </c>
      <c r="S771" t="s">
        <v>2275</v>
      </c>
    </row>
    <row r="772" spans="1:19" x14ac:dyDescent="0.2">
      <c r="A772" t="s">
        <v>2351</v>
      </c>
      <c r="B772">
        <v>152</v>
      </c>
      <c r="C772" t="s">
        <v>2115</v>
      </c>
      <c r="E772" t="s">
        <v>2297</v>
      </c>
      <c r="M772">
        <v>7</v>
      </c>
      <c r="N772">
        <v>0.19</v>
      </c>
      <c r="O772">
        <v>6381.1</v>
      </c>
      <c r="P772">
        <v>-99.9</v>
      </c>
      <c r="Q772">
        <v>85</v>
      </c>
      <c r="R772">
        <v>0.27</v>
      </c>
      <c r="S772" t="s">
        <v>2275</v>
      </c>
    </row>
    <row r="773" spans="1:19" x14ac:dyDescent="0.2">
      <c r="A773" t="s">
        <v>2351</v>
      </c>
      <c r="B773">
        <v>153</v>
      </c>
      <c r="C773" t="s">
        <v>2116</v>
      </c>
      <c r="E773" t="s">
        <v>2297</v>
      </c>
      <c r="M773">
        <v>6</v>
      </c>
      <c r="N773">
        <v>0.17199999999999999</v>
      </c>
      <c r="O773">
        <v>7817.1</v>
      </c>
      <c r="P773">
        <v>-99.9</v>
      </c>
      <c r="Q773">
        <v>90</v>
      </c>
      <c r="R773">
        <v>0.36</v>
      </c>
      <c r="S773" t="s">
        <v>2275</v>
      </c>
    </row>
    <row r="774" spans="1:19" x14ac:dyDescent="0.2">
      <c r="A774" t="s">
        <v>2351</v>
      </c>
      <c r="B774">
        <v>154</v>
      </c>
      <c r="C774" t="s">
        <v>2117</v>
      </c>
      <c r="E774" t="s">
        <v>2298</v>
      </c>
      <c r="M774">
        <v>2</v>
      </c>
      <c r="N774">
        <v>8.1000000000000003E-2</v>
      </c>
      <c r="O774">
        <v>20912.3</v>
      </c>
      <c r="P774">
        <v>-99.9</v>
      </c>
      <c r="Q774">
        <v>95</v>
      </c>
      <c r="R774">
        <v>0.41</v>
      </c>
      <c r="S774" t="s">
        <v>2275</v>
      </c>
    </row>
    <row r="775" spans="1:19" x14ac:dyDescent="0.2">
      <c r="A775" t="s">
        <v>2351</v>
      </c>
      <c r="B775">
        <v>155</v>
      </c>
      <c r="C775" t="s">
        <v>2118</v>
      </c>
      <c r="E775" t="s">
        <v>2297</v>
      </c>
      <c r="M775">
        <v>4</v>
      </c>
      <c r="N775">
        <v>0.193</v>
      </c>
      <c r="O775">
        <v>6214.1</v>
      </c>
      <c r="P775">
        <v>-99.9</v>
      </c>
      <c r="Q775">
        <v>80</v>
      </c>
      <c r="R775">
        <v>0.45500000000000002</v>
      </c>
      <c r="S775" t="s">
        <v>2275</v>
      </c>
    </row>
    <row r="776" spans="1:19" x14ac:dyDescent="0.2">
      <c r="A776" t="s">
        <v>2351</v>
      </c>
      <c r="B776">
        <v>156</v>
      </c>
      <c r="C776" t="s">
        <v>2119</v>
      </c>
      <c r="E776" t="s">
        <v>2297</v>
      </c>
      <c r="M776">
        <v>4</v>
      </c>
      <c r="N776">
        <v>0.17699999999999999</v>
      </c>
      <c r="O776">
        <v>7394.1</v>
      </c>
      <c r="P776">
        <v>-99.9</v>
      </c>
      <c r="Q776">
        <v>90</v>
      </c>
      <c r="R776">
        <v>0.43</v>
      </c>
      <c r="S776" t="s">
        <v>2275</v>
      </c>
    </row>
    <row r="777" spans="1:19" x14ac:dyDescent="0.2">
      <c r="A777" t="s">
        <v>2351</v>
      </c>
      <c r="B777">
        <v>157</v>
      </c>
      <c r="C777" t="s">
        <v>2120</v>
      </c>
      <c r="E777" t="s">
        <v>233</v>
      </c>
      <c r="M777">
        <v>1</v>
      </c>
      <c r="N777">
        <v>0.10199999999999999</v>
      </c>
      <c r="O777">
        <v>16562.099999999999</v>
      </c>
      <c r="P777">
        <v>-99.9</v>
      </c>
      <c r="Q777">
        <v>70</v>
      </c>
      <c r="R777">
        <v>0.63500000000000001</v>
      </c>
      <c r="S777" t="s">
        <v>2275</v>
      </c>
    </row>
    <row r="778" spans="1:19" x14ac:dyDescent="0.2">
      <c r="A778" t="s">
        <v>2351</v>
      </c>
      <c r="B778">
        <v>158</v>
      </c>
      <c r="C778" t="s">
        <v>2121</v>
      </c>
      <c r="E778" t="s">
        <v>2299</v>
      </c>
      <c r="M778">
        <v>3</v>
      </c>
      <c r="N778">
        <v>9.5000000000000001E-2</v>
      </c>
      <c r="O778">
        <v>17981.2</v>
      </c>
      <c r="P778">
        <v>-99.9</v>
      </c>
      <c r="Q778">
        <v>90</v>
      </c>
      <c r="R778">
        <v>0.48</v>
      </c>
      <c r="S778" t="s">
        <v>2275</v>
      </c>
    </row>
    <row r="779" spans="1:19" x14ac:dyDescent="0.2">
      <c r="A779" t="s">
        <v>2351</v>
      </c>
      <c r="B779">
        <v>159</v>
      </c>
      <c r="C779" t="s">
        <v>2122</v>
      </c>
      <c r="E779" t="s">
        <v>2299</v>
      </c>
      <c r="M779">
        <v>3</v>
      </c>
      <c r="N779">
        <v>0.111</v>
      </c>
      <c r="O779">
        <v>14978.9</v>
      </c>
      <c r="P779">
        <v>-99.9</v>
      </c>
      <c r="Q779">
        <v>95</v>
      </c>
      <c r="R779">
        <v>0.505</v>
      </c>
      <c r="S779" t="s">
        <v>2275</v>
      </c>
    </row>
    <row r="780" spans="1:19" x14ac:dyDescent="0.2">
      <c r="A780" t="s">
        <v>2351</v>
      </c>
      <c r="B780">
        <v>160</v>
      </c>
      <c r="C780" t="s">
        <v>2123</v>
      </c>
      <c r="E780" t="s">
        <v>2358</v>
      </c>
      <c r="M780">
        <v>6</v>
      </c>
      <c r="N780">
        <v>0.215</v>
      </c>
      <c r="O780">
        <v>4892</v>
      </c>
      <c r="P780">
        <v>-99.9</v>
      </c>
      <c r="Q780">
        <v>75</v>
      </c>
      <c r="R780">
        <v>0.28999999999999998</v>
      </c>
      <c r="S780" t="s">
        <v>2275</v>
      </c>
    </row>
    <row r="781" spans="1:19" x14ac:dyDescent="0.2">
      <c r="A781" t="s">
        <v>2351</v>
      </c>
      <c r="B781">
        <v>161</v>
      </c>
      <c r="C781" t="s">
        <v>2124</v>
      </c>
      <c r="E781" t="s">
        <v>2359</v>
      </c>
      <c r="M781">
        <v>6</v>
      </c>
      <c r="N781">
        <v>0.36</v>
      </c>
      <c r="O781">
        <v>1018.3</v>
      </c>
      <c r="P781">
        <v>-99.9</v>
      </c>
      <c r="Q781">
        <v>38</v>
      </c>
      <c r="R781">
        <v>0.76500000000000001</v>
      </c>
      <c r="S781" t="s">
        <v>2275</v>
      </c>
    </row>
    <row r="782" spans="1:19" x14ac:dyDescent="0.2">
      <c r="A782" t="s">
        <v>2351</v>
      </c>
      <c r="B782">
        <v>162</v>
      </c>
      <c r="C782" t="s">
        <v>2125</v>
      </c>
      <c r="E782" t="s">
        <v>1847</v>
      </c>
      <c r="M782">
        <v>3</v>
      </c>
      <c r="N782">
        <v>0.39500000000000002</v>
      </c>
      <c r="O782">
        <v>693.5</v>
      </c>
      <c r="P782">
        <v>-99.9</v>
      </c>
      <c r="Q782">
        <v>26</v>
      </c>
      <c r="R782">
        <v>0.41499999999999998</v>
      </c>
      <c r="S782" t="s">
        <v>2275</v>
      </c>
    </row>
    <row r="783" spans="1:19" x14ac:dyDescent="0.2">
      <c r="A783" t="s">
        <v>2351</v>
      </c>
      <c r="B783">
        <v>163</v>
      </c>
      <c r="C783" t="s">
        <v>1796</v>
      </c>
      <c r="E783" t="s">
        <v>1847</v>
      </c>
      <c r="M783">
        <v>3</v>
      </c>
      <c r="N783">
        <v>0.32700000000000001</v>
      </c>
      <c r="O783">
        <v>1447.8</v>
      </c>
      <c r="P783">
        <v>-99.9</v>
      </c>
      <c r="Q783">
        <v>44</v>
      </c>
      <c r="R783">
        <v>0.39500000000000002</v>
      </c>
      <c r="S783" t="s">
        <v>2275</v>
      </c>
    </row>
    <row r="784" spans="1:19" x14ac:dyDescent="0.2">
      <c r="A784" t="s">
        <v>2351</v>
      </c>
      <c r="B784">
        <v>164</v>
      </c>
      <c r="C784" t="s">
        <v>1785</v>
      </c>
      <c r="E784" t="s">
        <v>1847</v>
      </c>
      <c r="M784">
        <v>3</v>
      </c>
      <c r="N784">
        <v>0.29299999999999998</v>
      </c>
      <c r="O784">
        <v>2102</v>
      </c>
      <c r="P784">
        <v>-99.9</v>
      </c>
      <c r="Q784">
        <v>50</v>
      </c>
      <c r="R784">
        <v>0.34499999999999997</v>
      </c>
      <c r="S784" t="s">
        <v>2275</v>
      </c>
    </row>
    <row r="785" spans="1:19" x14ac:dyDescent="0.2">
      <c r="A785" t="s">
        <v>2351</v>
      </c>
      <c r="B785">
        <v>165</v>
      </c>
      <c r="C785" t="s">
        <v>2126</v>
      </c>
      <c r="E785" t="s">
        <v>1847</v>
      </c>
      <c r="M785">
        <v>3</v>
      </c>
      <c r="N785">
        <v>0.29799999999999999</v>
      </c>
      <c r="O785">
        <v>1983.1</v>
      </c>
      <c r="P785">
        <v>-99.9</v>
      </c>
      <c r="Q785">
        <v>46</v>
      </c>
      <c r="R785">
        <v>0.33</v>
      </c>
      <c r="S785" t="s">
        <v>2275</v>
      </c>
    </row>
    <row r="786" spans="1:19" x14ac:dyDescent="0.2">
      <c r="A786" t="s">
        <v>2351</v>
      </c>
      <c r="B786">
        <v>166</v>
      </c>
      <c r="C786" t="s">
        <v>1797</v>
      </c>
      <c r="E786" t="s">
        <v>1847</v>
      </c>
      <c r="M786">
        <v>3</v>
      </c>
      <c r="N786">
        <v>0.307</v>
      </c>
      <c r="O786">
        <v>1813</v>
      </c>
      <c r="P786">
        <v>-99.9</v>
      </c>
      <c r="Q786">
        <v>43</v>
      </c>
      <c r="R786">
        <v>0.30499999999999999</v>
      </c>
      <c r="S786" t="s">
        <v>2275</v>
      </c>
    </row>
    <row r="787" spans="1:19" x14ac:dyDescent="0.2">
      <c r="A787" t="s">
        <v>2351</v>
      </c>
      <c r="B787">
        <v>167</v>
      </c>
      <c r="C787" t="s">
        <v>1797</v>
      </c>
      <c r="E787" t="s">
        <v>1847</v>
      </c>
      <c r="M787">
        <v>3</v>
      </c>
      <c r="N787">
        <v>0.307</v>
      </c>
      <c r="O787">
        <v>1813</v>
      </c>
      <c r="P787">
        <v>-99.9</v>
      </c>
      <c r="Q787">
        <v>43</v>
      </c>
      <c r="R787">
        <v>0.30499999999999999</v>
      </c>
      <c r="S787" t="s">
        <v>2275</v>
      </c>
    </row>
    <row r="788" spans="1:19" x14ac:dyDescent="0.2">
      <c r="A788" t="s">
        <v>2351</v>
      </c>
      <c r="B788">
        <v>168</v>
      </c>
      <c r="C788" t="s">
        <v>2127</v>
      </c>
      <c r="E788" t="s">
        <v>1847</v>
      </c>
      <c r="M788">
        <v>2</v>
      </c>
      <c r="N788">
        <v>0.27600000000000002</v>
      </c>
      <c r="O788">
        <v>2520.1999999999998</v>
      </c>
      <c r="P788">
        <v>-99.9</v>
      </c>
      <c r="Q788">
        <v>55</v>
      </c>
      <c r="R788">
        <v>0.27500000000000002</v>
      </c>
      <c r="S788" t="s">
        <v>2275</v>
      </c>
    </row>
    <row r="789" spans="1:19" x14ac:dyDescent="0.2">
      <c r="A789" t="s">
        <v>2351</v>
      </c>
      <c r="B789">
        <v>169</v>
      </c>
      <c r="C789" t="s">
        <v>2128</v>
      </c>
      <c r="E789" t="s">
        <v>1847</v>
      </c>
      <c r="M789">
        <v>1</v>
      </c>
      <c r="N789">
        <v>0.29599999999999999</v>
      </c>
      <c r="O789">
        <v>2022.9</v>
      </c>
      <c r="P789">
        <v>-99.9</v>
      </c>
      <c r="Q789">
        <v>28</v>
      </c>
      <c r="R789">
        <v>0.43</v>
      </c>
      <c r="S789" t="s">
        <v>2275</v>
      </c>
    </row>
    <row r="790" spans="1:19" x14ac:dyDescent="0.2">
      <c r="A790" t="s">
        <v>2351</v>
      </c>
      <c r="B790">
        <v>170</v>
      </c>
      <c r="C790" t="s">
        <v>2129</v>
      </c>
      <c r="E790" t="s">
        <v>1867</v>
      </c>
      <c r="M790">
        <v>3</v>
      </c>
      <c r="N790">
        <v>0.32400000000000001</v>
      </c>
      <c r="O790">
        <v>1502.7</v>
      </c>
      <c r="P790">
        <v>-99.9</v>
      </c>
      <c r="Q790">
        <v>42</v>
      </c>
      <c r="R790">
        <v>0.375</v>
      </c>
      <c r="S790" t="s">
        <v>2275</v>
      </c>
    </row>
    <row r="791" spans="1:19" x14ac:dyDescent="0.2">
      <c r="A791" t="s">
        <v>2351</v>
      </c>
      <c r="B791">
        <v>171</v>
      </c>
      <c r="C791" t="s">
        <v>2130</v>
      </c>
      <c r="E791" t="s">
        <v>1867</v>
      </c>
      <c r="M791">
        <v>3</v>
      </c>
      <c r="N791">
        <v>0.26500000000000001</v>
      </c>
      <c r="O791">
        <v>2835.8</v>
      </c>
      <c r="P791">
        <v>-99.9</v>
      </c>
      <c r="Q791">
        <v>65</v>
      </c>
      <c r="R791">
        <v>0.34</v>
      </c>
      <c r="S791" t="s">
        <v>2275</v>
      </c>
    </row>
    <row r="792" spans="1:19" x14ac:dyDescent="0.2">
      <c r="A792" t="s">
        <v>2351</v>
      </c>
      <c r="B792">
        <v>172</v>
      </c>
      <c r="C792" t="s">
        <v>641</v>
      </c>
      <c r="E792" t="s">
        <v>1867</v>
      </c>
      <c r="M792">
        <v>3</v>
      </c>
      <c r="N792">
        <v>0.23899999999999999</v>
      </c>
      <c r="O792">
        <v>3768.6</v>
      </c>
      <c r="P792">
        <v>-99.9</v>
      </c>
      <c r="Q792">
        <v>70</v>
      </c>
      <c r="R792">
        <v>0.33</v>
      </c>
      <c r="S792" t="s">
        <v>2275</v>
      </c>
    </row>
    <row r="793" spans="1:19" x14ac:dyDescent="0.2">
      <c r="A793" t="s">
        <v>2351</v>
      </c>
      <c r="B793">
        <v>173</v>
      </c>
      <c r="C793" t="s">
        <v>1826</v>
      </c>
      <c r="E793" t="s">
        <v>1867</v>
      </c>
      <c r="M793">
        <v>3</v>
      </c>
      <c r="N793">
        <v>0.246</v>
      </c>
      <c r="O793">
        <v>3481.9</v>
      </c>
      <c r="P793">
        <v>-99.9</v>
      </c>
      <c r="Q793">
        <v>65</v>
      </c>
      <c r="R793">
        <v>0.3</v>
      </c>
      <c r="S793" t="s">
        <v>2275</v>
      </c>
    </row>
    <row r="794" spans="1:19" x14ac:dyDescent="0.2">
      <c r="A794" t="s">
        <v>2351</v>
      </c>
      <c r="B794">
        <v>174</v>
      </c>
      <c r="C794" t="s">
        <v>1826</v>
      </c>
      <c r="E794" t="s">
        <v>1867</v>
      </c>
      <c r="M794">
        <v>3</v>
      </c>
      <c r="N794">
        <v>0.246</v>
      </c>
      <c r="O794">
        <v>3481.9</v>
      </c>
      <c r="P794">
        <v>-99.9</v>
      </c>
      <c r="Q794">
        <v>65</v>
      </c>
      <c r="R794">
        <v>0.3</v>
      </c>
      <c r="S794" t="s">
        <v>2275</v>
      </c>
    </row>
    <row r="795" spans="1:19" x14ac:dyDescent="0.2">
      <c r="A795" t="s">
        <v>2351</v>
      </c>
      <c r="B795">
        <v>175</v>
      </c>
      <c r="C795" t="s">
        <v>2131</v>
      </c>
      <c r="E795" t="s">
        <v>1867</v>
      </c>
      <c r="M795">
        <v>3</v>
      </c>
      <c r="N795">
        <v>0.26400000000000001</v>
      </c>
      <c r="O795">
        <v>2886.7</v>
      </c>
      <c r="P795">
        <v>-99.9</v>
      </c>
      <c r="Q795">
        <v>60</v>
      </c>
      <c r="R795">
        <v>0.26</v>
      </c>
      <c r="S795" t="s">
        <v>2275</v>
      </c>
    </row>
    <row r="796" spans="1:19" x14ac:dyDescent="0.2">
      <c r="A796" t="s">
        <v>2351</v>
      </c>
      <c r="B796">
        <v>176</v>
      </c>
      <c r="C796" t="s">
        <v>2132</v>
      </c>
      <c r="E796" t="s">
        <v>1867</v>
      </c>
      <c r="M796">
        <v>2</v>
      </c>
      <c r="N796">
        <v>0.22</v>
      </c>
      <c r="O796">
        <v>4614.6000000000004</v>
      </c>
      <c r="P796">
        <v>-99.9</v>
      </c>
      <c r="Q796">
        <v>80</v>
      </c>
      <c r="R796">
        <v>0.45500000000000002</v>
      </c>
      <c r="S796" t="s">
        <v>2275</v>
      </c>
    </row>
    <row r="797" spans="1:19" x14ac:dyDescent="0.2">
      <c r="A797" t="s">
        <v>2351</v>
      </c>
      <c r="B797">
        <v>177</v>
      </c>
      <c r="C797" t="s">
        <v>613</v>
      </c>
      <c r="E797" t="s">
        <v>1867</v>
      </c>
      <c r="M797">
        <v>2</v>
      </c>
      <c r="N797">
        <v>0.187</v>
      </c>
      <c r="O797">
        <v>6599.1</v>
      </c>
      <c r="P797">
        <v>-99.9</v>
      </c>
      <c r="Q797">
        <v>90</v>
      </c>
      <c r="R797">
        <v>0.37</v>
      </c>
      <c r="S797" t="s">
        <v>2275</v>
      </c>
    </row>
    <row r="798" spans="1:19" x14ac:dyDescent="0.2">
      <c r="A798" t="s">
        <v>2351</v>
      </c>
      <c r="B798">
        <v>178</v>
      </c>
      <c r="C798" t="s">
        <v>2133</v>
      </c>
      <c r="E798" t="s">
        <v>1867</v>
      </c>
      <c r="M798">
        <v>2</v>
      </c>
      <c r="N798">
        <v>0.193</v>
      </c>
      <c r="O798">
        <v>6227</v>
      </c>
      <c r="P798">
        <v>-99.9</v>
      </c>
      <c r="Q798">
        <v>85</v>
      </c>
      <c r="R798">
        <v>0.33</v>
      </c>
      <c r="S798" t="s">
        <v>2275</v>
      </c>
    </row>
    <row r="799" spans="1:19" x14ac:dyDescent="0.2">
      <c r="A799" t="s">
        <v>2351</v>
      </c>
      <c r="B799">
        <v>179</v>
      </c>
      <c r="C799" t="s">
        <v>2134</v>
      </c>
      <c r="E799" t="s">
        <v>1867</v>
      </c>
      <c r="M799">
        <v>1</v>
      </c>
      <c r="N799">
        <v>0.21299999999999999</v>
      </c>
      <c r="O799">
        <v>4980.6000000000004</v>
      </c>
      <c r="P799">
        <v>-99.9</v>
      </c>
      <c r="Q799">
        <v>75</v>
      </c>
      <c r="R799">
        <v>0.51</v>
      </c>
      <c r="S799" t="s">
        <v>2275</v>
      </c>
    </row>
    <row r="800" spans="1:19" x14ac:dyDescent="0.2">
      <c r="A800" t="s">
        <v>2351</v>
      </c>
      <c r="B800">
        <v>180</v>
      </c>
      <c r="C800" t="s">
        <v>533</v>
      </c>
      <c r="E800" t="s">
        <v>1867</v>
      </c>
      <c r="M800">
        <v>1</v>
      </c>
      <c r="N800">
        <v>0.18099999999999999</v>
      </c>
      <c r="O800">
        <v>7084</v>
      </c>
      <c r="P800">
        <v>-99.9</v>
      </c>
      <c r="Q800">
        <v>90</v>
      </c>
      <c r="R800">
        <v>0.36499999999999999</v>
      </c>
      <c r="S800" t="s">
        <v>2275</v>
      </c>
    </row>
    <row r="801" spans="1:20" x14ac:dyDescent="0.2">
      <c r="A801" t="s">
        <v>2351</v>
      </c>
      <c r="B801">
        <v>181</v>
      </c>
      <c r="C801" t="s">
        <v>397</v>
      </c>
      <c r="E801" t="s">
        <v>1848</v>
      </c>
      <c r="M801">
        <v>4</v>
      </c>
      <c r="N801">
        <v>0.12</v>
      </c>
      <c r="O801">
        <v>13669</v>
      </c>
      <c r="P801">
        <v>-99.9</v>
      </c>
      <c r="Q801">
        <v>95</v>
      </c>
      <c r="R801">
        <v>0.27</v>
      </c>
      <c r="S801" t="s">
        <v>2275</v>
      </c>
    </row>
    <row r="802" spans="1:20" x14ac:dyDescent="0.2">
      <c r="A802" t="s">
        <v>2351</v>
      </c>
      <c r="B802">
        <v>182</v>
      </c>
      <c r="C802" t="s">
        <v>1818</v>
      </c>
      <c r="E802" t="s">
        <v>1848</v>
      </c>
      <c r="M802">
        <v>4</v>
      </c>
      <c r="N802">
        <v>0.14799999999999999</v>
      </c>
      <c r="O802">
        <v>10128.1</v>
      </c>
      <c r="P802">
        <v>-99.9</v>
      </c>
      <c r="Q802">
        <v>90</v>
      </c>
      <c r="R802">
        <v>0.30499999999999999</v>
      </c>
      <c r="S802" t="s">
        <v>2275</v>
      </c>
    </row>
    <row r="803" spans="1:20" x14ac:dyDescent="0.2">
      <c r="A803" t="s">
        <v>2351</v>
      </c>
      <c r="B803">
        <v>183</v>
      </c>
      <c r="C803" t="s">
        <v>1778</v>
      </c>
      <c r="E803" t="s">
        <v>1848</v>
      </c>
      <c r="M803">
        <v>4</v>
      </c>
      <c r="N803">
        <v>0.14299999999999999</v>
      </c>
      <c r="O803">
        <v>10623</v>
      </c>
      <c r="P803">
        <v>-99.9</v>
      </c>
      <c r="Q803">
        <v>95</v>
      </c>
      <c r="R803">
        <v>0.32500000000000001</v>
      </c>
      <c r="S803" t="s">
        <v>2275</v>
      </c>
    </row>
    <row r="804" spans="1:20" x14ac:dyDescent="0.2">
      <c r="A804" t="s">
        <v>2351</v>
      </c>
      <c r="B804">
        <v>184</v>
      </c>
      <c r="C804" t="s">
        <v>1778</v>
      </c>
      <c r="E804" t="s">
        <v>1848</v>
      </c>
      <c r="M804">
        <v>4</v>
      </c>
      <c r="N804">
        <v>0.14299999999999999</v>
      </c>
      <c r="O804">
        <v>10623</v>
      </c>
      <c r="P804">
        <v>-99.9</v>
      </c>
      <c r="Q804">
        <v>95</v>
      </c>
      <c r="R804">
        <v>0.32500000000000001</v>
      </c>
      <c r="S804" t="s">
        <v>2275</v>
      </c>
    </row>
    <row r="805" spans="1:20" x14ac:dyDescent="0.2">
      <c r="A805" t="s">
        <v>2351</v>
      </c>
      <c r="B805">
        <v>185</v>
      </c>
      <c r="C805" t="s">
        <v>1781</v>
      </c>
      <c r="E805" t="s">
        <v>1868</v>
      </c>
      <c r="M805">
        <v>10</v>
      </c>
      <c r="N805">
        <v>0.16900000000000001</v>
      </c>
      <c r="O805">
        <v>8038.2</v>
      </c>
      <c r="P805">
        <v>-99.9</v>
      </c>
      <c r="Q805">
        <v>95</v>
      </c>
      <c r="R805">
        <v>0.245</v>
      </c>
      <c r="S805" t="s">
        <v>2275</v>
      </c>
    </row>
    <row r="806" spans="1:20" x14ac:dyDescent="0.2">
      <c r="A806" t="s">
        <v>2351</v>
      </c>
      <c r="B806">
        <v>186</v>
      </c>
      <c r="C806" t="s">
        <v>1814</v>
      </c>
      <c r="E806" t="s">
        <v>1849</v>
      </c>
      <c r="M806">
        <v>2</v>
      </c>
      <c r="N806">
        <v>0.255</v>
      </c>
      <c r="O806">
        <v>3168.5</v>
      </c>
      <c r="P806">
        <v>-99.9</v>
      </c>
      <c r="Q806">
        <v>65</v>
      </c>
      <c r="R806">
        <v>0.55000000000000004</v>
      </c>
      <c r="S806" t="s">
        <v>2275</v>
      </c>
    </row>
    <row r="807" spans="1:20" x14ac:dyDescent="0.2">
      <c r="A807" t="s">
        <v>2351</v>
      </c>
      <c r="B807">
        <v>187</v>
      </c>
      <c r="C807" t="s">
        <v>1828</v>
      </c>
      <c r="E807" t="s">
        <v>1849</v>
      </c>
      <c r="M807">
        <v>1</v>
      </c>
      <c r="N807">
        <v>0.20699999999999999</v>
      </c>
      <c r="O807">
        <v>5319.1</v>
      </c>
      <c r="P807">
        <v>-99.9</v>
      </c>
      <c r="Q807">
        <v>85</v>
      </c>
      <c r="R807">
        <v>0.52</v>
      </c>
      <c r="S807" t="s">
        <v>2275</v>
      </c>
    </row>
    <row r="808" spans="1:20" x14ac:dyDescent="0.2">
      <c r="A808" t="s">
        <v>2351</v>
      </c>
      <c r="B808">
        <v>188</v>
      </c>
      <c r="C808" t="s">
        <v>2135</v>
      </c>
      <c r="E808" t="s">
        <v>2360</v>
      </c>
      <c r="M808">
        <v>7</v>
      </c>
      <c r="N808">
        <v>0.1</v>
      </c>
      <c r="O808">
        <v>16972.599999999999</v>
      </c>
      <c r="P808">
        <v>-99.9</v>
      </c>
      <c r="Q808">
        <v>100</v>
      </c>
      <c r="R808">
        <v>0.27500000000000002</v>
      </c>
      <c r="S808" t="s">
        <v>2275</v>
      </c>
    </row>
    <row r="809" spans="1:20" x14ac:dyDescent="0.2">
      <c r="A809" t="s">
        <v>2351</v>
      </c>
      <c r="B809">
        <v>189</v>
      </c>
      <c r="C809" t="s">
        <v>2136</v>
      </c>
      <c r="E809" t="s">
        <v>2302</v>
      </c>
      <c r="M809">
        <v>3</v>
      </c>
      <c r="N809">
        <v>0.54900000000000004</v>
      </c>
      <c r="O809">
        <v>131.30000000000001</v>
      </c>
      <c r="P809">
        <v>-99.9</v>
      </c>
      <c r="Q809">
        <v>3.5</v>
      </c>
      <c r="R809">
        <v>0.875</v>
      </c>
      <c r="S809" t="s">
        <v>2275</v>
      </c>
      <c r="T809" t="s">
        <v>1837</v>
      </c>
    </row>
    <row r="810" spans="1:20" x14ac:dyDescent="0.2">
      <c r="A810" t="s">
        <v>2351</v>
      </c>
      <c r="B810">
        <v>190</v>
      </c>
      <c r="C810" t="s">
        <v>2137</v>
      </c>
      <c r="E810" t="s">
        <v>2302</v>
      </c>
      <c r="M810">
        <v>3</v>
      </c>
      <c r="N810">
        <v>0.56100000000000005</v>
      </c>
      <c r="O810">
        <v>115.3</v>
      </c>
      <c r="P810">
        <v>-99.9</v>
      </c>
      <c r="Q810">
        <v>2.5</v>
      </c>
      <c r="R810">
        <v>0.74</v>
      </c>
      <c r="S810" t="s">
        <v>2275</v>
      </c>
      <c r="T810" t="s">
        <v>1837</v>
      </c>
    </row>
    <row r="811" spans="1:20" x14ac:dyDescent="0.2">
      <c r="A811" t="s">
        <v>2351</v>
      </c>
      <c r="B811">
        <v>191</v>
      </c>
      <c r="C811" t="s">
        <v>2138</v>
      </c>
      <c r="E811" t="s">
        <v>2303</v>
      </c>
      <c r="M811">
        <v>6</v>
      </c>
      <c r="N811">
        <v>0.34899999999999998</v>
      </c>
      <c r="O811">
        <v>1139.8</v>
      </c>
      <c r="P811">
        <v>-99.9</v>
      </c>
      <c r="Q811">
        <v>41</v>
      </c>
      <c r="R811">
        <v>0.61</v>
      </c>
      <c r="S811" t="s">
        <v>2275</v>
      </c>
    </row>
    <row r="812" spans="1:20" x14ac:dyDescent="0.2">
      <c r="A812" t="s">
        <v>2351</v>
      </c>
      <c r="B812">
        <v>192</v>
      </c>
      <c r="C812" t="s">
        <v>2139</v>
      </c>
      <c r="E812" t="s">
        <v>2303</v>
      </c>
      <c r="M812">
        <v>6</v>
      </c>
      <c r="N812">
        <v>0.34100000000000003</v>
      </c>
      <c r="O812">
        <v>1247.5</v>
      </c>
      <c r="P812">
        <v>-99.9</v>
      </c>
      <c r="Q812">
        <v>40</v>
      </c>
      <c r="R812">
        <v>0.67</v>
      </c>
      <c r="S812" t="s">
        <v>2275</v>
      </c>
    </row>
    <row r="813" spans="1:20" x14ac:dyDescent="0.2">
      <c r="A813" t="s">
        <v>2351</v>
      </c>
      <c r="B813">
        <v>193</v>
      </c>
      <c r="C813" t="s">
        <v>2140</v>
      </c>
      <c r="E813" t="s">
        <v>2303</v>
      </c>
      <c r="M813">
        <v>6</v>
      </c>
      <c r="N813">
        <v>0.34899999999999998</v>
      </c>
      <c r="O813">
        <v>1145</v>
      </c>
      <c r="P813">
        <v>-99.9</v>
      </c>
      <c r="Q813">
        <v>30</v>
      </c>
      <c r="R813">
        <v>0.55000000000000004</v>
      </c>
      <c r="S813" t="s">
        <v>2275</v>
      </c>
    </row>
    <row r="814" spans="1:20" x14ac:dyDescent="0.2">
      <c r="A814" t="s">
        <v>2351</v>
      </c>
      <c r="B814">
        <v>194</v>
      </c>
      <c r="C814" t="s">
        <v>741</v>
      </c>
      <c r="E814" t="s">
        <v>713</v>
      </c>
      <c r="M814">
        <v>3</v>
      </c>
      <c r="N814">
        <v>0.215</v>
      </c>
      <c r="O814">
        <v>4896.8999999999996</v>
      </c>
      <c r="P814">
        <v>-99.9</v>
      </c>
      <c r="Q814">
        <v>70</v>
      </c>
      <c r="R814">
        <v>0.48499999999999999</v>
      </c>
      <c r="S814" t="s">
        <v>2275</v>
      </c>
    </row>
    <row r="815" spans="1:20" x14ac:dyDescent="0.2">
      <c r="A815" t="s">
        <v>2351</v>
      </c>
      <c r="B815">
        <v>195</v>
      </c>
      <c r="C815" t="s">
        <v>2141</v>
      </c>
      <c r="E815" t="s">
        <v>713</v>
      </c>
      <c r="M815">
        <v>2</v>
      </c>
      <c r="N815">
        <v>0.20100000000000001</v>
      </c>
      <c r="O815">
        <v>5684</v>
      </c>
      <c r="P815">
        <v>-99.9</v>
      </c>
      <c r="Q815">
        <v>55</v>
      </c>
      <c r="R815">
        <v>0.495</v>
      </c>
      <c r="S815" t="s">
        <v>2275</v>
      </c>
    </row>
    <row r="816" spans="1:20" x14ac:dyDescent="0.2">
      <c r="A816" t="s">
        <v>2351</v>
      </c>
      <c r="B816">
        <v>196</v>
      </c>
      <c r="C816" t="s">
        <v>2142</v>
      </c>
      <c r="E816" t="s">
        <v>2303</v>
      </c>
      <c r="M816">
        <v>4</v>
      </c>
      <c r="N816">
        <v>0.41699999999999998</v>
      </c>
      <c r="O816">
        <v>546.5</v>
      </c>
      <c r="P816">
        <v>-99.9</v>
      </c>
      <c r="Q816">
        <v>22</v>
      </c>
      <c r="R816">
        <v>0.72</v>
      </c>
      <c r="S816" t="s">
        <v>2275</v>
      </c>
    </row>
    <row r="817" spans="1:19" x14ac:dyDescent="0.2">
      <c r="A817" t="s">
        <v>2351</v>
      </c>
      <c r="B817">
        <v>197</v>
      </c>
      <c r="C817" t="s">
        <v>2143</v>
      </c>
      <c r="E817" t="s">
        <v>2303</v>
      </c>
      <c r="M817">
        <v>4</v>
      </c>
      <c r="N817">
        <v>0.36499999999999999</v>
      </c>
      <c r="O817">
        <v>959.1</v>
      </c>
      <c r="P817">
        <v>-99.9</v>
      </c>
      <c r="Q817">
        <v>34</v>
      </c>
      <c r="R817">
        <v>0.70499999999999996</v>
      </c>
      <c r="S817" t="s">
        <v>2275</v>
      </c>
    </row>
    <row r="818" spans="1:19" x14ac:dyDescent="0.2">
      <c r="A818" t="s">
        <v>2351</v>
      </c>
      <c r="B818">
        <v>198</v>
      </c>
      <c r="C818" t="s">
        <v>2144</v>
      </c>
      <c r="E818" t="s">
        <v>2303</v>
      </c>
      <c r="M818">
        <v>4</v>
      </c>
      <c r="N818">
        <v>0.34200000000000003</v>
      </c>
      <c r="O818">
        <v>1232.5</v>
      </c>
      <c r="P818">
        <v>-99.9</v>
      </c>
      <c r="Q818">
        <v>32</v>
      </c>
      <c r="R818">
        <v>0.56999999999999995</v>
      </c>
      <c r="S818" t="s">
        <v>2275</v>
      </c>
    </row>
    <row r="819" spans="1:19" x14ac:dyDescent="0.2">
      <c r="A819" t="s">
        <v>2351</v>
      </c>
      <c r="B819">
        <v>199</v>
      </c>
      <c r="C819" t="s">
        <v>2145</v>
      </c>
      <c r="E819" t="s">
        <v>2303</v>
      </c>
      <c r="M819">
        <v>4</v>
      </c>
      <c r="N819">
        <v>0.39300000000000002</v>
      </c>
      <c r="O819">
        <v>713.6</v>
      </c>
      <c r="P819">
        <v>-99.9</v>
      </c>
      <c r="Q819">
        <v>20</v>
      </c>
      <c r="R819">
        <v>0.40500000000000003</v>
      </c>
      <c r="S819" t="s">
        <v>2275</v>
      </c>
    </row>
    <row r="820" spans="1:19" x14ac:dyDescent="0.2">
      <c r="A820" t="s">
        <v>2351</v>
      </c>
      <c r="B820">
        <v>200</v>
      </c>
      <c r="C820" t="s">
        <v>2146</v>
      </c>
      <c r="E820" t="s">
        <v>713</v>
      </c>
      <c r="M820">
        <v>1</v>
      </c>
      <c r="N820">
        <v>0.17599999999999999</v>
      </c>
      <c r="O820">
        <v>7482.4</v>
      </c>
      <c r="P820">
        <v>-99.9</v>
      </c>
      <c r="Q820">
        <v>40</v>
      </c>
      <c r="R820">
        <v>0.46</v>
      </c>
      <c r="S820" t="s">
        <v>2275</v>
      </c>
    </row>
    <row r="821" spans="1:19" x14ac:dyDescent="0.2">
      <c r="A821" t="s">
        <v>2351</v>
      </c>
      <c r="B821">
        <v>201</v>
      </c>
      <c r="C821" t="s">
        <v>2147</v>
      </c>
      <c r="E821" t="s">
        <v>2305</v>
      </c>
      <c r="M821">
        <v>3</v>
      </c>
      <c r="N821">
        <v>0.23799999999999999</v>
      </c>
      <c r="O821">
        <v>3807</v>
      </c>
      <c r="P821">
        <v>-99.9</v>
      </c>
      <c r="Q821">
        <v>70</v>
      </c>
      <c r="R821">
        <v>0.505</v>
      </c>
      <c r="S821" t="s">
        <v>2275</v>
      </c>
    </row>
    <row r="822" spans="1:19" x14ac:dyDescent="0.2">
      <c r="A822" t="s">
        <v>2351</v>
      </c>
      <c r="B822">
        <v>202</v>
      </c>
      <c r="C822" t="s">
        <v>2148</v>
      </c>
      <c r="E822" t="s">
        <v>2361</v>
      </c>
      <c r="M822">
        <v>6</v>
      </c>
      <c r="N822">
        <v>0.32100000000000001</v>
      </c>
      <c r="O822">
        <v>1546.3</v>
      </c>
      <c r="P822">
        <v>-99.9</v>
      </c>
      <c r="Q822">
        <v>46</v>
      </c>
      <c r="R822">
        <v>0.54</v>
      </c>
      <c r="S822" t="s">
        <v>2275</v>
      </c>
    </row>
    <row r="823" spans="1:19" x14ac:dyDescent="0.2">
      <c r="A823" t="s">
        <v>2351</v>
      </c>
      <c r="B823">
        <v>203</v>
      </c>
      <c r="C823" t="s">
        <v>1809</v>
      </c>
      <c r="E823" s="27" t="s">
        <v>1851</v>
      </c>
      <c r="F823" s="27"/>
      <c r="G823" s="27"/>
      <c r="H823" s="27"/>
      <c r="I823" s="27"/>
      <c r="J823" s="27"/>
      <c r="M823">
        <v>3</v>
      </c>
      <c r="N823">
        <v>0.28499999999999998</v>
      </c>
      <c r="O823">
        <v>2283.4</v>
      </c>
      <c r="P823">
        <v>-99.9</v>
      </c>
      <c r="Q823">
        <v>60</v>
      </c>
      <c r="R823">
        <v>0.82499999999999996</v>
      </c>
      <c r="S823" t="s">
        <v>2275</v>
      </c>
    </row>
    <row r="824" spans="1:19" x14ac:dyDescent="0.2">
      <c r="A824" t="s">
        <v>2351</v>
      </c>
      <c r="B824">
        <v>204</v>
      </c>
      <c r="C824" t="s">
        <v>1809</v>
      </c>
      <c r="E824" s="27" t="s">
        <v>1851</v>
      </c>
      <c r="F824" s="27"/>
      <c r="G824" s="27"/>
      <c r="H824" s="27"/>
      <c r="I824" s="27"/>
      <c r="J824" s="27"/>
      <c r="M824">
        <v>3</v>
      </c>
      <c r="N824">
        <v>0.28499999999999998</v>
      </c>
      <c r="O824">
        <v>2283.4</v>
      </c>
      <c r="P824">
        <v>-99.9</v>
      </c>
      <c r="Q824">
        <v>60</v>
      </c>
      <c r="R824">
        <v>0.82499999999999996</v>
      </c>
      <c r="S824" t="s">
        <v>2275</v>
      </c>
    </row>
    <row r="825" spans="1:19" x14ac:dyDescent="0.2">
      <c r="A825" t="s">
        <v>2351</v>
      </c>
      <c r="B825">
        <v>205</v>
      </c>
      <c r="C825" t="s">
        <v>2149</v>
      </c>
      <c r="E825" s="27" t="s">
        <v>1851</v>
      </c>
      <c r="F825" s="27"/>
      <c r="G825" s="27"/>
      <c r="H825" s="27"/>
      <c r="I825" s="27"/>
      <c r="J825" s="27"/>
      <c r="M825">
        <v>3</v>
      </c>
      <c r="N825">
        <v>0.23400000000000001</v>
      </c>
      <c r="O825">
        <v>3954.6</v>
      </c>
      <c r="P825">
        <v>-99.9</v>
      </c>
      <c r="Q825">
        <v>75</v>
      </c>
      <c r="R825">
        <v>0.70499999999999996</v>
      </c>
      <c r="S825" t="s">
        <v>2275</v>
      </c>
    </row>
    <row r="826" spans="1:19" x14ac:dyDescent="0.2">
      <c r="A826" t="s">
        <v>2351</v>
      </c>
      <c r="B826">
        <v>206</v>
      </c>
      <c r="C826" t="s">
        <v>2150</v>
      </c>
      <c r="E826" t="s">
        <v>2306</v>
      </c>
      <c r="M826">
        <v>1</v>
      </c>
      <c r="N826">
        <v>9.1999999999999998E-2</v>
      </c>
      <c r="O826">
        <v>18502.400000000001</v>
      </c>
      <c r="P826">
        <v>-99.9</v>
      </c>
      <c r="Q826">
        <v>100</v>
      </c>
      <c r="R826">
        <v>0.38</v>
      </c>
      <c r="S826" t="s">
        <v>2275</v>
      </c>
    </row>
    <row r="827" spans="1:19" x14ac:dyDescent="0.2">
      <c r="A827" t="s">
        <v>2351</v>
      </c>
      <c r="B827">
        <v>207</v>
      </c>
      <c r="C827" t="s">
        <v>2151</v>
      </c>
      <c r="E827" t="s">
        <v>735</v>
      </c>
      <c r="M827">
        <v>1</v>
      </c>
      <c r="N827">
        <v>3.3000000000000002E-2</v>
      </c>
      <c r="O827">
        <v>34978.1</v>
      </c>
      <c r="P827">
        <v>-99.9</v>
      </c>
      <c r="Q827">
        <v>100</v>
      </c>
      <c r="R827">
        <v>0.57499999999999996</v>
      </c>
      <c r="S827" t="s">
        <v>2275</v>
      </c>
    </row>
    <row r="828" spans="1:19" x14ac:dyDescent="0.2">
      <c r="A828" t="s">
        <v>2351</v>
      </c>
      <c r="B828">
        <v>208</v>
      </c>
      <c r="C828" t="s">
        <v>2152</v>
      </c>
      <c r="E828" t="s">
        <v>2362</v>
      </c>
      <c r="M828">
        <v>1</v>
      </c>
      <c r="N828">
        <v>5.8000000000000003E-2</v>
      </c>
      <c r="O828">
        <v>26568.799999999999</v>
      </c>
      <c r="P828">
        <v>-99.9</v>
      </c>
      <c r="Q828">
        <v>20</v>
      </c>
      <c r="R828">
        <v>0.34499999999999997</v>
      </c>
      <c r="S828" t="s">
        <v>2275</v>
      </c>
    </row>
    <row r="829" spans="1:19" x14ac:dyDescent="0.2">
      <c r="A829" t="s">
        <v>2351</v>
      </c>
      <c r="B829">
        <v>209</v>
      </c>
      <c r="C829" t="s">
        <v>1822</v>
      </c>
      <c r="E829" t="s">
        <v>1869</v>
      </c>
      <c r="M829">
        <v>1</v>
      </c>
      <c r="N829">
        <v>0.42199999999999999</v>
      </c>
      <c r="O829">
        <v>517.70000000000005</v>
      </c>
      <c r="P829">
        <v>-99.9</v>
      </c>
      <c r="Q829">
        <v>21</v>
      </c>
      <c r="R829">
        <v>0.57999999999999996</v>
      </c>
      <c r="S829" t="s">
        <v>2275</v>
      </c>
    </row>
    <row r="830" spans="1:19" x14ac:dyDescent="0.2">
      <c r="A830" t="s">
        <v>2351</v>
      </c>
      <c r="B830">
        <v>210</v>
      </c>
      <c r="C830" t="s">
        <v>1822</v>
      </c>
      <c r="E830" t="s">
        <v>1869</v>
      </c>
      <c r="M830">
        <v>1</v>
      </c>
      <c r="N830">
        <v>0.42199999999999999</v>
      </c>
      <c r="O830">
        <v>517.70000000000005</v>
      </c>
      <c r="P830">
        <v>-99.9</v>
      </c>
      <c r="Q830">
        <v>21</v>
      </c>
      <c r="R830">
        <v>0.57999999999999996</v>
      </c>
      <c r="S830" t="s">
        <v>2275</v>
      </c>
    </row>
    <row r="831" spans="1:19" x14ac:dyDescent="0.2">
      <c r="A831" t="s">
        <v>2351</v>
      </c>
      <c r="B831">
        <v>211</v>
      </c>
      <c r="C831" t="s">
        <v>2153</v>
      </c>
      <c r="E831" t="s">
        <v>2363</v>
      </c>
      <c r="M831">
        <v>2</v>
      </c>
      <c r="N831">
        <v>0.35599999999999998</v>
      </c>
      <c r="O831">
        <v>1061.8</v>
      </c>
      <c r="P831">
        <v>-99.9</v>
      </c>
      <c r="Q831">
        <v>39</v>
      </c>
      <c r="R831">
        <v>0.42</v>
      </c>
      <c r="S831" t="s">
        <v>2275</v>
      </c>
    </row>
    <row r="832" spans="1:19" x14ac:dyDescent="0.2">
      <c r="A832" t="s">
        <v>2351</v>
      </c>
      <c r="B832">
        <v>212</v>
      </c>
      <c r="C832" t="s">
        <v>2154</v>
      </c>
      <c r="E832" t="s">
        <v>1912</v>
      </c>
      <c r="M832">
        <v>3</v>
      </c>
      <c r="N832">
        <v>0.252</v>
      </c>
      <c r="O832">
        <v>3269.7</v>
      </c>
      <c r="P832">
        <v>-99.9</v>
      </c>
      <c r="Q832">
        <v>60</v>
      </c>
      <c r="R832">
        <v>0.48</v>
      </c>
      <c r="S832" t="s">
        <v>2275</v>
      </c>
    </row>
    <row r="833" spans="1:19" x14ac:dyDescent="0.2">
      <c r="A833" t="s">
        <v>2351</v>
      </c>
      <c r="B833">
        <v>213</v>
      </c>
      <c r="C833" t="s">
        <v>2155</v>
      </c>
      <c r="E833" t="s">
        <v>1912</v>
      </c>
      <c r="M833">
        <v>3</v>
      </c>
      <c r="N833">
        <v>0.23499999999999999</v>
      </c>
      <c r="O833">
        <v>3939.1</v>
      </c>
      <c r="P833">
        <v>-99.9</v>
      </c>
      <c r="Q833">
        <v>75</v>
      </c>
      <c r="R833">
        <v>0.38500000000000001</v>
      </c>
      <c r="S833" t="s">
        <v>2275</v>
      </c>
    </row>
    <row r="834" spans="1:19" x14ac:dyDescent="0.2">
      <c r="A834" t="s">
        <v>2351</v>
      </c>
      <c r="B834">
        <v>214</v>
      </c>
      <c r="C834" t="s">
        <v>683</v>
      </c>
      <c r="E834" t="s">
        <v>1853</v>
      </c>
      <c r="M834">
        <v>4</v>
      </c>
      <c r="N834">
        <v>0.186</v>
      </c>
      <c r="O834">
        <v>6669.1</v>
      </c>
      <c r="P834">
        <v>-99.9</v>
      </c>
      <c r="Q834">
        <v>85</v>
      </c>
      <c r="R834">
        <v>0.32500000000000001</v>
      </c>
      <c r="S834" t="s">
        <v>2275</v>
      </c>
    </row>
    <row r="835" spans="1:19" x14ac:dyDescent="0.2">
      <c r="A835" t="s">
        <v>2351</v>
      </c>
      <c r="B835">
        <v>215</v>
      </c>
      <c r="C835" t="s">
        <v>1819</v>
      </c>
      <c r="E835" t="s">
        <v>1870</v>
      </c>
      <c r="M835">
        <v>6</v>
      </c>
      <c r="N835">
        <v>0.24</v>
      </c>
      <c r="O835">
        <v>3735.2</v>
      </c>
      <c r="P835">
        <v>-99.9</v>
      </c>
      <c r="Q835">
        <v>75</v>
      </c>
      <c r="R835">
        <v>0.28000000000000003</v>
      </c>
      <c r="S835" t="s">
        <v>2275</v>
      </c>
    </row>
    <row r="836" spans="1:19" x14ac:dyDescent="0.2">
      <c r="A836" t="s">
        <v>2351</v>
      </c>
      <c r="B836">
        <v>216</v>
      </c>
      <c r="C836" t="s">
        <v>1819</v>
      </c>
      <c r="E836" t="s">
        <v>1870</v>
      </c>
      <c r="M836">
        <v>6</v>
      </c>
      <c r="N836">
        <v>0.24</v>
      </c>
      <c r="O836">
        <v>3735.2</v>
      </c>
      <c r="P836">
        <v>-99.9</v>
      </c>
      <c r="Q836">
        <v>75</v>
      </c>
      <c r="R836">
        <v>0.28000000000000003</v>
      </c>
      <c r="S836" t="s">
        <v>2275</v>
      </c>
    </row>
    <row r="837" spans="1:19" x14ac:dyDescent="0.2">
      <c r="A837" t="s">
        <v>2351</v>
      </c>
      <c r="B837">
        <v>217</v>
      </c>
      <c r="C837" t="s">
        <v>2156</v>
      </c>
      <c r="E837" s="27" t="s">
        <v>1995</v>
      </c>
      <c r="F837" s="27"/>
      <c r="G837" s="27"/>
      <c r="H837" s="27"/>
      <c r="I837" s="27"/>
      <c r="J837" s="27"/>
      <c r="M837">
        <v>0</v>
      </c>
      <c r="N837">
        <v>0.14899999999999999</v>
      </c>
      <c r="O837">
        <v>10025.200000000001</v>
      </c>
      <c r="P837">
        <v>-99.9</v>
      </c>
      <c r="Q837">
        <v>49</v>
      </c>
      <c r="R837">
        <v>0.435</v>
      </c>
      <c r="S837" t="s">
        <v>2275</v>
      </c>
    </row>
    <row r="838" spans="1:19" x14ac:dyDescent="0.2">
      <c r="A838" t="s">
        <v>2351</v>
      </c>
      <c r="B838">
        <v>218</v>
      </c>
      <c r="C838" t="s">
        <v>2157</v>
      </c>
      <c r="E838" t="s">
        <v>1932</v>
      </c>
      <c r="M838">
        <v>2</v>
      </c>
      <c r="N838">
        <v>0.19800000000000001</v>
      </c>
      <c r="O838">
        <v>5871</v>
      </c>
      <c r="P838">
        <v>-99.9</v>
      </c>
      <c r="Q838">
        <v>55</v>
      </c>
      <c r="R838">
        <v>0.36499999999999999</v>
      </c>
      <c r="S838" t="s">
        <v>2275</v>
      </c>
    </row>
    <row r="839" spans="1:19" x14ac:dyDescent="0.2">
      <c r="A839" t="s">
        <v>2351</v>
      </c>
      <c r="B839">
        <v>219</v>
      </c>
      <c r="C839" t="s">
        <v>2158</v>
      </c>
      <c r="E839" t="s">
        <v>1932</v>
      </c>
      <c r="M839">
        <v>2</v>
      </c>
      <c r="N839">
        <v>0.249</v>
      </c>
      <c r="O839">
        <v>3396.6</v>
      </c>
      <c r="P839">
        <v>-99.9</v>
      </c>
      <c r="Q839">
        <v>60</v>
      </c>
      <c r="R839">
        <v>0.32500000000000001</v>
      </c>
      <c r="S839" t="s">
        <v>2275</v>
      </c>
    </row>
    <row r="840" spans="1:19" x14ac:dyDescent="0.2">
      <c r="A840" t="s">
        <v>2351</v>
      </c>
      <c r="B840">
        <v>220</v>
      </c>
      <c r="C840" t="s">
        <v>2159</v>
      </c>
      <c r="E840" t="s">
        <v>2364</v>
      </c>
      <c r="M840">
        <v>6</v>
      </c>
      <c r="N840">
        <v>0.32200000000000001</v>
      </c>
      <c r="O840">
        <v>1532.1</v>
      </c>
      <c r="P840">
        <v>-99.9</v>
      </c>
      <c r="Q840">
        <v>48</v>
      </c>
      <c r="R840">
        <v>0.37</v>
      </c>
      <c r="S840" t="s">
        <v>2275</v>
      </c>
    </row>
    <row r="841" spans="1:19" x14ac:dyDescent="0.2">
      <c r="A841" t="s">
        <v>2351</v>
      </c>
      <c r="B841">
        <v>221</v>
      </c>
      <c r="C841" t="s">
        <v>2159</v>
      </c>
      <c r="E841" t="s">
        <v>2364</v>
      </c>
      <c r="M841">
        <v>6</v>
      </c>
      <c r="N841">
        <v>0.32200000000000001</v>
      </c>
      <c r="O841">
        <v>1532.1</v>
      </c>
      <c r="P841">
        <v>-99.9</v>
      </c>
      <c r="Q841">
        <v>48</v>
      </c>
      <c r="R841">
        <v>0.37</v>
      </c>
      <c r="S841" t="s">
        <v>2275</v>
      </c>
    </row>
    <row r="842" spans="1:19" x14ac:dyDescent="0.2">
      <c r="A842" t="s">
        <v>2351</v>
      </c>
      <c r="B842">
        <v>222</v>
      </c>
      <c r="C842" t="s">
        <v>1812</v>
      </c>
      <c r="E842" s="57" t="s">
        <v>1854</v>
      </c>
      <c r="F842" s="57"/>
      <c r="G842" s="57"/>
      <c r="H842" s="57"/>
      <c r="I842" s="57"/>
      <c r="J842" s="57"/>
      <c r="M842">
        <v>6</v>
      </c>
      <c r="N842">
        <v>0.33500000000000002</v>
      </c>
      <c r="O842">
        <v>1334.8</v>
      </c>
      <c r="P842">
        <v>-99.9</v>
      </c>
      <c r="Q842">
        <v>44</v>
      </c>
      <c r="R842">
        <v>0.41499999999999998</v>
      </c>
      <c r="S842" t="s">
        <v>2275</v>
      </c>
    </row>
    <row r="843" spans="1:19" x14ac:dyDescent="0.2">
      <c r="A843" t="s">
        <v>2351</v>
      </c>
      <c r="B843">
        <v>223</v>
      </c>
      <c r="C843" t="s">
        <v>1812</v>
      </c>
      <c r="E843" s="57" t="s">
        <v>1854</v>
      </c>
      <c r="F843" s="57"/>
      <c r="G843" s="57"/>
      <c r="H843" s="57"/>
      <c r="I843" s="57"/>
      <c r="J843" s="57"/>
      <c r="M843">
        <v>6</v>
      </c>
      <c r="N843">
        <v>0.33500000000000002</v>
      </c>
      <c r="O843">
        <v>1334.8</v>
      </c>
      <c r="P843">
        <v>-99.9</v>
      </c>
      <c r="Q843">
        <v>44</v>
      </c>
      <c r="R843">
        <v>0.41499999999999998</v>
      </c>
      <c r="S843" t="s">
        <v>2275</v>
      </c>
    </row>
    <row r="844" spans="1:19" x14ac:dyDescent="0.2">
      <c r="A844" t="s">
        <v>2351</v>
      </c>
      <c r="B844">
        <v>224</v>
      </c>
      <c r="C844" t="s">
        <v>2160</v>
      </c>
      <c r="E844" t="s">
        <v>2365</v>
      </c>
      <c r="M844">
        <v>3</v>
      </c>
      <c r="N844">
        <v>0.18</v>
      </c>
      <c r="O844">
        <v>7115.4</v>
      </c>
      <c r="P844">
        <v>-99.9</v>
      </c>
      <c r="Q844">
        <v>80</v>
      </c>
      <c r="R844">
        <v>0.5</v>
      </c>
      <c r="S844" t="s">
        <v>2275</v>
      </c>
    </row>
    <row r="845" spans="1:19" x14ac:dyDescent="0.2">
      <c r="A845" t="s">
        <v>2351</v>
      </c>
      <c r="B845">
        <v>225</v>
      </c>
      <c r="C845" t="s">
        <v>2161</v>
      </c>
      <c r="E845" t="s">
        <v>2365</v>
      </c>
      <c r="M845">
        <v>3</v>
      </c>
      <c r="N845">
        <v>0.246</v>
      </c>
      <c r="O845">
        <v>3496.7</v>
      </c>
      <c r="P845">
        <v>-99.9</v>
      </c>
      <c r="Q845">
        <v>65</v>
      </c>
      <c r="R845">
        <v>0.13500000000000001</v>
      </c>
      <c r="S845" t="s">
        <v>2275</v>
      </c>
    </row>
    <row r="846" spans="1:19" x14ac:dyDescent="0.2">
      <c r="A846" t="s">
        <v>2351</v>
      </c>
      <c r="B846">
        <v>226</v>
      </c>
      <c r="C846" t="s">
        <v>2162</v>
      </c>
      <c r="E846" t="s">
        <v>365</v>
      </c>
      <c r="M846">
        <v>4</v>
      </c>
      <c r="N846">
        <v>0.2</v>
      </c>
      <c r="O846">
        <v>5745.9</v>
      </c>
      <c r="P846">
        <v>-99.9</v>
      </c>
      <c r="Q846">
        <v>80</v>
      </c>
      <c r="R846">
        <v>0.28499999999999998</v>
      </c>
      <c r="S846" t="s">
        <v>2275</v>
      </c>
    </row>
    <row r="847" spans="1:19" x14ac:dyDescent="0.2">
      <c r="A847" t="s">
        <v>2351</v>
      </c>
      <c r="B847">
        <v>227</v>
      </c>
      <c r="C847" t="s">
        <v>2163</v>
      </c>
      <c r="E847" t="s">
        <v>365</v>
      </c>
      <c r="M847">
        <v>4</v>
      </c>
      <c r="N847">
        <v>0.19700000000000001</v>
      </c>
      <c r="O847">
        <v>5925.4</v>
      </c>
      <c r="P847">
        <v>-99.9</v>
      </c>
      <c r="Q847">
        <v>85</v>
      </c>
      <c r="R847">
        <v>0.245</v>
      </c>
      <c r="S847" t="s">
        <v>2275</v>
      </c>
    </row>
    <row r="848" spans="1:19" x14ac:dyDescent="0.2">
      <c r="A848" t="s">
        <v>2351</v>
      </c>
      <c r="B848">
        <v>228</v>
      </c>
      <c r="C848" t="s">
        <v>2164</v>
      </c>
      <c r="E848" t="s">
        <v>365</v>
      </c>
      <c r="M848">
        <v>4</v>
      </c>
      <c r="N848">
        <v>0.18099999999999999</v>
      </c>
      <c r="O848">
        <v>7028.1</v>
      </c>
      <c r="P848">
        <v>-99.9</v>
      </c>
      <c r="Q848">
        <v>90</v>
      </c>
      <c r="R848">
        <v>0.24</v>
      </c>
      <c r="S848" t="s">
        <v>2275</v>
      </c>
    </row>
    <row r="849" spans="1:19" x14ac:dyDescent="0.2">
      <c r="A849" t="s">
        <v>2351</v>
      </c>
      <c r="B849">
        <v>229</v>
      </c>
      <c r="C849" t="s">
        <v>1813</v>
      </c>
      <c r="E849" t="s">
        <v>365</v>
      </c>
      <c r="M849">
        <v>4</v>
      </c>
      <c r="N849">
        <v>0.184</v>
      </c>
      <c r="O849">
        <v>6829.8</v>
      </c>
      <c r="P849">
        <v>-99.9</v>
      </c>
      <c r="Q849">
        <v>90</v>
      </c>
      <c r="R849">
        <v>0.22500000000000001</v>
      </c>
      <c r="S849" t="s">
        <v>2275</v>
      </c>
    </row>
    <row r="850" spans="1:19" x14ac:dyDescent="0.2">
      <c r="A850" t="s">
        <v>2351</v>
      </c>
      <c r="B850">
        <v>230</v>
      </c>
      <c r="C850" t="s">
        <v>1813</v>
      </c>
      <c r="E850" t="s">
        <v>365</v>
      </c>
      <c r="M850">
        <v>4</v>
      </c>
      <c r="N850">
        <v>0.184</v>
      </c>
      <c r="O850">
        <v>6829.8</v>
      </c>
      <c r="P850">
        <v>-99.9</v>
      </c>
      <c r="Q850">
        <v>90</v>
      </c>
      <c r="R850">
        <v>0.22500000000000001</v>
      </c>
      <c r="S850" t="s">
        <v>2275</v>
      </c>
    </row>
    <row r="851" spans="1:19" x14ac:dyDescent="0.2">
      <c r="A851" t="s">
        <v>2351</v>
      </c>
      <c r="B851">
        <v>231</v>
      </c>
      <c r="C851" t="s">
        <v>2165</v>
      </c>
      <c r="E851" t="s">
        <v>365</v>
      </c>
      <c r="M851">
        <v>4</v>
      </c>
      <c r="N851">
        <v>0.2</v>
      </c>
      <c r="O851">
        <v>5739.6</v>
      </c>
      <c r="P851">
        <v>-99.9</v>
      </c>
      <c r="Q851">
        <v>85</v>
      </c>
      <c r="R851">
        <v>0.20499999999999999</v>
      </c>
      <c r="S851" t="s">
        <v>2275</v>
      </c>
    </row>
    <row r="852" spans="1:19" x14ac:dyDescent="0.2">
      <c r="A852" t="s">
        <v>2351</v>
      </c>
      <c r="B852">
        <v>232</v>
      </c>
      <c r="C852" t="s">
        <v>1829</v>
      </c>
      <c r="E852" t="s">
        <v>1871</v>
      </c>
      <c r="M852">
        <v>8</v>
      </c>
      <c r="N852">
        <v>0.217</v>
      </c>
      <c r="O852">
        <v>4779.8</v>
      </c>
      <c r="P852">
        <v>-99.9</v>
      </c>
      <c r="Q852">
        <v>80</v>
      </c>
      <c r="R852">
        <v>0.15</v>
      </c>
      <c r="S852" t="s">
        <v>2275</v>
      </c>
    </row>
    <row r="853" spans="1:19" x14ac:dyDescent="0.2">
      <c r="A853" t="s">
        <v>2351</v>
      </c>
      <c r="B853">
        <v>233</v>
      </c>
      <c r="C853" t="s">
        <v>1829</v>
      </c>
      <c r="E853" t="s">
        <v>1871</v>
      </c>
      <c r="M853">
        <v>8</v>
      </c>
      <c r="N853">
        <v>0.217</v>
      </c>
      <c r="O853">
        <v>4779.8</v>
      </c>
      <c r="P853">
        <v>-99.9</v>
      </c>
      <c r="Q853">
        <v>80</v>
      </c>
      <c r="R853">
        <v>0.15</v>
      </c>
      <c r="S853" t="s">
        <v>2275</v>
      </c>
    </row>
    <row r="854" spans="1:19" x14ac:dyDescent="0.2">
      <c r="A854" t="s">
        <v>2351</v>
      </c>
      <c r="B854">
        <v>234</v>
      </c>
      <c r="C854" t="s">
        <v>1801</v>
      </c>
      <c r="E854" t="s">
        <v>1871</v>
      </c>
      <c r="M854">
        <v>8</v>
      </c>
      <c r="N854">
        <v>0.23899999999999999</v>
      </c>
      <c r="O854">
        <v>3786.2</v>
      </c>
      <c r="P854">
        <v>-99.9</v>
      </c>
      <c r="Q854">
        <v>70</v>
      </c>
      <c r="R854">
        <v>0.13</v>
      </c>
      <c r="S854" t="s">
        <v>2275</v>
      </c>
    </row>
    <row r="855" spans="1:19" x14ac:dyDescent="0.2">
      <c r="A855" t="s">
        <v>2351</v>
      </c>
      <c r="B855">
        <v>235</v>
      </c>
      <c r="C855" t="s">
        <v>1801</v>
      </c>
      <c r="E855" t="s">
        <v>1871</v>
      </c>
      <c r="M855">
        <v>8</v>
      </c>
      <c r="N855">
        <v>0.23899999999999999</v>
      </c>
      <c r="O855">
        <v>3786.2</v>
      </c>
      <c r="P855">
        <v>-99.9</v>
      </c>
      <c r="Q855">
        <v>70</v>
      </c>
      <c r="R855">
        <v>0.13</v>
      </c>
      <c r="S855" t="s">
        <v>2275</v>
      </c>
    </row>
    <row r="856" spans="1:19" x14ac:dyDescent="0.2">
      <c r="A856" t="s">
        <v>2351</v>
      </c>
      <c r="B856">
        <v>236</v>
      </c>
      <c r="C856" t="s">
        <v>1801</v>
      </c>
      <c r="E856" t="s">
        <v>1871</v>
      </c>
      <c r="M856">
        <v>8</v>
      </c>
      <c r="N856">
        <v>0.23899999999999999</v>
      </c>
      <c r="O856">
        <v>3786.2</v>
      </c>
      <c r="P856">
        <v>-99.9</v>
      </c>
      <c r="Q856">
        <v>70</v>
      </c>
      <c r="R856">
        <v>0.13</v>
      </c>
      <c r="S856" t="s">
        <v>2275</v>
      </c>
    </row>
    <row r="857" spans="1:19" x14ac:dyDescent="0.2">
      <c r="A857" t="s">
        <v>2351</v>
      </c>
      <c r="B857">
        <v>237</v>
      </c>
      <c r="C857" t="s">
        <v>2166</v>
      </c>
      <c r="E857" t="s">
        <v>1872</v>
      </c>
      <c r="M857">
        <v>11</v>
      </c>
      <c r="N857">
        <v>0.255</v>
      </c>
      <c r="O857">
        <v>3180.4</v>
      </c>
      <c r="P857">
        <v>-99.9</v>
      </c>
      <c r="Q857">
        <v>65</v>
      </c>
      <c r="R857">
        <v>0.2</v>
      </c>
      <c r="S857" t="s">
        <v>2275</v>
      </c>
    </row>
    <row r="858" spans="1:19" x14ac:dyDescent="0.2">
      <c r="A858" t="s">
        <v>2351</v>
      </c>
      <c r="B858">
        <v>238</v>
      </c>
      <c r="C858" t="s">
        <v>2166</v>
      </c>
      <c r="E858" t="s">
        <v>1872</v>
      </c>
      <c r="M858">
        <v>11</v>
      </c>
      <c r="N858">
        <v>0.255</v>
      </c>
      <c r="O858">
        <v>3180.4</v>
      </c>
      <c r="P858">
        <v>-99.9</v>
      </c>
      <c r="Q858">
        <v>65</v>
      </c>
      <c r="R858">
        <v>0.2</v>
      </c>
      <c r="S858" t="s">
        <v>2275</v>
      </c>
    </row>
    <row r="859" spans="1:19" x14ac:dyDescent="0.2">
      <c r="A859" t="s">
        <v>2351</v>
      </c>
      <c r="B859">
        <v>239</v>
      </c>
      <c r="C859" t="s">
        <v>263</v>
      </c>
      <c r="E859" t="s">
        <v>365</v>
      </c>
      <c r="M859">
        <v>3</v>
      </c>
      <c r="N859">
        <v>0.19</v>
      </c>
      <c r="O859">
        <v>6428.5</v>
      </c>
      <c r="P859">
        <v>-99.9</v>
      </c>
      <c r="Q859">
        <v>80</v>
      </c>
      <c r="R859">
        <v>0.375</v>
      </c>
      <c r="S859" t="s">
        <v>2275</v>
      </c>
    </row>
    <row r="860" spans="1:19" x14ac:dyDescent="0.2">
      <c r="A860" t="s">
        <v>2351</v>
      </c>
      <c r="B860">
        <v>240</v>
      </c>
      <c r="C860" t="s">
        <v>205</v>
      </c>
      <c r="E860" t="s">
        <v>303</v>
      </c>
      <c r="M860">
        <v>8</v>
      </c>
      <c r="N860">
        <v>0.22500000000000001</v>
      </c>
      <c r="O860">
        <v>4386.6000000000004</v>
      </c>
      <c r="P860">
        <v>-99.9</v>
      </c>
      <c r="Q860">
        <v>75</v>
      </c>
      <c r="R860">
        <v>0.2</v>
      </c>
      <c r="S860" t="s">
        <v>2275</v>
      </c>
    </row>
    <row r="861" spans="1:19" x14ac:dyDescent="0.2">
      <c r="A861" t="s">
        <v>2351</v>
      </c>
      <c r="B861">
        <v>241</v>
      </c>
      <c r="C861" t="s">
        <v>205</v>
      </c>
      <c r="E861" t="s">
        <v>303</v>
      </c>
      <c r="M861">
        <v>8</v>
      </c>
      <c r="N861">
        <v>0.22500000000000001</v>
      </c>
      <c r="O861">
        <v>4386.6000000000004</v>
      </c>
      <c r="P861">
        <v>-99.9</v>
      </c>
      <c r="Q861">
        <v>75</v>
      </c>
      <c r="R861">
        <v>0.2</v>
      </c>
      <c r="S861" t="s">
        <v>2275</v>
      </c>
    </row>
    <row r="862" spans="1:19" x14ac:dyDescent="0.2">
      <c r="A862" t="s">
        <v>2351</v>
      </c>
      <c r="B862">
        <v>242</v>
      </c>
      <c r="C862" t="s">
        <v>401</v>
      </c>
      <c r="E862" t="s">
        <v>365</v>
      </c>
      <c r="M862">
        <v>2</v>
      </c>
      <c r="N862">
        <v>0.14000000000000001</v>
      </c>
      <c r="O862">
        <v>10937.1</v>
      </c>
      <c r="P862">
        <v>-99.9</v>
      </c>
      <c r="Q862">
        <v>75</v>
      </c>
      <c r="R862">
        <v>0.495</v>
      </c>
      <c r="S862" t="s">
        <v>2275</v>
      </c>
    </row>
    <row r="863" spans="1:19" x14ac:dyDescent="0.2">
      <c r="A863" t="s">
        <v>2351</v>
      </c>
      <c r="B863">
        <v>243</v>
      </c>
      <c r="C863" t="s">
        <v>2167</v>
      </c>
      <c r="E863" t="s">
        <v>365</v>
      </c>
      <c r="M863">
        <v>2</v>
      </c>
      <c r="N863">
        <v>0.17399999999999999</v>
      </c>
      <c r="O863">
        <v>7587.4</v>
      </c>
      <c r="P863">
        <v>-99.9</v>
      </c>
      <c r="Q863">
        <v>80</v>
      </c>
      <c r="R863">
        <v>0.38500000000000001</v>
      </c>
      <c r="S863" t="s">
        <v>2275</v>
      </c>
    </row>
    <row r="864" spans="1:19" x14ac:dyDescent="0.2">
      <c r="A864" t="s">
        <v>2351</v>
      </c>
      <c r="B864">
        <v>244</v>
      </c>
      <c r="C864" t="s">
        <v>2168</v>
      </c>
      <c r="E864" t="s">
        <v>365</v>
      </c>
      <c r="M864">
        <v>2</v>
      </c>
      <c r="N864">
        <v>0.188</v>
      </c>
      <c r="O864">
        <v>6574.3</v>
      </c>
      <c r="P864">
        <v>-99.9</v>
      </c>
      <c r="Q864">
        <v>85</v>
      </c>
      <c r="R864">
        <v>0.33500000000000002</v>
      </c>
      <c r="S864" t="s">
        <v>2275</v>
      </c>
    </row>
    <row r="865" spans="1:19" x14ac:dyDescent="0.2">
      <c r="A865" t="s">
        <v>2351</v>
      </c>
      <c r="B865">
        <v>245</v>
      </c>
      <c r="C865" t="s">
        <v>2169</v>
      </c>
      <c r="E865" t="s">
        <v>365</v>
      </c>
      <c r="M865">
        <v>2</v>
      </c>
      <c r="N865">
        <v>0.20399999999999999</v>
      </c>
      <c r="O865">
        <v>5476.9</v>
      </c>
      <c r="P865">
        <v>-99.9</v>
      </c>
      <c r="Q865">
        <v>85</v>
      </c>
      <c r="R865">
        <v>0.255</v>
      </c>
      <c r="S865" t="s">
        <v>2275</v>
      </c>
    </row>
    <row r="866" spans="1:19" x14ac:dyDescent="0.2">
      <c r="A866" t="s">
        <v>2351</v>
      </c>
      <c r="B866">
        <v>246</v>
      </c>
      <c r="C866" t="s">
        <v>2170</v>
      </c>
      <c r="E866" t="s">
        <v>1871</v>
      </c>
      <c r="M866">
        <v>6</v>
      </c>
      <c r="N866">
        <v>0.20499999999999999</v>
      </c>
      <c r="O866">
        <v>5413.1</v>
      </c>
      <c r="P866">
        <v>-99.9</v>
      </c>
      <c r="Q866">
        <v>85</v>
      </c>
      <c r="R866">
        <v>0.16500000000000001</v>
      </c>
      <c r="S866" t="s">
        <v>2275</v>
      </c>
    </row>
    <row r="867" spans="1:19" x14ac:dyDescent="0.2">
      <c r="A867" t="s">
        <v>2351</v>
      </c>
      <c r="B867">
        <v>247</v>
      </c>
      <c r="C867" t="s">
        <v>403</v>
      </c>
      <c r="E867" t="s">
        <v>1871</v>
      </c>
      <c r="M867">
        <v>6</v>
      </c>
      <c r="N867">
        <v>0.20699999999999999</v>
      </c>
      <c r="O867">
        <v>5341.5</v>
      </c>
      <c r="P867">
        <v>-99.9</v>
      </c>
      <c r="Q867">
        <v>80</v>
      </c>
      <c r="R867">
        <v>0.20499999999999999</v>
      </c>
      <c r="S867" t="s">
        <v>2275</v>
      </c>
    </row>
    <row r="868" spans="1:19" x14ac:dyDescent="0.2">
      <c r="A868" t="s">
        <v>2351</v>
      </c>
      <c r="B868">
        <v>248</v>
      </c>
      <c r="C868" t="s">
        <v>1808</v>
      </c>
      <c r="E868" t="s">
        <v>1872</v>
      </c>
      <c r="M868">
        <v>9</v>
      </c>
      <c r="N868">
        <v>0.222</v>
      </c>
      <c r="O868">
        <v>4521.5</v>
      </c>
      <c r="P868">
        <v>-99.9</v>
      </c>
      <c r="Q868">
        <v>75</v>
      </c>
      <c r="R868">
        <v>0.18</v>
      </c>
      <c r="S868" t="s">
        <v>2275</v>
      </c>
    </row>
    <row r="869" spans="1:19" x14ac:dyDescent="0.2">
      <c r="A869" t="s">
        <v>2351</v>
      </c>
      <c r="B869">
        <v>249</v>
      </c>
      <c r="C869" t="s">
        <v>1808</v>
      </c>
      <c r="E869" t="s">
        <v>1872</v>
      </c>
      <c r="M869">
        <v>9</v>
      </c>
      <c r="N869">
        <v>0.222</v>
      </c>
      <c r="O869">
        <v>4521.5</v>
      </c>
      <c r="P869">
        <v>-99.9</v>
      </c>
      <c r="Q869">
        <v>75</v>
      </c>
      <c r="R869">
        <v>0.18</v>
      </c>
      <c r="S869" t="s">
        <v>2275</v>
      </c>
    </row>
    <row r="870" spans="1:19" x14ac:dyDescent="0.2">
      <c r="A870" t="s">
        <v>2351</v>
      </c>
      <c r="B870">
        <v>250</v>
      </c>
      <c r="C870" t="s">
        <v>2171</v>
      </c>
      <c r="E870" t="s">
        <v>1872</v>
      </c>
      <c r="M870">
        <v>9</v>
      </c>
      <c r="N870">
        <v>0.23699999999999999</v>
      </c>
      <c r="O870">
        <v>3855.7</v>
      </c>
      <c r="P870">
        <v>-99.9</v>
      </c>
      <c r="Q870">
        <v>70</v>
      </c>
      <c r="R870">
        <v>0.245</v>
      </c>
      <c r="S870" t="s">
        <v>2275</v>
      </c>
    </row>
    <row r="871" spans="1:19" x14ac:dyDescent="0.2">
      <c r="A871" t="s">
        <v>2351</v>
      </c>
      <c r="B871">
        <v>251</v>
      </c>
      <c r="C871" t="s">
        <v>2171</v>
      </c>
      <c r="E871" t="s">
        <v>1872</v>
      </c>
      <c r="M871">
        <v>9</v>
      </c>
      <c r="N871">
        <v>0.23699999999999999</v>
      </c>
      <c r="O871">
        <v>3855.7</v>
      </c>
      <c r="P871">
        <v>-99.9</v>
      </c>
      <c r="Q871">
        <v>70</v>
      </c>
      <c r="R871">
        <v>0.245</v>
      </c>
      <c r="S871" t="s">
        <v>2275</v>
      </c>
    </row>
    <row r="872" spans="1:19" x14ac:dyDescent="0.2">
      <c r="A872" t="s">
        <v>2351</v>
      </c>
      <c r="B872">
        <v>252</v>
      </c>
      <c r="C872" t="s">
        <v>2172</v>
      </c>
      <c r="E872" t="s">
        <v>1872</v>
      </c>
      <c r="M872">
        <v>9</v>
      </c>
      <c r="N872">
        <v>0.246</v>
      </c>
      <c r="O872">
        <v>3489.1</v>
      </c>
      <c r="P872">
        <v>-99.9</v>
      </c>
      <c r="Q872">
        <v>65</v>
      </c>
      <c r="R872">
        <v>0.26500000000000001</v>
      </c>
      <c r="S872" t="s">
        <v>2275</v>
      </c>
    </row>
    <row r="873" spans="1:19" x14ac:dyDescent="0.2">
      <c r="A873" t="s">
        <v>2351</v>
      </c>
      <c r="B873">
        <v>253</v>
      </c>
      <c r="C873" t="s">
        <v>689</v>
      </c>
      <c r="E873" t="s">
        <v>365</v>
      </c>
      <c r="M873">
        <v>1</v>
      </c>
      <c r="N873">
        <v>9.4E-2</v>
      </c>
      <c r="O873">
        <v>18158.099999999999</v>
      </c>
      <c r="P873">
        <v>-99.9</v>
      </c>
      <c r="Q873">
        <v>75</v>
      </c>
      <c r="R873">
        <v>0.52</v>
      </c>
      <c r="S873" t="s">
        <v>2275</v>
      </c>
    </row>
    <row r="874" spans="1:19" x14ac:dyDescent="0.2">
      <c r="A874" t="s">
        <v>2351</v>
      </c>
      <c r="B874">
        <v>254</v>
      </c>
      <c r="C874" t="s">
        <v>685</v>
      </c>
      <c r="E874" t="s">
        <v>1871</v>
      </c>
      <c r="M874">
        <v>5</v>
      </c>
      <c r="N874">
        <v>0.20100000000000001</v>
      </c>
      <c r="O874">
        <v>5676</v>
      </c>
      <c r="P874">
        <v>-99.9</v>
      </c>
      <c r="Q874">
        <v>80</v>
      </c>
      <c r="R874">
        <v>0.19500000000000001</v>
      </c>
      <c r="S874" t="s">
        <v>2275</v>
      </c>
    </row>
    <row r="875" spans="1:19" x14ac:dyDescent="0.2">
      <c r="A875" t="s">
        <v>2351</v>
      </c>
      <c r="B875">
        <v>255</v>
      </c>
      <c r="C875" t="s">
        <v>687</v>
      </c>
      <c r="E875" t="s">
        <v>1871</v>
      </c>
      <c r="M875">
        <v>5</v>
      </c>
      <c r="N875">
        <v>0.216</v>
      </c>
      <c r="O875">
        <v>4823.5</v>
      </c>
      <c r="P875">
        <v>-99.9</v>
      </c>
      <c r="Q875">
        <v>80</v>
      </c>
      <c r="R875">
        <v>0.23</v>
      </c>
      <c r="S875" t="s">
        <v>2275</v>
      </c>
    </row>
    <row r="876" spans="1:19" x14ac:dyDescent="0.2">
      <c r="A876" t="s">
        <v>2351</v>
      </c>
      <c r="B876">
        <v>256</v>
      </c>
      <c r="C876" t="s">
        <v>657</v>
      </c>
      <c r="E876" t="s">
        <v>1871</v>
      </c>
      <c r="M876">
        <v>5</v>
      </c>
      <c r="N876">
        <v>0.215</v>
      </c>
      <c r="O876">
        <v>4862.2</v>
      </c>
      <c r="P876">
        <v>-99.9</v>
      </c>
      <c r="Q876">
        <v>80</v>
      </c>
      <c r="R876">
        <v>0.23</v>
      </c>
      <c r="S876" t="s">
        <v>2275</v>
      </c>
    </row>
    <row r="877" spans="1:19" x14ac:dyDescent="0.2">
      <c r="A877" t="s">
        <v>2351</v>
      </c>
      <c r="B877">
        <v>257</v>
      </c>
      <c r="C877" t="s">
        <v>655</v>
      </c>
      <c r="E877" t="s">
        <v>1872</v>
      </c>
      <c r="M877">
        <v>8</v>
      </c>
      <c r="N877">
        <v>0.224</v>
      </c>
      <c r="O877">
        <v>4452.5</v>
      </c>
      <c r="P877">
        <v>-99.9</v>
      </c>
      <c r="Q877">
        <v>75</v>
      </c>
      <c r="R877">
        <v>0.24</v>
      </c>
      <c r="S877" t="s">
        <v>2275</v>
      </c>
    </row>
    <row r="878" spans="1:19" x14ac:dyDescent="0.2">
      <c r="A878" t="s">
        <v>2351</v>
      </c>
      <c r="B878">
        <v>258</v>
      </c>
      <c r="C878" t="s">
        <v>655</v>
      </c>
      <c r="E878" t="s">
        <v>1872</v>
      </c>
      <c r="M878">
        <v>8</v>
      </c>
      <c r="N878">
        <v>0.224</v>
      </c>
      <c r="O878">
        <v>4452.5</v>
      </c>
      <c r="P878">
        <v>-99.9</v>
      </c>
      <c r="Q878">
        <v>75</v>
      </c>
      <c r="R878">
        <v>0.24</v>
      </c>
      <c r="S878" t="s">
        <v>2275</v>
      </c>
    </row>
    <row r="879" spans="1:19" x14ac:dyDescent="0.2">
      <c r="A879" t="s">
        <v>2351</v>
      </c>
      <c r="B879">
        <v>259</v>
      </c>
      <c r="C879" t="s">
        <v>347</v>
      </c>
      <c r="E879" t="s">
        <v>1856</v>
      </c>
      <c r="M879">
        <v>2</v>
      </c>
      <c r="N879">
        <v>9.5000000000000001E-2</v>
      </c>
      <c r="O879">
        <v>17919.2</v>
      </c>
      <c r="P879">
        <v>-99.9</v>
      </c>
      <c r="Q879">
        <v>75</v>
      </c>
      <c r="R879">
        <v>0.435</v>
      </c>
      <c r="S879" t="s">
        <v>2275</v>
      </c>
    </row>
    <row r="880" spans="1:19" x14ac:dyDescent="0.2">
      <c r="A880" t="s">
        <v>2351</v>
      </c>
      <c r="B880">
        <v>260</v>
      </c>
      <c r="C880" t="s">
        <v>353</v>
      </c>
      <c r="E880" t="s">
        <v>1871</v>
      </c>
      <c r="M880">
        <v>4</v>
      </c>
      <c r="N880">
        <v>0.22700000000000001</v>
      </c>
      <c r="O880">
        <v>4301.6000000000004</v>
      </c>
      <c r="P880">
        <v>-99.9</v>
      </c>
      <c r="Q880">
        <v>70</v>
      </c>
      <c r="R880">
        <v>0.3</v>
      </c>
      <c r="S880" t="s">
        <v>2275</v>
      </c>
    </row>
    <row r="881" spans="1:19" x14ac:dyDescent="0.2">
      <c r="A881" t="s">
        <v>2351</v>
      </c>
      <c r="B881">
        <v>261</v>
      </c>
      <c r="C881" t="s">
        <v>355</v>
      </c>
      <c r="E881" t="s">
        <v>1871</v>
      </c>
      <c r="M881">
        <v>4</v>
      </c>
      <c r="N881">
        <v>0.23799999999999999</v>
      </c>
      <c r="O881">
        <v>3806</v>
      </c>
      <c r="P881">
        <v>-99.9</v>
      </c>
      <c r="Q881">
        <v>75</v>
      </c>
      <c r="R881">
        <v>0.27</v>
      </c>
      <c r="S881" t="s">
        <v>2275</v>
      </c>
    </row>
    <row r="882" spans="1:19" x14ac:dyDescent="0.2">
      <c r="A882" t="s">
        <v>2351</v>
      </c>
      <c r="B882">
        <v>262</v>
      </c>
      <c r="C882" t="s">
        <v>359</v>
      </c>
      <c r="E882" t="s">
        <v>1872</v>
      </c>
      <c r="M882">
        <v>7</v>
      </c>
      <c r="N882">
        <v>0.24199999999999999</v>
      </c>
      <c r="O882">
        <v>3629</v>
      </c>
      <c r="P882">
        <v>-99.9</v>
      </c>
      <c r="Q882">
        <v>70</v>
      </c>
      <c r="R882">
        <v>0.27500000000000002</v>
      </c>
      <c r="S882" t="s">
        <v>2275</v>
      </c>
    </row>
    <row r="883" spans="1:19" x14ac:dyDescent="0.2">
      <c r="A883" t="s">
        <v>2351</v>
      </c>
      <c r="B883">
        <v>263</v>
      </c>
      <c r="C883" t="s">
        <v>359</v>
      </c>
      <c r="E883" t="s">
        <v>1872</v>
      </c>
      <c r="M883">
        <v>7</v>
      </c>
      <c r="N883">
        <v>0.24199999999999999</v>
      </c>
      <c r="O883">
        <v>3629</v>
      </c>
      <c r="P883">
        <v>-99.9</v>
      </c>
      <c r="Q883">
        <v>70</v>
      </c>
      <c r="R883">
        <v>0.27500000000000002</v>
      </c>
      <c r="S883" t="s">
        <v>2275</v>
      </c>
    </row>
    <row r="884" spans="1:19" x14ac:dyDescent="0.2">
      <c r="A884" t="s">
        <v>2351</v>
      </c>
      <c r="B884">
        <v>264</v>
      </c>
      <c r="C884" t="s">
        <v>247</v>
      </c>
      <c r="E884" t="s">
        <v>1871</v>
      </c>
      <c r="M884">
        <v>3</v>
      </c>
      <c r="N884">
        <v>0.14799999999999999</v>
      </c>
      <c r="O884">
        <v>10110.9</v>
      </c>
      <c r="P884">
        <v>-99.9</v>
      </c>
      <c r="Q884">
        <v>75</v>
      </c>
      <c r="R884">
        <v>0.41</v>
      </c>
      <c r="S884" t="s">
        <v>2275</v>
      </c>
    </row>
    <row r="885" spans="1:19" x14ac:dyDescent="0.2">
      <c r="A885" t="s">
        <v>2351</v>
      </c>
      <c r="B885">
        <v>265</v>
      </c>
      <c r="C885" t="s">
        <v>249</v>
      </c>
      <c r="E885" t="s">
        <v>1871</v>
      </c>
      <c r="M885">
        <v>3</v>
      </c>
      <c r="N885">
        <v>0.21299999999999999</v>
      </c>
      <c r="O885">
        <v>5016.3999999999996</v>
      </c>
      <c r="P885">
        <v>-99.9</v>
      </c>
      <c r="Q885">
        <v>70</v>
      </c>
      <c r="R885">
        <v>0.36499999999999999</v>
      </c>
      <c r="S885" t="s">
        <v>2275</v>
      </c>
    </row>
    <row r="886" spans="1:19" x14ac:dyDescent="0.2">
      <c r="A886" t="s">
        <v>2351</v>
      </c>
      <c r="B886">
        <v>266</v>
      </c>
      <c r="C886" t="s">
        <v>251</v>
      </c>
      <c r="E886" t="s">
        <v>1871</v>
      </c>
      <c r="M886">
        <v>3</v>
      </c>
      <c r="N886">
        <v>0.251</v>
      </c>
      <c r="O886">
        <v>3304.8</v>
      </c>
      <c r="P886">
        <v>-99.9</v>
      </c>
      <c r="Q886">
        <v>65</v>
      </c>
      <c r="R886">
        <v>0.32</v>
      </c>
      <c r="S886" t="s">
        <v>2275</v>
      </c>
    </row>
    <row r="887" spans="1:19" x14ac:dyDescent="0.2">
      <c r="A887" t="s">
        <v>2351</v>
      </c>
      <c r="B887">
        <v>267</v>
      </c>
      <c r="C887" t="s">
        <v>1804</v>
      </c>
      <c r="E887" t="s">
        <v>1872</v>
      </c>
      <c r="M887">
        <v>6</v>
      </c>
      <c r="N887">
        <v>0.27</v>
      </c>
      <c r="O887">
        <v>2704.4</v>
      </c>
      <c r="P887">
        <v>-99.9</v>
      </c>
      <c r="Q887">
        <v>65</v>
      </c>
      <c r="R887">
        <v>0.32</v>
      </c>
      <c r="S887" t="s">
        <v>2275</v>
      </c>
    </row>
    <row r="888" spans="1:19" x14ac:dyDescent="0.2">
      <c r="A888" t="s">
        <v>2351</v>
      </c>
      <c r="B888">
        <v>268</v>
      </c>
      <c r="C888" t="s">
        <v>1804</v>
      </c>
      <c r="E888" t="s">
        <v>1872</v>
      </c>
      <c r="M888">
        <v>6</v>
      </c>
      <c r="N888">
        <v>0.27</v>
      </c>
      <c r="O888">
        <v>2704.4</v>
      </c>
      <c r="P888">
        <v>-99.9</v>
      </c>
      <c r="Q888">
        <v>65</v>
      </c>
      <c r="R888">
        <v>0.32</v>
      </c>
      <c r="S888" t="s">
        <v>2275</v>
      </c>
    </row>
    <row r="889" spans="1:19" x14ac:dyDescent="0.2">
      <c r="A889" t="s">
        <v>2351</v>
      </c>
      <c r="B889">
        <v>269</v>
      </c>
      <c r="C889" t="s">
        <v>2173</v>
      </c>
      <c r="E889" t="s">
        <v>1872</v>
      </c>
      <c r="M889">
        <v>6</v>
      </c>
      <c r="N889">
        <v>0.25700000000000001</v>
      </c>
      <c r="O889">
        <v>3088</v>
      </c>
      <c r="P889">
        <v>-99.9</v>
      </c>
      <c r="Q889">
        <v>70</v>
      </c>
      <c r="R889">
        <v>0.37</v>
      </c>
      <c r="S889" t="s">
        <v>2275</v>
      </c>
    </row>
    <row r="890" spans="1:19" x14ac:dyDescent="0.2">
      <c r="A890" t="s">
        <v>2351</v>
      </c>
      <c r="B890">
        <v>270</v>
      </c>
      <c r="C890" t="s">
        <v>297</v>
      </c>
      <c r="E890" t="s">
        <v>1871</v>
      </c>
      <c r="M890">
        <v>2</v>
      </c>
      <c r="N890">
        <v>0.111</v>
      </c>
      <c r="O890">
        <v>15120</v>
      </c>
      <c r="P890">
        <v>-99.9</v>
      </c>
      <c r="Q890">
        <v>65</v>
      </c>
      <c r="R890">
        <v>0.53</v>
      </c>
      <c r="S890" t="s">
        <v>2275</v>
      </c>
    </row>
    <row r="891" spans="1:19" x14ac:dyDescent="0.2">
      <c r="A891" t="s">
        <v>2351</v>
      </c>
      <c r="B891">
        <v>271</v>
      </c>
      <c r="C891" t="s">
        <v>275</v>
      </c>
      <c r="E891" t="s">
        <v>1871</v>
      </c>
      <c r="M891">
        <v>2</v>
      </c>
      <c r="N891">
        <v>0.23899999999999999</v>
      </c>
      <c r="O891">
        <v>3764.8</v>
      </c>
      <c r="P891">
        <v>-99.9</v>
      </c>
      <c r="Q891">
        <v>60</v>
      </c>
      <c r="R891">
        <v>0.375</v>
      </c>
      <c r="S891" t="s">
        <v>2275</v>
      </c>
    </row>
    <row r="892" spans="1:19" x14ac:dyDescent="0.2">
      <c r="A892" t="s">
        <v>2351</v>
      </c>
      <c r="B892">
        <v>272</v>
      </c>
      <c r="C892" t="s">
        <v>443</v>
      </c>
      <c r="E892" t="s">
        <v>1872</v>
      </c>
      <c r="M892">
        <v>5</v>
      </c>
      <c r="N892">
        <v>0.29099999999999998</v>
      </c>
      <c r="O892">
        <v>2151.9</v>
      </c>
      <c r="P892">
        <v>-99.9</v>
      </c>
      <c r="Q892">
        <v>55</v>
      </c>
      <c r="R892">
        <v>0.38</v>
      </c>
      <c r="S892" t="s">
        <v>2275</v>
      </c>
    </row>
    <row r="893" spans="1:19" x14ac:dyDescent="0.2">
      <c r="A893" t="s">
        <v>2351</v>
      </c>
      <c r="B893">
        <v>273</v>
      </c>
      <c r="C893" t="s">
        <v>2174</v>
      </c>
      <c r="E893" t="s">
        <v>1872</v>
      </c>
      <c r="M893">
        <v>5</v>
      </c>
      <c r="N893">
        <v>0.28899999999999998</v>
      </c>
      <c r="O893">
        <v>2194.4</v>
      </c>
      <c r="P893">
        <v>-99.9</v>
      </c>
      <c r="Q893">
        <v>60</v>
      </c>
      <c r="R893">
        <v>0.43</v>
      </c>
      <c r="S893" t="s">
        <v>2275</v>
      </c>
    </row>
    <row r="894" spans="1:19" x14ac:dyDescent="0.2">
      <c r="A894" t="s">
        <v>2351</v>
      </c>
      <c r="B894">
        <v>274</v>
      </c>
      <c r="C894" t="s">
        <v>447</v>
      </c>
      <c r="E894" t="s">
        <v>1872</v>
      </c>
      <c r="M894">
        <v>4</v>
      </c>
      <c r="N894">
        <v>0.29199999999999998</v>
      </c>
      <c r="O894">
        <v>2123</v>
      </c>
      <c r="P894">
        <v>-99.9</v>
      </c>
      <c r="Q894">
        <v>45</v>
      </c>
      <c r="R894">
        <v>0.42</v>
      </c>
      <c r="S894" t="s">
        <v>2275</v>
      </c>
    </row>
    <row r="895" spans="1:19" x14ac:dyDescent="0.2">
      <c r="A895" t="s">
        <v>2351</v>
      </c>
      <c r="B895">
        <v>275</v>
      </c>
      <c r="C895" t="s">
        <v>2175</v>
      </c>
      <c r="E895" t="s">
        <v>1872</v>
      </c>
      <c r="M895">
        <v>4</v>
      </c>
      <c r="N895">
        <v>0.315</v>
      </c>
      <c r="O895">
        <v>1651</v>
      </c>
      <c r="P895">
        <v>-99.9</v>
      </c>
      <c r="Q895">
        <v>44</v>
      </c>
      <c r="R895">
        <v>0.48</v>
      </c>
      <c r="S895" t="s">
        <v>2275</v>
      </c>
    </row>
    <row r="896" spans="1:19" x14ac:dyDescent="0.2">
      <c r="A896" t="s">
        <v>2351</v>
      </c>
      <c r="B896">
        <v>276</v>
      </c>
      <c r="C896" t="s">
        <v>433</v>
      </c>
      <c r="E896" t="s">
        <v>303</v>
      </c>
      <c r="M896">
        <v>1</v>
      </c>
      <c r="N896">
        <v>0.16400000000000001</v>
      </c>
      <c r="O896">
        <v>8463</v>
      </c>
      <c r="P896">
        <v>-99.9</v>
      </c>
      <c r="Q896">
        <v>43</v>
      </c>
      <c r="R896">
        <v>0.5</v>
      </c>
      <c r="S896" t="s">
        <v>2275</v>
      </c>
    </row>
    <row r="897" spans="1:19" x14ac:dyDescent="0.2">
      <c r="A897" t="s">
        <v>2351</v>
      </c>
      <c r="B897">
        <v>277</v>
      </c>
      <c r="C897" t="s">
        <v>441</v>
      </c>
      <c r="E897" t="s">
        <v>1872</v>
      </c>
      <c r="M897">
        <v>3</v>
      </c>
      <c r="N897">
        <v>0.26</v>
      </c>
      <c r="O897">
        <v>3015</v>
      </c>
      <c r="P897">
        <v>-99.9</v>
      </c>
      <c r="Q897">
        <v>36</v>
      </c>
      <c r="R897">
        <v>0.49</v>
      </c>
      <c r="S897" t="s">
        <v>2275</v>
      </c>
    </row>
    <row r="898" spans="1:19" x14ac:dyDescent="0.2">
      <c r="A898" t="s">
        <v>2351</v>
      </c>
      <c r="B898">
        <v>278</v>
      </c>
      <c r="C898" t="s">
        <v>2176</v>
      </c>
      <c r="E898" s="57" t="s">
        <v>1857</v>
      </c>
      <c r="F898" s="57"/>
      <c r="G898" s="57"/>
      <c r="H898" s="57"/>
      <c r="I898" s="57"/>
      <c r="J898" s="57"/>
      <c r="M898">
        <v>3</v>
      </c>
      <c r="N898">
        <v>0.35099999999999998</v>
      </c>
      <c r="O898">
        <v>1125.8</v>
      </c>
      <c r="P898">
        <v>-99.9</v>
      </c>
      <c r="Q898">
        <v>32</v>
      </c>
      <c r="R898">
        <v>0.76</v>
      </c>
      <c r="S898" t="s">
        <v>2275</v>
      </c>
    </row>
    <row r="899" spans="1:19" x14ac:dyDescent="0.2">
      <c r="A899" t="s">
        <v>2351</v>
      </c>
      <c r="B899">
        <v>279</v>
      </c>
      <c r="C899" t="s">
        <v>325</v>
      </c>
      <c r="E899" s="57" t="s">
        <v>1857</v>
      </c>
      <c r="F899" s="57"/>
      <c r="G899" s="57"/>
      <c r="H899" s="57"/>
      <c r="I899" s="57"/>
      <c r="J899" s="57"/>
      <c r="M899">
        <v>2</v>
      </c>
      <c r="N899">
        <v>0.34699999999999998</v>
      </c>
      <c r="O899">
        <v>1176.0999999999999</v>
      </c>
      <c r="P899">
        <v>-99.9</v>
      </c>
      <c r="Q899">
        <v>39</v>
      </c>
      <c r="R899">
        <v>0.81</v>
      </c>
      <c r="S899" t="s">
        <v>2275</v>
      </c>
    </row>
    <row r="900" spans="1:19" x14ac:dyDescent="0.2">
      <c r="A900" t="s">
        <v>2351</v>
      </c>
      <c r="B900">
        <v>280</v>
      </c>
      <c r="C900" t="s">
        <v>325</v>
      </c>
      <c r="E900" s="57" t="s">
        <v>1857</v>
      </c>
      <c r="F900" s="57"/>
      <c r="G900" s="57"/>
      <c r="H900" s="57"/>
      <c r="I900" s="57"/>
      <c r="J900" s="57"/>
      <c r="M900">
        <v>2</v>
      </c>
      <c r="N900">
        <v>0.34699999999999998</v>
      </c>
      <c r="O900">
        <v>1176.0999999999999</v>
      </c>
      <c r="P900">
        <v>-99.9</v>
      </c>
      <c r="Q900">
        <v>39</v>
      </c>
      <c r="R900">
        <v>0.81</v>
      </c>
      <c r="S900" t="s">
        <v>2275</v>
      </c>
    </row>
    <row r="901" spans="1:19" x14ac:dyDescent="0.2">
      <c r="A901" t="s">
        <v>2351</v>
      </c>
      <c r="B901">
        <v>281</v>
      </c>
      <c r="C901" t="s">
        <v>1784</v>
      </c>
      <c r="E901" s="57" t="s">
        <v>1857</v>
      </c>
      <c r="F901" s="57"/>
      <c r="G901" s="57"/>
      <c r="H901" s="57"/>
      <c r="I901" s="57"/>
      <c r="J901" s="57"/>
      <c r="M901">
        <v>2</v>
      </c>
      <c r="N901">
        <v>0.32700000000000001</v>
      </c>
      <c r="O901">
        <v>1454.9</v>
      </c>
      <c r="P901">
        <v>-99.9</v>
      </c>
      <c r="Q901">
        <v>42</v>
      </c>
      <c r="R901">
        <v>0.79</v>
      </c>
      <c r="S901" t="s">
        <v>2275</v>
      </c>
    </row>
    <row r="902" spans="1:19" x14ac:dyDescent="0.2">
      <c r="A902" t="s">
        <v>2351</v>
      </c>
      <c r="B902">
        <v>282</v>
      </c>
      <c r="C902" t="s">
        <v>1784</v>
      </c>
      <c r="E902" s="57" t="s">
        <v>1857</v>
      </c>
      <c r="F902" s="57"/>
      <c r="G902" s="57"/>
      <c r="H902" s="57"/>
      <c r="I902" s="57"/>
      <c r="J902" s="57"/>
      <c r="M902">
        <v>2</v>
      </c>
      <c r="N902">
        <v>0.32700000000000001</v>
      </c>
      <c r="O902">
        <v>1454.9</v>
      </c>
      <c r="P902">
        <v>-99.9</v>
      </c>
      <c r="Q902">
        <v>42</v>
      </c>
      <c r="R902">
        <v>0.79</v>
      </c>
      <c r="S902" t="s">
        <v>2275</v>
      </c>
    </row>
    <row r="903" spans="1:19" x14ac:dyDescent="0.2">
      <c r="A903" t="s">
        <v>2351</v>
      </c>
      <c r="B903">
        <v>283</v>
      </c>
      <c r="C903" t="s">
        <v>1824</v>
      </c>
      <c r="E903" s="57" t="s">
        <v>1857</v>
      </c>
      <c r="F903" s="57"/>
      <c r="G903" s="57"/>
      <c r="H903" s="57"/>
      <c r="I903" s="57"/>
      <c r="J903" s="57"/>
      <c r="M903">
        <v>1</v>
      </c>
      <c r="N903">
        <v>0.29399999999999998</v>
      </c>
      <c r="O903">
        <v>2081.4</v>
      </c>
      <c r="P903">
        <v>-99.9</v>
      </c>
      <c r="Q903">
        <v>55</v>
      </c>
      <c r="R903">
        <v>0.76500000000000001</v>
      </c>
      <c r="S903" t="s">
        <v>2275</v>
      </c>
    </row>
    <row r="904" spans="1:19" x14ac:dyDescent="0.2">
      <c r="A904" t="s">
        <v>2351</v>
      </c>
      <c r="B904">
        <v>284</v>
      </c>
      <c r="C904" t="s">
        <v>299</v>
      </c>
      <c r="E904" s="57" t="s">
        <v>1857</v>
      </c>
      <c r="F904" s="57"/>
      <c r="G904" s="57"/>
      <c r="H904" s="57"/>
      <c r="I904" s="57"/>
      <c r="J904" s="57"/>
      <c r="M904">
        <v>0</v>
      </c>
      <c r="N904">
        <v>0.17199999999999999</v>
      </c>
      <c r="O904">
        <v>7787.5</v>
      </c>
      <c r="P904">
        <v>-99.9</v>
      </c>
      <c r="Q904">
        <v>85</v>
      </c>
      <c r="R904">
        <v>0.49</v>
      </c>
      <c r="S904" t="s">
        <v>2275</v>
      </c>
    </row>
    <row r="905" spans="1:19" x14ac:dyDescent="0.2">
      <c r="A905" t="s">
        <v>2351</v>
      </c>
      <c r="B905">
        <v>285</v>
      </c>
      <c r="C905" t="s">
        <v>2177</v>
      </c>
      <c r="E905" s="57" t="s">
        <v>1857</v>
      </c>
      <c r="F905" s="57"/>
      <c r="G905" s="57"/>
      <c r="H905" s="57"/>
      <c r="I905" s="57"/>
      <c r="J905" s="57"/>
      <c r="M905">
        <v>0</v>
      </c>
      <c r="N905">
        <v>0.17299999999999999</v>
      </c>
      <c r="O905">
        <v>7659.2</v>
      </c>
      <c r="P905">
        <v>-99.9</v>
      </c>
      <c r="Q905">
        <v>90</v>
      </c>
      <c r="R905">
        <v>0.44500000000000001</v>
      </c>
      <c r="S905" t="s">
        <v>2275</v>
      </c>
    </row>
    <row r="906" spans="1:19" x14ac:dyDescent="0.2">
      <c r="A906" t="s">
        <v>2351</v>
      </c>
      <c r="B906">
        <v>286</v>
      </c>
      <c r="C906" t="s">
        <v>2178</v>
      </c>
      <c r="E906" s="57" t="s">
        <v>1857</v>
      </c>
      <c r="F906" s="57"/>
      <c r="G906" s="57"/>
      <c r="H906" s="57"/>
      <c r="I906" s="57"/>
      <c r="J906" s="57"/>
      <c r="M906">
        <v>0</v>
      </c>
      <c r="N906">
        <v>0.17399999999999999</v>
      </c>
      <c r="O906">
        <v>7618.9</v>
      </c>
      <c r="P906">
        <v>-99.9</v>
      </c>
      <c r="Q906">
        <v>90</v>
      </c>
      <c r="R906">
        <v>0.4</v>
      </c>
      <c r="S906" t="s">
        <v>2275</v>
      </c>
    </row>
    <row r="907" spans="1:19" x14ac:dyDescent="0.2">
      <c r="A907" t="s">
        <v>2351</v>
      </c>
      <c r="B907">
        <v>287</v>
      </c>
      <c r="C907" t="s">
        <v>635</v>
      </c>
      <c r="E907" t="s">
        <v>1916</v>
      </c>
      <c r="M907">
        <v>1</v>
      </c>
      <c r="N907">
        <v>7.0999999999999994E-2</v>
      </c>
      <c r="O907">
        <v>23305</v>
      </c>
      <c r="P907">
        <v>-99.9</v>
      </c>
      <c r="Q907">
        <v>100</v>
      </c>
      <c r="R907">
        <v>0.36</v>
      </c>
      <c r="S907" t="s">
        <v>2275</v>
      </c>
    </row>
    <row r="908" spans="1:19" x14ac:dyDescent="0.2">
      <c r="A908" t="s">
        <v>2351</v>
      </c>
      <c r="B908">
        <v>288</v>
      </c>
      <c r="C908" t="s">
        <v>635</v>
      </c>
      <c r="E908" t="s">
        <v>1916</v>
      </c>
      <c r="M908">
        <v>1</v>
      </c>
      <c r="N908">
        <v>7.0999999999999994E-2</v>
      </c>
      <c r="O908">
        <v>23305</v>
      </c>
      <c r="P908">
        <v>-99.9</v>
      </c>
      <c r="Q908">
        <v>100</v>
      </c>
      <c r="R908">
        <v>0.36</v>
      </c>
      <c r="S908" t="s">
        <v>2275</v>
      </c>
    </row>
    <row r="909" spans="1:19" x14ac:dyDescent="0.2">
      <c r="A909" t="s">
        <v>2351</v>
      </c>
      <c r="B909">
        <v>289</v>
      </c>
      <c r="C909" t="s">
        <v>723</v>
      </c>
      <c r="E909" t="s">
        <v>1873</v>
      </c>
      <c r="M909">
        <v>5</v>
      </c>
      <c r="N909">
        <v>9.6000000000000002E-2</v>
      </c>
      <c r="O909">
        <v>17666.7</v>
      </c>
      <c r="P909">
        <v>-99.9</v>
      </c>
      <c r="Q909">
        <v>100</v>
      </c>
      <c r="R909">
        <v>0.36</v>
      </c>
      <c r="S909" t="s">
        <v>2275</v>
      </c>
    </row>
    <row r="910" spans="1:19" x14ac:dyDescent="0.2">
      <c r="A910" t="s">
        <v>2351</v>
      </c>
      <c r="B910">
        <v>290</v>
      </c>
      <c r="C910" t="s">
        <v>723</v>
      </c>
      <c r="E910" t="s">
        <v>1873</v>
      </c>
      <c r="M910">
        <v>5</v>
      </c>
      <c r="N910">
        <v>9.6000000000000002E-2</v>
      </c>
      <c r="O910">
        <v>17666.7</v>
      </c>
      <c r="P910">
        <v>-99.9</v>
      </c>
      <c r="Q910">
        <v>100</v>
      </c>
      <c r="R910">
        <v>0.36</v>
      </c>
      <c r="S910" t="s">
        <v>2275</v>
      </c>
    </row>
    <row r="911" spans="1:19" x14ac:dyDescent="0.2">
      <c r="A911" t="s">
        <v>2351</v>
      </c>
      <c r="B911">
        <v>291</v>
      </c>
      <c r="C911" t="s">
        <v>1811</v>
      </c>
      <c r="E911" t="s">
        <v>1873</v>
      </c>
      <c r="M911">
        <v>5</v>
      </c>
      <c r="N911">
        <v>0.11799999999999999</v>
      </c>
      <c r="O911">
        <v>13970.2</v>
      </c>
      <c r="P911">
        <v>-99.9</v>
      </c>
      <c r="Q911">
        <v>100</v>
      </c>
      <c r="R911">
        <v>0.30499999999999999</v>
      </c>
      <c r="S911" t="s">
        <v>2275</v>
      </c>
    </row>
    <row r="912" spans="1:19" x14ac:dyDescent="0.2">
      <c r="A912" t="s">
        <v>2351</v>
      </c>
      <c r="B912">
        <v>292</v>
      </c>
      <c r="C912" t="s">
        <v>1811</v>
      </c>
      <c r="E912" t="s">
        <v>1873</v>
      </c>
      <c r="M912">
        <v>5</v>
      </c>
      <c r="N912">
        <v>0.11799999999999999</v>
      </c>
      <c r="O912">
        <v>13970.2</v>
      </c>
      <c r="P912">
        <v>-99.9</v>
      </c>
      <c r="Q912">
        <v>100</v>
      </c>
      <c r="R912">
        <v>0.30499999999999999</v>
      </c>
      <c r="S912" t="s">
        <v>2275</v>
      </c>
    </row>
    <row r="913" spans="1:24" x14ac:dyDescent="0.2">
      <c r="A913" t="s">
        <v>2351</v>
      </c>
      <c r="B913">
        <v>293</v>
      </c>
      <c r="C913" t="s">
        <v>2179</v>
      </c>
      <c r="E913" t="s">
        <v>2309</v>
      </c>
      <c r="M913">
        <v>9</v>
      </c>
      <c r="N913">
        <v>0.32800000000000001</v>
      </c>
      <c r="O913">
        <v>1437.4</v>
      </c>
      <c r="P913">
        <v>-99.9</v>
      </c>
      <c r="Q913">
        <v>36</v>
      </c>
      <c r="R913">
        <v>0.73499999999999999</v>
      </c>
      <c r="S913" t="s">
        <v>2275</v>
      </c>
    </row>
    <row r="914" spans="1:24" x14ac:dyDescent="0.2">
      <c r="A914" t="s">
        <v>2351</v>
      </c>
      <c r="B914">
        <v>294</v>
      </c>
      <c r="C914" t="s">
        <v>343</v>
      </c>
      <c r="E914" t="s">
        <v>623</v>
      </c>
      <c r="M914">
        <v>2</v>
      </c>
      <c r="N914">
        <v>4.8000000000000001E-2</v>
      </c>
      <c r="O914">
        <v>29894.1</v>
      </c>
      <c r="P914">
        <v>-99.9</v>
      </c>
      <c r="Q914">
        <v>100</v>
      </c>
      <c r="R914">
        <v>0.32</v>
      </c>
      <c r="S914" t="s">
        <v>2275</v>
      </c>
    </row>
    <row r="915" spans="1:24" x14ac:dyDescent="0.2">
      <c r="A915" t="s">
        <v>2351</v>
      </c>
      <c r="B915">
        <v>295</v>
      </c>
      <c r="C915" t="s">
        <v>341</v>
      </c>
      <c r="E915" t="s">
        <v>1873</v>
      </c>
      <c r="M915">
        <v>4</v>
      </c>
      <c r="N915">
        <v>8.8999999999999996E-2</v>
      </c>
      <c r="O915">
        <v>19155.7</v>
      </c>
      <c r="P915">
        <v>-99.9</v>
      </c>
      <c r="Q915">
        <v>100</v>
      </c>
      <c r="R915">
        <v>0.46</v>
      </c>
      <c r="S915" t="s">
        <v>2275</v>
      </c>
    </row>
    <row r="916" spans="1:24" x14ac:dyDescent="0.2">
      <c r="A916" t="s">
        <v>2351</v>
      </c>
      <c r="B916">
        <v>296</v>
      </c>
      <c r="C916" t="s">
        <v>341</v>
      </c>
      <c r="E916" t="s">
        <v>1873</v>
      </c>
      <c r="M916">
        <v>4</v>
      </c>
      <c r="N916">
        <v>8.8999999999999996E-2</v>
      </c>
      <c r="O916">
        <v>19155.7</v>
      </c>
      <c r="P916">
        <v>-99.9</v>
      </c>
      <c r="Q916">
        <v>100</v>
      </c>
      <c r="R916">
        <v>0.46</v>
      </c>
      <c r="S916" t="s">
        <v>2275</v>
      </c>
    </row>
    <row r="917" spans="1:24" x14ac:dyDescent="0.2">
      <c r="A917" t="s">
        <v>2351</v>
      </c>
      <c r="B917">
        <v>297</v>
      </c>
      <c r="C917" t="s">
        <v>2180</v>
      </c>
      <c r="E917" t="s">
        <v>2366</v>
      </c>
      <c r="M917">
        <v>5</v>
      </c>
      <c r="N917">
        <v>0.13300000000000001</v>
      </c>
      <c r="O917">
        <v>11873.7</v>
      </c>
      <c r="P917">
        <v>-99.9</v>
      </c>
      <c r="Q917">
        <v>95</v>
      </c>
      <c r="R917">
        <v>0.33500000000000002</v>
      </c>
      <c r="S917" t="s">
        <v>2275</v>
      </c>
    </row>
    <row r="918" spans="1:24" x14ac:dyDescent="0.2">
      <c r="A918" t="s">
        <v>2351</v>
      </c>
      <c r="B918">
        <v>298</v>
      </c>
      <c r="C918" t="s">
        <v>2181</v>
      </c>
      <c r="E918" t="s">
        <v>2309</v>
      </c>
      <c r="M918">
        <v>8</v>
      </c>
      <c r="N918">
        <v>0.32700000000000001</v>
      </c>
      <c r="O918">
        <v>1461.2</v>
      </c>
      <c r="P918">
        <v>-99.9</v>
      </c>
      <c r="Q918">
        <v>36</v>
      </c>
      <c r="R918">
        <v>0.745</v>
      </c>
      <c r="S918" t="s">
        <v>2275</v>
      </c>
    </row>
    <row r="919" spans="1:24" x14ac:dyDescent="0.2">
      <c r="A919" t="s">
        <v>2351</v>
      </c>
      <c r="B919">
        <v>299</v>
      </c>
      <c r="C919" t="s">
        <v>373</v>
      </c>
      <c r="E919" t="s">
        <v>623</v>
      </c>
      <c r="M919">
        <v>1</v>
      </c>
      <c r="N919">
        <v>2.8000000000000001E-2</v>
      </c>
      <c r="O919">
        <v>36744.699999999997</v>
      </c>
      <c r="P919">
        <v>-99.9</v>
      </c>
      <c r="Q919">
        <v>100</v>
      </c>
      <c r="R919">
        <v>0.48</v>
      </c>
      <c r="S919" t="s">
        <v>2275</v>
      </c>
    </row>
    <row r="920" spans="1:24" x14ac:dyDescent="0.2">
      <c r="A920" t="s">
        <v>2351</v>
      </c>
      <c r="B920">
        <v>300</v>
      </c>
      <c r="C920" t="s">
        <v>2182</v>
      </c>
      <c r="E920" t="s">
        <v>2309</v>
      </c>
      <c r="M920">
        <v>6</v>
      </c>
      <c r="N920">
        <v>0.33100000000000002</v>
      </c>
      <c r="O920">
        <v>1387</v>
      </c>
      <c r="P920">
        <v>-99.9</v>
      </c>
      <c r="Q920">
        <v>35</v>
      </c>
      <c r="R920">
        <v>0.75</v>
      </c>
      <c r="S920" t="s">
        <v>2275</v>
      </c>
    </row>
    <row r="921" spans="1:24" x14ac:dyDescent="0.2">
      <c r="A921" t="s">
        <v>2351</v>
      </c>
      <c r="B921">
        <v>301</v>
      </c>
      <c r="C921" t="s">
        <v>2183</v>
      </c>
      <c r="E921" t="s">
        <v>2309</v>
      </c>
      <c r="M921">
        <v>5</v>
      </c>
      <c r="N921">
        <v>0.33500000000000002</v>
      </c>
      <c r="O921">
        <v>1340.2</v>
      </c>
      <c r="P921">
        <v>-99.9</v>
      </c>
      <c r="Q921">
        <v>37</v>
      </c>
      <c r="R921">
        <v>0.78</v>
      </c>
      <c r="S921" t="s">
        <v>2275</v>
      </c>
    </row>
    <row r="924" spans="1:24" x14ac:dyDescent="0.2">
      <c r="A924" t="s">
        <v>2367</v>
      </c>
      <c r="B924" t="s">
        <v>2311</v>
      </c>
      <c r="C924" t="s">
        <v>2312</v>
      </c>
      <c r="E924" t="s">
        <v>2313</v>
      </c>
      <c r="M924" t="s">
        <v>2314</v>
      </c>
      <c r="N924">
        <v>2</v>
      </c>
      <c r="O924" t="s">
        <v>2311</v>
      </c>
      <c r="P924" t="s">
        <v>2312</v>
      </c>
      <c r="Q924" t="s">
        <v>2315</v>
      </c>
      <c r="R924" t="s">
        <v>2314</v>
      </c>
      <c r="S924">
        <v>22</v>
      </c>
      <c r="T924" t="s">
        <v>2311</v>
      </c>
      <c r="U924" t="s">
        <v>2312</v>
      </c>
      <c r="W924" t="s">
        <v>2316</v>
      </c>
      <c r="X924">
        <v>301</v>
      </c>
    </row>
    <row r="928" spans="1:24" x14ac:dyDescent="0.2">
      <c r="A928" t="s">
        <v>1830</v>
      </c>
      <c r="B928" t="s">
        <v>2266</v>
      </c>
      <c r="C928" t="s">
        <v>2267</v>
      </c>
      <c r="E928" t="s">
        <v>1831</v>
      </c>
      <c r="M928" t="s">
        <v>2268</v>
      </c>
      <c r="N928" t="s">
        <v>1832</v>
      </c>
      <c r="O928" t="s">
        <v>1833</v>
      </c>
      <c r="P928" t="s">
        <v>2269</v>
      </c>
      <c r="Q928" t="s">
        <v>1834</v>
      </c>
      <c r="R928" t="s">
        <v>2270</v>
      </c>
      <c r="S928" t="s">
        <v>2271</v>
      </c>
      <c r="T928" t="s">
        <v>1835</v>
      </c>
      <c r="U928" t="s">
        <v>2272</v>
      </c>
    </row>
    <row r="930" spans="1:19" x14ac:dyDescent="0.2">
      <c r="A930" t="s">
        <v>2368</v>
      </c>
      <c r="B930">
        <v>1</v>
      </c>
      <c r="C930" t="s">
        <v>2032</v>
      </c>
      <c r="E930" t="s">
        <v>2369</v>
      </c>
      <c r="M930">
        <v>5</v>
      </c>
      <c r="N930">
        <v>8.7999999999999995E-2</v>
      </c>
      <c r="O930">
        <v>19353</v>
      </c>
      <c r="P930">
        <v>-99.9</v>
      </c>
      <c r="Q930">
        <v>100</v>
      </c>
      <c r="R930">
        <v>0.39</v>
      </c>
      <c r="S930" t="s">
        <v>2275</v>
      </c>
    </row>
    <row r="931" spans="1:19" x14ac:dyDescent="0.2">
      <c r="A931" t="s">
        <v>2368</v>
      </c>
      <c r="B931">
        <v>2</v>
      </c>
      <c r="C931" t="s">
        <v>2033</v>
      </c>
      <c r="E931" t="s">
        <v>2276</v>
      </c>
      <c r="M931">
        <v>6</v>
      </c>
      <c r="N931">
        <v>0.38400000000000001</v>
      </c>
      <c r="O931">
        <v>780.5</v>
      </c>
      <c r="P931">
        <v>-99.9</v>
      </c>
      <c r="Q931">
        <v>40</v>
      </c>
      <c r="R931">
        <v>0.54</v>
      </c>
      <c r="S931" t="s">
        <v>2275</v>
      </c>
    </row>
    <row r="932" spans="1:19" x14ac:dyDescent="0.2">
      <c r="A932" t="s">
        <v>2368</v>
      </c>
      <c r="B932">
        <v>3</v>
      </c>
      <c r="C932" t="s">
        <v>2034</v>
      </c>
      <c r="E932" t="s">
        <v>2277</v>
      </c>
      <c r="M932">
        <v>5</v>
      </c>
      <c r="N932">
        <v>0.29099999999999998</v>
      </c>
      <c r="O932">
        <v>2135.1</v>
      </c>
      <c r="P932">
        <v>-99.9</v>
      </c>
      <c r="Q932">
        <v>65</v>
      </c>
      <c r="R932">
        <v>0.55000000000000004</v>
      </c>
      <c r="S932" t="s">
        <v>2275</v>
      </c>
    </row>
    <row r="933" spans="1:19" x14ac:dyDescent="0.2">
      <c r="A933" t="s">
        <v>2368</v>
      </c>
      <c r="B933">
        <v>4</v>
      </c>
      <c r="C933" t="s">
        <v>2035</v>
      </c>
      <c r="E933" t="s">
        <v>2277</v>
      </c>
      <c r="M933">
        <v>3</v>
      </c>
      <c r="N933">
        <v>0.30499999999999999</v>
      </c>
      <c r="O933">
        <v>1839.5</v>
      </c>
      <c r="P933">
        <v>-99.9</v>
      </c>
      <c r="Q933">
        <v>55</v>
      </c>
      <c r="R933">
        <v>0.64</v>
      </c>
      <c r="S933" t="s">
        <v>2275</v>
      </c>
    </row>
    <row r="934" spans="1:19" x14ac:dyDescent="0.2">
      <c r="A934" t="s">
        <v>2368</v>
      </c>
      <c r="B934">
        <v>5</v>
      </c>
      <c r="C934" t="s">
        <v>2036</v>
      </c>
      <c r="E934" t="s">
        <v>2279</v>
      </c>
      <c r="M934">
        <v>2</v>
      </c>
      <c r="N934">
        <v>0.29899999999999999</v>
      </c>
      <c r="O934">
        <v>1959.5</v>
      </c>
      <c r="P934">
        <v>-99.9</v>
      </c>
      <c r="Q934">
        <v>29</v>
      </c>
      <c r="R934">
        <v>0.78500000000000003</v>
      </c>
      <c r="S934" t="s">
        <v>2275</v>
      </c>
    </row>
    <row r="935" spans="1:19" x14ac:dyDescent="0.2">
      <c r="A935" t="s">
        <v>2368</v>
      </c>
      <c r="B935">
        <v>6</v>
      </c>
      <c r="C935" t="s">
        <v>2037</v>
      </c>
      <c r="E935" t="s">
        <v>2279</v>
      </c>
      <c r="M935">
        <v>2</v>
      </c>
      <c r="N935">
        <v>0.33100000000000002</v>
      </c>
      <c r="O935">
        <v>1398.7</v>
      </c>
      <c r="P935">
        <v>-99.9</v>
      </c>
      <c r="Q935">
        <v>37</v>
      </c>
      <c r="R935">
        <v>0.73</v>
      </c>
      <c r="S935" t="s">
        <v>2275</v>
      </c>
    </row>
    <row r="936" spans="1:19" x14ac:dyDescent="0.2">
      <c r="A936" t="s">
        <v>2368</v>
      </c>
      <c r="B936">
        <v>7</v>
      </c>
      <c r="C936" t="s">
        <v>2038</v>
      </c>
      <c r="E936" t="s">
        <v>2279</v>
      </c>
      <c r="M936">
        <v>2</v>
      </c>
      <c r="N936">
        <v>0.34599999999999997</v>
      </c>
      <c r="O936">
        <v>1186.5999999999999</v>
      </c>
      <c r="P936">
        <v>-99.9</v>
      </c>
      <c r="Q936">
        <v>39</v>
      </c>
      <c r="R936">
        <v>0.66</v>
      </c>
      <c r="S936" t="s">
        <v>2275</v>
      </c>
    </row>
    <row r="937" spans="1:19" x14ac:dyDescent="0.2">
      <c r="A937" t="s">
        <v>2368</v>
      </c>
      <c r="B937">
        <v>8</v>
      </c>
      <c r="C937" t="s">
        <v>2039</v>
      </c>
      <c r="E937" t="s">
        <v>2353</v>
      </c>
      <c r="M937">
        <v>3</v>
      </c>
      <c r="N937">
        <v>0.188</v>
      </c>
      <c r="O937">
        <v>6516.6</v>
      </c>
      <c r="P937">
        <v>-99.9</v>
      </c>
      <c r="Q937">
        <v>60</v>
      </c>
      <c r="R937">
        <v>0.65500000000000003</v>
      </c>
      <c r="S937" t="s">
        <v>2275</v>
      </c>
    </row>
    <row r="938" spans="1:19" x14ac:dyDescent="0.2">
      <c r="A938" t="s">
        <v>2368</v>
      </c>
      <c r="B938">
        <v>9</v>
      </c>
      <c r="C938" t="s">
        <v>2040</v>
      </c>
      <c r="E938" s="27" t="s">
        <v>609</v>
      </c>
      <c r="F938" s="27"/>
      <c r="G938" s="27"/>
      <c r="H938" s="27"/>
      <c r="I938" s="27"/>
      <c r="J938" s="27"/>
      <c r="M938">
        <v>6</v>
      </c>
      <c r="N938">
        <v>0.40899999999999997</v>
      </c>
      <c r="O938">
        <v>600.9</v>
      </c>
      <c r="P938">
        <v>-99.9</v>
      </c>
      <c r="Q938">
        <v>30</v>
      </c>
      <c r="R938">
        <v>0.72</v>
      </c>
      <c r="S938" t="s">
        <v>2275</v>
      </c>
    </row>
    <row r="939" spans="1:19" x14ac:dyDescent="0.2">
      <c r="A939" t="s">
        <v>2368</v>
      </c>
      <c r="B939">
        <v>10</v>
      </c>
      <c r="C939" t="s">
        <v>2041</v>
      </c>
      <c r="E939" s="27" t="s">
        <v>609</v>
      </c>
      <c r="F939" s="27"/>
      <c r="G939" s="27"/>
      <c r="H939" s="27"/>
      <c r="I939" s="27"/>
      <c r="J939" s="27"/>
      <c r="M939">
        <v>6</v>
      </c>
      <c r="N939">
        <v>0.45500000000000002</v>
      </c>
      <c r="O939">
        <v>362.5</v>
      </c>
      <c r="P939">
        <v>-99.9</v>
      </c>
      <c r="Q939">
        <v>22</v>
      </c>
      <c r="R939">
        <v>0.71499999999999997</v>
      </c>
      <c r="S939" t="s">
        <v>2275</v>
      </c>
    </row>
    <row r="940" spans="1:19" x14ac:dyDescent="0.2">
      <c r="A940" t="s">
        <v>2368</v>
      </c>
      <c r="B940">
        <v>11</v>
      </c>
      <c r="C940" t="s">
        <v>2042</v>
      </c>
      <c r="E940" t="s">
        <v>2354</v>
      </c>
      <c r="M940">
        <v>1</v>
      </c>
      <c r="N940">
        <v>0.08</v>
      </c>
      <c r="O940">
        <v>21078.799999999999</v>
      </c>
      <c r="P940">
        <v>-99.9</v>
      </c>
      <c r="Q940">
        <v>60</v>
      </c>
      <c r="R940">
        <v>0.63500000000000001</v>
      </c>
      <c r="S940" t="s">
        <v>2275</v>
      </c>
    </row>
    <row r="941" spans="1:19" x14ac:dyDescent="0.2">
      <c r="A941" t="s">
        <v>2368</v>
      </c>
      <c r="B941">
        <v>12</v>
      </c>
      <c r="C941" t="s">
        <v>2043</v>
      </c>
      <c r="E941" t="s">
        <v>2354</v>
      </c>
      <c r="M941">
        <v>1</v>
      </c>
      <c r="N941">
        <v>0.2</v>
      </c>
      <c r="O941">
        <v>5765</v>
      </c>
      <c r="P941">
        <v>-99.9</v>
      </c>
      <c r="Q941">
        <v>60</v>
      </c>
      <c r="R941">
        <v>0.4</v>
      </c>
      <c r="S941" t="s">
        <v>2275</v>
      </c>
    </row>
    <row r="942" spans="1:19" x14ac:dyDescent="0.2">
      <c r="A942" t="s">
        <v>2368</v>
      </c>
      <c r="B942">
        <v>13</v>
      </c>
      <c r="C942" t="s">
        <v>261</v>
      </c>
      <c r="E942" s="27" t="s">
        <v>609</v>
      </c>
      <c r="F942" s="27"/>
      <c r="G942" s="27"/>
      <c r="H942" s="27"/>
      <c r="I942" s="27"/>
      <c r="J942" s="27"/>
      <c r="M942">
        <v>5</v>
      </c>
      <c r="N942">
        <v>0.437</v>
      </c>
      <c r="O942">
        <v>442.2</v>
      </c>
      <c r="P942">
        <v>-99.9</v>
      </c>
      <c r="Q942">
        <v>21</v>
      </c>
      <c r="R942">
        <v>0.76500000000000001</v>
      </c>
      <c r="S942" t="s">
        <v>2275</v>
      </c>
    </row>
    <row r="943" spans="1:19" x14ac:dyDescent="0.2">
      <c r="A943" t="s">
        <v>2368</v>
      </c>
      <c r="B943">
        <v>14</v>
      </c>
      <c r="C943" t="s">
        <v>2044</v>
      </c>
      <c r="E943" s="27" t="s">
        <v>609</v>
      </c>
      <c r="F943" s="27"/>
      <c r="G943" s="27"/>
      <c r="H943" s="27"/>
      <c r="I943" s="27"/>
      <c r="J943" s="27"/>
      <c r="M943">
        <v>5</v>
      </c>
      <c r="N943">
        <v>0.48799999999999999</v>
      </c>
      <c r="O943">
        <v>255.7</v>
      </c>
      <c r="P943">
        <v>-99.9</v>
      </c>
      <c r="Q943">
        <v>16</v>
      </c>
      <c r="R943">
        <v>0.76500000000000001</v>
      </c>
      <c r="S943" t="s">
        <v>2275</v>
      </c>
    </row>
    <row r="944" spans="1:19" x14ac:dyDescent="0.2">
      <c r="A944" t="s">
        <v>2368</v>
      </c>
      <c r="B944">
        <v>15</v>
      </c>
      <c r="C944" t="s">
        <v>245</v>
      </c>
      <c r="E944" s="27" t="s">
        <v>609</v>
      </c>
      <c r="F944" s="27"/>
      <c r="G944" s="27"/>
      <c r="H944" s="27"/>
      <c r="I944" s="27"/>
      <c r="J944" s="27"/>
      <c r="M944">
        <v>5</v>
      </c>
      <c r="N944">
        <v>0.48</v>
      </c>
      <c r="O944">
        <v>278.8</v>
      </c>
      <c r="P944">
        <v>-99.9</v>
      </c>
      <c r="Q944">
        <v>19</v>
      </c>
      <c r="R944">
        <v>0.66</v>
      </c>
      <c r="S944" t="s">
        <v>2275</v>
      </c>
    </row>
    <row r="945" spans="1:20" x14ac:dyDescent="0.2">
      <c r="A945" t="s">
        <v>2368</v>
      </c>
      <c r="B945">
        <v>16</v>
      </c>
      <c r="C945" t="s">
        <v>2045</v>
      </c>
      <c r="E945" s="27" t="s">
        <v>609</v>
      </c>
      <c r="F945" s="27"/>
      <c r="G945" s="27"/>
      <c r="H945" s="27"/>
      <c r="I945" s="27"/>
      <c r="J945" s="27"/>
      <c r="M945">
        <v>5</v>
      </c>
      <c r="N945">
        <v>0.48299999999999998</v>
      </c>
      <c r="O945">
        <v>270.2</v>
      </c>
      <c r="P945">
        <v>-99.9</v>
      </c>
      <c r="Q945">
        <v>19</v>
      </c>
      <c r="R945">
        <v>0.64</v>
      </c>
      <c r="S945" t="s">
        <v>2275</v>
      </c>
    </row>
    <row r="946" spans="1:20" x14ac:dyDescent="0.2">
      <c r="A946" t="s">
        <v>2368</v>
      </c>
      <c r="B946">
        <v>17</v>
      </c>
      <c r="C946" t="s">
        <v>2046</v>
      </c>
      <c r="E946" s="27" t="s">
        <v>609</v>
      </c>
      <c r="F946" s="27"/>
      <c r="G946" s="27"/>
      <c r="H946" s="27"/>
      <c r="I946" s="27"/>
      <c r="J946" s="27"/>
      <c r="M946">
        <v>5</v>
      </c>
      <c r="N946">
        <v>0.495</v>
      </c>
      <c r="O946">
        <v>236.9</v>
      </c>
      <c r="P946">
        <v>-99.9</v>
      </c>
      <c r="Q946">
        <v>17</v>
      </c>
      <c r="R946">
        <v>0.60499999999999998</v>
      </c>
      <c r="S946" t="s">
        <v>2275</v>
      </c>
    </row>
    <row r="947" spans="1:20" x14ac:dyDescent="0.2">
      <c r="A947" t="s">
        <v>2368</v>
      </c>
      <c r="B947">
        <v>18</v>
      </c>
      <c r="C947" t="s">
        <v>2047</v>
      </c>
      <c r="E947" s="27" t="s">
        <v>609</v>
      </c>
      <c r="F947" s="27"/>
      <c r="G947" s="27"/>
      <c r="H947" s="27"/>
      <c r="I947" s="27"/>
      <c r="J947" s="27"/>
      <c r="M947">
        <v>1</v>
      </c>
      <c r="N947">
        <v>0.40899999999999997</v>
      </c>
      <c r="O947">
        <v>596</v>
      </c>
      <c r="P947">
        <v>-99.9</v>
      </c>
      <c r="Q947">
        <v>5.5</v>
      </c>
      <c r="R947">
        <v>0.66500000000000004</v>
      </c>
      <c r="S947" t="s">
        <v>2275</v>
      </c>
      <c r="T947" t="s">
        <v>1837</v>
      </c>
    </row>
    <row r="948" spans="1:20" x14ac:dyDescent="0.2">
      <c r="A948" t="s">
        <v>2368</v>
      </c>
      <c r="B948">
        <v>19</v>
      </c>
      <c r="C948" t="s">
        <v>2048</v>
      </c>
      <c r="E948" s="27" t="s">
        <v>609</v>
      </c>
      <c r="F948" s="27"/>
      <c r="G948" s="27"/>
      <c r="H948" s="27"/>
      <c r="I948" s="27"/>
      <c r="J948" s="27"/>
      <c r="M948">
        <v>1</v>
      </c>
      <c r="N948">
        <v>0.48</v>
      </c>
      <c r="O948">
        <v>276.7</v>
      </c>
      <c r="P948">
        <v>-99.9</v>
      </c>
      <c r="Q948">
        <v>14</v>
      </c>
      <c r="R948">
        <v>0.48499999999999999</v>
      </c>
      <c r="S948" t="s">
        <v>2275</v>
      </c>
    </row>
    <row r="949" spans="1:20" x14ac:dyDescent="0.2">
      <c r="A949" t="s">
        <v>2368</v>
      </c>
      <c r="B949">
        <v>20</v>
      </c>
      <c r="C949" t="s">
        <v>2049</v>
      </c>
      <c r="E949" s="27" t="s">
        <v>609</v>
      </c>
      <c r="F949" s="27"/>
      <c r="G949" s="27"/>
      <c r="H949" s="27"/>
      <c r="I949" s="27"/>
      <c r="J949" s="27"/>
      <c r="M949">
        <v>1</v>
      </c>
      <c r="N949">
        <v>0.44900000000000001</v>
      </c>
      <c r="O949">
        <v>386.3</v>
      </c>
      <c r="P949">
        <v>-99.9</v>
      </c>
      <c r="Q949">
        <v>22</v>
      </c>
      <c r="R949">
        <v>0.49</v>
      </c>
      <c r="S949" t="s">
        <v>2275</v>
      </c>
    </row>
    <row r="950" spans="1:20" x14ac:dyDescent="0.2">
      <c r="A950" t="s">
        <v>2368</v>
      </c>
      <c r="B950">
        <v>21</v>
      </c>
      <c r="C950" t="s">
        <v>2050</v>
      </c>
      <c r="E950" s="27" t="s">
        <v>609</v>
      </c>
      <c r="F950" s="27"/>
      <c r="G950" s="27"/>
      <c r="H950" s="27"/>
      <c r="I950" s="27"/>
      <c r="J950" s="27"/>
      <c r="M950">
        <v>1</v>
      </c>
      <c r="N950">
        <v>0.41799999999999998</v>
      </c>
      <c r="O950">
        <v>545.5</v>
      </c>
      <c r="P950">
        <v>-99.9</v>
      </c>
      <c r="Q950">
        <v>29</v>
      </c>
      <c r="R950">
        <v>0.46</v>
      </c>
      <c r="S950" t="s">
        <v>2275</v>
      </c>
    </row>
    <row r="951" spans="1:20" x14ac:dyDescent="0.2">
      <c r="A951" t="s">
        <v>2368</v>
      </c>
      <c r="B951">
        <v>22</v>
      </c>
      <c r="C951" t="s">
        <v>1798</v>
      </c>
      <c r="E951" s="27" t="s">
        <v>609</v>
      </c>
      <c r="F951" s="27"/>
      <c r="G951" s="27"/>
      <c r="H951" s="27"/>
      <c r="I951" s="27"/>
      <c r="J951" s="27"/>
      <c r="M951">
        <v>1</v>
      </c>
      <c r="N951">
        <v>0.40200000000000002</v>
      </c>
      <c r="O951">
        <v>646.70000000000005</v>
      </c>
      <c r="P951">
        <v>-99.9</v>
      </c>
      <c r="Q951">
        <v>34</v>
      </c>
      <c r="R951">
        <v>0.41</v>
      </c>
      <c r="S951" t="s">
        <v>2275</v>
      </c>
    </row>
    <row r="952" spans="1:20" x14ac:dyDescent="0.2">
      <c r="A952" t="s">
        <v>2368</v>
      </c>
      <c r="B952">
        <v>23</v>
      </c>
      <c r="C952" t="s">
        <v>1798</v>
      </c>
      <c r="E952" s="27" t="s">
        <v>609</v>
      </c>
      <c r="F952" s="27"/>
      <c r="G952" s="27"/>
      <c r="H952" s="27"/>
      <c r="I952" s="27"/>
      <c r="J952" s="27"/>
      <c r="M952">
        <v>1</v>
      </c>
      <c r="N952">
        <v>0.40200000000000002</v>
      </c>
      <c r="O952">
        <v>646.70000000000005</v>
      </c>
      <c r="P952">
        <v>-99.9</v>
      </c>
      <c r="Q952">
        <v>34</v>
      </c>
      <c r="R952">
        <v>0.41</v>
      </c>
      <c r="S952" t="s">
        <v>2275</v>
      </c>
    </row>
    <row r="953" spans="1:20" x14ac:dyDescent="0.2">
      <c r="A953" t="s">
        <v>2368</v>
      </c>
      <c r="B953">
        <v>24</v>
      </c>
      <c r="C953" t="s">
        <v>2051</v>
      </c>
      <c r="E953" t="s">
        <v>755</v>
      </c>
      <c r="M953">
        <v>3</v>
      </c>
      <c r="N953">
        <v>0.43</v>
      </c>
      <c r="O953">
        <v>474.8</v>
      </c>
      <c r="P953">
        <v>-99.9</v>
      </c>
      <c r="Q953">
        <v>30</v>
      </c>
      <c r="R953">
        <v>0.21</v>
      </c>
      <c r="S953" t="s">
        <v>2275</v>
      </c>
    </row>
    <row r="954" spans="1:20" x14ac:dyDescent="0.2">
      <c r="A954" t="s">
        <v>2368</v>
      </c>
      <c r="B954">
        <v>25</v>
      </c>
      <c r="C954" t="s">
        <v>1782</v>
      </c>
      <c r="E954" s="57" t="s">
        <v>1838</v>
      </c>
      <c r="F954" s="57"/>
      <c r="G954" s="57"/>
      <c r="H954" s="57"/>
      <c r="I954" s="57"/>
      <c r="J954" s="57"/>
      <c r="M954">
        <v>11</v>
      </c>
      <c r="N954">
        <v>0.49099999999999999</v>
      </c>
      <c r="O954">
        <v>247.5</v>
      </c>
      <c r="P954">
        <v>-99.9</v>
      </c>
      <c r="Q954">
        <v>18</v>
      </c>
      <c r="R954">
        <v>0.39500000000000002</v>
      </c>
      <c r="S954" t="s">
        <v>2275</v>
      </c>
    </row>
    <row r="955" spans="1:20" x14ac:dyDescent="0.2">
      <c r="A955" t="s">
        <v>2368</v>
      </c>
      <c r="B955">
        <v>26</v>
      </c>
      <c r="C955" t="s">
        <v>603</v>
      </c>
      <c r="E955" t="s">
        <v>755</v>
      </c>
      <c r="M955">
        <v>2</v>
      </c>
      <c r="N955">
        <v>0.39</v>
      </c>
      <c r="O955">
        <v>736.1</v>
      </c>
      <c r="P955">
        <v>-99.9</v>
      </c>
      <c r="Q955">
        <v>29</v>
      </c>
      <c r="R955">
        <v>0.47</v>
      </c>
      <c r="S955" t="s">
        <v>2275</v>
      </c>
    </row>
    <row r="956" spans="1:20" x14ac:dyDescent="0.2">
      <c r="A956" t="s">
        <v>2368</v>
      </c>
      <c r="B956">
        <v>27</v>
      </c>
      <c r="C956" t="s">
        <v>1805</v>
      </c>
      <c r="E956" s="57" t="s">
        <v>1838</v>
      </c>
      <c r="F956" s="57"/>
      <c r="G956" s="57"/>
      <c r="H956" s="57"/>
      <c r="I956" s="57"/>
      <c r="J956" s="57"/>
      <c r="M956">
        <v>10</v>
      </c>
      <c r="N956">
        <v>0.45</v>
      </c>
      <c r="O956">
        <v>382.4</v>
      </c>
      <c r="P956">
        <v>-99.9</v>
      </c>
      <c r="Q956">
        <v>25</v>
      </c>
      <c r="R956">
        <v>0.5</v>
      </c>
      <c r="S956" t="s">
        <v>2275</v>
      </c>
    </row>
    <row r="957" spans="1:20" x14ac:dyDescent="0.2">
      <c r="A957" t="s">
        <v>2368</v>
      </c>
      <c r="B957">
        <v>28</v>
      </c>
      <c r="C957" t="s">
        <v>725</v>
      </c>
      <c r="E957" t="s">
        <v>755</v>
      </c>
      <c r="M957">
        <v>1</v>
      </c>
      <c r="N957">
        <v>0.19700000000000001</v>
      </c>
      <c r="O957">
        <v>5921.1</v>
      </c>
      <c r="P957">
        <v>-99.9</v>
      </c>
      <c r="Q957">
        <v>37</v>
      </c>
      <c r="R957">
        <v>0.58499999999999996</v>
      </c>
      <c r="S957" t="s">
        <v>2275</v>
      </c>
    </row>
    <row r="958" spans="1:20" x14ac:dyDescent="0.2">
      <c r="A958" t="s">
        <v>2368</v>
      </c>
      <c r="B958">
        <v>29</v>
      </c>
      <c r="C958" t="s">
        <v>415</v>
      </c>
      <c r="E958" t="s">
        <v>755</v>
      </c>
      <c r="M958">
        <v>1</v>
      </c>
      <c r="N958">
        <v>0.222</v>
      </c>
      <c r="O958">
        <v>4512.5</v>
      </c>
      <c r="P958">
        <v>-99.9</v>
      </c>
      <c r="Q958">
        <v>49</v>
      </c>
      <c r="R958">
        <v>0.56000000000000005</v>
      </c>
      <c r="S958" t="s">
        <v>2275</v>
      </c>
    </row>
    <row r="959" spans="1:20" x14ac:dyDescent="0.2">
      <c r="A959" t="s">
        <v>2368</v>
      </c>
      <c r="B959">
        <v>30</v>
      </c>
      <c r="C959" t="s">
        <v>2052</v>
      </c>
      <c r="E959" t="s">
        <v>755</v>
      </c>
      <c r="M959">
        <v>1</v>
      </c>
      <c r="N959">
        <v>0.23</v>
      </c>
      <c r="O959">
        <v>4150.3999999999996</v>
      </c>
      <c r="P959">
        <v>-99.9</v>
      </c>
      <c r="Q959">
        <v>65</v>
      </c>
      <c r="R959">
        <v>0.52500000000000002</v>
      </c>
      <c r="S959" t="s">
        <v>2275</v>
      </c>
    </row>
    <row r="960" spans="1:20" x14ac:dyDescent="0.2">
      <c r="A960" t="s">
        <v>2368</v>
      </c>
      <c r="B960">
        <v>31</v>
      </c>
      <c r="C960" t="s">
        <v>2053</v>
      </c>
      <c r="E960" t="s">
        <v>1876</v>
      </c>
      <c r="M960">
        <v>6</v>
      </c>
      <c r="N960">
        <v>0.25700000000000001</v>
      </c>
      <c r="O960">
        <v>3098.1</v>
      </c>
      <c r="P960">
        <v>-99.9</v>
      </c>
      <c r="Q960">
        <v>70</v>
      </c>
      <c r="R960">
        <v>0.3</v>
      </c>
      <c r="S960" t="s">
        <v>2275</v>
      </c>
    </row>
    <row r="961" spans="1:19" x14ac:dyDescent="0.2">
      <c r="A961" t="s">
        <v>2368</v>
      </c>
      <c r="B961">
        <v>32</v>
      </c>
      <c r="C961" t="s">
        <v>2053</v>
      </c>
      <c r="E961" t="s">
        <v>1876</v>
      </c>
      <c r="M961">
        <v>6</v>
      </c>
      <c r="N961">
        <v>0.25700000000000001</v>
      </c>
      <c r="O961">
        <v>3098.1</v>
      </c>
      <c r="P961">
        <v>-99.9</v>
      </c>
      <c r="Q961">
        <v>70</v>
      </c>
      <c r="R961">
        <v>0.3</v>
      </c>
      <c r="S961" t="s">
        <v>2275</v>
      </c>
    </row>
    <row r="962" spans="1:19" x14ac:dyDescent="0.2">
      <c r="A962" t="s">
        <v>2368</v>
      </c>
      <c r="B962">
        <v>33</v>
      </c>
      <c r="C962" t="s">
        <v>1827</v>
      </c>
      <c r="E962" t="s">
        <v>1876</v>
      </c>
      <c r="M962">
        <v>6</v>
      </c>
      <c r="N962">
        <v>0.32200000000000001</v>
      </c>
      <c r="O962">
        <v>1538</v>
      </c>
      <c r="P962">
        <v>-99.9</v>
      </c>
      <c r="Q962">
        <v>55</v>
      </c>
      <c r="R962">
        <v>0.37</v>
      </c>
      <c r="S962" t="s">
        <v>2275</v>
      </c>
    </row>
    <row r="963" spans="1:19" x14ac:dyDescent="0.2">
      <c r="A963" t="s">
        <v>2368</v>
      </c>
      <c r="B963">
        <v>34</v>
      </c>
      <c r="C963" t="s">
        <v>1793</v>
      </c>
      <c r="E963" s="57" t="s">
        <v>1838</v>
      </c>
      <c r="F963" s="57"/>
      <c r="G963" s="57"/>
      <c r="H963" s="57"/>
      <c r="I963" s="57"/>
      <c r="J963" s="57"/>
      <c r="M963">
        <v>9</v>
      </c>
      <c r="N963">
        <v>0.41699999999999998</v>
      </c>
      <c r="O963">
        <v>547.9</v>
      </c>
      <c r="P963">
        <v>-99.9</v>
      </c>
      <c r="Q963">
        <v>33</v>
      </c>
      <c r="R963">
        <v>0.62</v>
      </c>
      <c r="S963" t="s">
        <v>2275</v>
      </c>
    </row>
    <row r="964" spans="1:19" x14ac:dyDescent="0.2">
      <c r="A964" t="s">
        <v>2368</v>
      </c>
      <c r="B964">
        <v>35</v>
      </c>
      <c r="C964" t="s">
        <v>1793</v>
      </c>
      <c r="E964" s="57" t="s">
        <v>1838</v>
      </c>
      <c r="F964" s="57"/>
      <c r="G964" s="57"/>
      <c r="H964" s="57"/>
      <c r="I964" s="57"/>
      <c r="J964" s="57"/>
      <c r="M964">
        <v>9</v>
      </c>
      <c r="N964">
        <v>0.41699999999999998</v>
      </c>
      <c r="O964">
        <v>547.9</v>
      </c>
      <c r="P964">
        <v>-99.9</v>
      </c>
      <c r="Q964">
        <v>33</v>
      </c>
      <c r="R964">
        <v>0.62</v>
      </c>
      <c r="S964" t="s">
        <v>2275</v>
      </c>
    </row>
    <row r="965" spans="1:19" x14ac:dyDescent="0.2">
      <c r="A965" t="s">
        <v>2368</v>
      </c>
      <c r="B965">
        <v>36</v>
      </c>
      <c r="C965" t="s">
        <v>1823</v>
      </c>
      <c r="E965" s="57" t="s">
        <v>1838</v>
      </c>
      <c r="F965" s="57"/>
      <c r="G965" s="57"/>
      <c r="H965" s="57"/>
      <c r="I965" s="57"/>
      <c r="J965" s="57"/>
      <c r="M965">
        <v>9</v>
      </c>
      <c r="N965">
        <v>0.45</v>
      </c>
      <c r="O965">
        <v>385.8</v>
      </c>
      <c r="P965">
        <v>-99.9</v>
      </c>
      <c r="Q965">
        <v>26</v>
      </c>
      <c r="R965">
        <v>0.69</v>
      </c>
      <c r="S965" t="s">
        <v>2275</v>
      </c>
    </row>
    <row r="966" spans="1:19" x14ac:dyDescent="0.2">
      <c r="A966" t="s">
        <v>2368</v>
      </c>
      <c r="B966">
        <v>37</v>
      </c>
      <c r="C966" t="s">
        <v>1795</v>
      </c>
      <c r="E966" s="57" t="s">
        <v>1838</v>
      </c>
      <c r="F966" s="57"/>
      <c r="G966" s="57"/>
      <c r="H966" s="57"/>
      <c r="I966" s="57"/>
      <c r="J966" s="57"/>
      <c r="M966">
        <v>9</v>
      </c>
      <c r="N966">
        <v>0.46100000000000002</v>
      </c>
      <c r="O966">
        <v>341.1</v>
      </c>
      <c r="P966">
        <v>-99.9</v>
      </c>
      <c r="Q966">
        <v>23</v>
      </c>
      <c r="R966">
        <v>0.7</v>
      </c>
      <c r="S966" t="s">
        <v>2275</v>
      </c>
    </row>
    <row r="967" spans="1:19" x14ac:dyDescent="0.2">
      <c r="A967" t="s">
        <v>2368</v>
      </c>
      <c r="B967">
        <v>38</v>
      </c>
      <c r="C967" t="s">
        <v>631</v>
      </c>
      <c r="E967" t="s">
        <v>553</v>
      </c>
      <c r="M967">
        <v>1</v>
      </c>
      <c r="N967">
        <v>9.7000000000000003E-2</v>
      </c>
      <c r="O967">
        <v>17499.8</v>
      </c>
      <c r="P967">
        <v>-99.9</v>
      </c>
      <c r="Q967">
        <v>75</v>
      </c>
      <c r="R967">
        <v>0.43</v>
      </c>
      <c r="S967" t="s">
        <v>2275</v>
      </c>
    </row>
    <row r="968" spans="1:19" x14ac:dyDescent="0.2">
      <c r="A968" t="s">
        <v>2368</v>
      </c>
      <c r="B968">
        <v>39</v>
      </c>
      <c r="C968" t="s">
        <v>2054</v>
      </c>
      <c r="E968" t="s">
        <v>553</v>
      </c>
      <c r="M968">
        <v>1</v>
      </c>
      <c r="N968">
        <v>0.11799999999999999</v>
      </c>
      <c r="O968">
        <v>13981.5</v>
      </c>
      <c r="P968">
        <v>-99.9</v>
      </c>
      <c r="Q968">
        <v>85</v>
      </c>
      <c r="R968">
        <v>0.36</v>
      </c>
      <c r="S968" t="s">
        <v>2275</v>
      </c>
    </row>
    <row r="969" spans="1:19" x14ac:dyDescent="0.2">
      <c r="A969" t="s">
        <v>2368</v>
      </c>
      <c r="B969">
        <v>40</v>
      </c>
      <c r="C969" t="s">
        <v>279</v>
      </c>
      <c r="E969" s="57" t="s">
        <v>1838</v>
      </c>
      <c r="F969" s="57"/>
      <c r="G969" s="57"/>
      <c r="H969" s="57"/>
      <c r="I969" s="57"/>
      <c r="J969" s="57"/>
      <c r="M969">
        <v>8</v>
      </c>
      <c r="N969">
        <v>0.41</v>
      </c>
      <c r="O969">
        <v>591.70000000000005</v>
      </c>
      <c r="P969">
        <v>-99.9</v>
      </c>
      <c r="Q969">
        <v>34</v>
      </c>
      <c r="R969">
        <v>0.69499999999999995</v>
      </c>
      <c r="S969" t="s">
        <v>2275</v>
      </c>
    </row>
    <row r="970" spans="1:19" x14ac:dyDescent="0.2">
      <c r="A970" t="s">
        <v>2368</v>
      </c>
      <c r="B970">
        <v>41</v>
      </c>
      <c r="C970" t="s">
        <v>555</v>
      </c>
      <c r="E970" t="s">
        <v>553</v>
      </c>
      <c r="M970">
        <v>0</v>
      </c>
      <c r="N970">
        <v>2.3E-2</v>
      </c>
      <c r="O970">
        <v>39188.5</v>
      </c>
      <c r="P970">
        <v>-99.9</v>
      </c>
      <c r="Q970">
        <v>100</v>
      </c>
      <c r="R970">
        <v>0.33</v>
      </c>
      <c r="S970" t="s">
        <v>2275</v>
      </c>
    </row>
    <row r="971" spans="1:19" x14ac:dyDescent="0.2">
      <c r="A971" t="s">
        <v>2368</v>
      </c>
      <c r="B971">
        <v>42</v>
      </c>
      <c r="C971" t="s">
        <v>2055</v>
      </c>
      <c r="E971" t="s">
        <v>2370</v>
      </c>
      <c r="M971">
        <v>3</v>
      </c>
      <c r="N971">
        <v>5.1999999999999998E-2</v>
      </c>
      <c r="O971">
        <v>28460.5</v>
      </c>
      <c r="P971">
        <v>-99.9</v>
      </c>
      <c r="Q971">
        <v>95</v>
      </c>
      <c r="R971">
        <v>0.28000000000000003</v>
      </c>
      <c r="S971" t="s">
        <v>2275</v>
      </c>
    </row>
    <row r="972" spans="1:19" x14ac:dyDescent="0.2">
      <c r="A972" t="s">
        <v>2368</v>
      </c>
      <c r="B972">
        <v>43</v>
      </c>
      <c r="C972" t="s">
        <v>2056</v>
      </c>
      <c r="E972" t="s">
        <v>2371</v>
      </c>
      <c r="M972">
        <v>4</v>
      </c>
      <c r="N972">
        <v>0.14399999999999999</v>
      </c>
      <c r="O972">
        <v>10537.5</v>
      </c>
      <c r="P972">
        <v>-99.9</v>
      </c>
      <c r="Q972">
        <v>75</v>
      </c>
      <c r="R972">
        <v>0.33500000000000002</v>
      </c>
      <c r="S972" t="s">
        <v>2275</v>
      </c>
    </row>
    <row r="973" spans="1:19" x14ac:dyDescent="0.2">
      <c r="A973" t="s">
        <v>2368</v>
      </c>
      <c r="B973">
        <v>44</v>
      </c>
      <c r="C973" t="s">
        <v>1779</v>
      </c>
      <c r="E973" t="s">
        <v>1876</v>
      </c>
      <c r="M973">
        <v>4</v>
      </c>
      <c r="N973">
        <v>0.217</v>
      </c>
      <c r="O973">
        <v>4770.8999999999996</v>
      </c>
      <c r="P973">
        <v>-99.9</v>
      </c>
      <c r="Q973">
        <v>70</v>
      </c>
      <c r="R973">
        <v>0.65</v>
      </c>
      <c r="S973" t="s">
        <v>2275</v>
      </c>
    </row>
    <row r="974" spans="1:19" x14ac:dyDescent="0.2">
      <c r="A974" t="s">
        <v>2368</v>
      </c>
      <c r="B974">
        <v>45</v>
      </c>
      <c r="C974" t="s">
        <v>1779</v>
      </c>
      <c r="E974" t="s">
        <v>1876</v>
      </c>
      <c r="M974">
        <v>4</v>
      </c>
      <c r="N974">
        <v>0.217</v>
      </c>
      <c r="O974">
        <v>4770.8999999999996</v>
      </c>
      <c r="P974">
        <v>-99.9</v>
      </c>
      <c r="Q974">
        <v>70</v>
      </c>
      <c r="R974">
        <v>0.65</v>
      </c>
      <c r="S974" t="s">
        <v>2275</v>
      </c>
    </row>
    <row r="975" spans="1:19" x14ac:dyDescent="0.2">
      <c r="A975" t="s">
        <v>2368</v>
      </c>
      <c r="B975">
        <v>46</v>
      </c>
      <c r="C975" t="s">
        <v>2057</v>
      </c>
      <c r="E975" t="s">
        <v>1876</v>
      </c>
      <c r="M975">
        <v>4</v>
      </c>
      <c r="N975">
        <v>0.26800000000000002</v>
      </c>
      <c r="O975">
        <v>2751.4</v>
      </c>
      <c r="P975">
        <v>-99.9</v>
      </c>
      <c r="Q975">
        <v>60</v>
      </c>
      <c r="R975">
        <v>0.625</v>
      </c>
      <c r="S975" t="s">
        <v>2275</v>
      </c>
    </row>
    <row r="976" spans="1:19" x14ac:dyDescent="0.2">
      <c r="A976" t="s">
        <v>2368</v>
      </c>
      <c r="B976">
        <v>47</v>
      </c>
      <c r="C976" t="s">
        <v>1799</v>
      </c>
      <c r="E976" t="s">
        <v>1876</v>
      </c>
      <c r="M976">
        <v>4</v>
      </c>
      <c r="N976">
        <v>0.33700000000000002</v>
      </c>
      <c r="O976">
        <v>1307.9000000000001</v>
      </c>
      <c r="P976">
        <v>-99.9</v>
      </c>
      <c r="Q976">
        <v>47</v>
      </c>
      <c r="R976">
        <v>0.51500000000000001</v>
      </c>
      <c r="S976" t="s">
        <v>2275</v>
      </c>
    </row>
    <row r="977" spans="1:19" x14ac:dyDescent="0.2">
      <c r="A977" t="s">
        <v>2368</v>
      </c>
      <c r="B977">
        <v>48</v>
      </c>
      <c r="C977" t="s">
        <v>1799</v>
      </c>
      <c r="E977" t="s">
        <v>1876</v>
      </c>
      <c r="M977">
        <v>4</v>
      </c>
      <c r="N977">
        <v>0.33700000000000002</v>
      </c>
      <c r="O977">
        <v>1307.9000000000001</v>
      </c>
      <c r="P977">
        <v>-99.9</v>
      </c>
      <c r="Q977">
        <v>47</v>
      </c>
      <c r="R977">
        <v>0.51500000000000001</v>
      </c>
      <c r="S977" t="s">
        <v>2275</v>
      </c>
    </row>
    <row r="978" spans="1:19" x14ac:dyDescent="0.2">
      <c r="A978" t="s">
        <v>2368</v>
      </c>
      <c r="B978">
        <v>49</v>
      </c>
      <c r="C978" t="s">
        <v>557</v>
      </c>
      <c r="E978" s="57" t="s">
        <v>1838</v>
      </c>
      <c r="F978" s="57"/>
      <c r="G978" s="57"/>
      <c r="H978" s="57"/>
      <c r="I978" s="57"/>
      <c r="J978" s="57"/>
      <c r="M978">
        <v>7</v>
      </c>
      <c r="N978">
        <v>0.39200000000000002</v>
      </c>
      <c r="O978">
        <v>722.8</v>
      </c>
      <c r="P978">
        <v>-99.9</v>
      </c>
      <c r="Q978">
        <v>35</v>
      </c>
      <c r="R978">
        <v>0.61499999999999999</v>
      </c>
      <c r="S978" t="s">
        <v>2275</v>
      </c>
    </row>
    <row r="979" spans="1:19" x14ac:dyDescent="0.2">
      <c r="A979" t="s">
        <v>2368</v>
      </c>
      <c r="B979">
        <v>50</v>
      </c>
      <c r="C979" t="s">
        <v>1777</v>
      </c>
      <c r="E979" s="57" t="s">
        <v>1838</v>
      </c>
      <c r="F979" s="57"/>
      <c r="G979" s="57"/>
      <c r="H979" s="57"/>
      <c r="I979" s="57"/>
      <c r="J979" s="57"/>
      <c r="M979">
        <v>7</v>
      </c>
      <c r="N979">
        <v>0.41399999999999998</v>
      </c>
      <c r="O979">
        <v>569.20000000000005</v>
      </c>
      <c r="P979">
        <v>-99.9</v>
      </c>
      <c r="Q979">
        <v>32</v>
      </c>
      <c r="R979">
        <v>0.71</v>
      </c>
      <c r="S979" t="s">
        <v>2275</v>
      </c>
    </row>
    <row r="980" spans="1:19" x14ac:dyDescent="0.2">
      <c r="A980" t="s">
        <v>2368</v>
      </c>
      <c r="B980">
        <v>51</v>
      </c>
      <c r="C980" t="s">
        <v>1777</v>
      </c>
      <c r="E980" s="57" t="s">
        <v>1838</v>
      </c>
      <c r="F980" s="57"/>
      <c r="G980" s="57"/>
      <c r="H980" s="57"/>
      <c r="I980" s="57"/>
      <c r="J980" s="57"/>
      <c r="M980">
        <v>7</v>
      </c>
      <c r="N980">
        <v>0.41399999999999998</v>
      </c>
      <c r="O980">
        <v>569.20000000000005</v>
      </c>
      <c r="P980">
        <v>-99.9</v>
      </c>
      <c r="Q980">
        <v>32</v>
      </c>
      <c r="R980">
        <v>0.71</v>
      </c>
      <c r="S980" t="s">
        <v>2275</v>
      </c>
    </row>
    <row r="981" spans="1:19" x14ac:dyDescent="0.2">
      <c r="A981" t="s">
        <v>2368</v>
      </c>
      <c r="B981">
        <v>52</v>
      </c>
      <c r="C981" t="s">
        <v>1780</v>
      </c>
      <c r="E981" s="57" t="s">
        <v>1838</v>
      </c>
      <c r="F981" s="57"/>
      <c r="G981" s="57"/>
      <c r="H981" s="57"/>
      <c r="I981" s="57"/>
      <c r="J981" s="57"/>
      <c r="M981">
        <v>7</v>
      </c>
      <c r="N981">
        <v>0.441</v>
      </c>
      <c r="O981">
        <v>424.2</v>
      </c>
      <c r="P981">
        <v>-99.9</v>
      </c>
      <c r="Q981">
        <v>27</v>
      </c>
      <c r="R981">
        <v>0.76</v>
      </c>
      <c r="S981" t="s">
        <v>2275</v>
      </c>
    </row>
    <row r="982" spans="1:19" x14ac:dyDescent="0.2">
      <c r="A982" t="s">
        <v>2368</v>
      </c>
      <c r="B982">
        <v>53</v>
      </c>
      <c r="C982" t="s">
        <v>1803</v>
      </c>
      <c r="E982" s="57" t="s">
        <v>1838</v>
      </c>
      <c r="F982" s="57"/>
      <c r="G982" s="57"/>
      <c r="H982" s="57"/>
      <c r="I982" s="57"/>
      <c r="J982" s="57"/>
      <c r="M982">
        <v>7</v>
      </c>
      <c r="N982">
        <v>0.45</v>
      </c>
      <c r="O982">
        <v>386</v>
      </c>
      <c r="P982">
        <v>-99.9</v>
      </c>
      <c r="Q982">
        <v>26</v>
      </c>
      <c r="R982">
        <v>0.755</v>
      </c>
      <c r="S982" t="s">
        <v>2275</v>
      </c>
    </row>
    <row r="983" spans="1:19" x14ac:dyDescent="0.2">
      <c r="A983" t="s">
        <v>2368</v>
      </c>
      <c r="B983">
        <v>54</v>
      </c>
      <c r="C983" t="s">
        <v>2058</v>
      </c>
      <c r="E983" s="57" t="s">
        <v>1838</v>
      </c>
      <c r="F983" s="57"/>
      <c r="G983" s="57"/>
      <c r="H983" s="57"/>
      <c r="I983" s="57"/>
      <c r="J983" s="57"/>
      <c r="M983">
        <v>7</v>
      </c>
      <c r="N983">
        <v>0.45700000000000002</v>
      </c>
      <c r="O983">
        <v>357.9</v>
      </c>
      <c r="P983">
        <v>-99.9</v>
      </c>
      <c r="Q983">
        <v>24</v>
      </c>
      <c r="R983">
        <v>0.755</v>
      </c>
      <c r="S983" t="s">
        <v>2275</v>
      </c>
    </row>
    <row r="984" spans="1:19" x14ac:dyDescent="0.2">
      <c r="A984" t="s">
        <v>2368</v>
      </c>
      <c r="B984">
        <v>55</v>
      </c>
      <c r="C984" t="s">
        <v>2058</v>
      </c>
      <c r="E984" s="57" t="s">
        <v>1838</v>
      </c>
      <c r="F984" s="57"/>
      <c r="G984" s="57"/>
      <c r="H984" s="57"/>
      <c r="I984" s="57"/>
      <c r="J984" s="57"/>
      <c r="M984">
        <v>7</v>
      </c>
      <c r="N984">
        <v>0.45700000000000002</v>
      </c>
      <c r="O984">
        <v>357.9</v>
      </c>
      <c r="P984">
        <v>-99.9</v>
      </c>
      <c r="Q984">
        <v>24</v>
      </c>
      <c r="R984">
        <v>0.755</v>
      </c>
      <c r="S984" t="s">
        <v>2275</v>
      </c>
    </row>
    <row r="985" spans="1:19" x14ac:dyDescent="0.2">
      <c r="A985" t="s">
        <v>2368</v>
      </c>
      <c r="B985">
        <v>56</v>
      </c>
      <c r="C985" t="s">
        <v>1787</v>
      </c>
      <c r="E985" s="57" t="s">
        <v>1838</v>
      </c>
      <c r="F985" s="57"/>
      <c r="G985" s="57"/>
      <c r="H985" s="57"/>
      <c r="I985" s="57"/>
      <c r="J985" s="57"/>
      <c r="M985">
        <v>7</v>
      </c>
      <c r="N985">
        <v>0.46300000000000002</v>
      </c>
      <c r="O985">
        <v>332.7</v>
      </c>
      <c r="P985">
        <v>-99.9</v>
      </c>
      <c r="Q985">
        <v>23</v>
      </c>
      <c r="R985">
        <v>0.74</v>
      </c>
      <c r="S985" t="s">
        <v>2275</v>
      </c>
    </row>
    <row r="986" spans="1:19" x14ac:dyDescent="0.2">
      <c r="A986" t="s">
        <v>2368</v>
      </c>
      <c r="B986">
        <v>57</v>
      </c>
      <c r="C986" t="s">
        <v>2282</v>
      </c>
      <c r="E986" s="57" t="s">
        <v>1838</v>
      </c>
      <c r="F986" s="57"/>
      <c r="G986" s="57"/>
      <c r="H986" s="57"/>
      <c r="I986" s="57"/>
      <c r="J986" s="57"/>
      <c r="M986">
        <v>7</v>
      </c>
      <c r="N986">
        <v>0.47299999999999998</v>
      </c>
      <c r="O986">
        <v>298.10000000000002</v>
      </c>
      <c r="P986">
        <v>-99.9</v>
      </c>
      <c r="Q986">
        <v>21</v>
      </c>
      <c r="R986">
        <v>0.73</v>
      </c>
      <c r="S986" t="s">
        <v>2275</v>
      </c>
    </row>
    <row r="987" spans="1:19" x14ac:dyDescent="0.2">
      <c r="A987" t="s">
        <v>2368</v>
      </c>
      <c r="B987">
        <v>58</v>
      </c>
      <c r="C987" t="s">
        <v>1791</v>
      </c>
      <c r="E987" t="s">
        <v>1877</v>
      </c>
      <c r="M987">
        <v>5</v>
      </c>
      <c r="N987">
        <v>0.27400000000000002</v>
      </c>
      <c r="O987">
        <v>2571.8000000000002</v>
      </c>
      <c r="P987">
        <v>-99.9</v>
      </c>
      <c r="Q987">
        <v>70</v>
      </c>
      <c r="R987">
        <v>0.46</v>
      </c>
      <c r="S987" t="s">
        <v>2275</v>
      </c>
    </row>
    <row r="988" spans="1:19" x14ac:dyDescent="0.2">
      <c r="A988" t="s">
        <v>2368</v>
      </c>
      <c r="B988">
        <v>59</v>
      </c>
      <c r="C988" t="s">
        <v>1791</v>
      </c>
      <c r="E988" t="s">
        <v>1877</v>
      </c>
      <c r="M988">
        <v>5</v>
      </c>
      <c r="N988">
        <v>0.27400000000000002</v>
      </c>
      <c r="O988">
        <v>2571.8000000000002</v>
      </c>
      <c r="P988">
        <v>-99.9</v>
      </c>
      <c r="Q988">
        <v>70</v>
      </c>
      <c r="R988">
        <v>0.46</v>
      </c>
      <c r="S988" t="s">
        <v>2275</v>
      </c>
    </row>
    <row r="989" spans="1:19" x14ac:dyDescent="0.2">
      <c r="A989" t="s">
        <v>2368</v>
      </c>
      <c r="B989">
        <v>60</v>
      </c>
      <c r="C989" t="s">
        <v>2059</v>
      </c>
      <c r="E989" t="s">
        <v>1877</v>
      </c>
      <c r="M989">
        <v>4</v>
      </c>
      <c r="N989">
        <v>0.28100000000000003</v>
      </c>
      <c r="O989">
        <v>2387.5</v>
      </c>
      <c r="P989">
        <v>-99.9</v>
      </c>
      <c r="Q989">
        <v>65</v>
      </c>
      <c r="R989">
        <v>0.52500000000000002</v>
      </c>
      <c r="S989" t="s">
        <v>2275</v>
      </c>
    </row>
    <row r="990" spans="1:19" x14ac:dyDescent="0.2">
      <c r="A990" t="s">
        <v>2368</v>
      </c>
      <c r="B990">
        <v>61</v>
      </c>
      <c r="C990" t="s">
        <v>2060</v>
      </c>
      <c r="E990" t="s">
        <v>1877</v>
      </c>
      <c r="M990">
        <v>3</v>
      </c>
      <c r="N990">
        <v>0.28499999999999998</v>
      </c>
      <c r="O990">
        <v>2281.3000000000002</v>
      </c>
      <c r="P990">
        <v>-99.9</v>
      </c>
      <c r="Q990">
        <v>55</v>
      </c>
      <c r="R990">
        <v>0.56000000000000005</v>
      </c>
      <c r="S990" t="s">
        <v>2275</v>
      </c>
    </row>
    <row r="991" spans="1:19" x14ac:dyDescent="0.2">
      <c r="A991" t="s">
        <v>2368</v>
      </c>
      <c r="B991">
        <v>62</v>
      </c>
      <c r="C991" t="s">
        <v>2060</v>
      </c>
      <c r="E991" t="s">
        <v>1877</v>
      </c>
      <c r="M991">
        <v>3</v>
      </c>
      <c r="N991">
        <v>0.28499999999999998</v>
      </c>
      <c r="O991">
        <v>2281.3000000000002</v>
      </c>
      <c r="P991">
        <v>-99.9</v>
      </c>
      <c r="Q991">
        <v>55</v>
      </c>
      <c r="R991">
        <v>0.56000000000000005</v>
      </c>
      <c r="S991" t="s">
        <v>2275</v>
      </c>
    </row>
    <row r="992" spans="1:19" x14ac:dyDescent="0.2">
      <c r="A992" t="s">
        <v>2368</v>
      </c>
      <c r="B992">
        <v>63</v>
      </c>
      <c r="C992" t="s">
        <v>1816</v>
      </c>
      <c r="E992" t="s">
        <v>1861</v>
      </c>
      <c r="M992">
        <v>6</v>
      </c>
      <c r="N992">
        <v>0.32500000000000001</v>
      </c>
      <c r="O992">
        <v>1481.2</v>
      </c>
      <c r="P992">
        <v>-99.9</v>
      </c>
      <c r="Q992">
        <v>55</v>
      </c>
      <c r="R992">
        <v>0.35</v>
      </c>
      <c r="S992" t="s">
        <v>2275</v>
      </c>
    </row>
    <row r="993" spans="1:19" x14ac:dyDescent="0.2">
      <c r="A993" t="s">
        <v>2368</v>
      </c>
      <c r="B993">
        <v>64</v>
      </c>
      <c r="C993" t="s">
        <v>1816</v>
      </c>
      <c r="E993" t="s">
        <v>1861</v>
      </c>
      <c r="M993">
        <v>6</v>
      </c>
      <c r="N993">
        <v>0.32500000000000001</v>
      </c>
      <c r="O993">
        <v>1481.2</v>
      </c>
      <c r="P993">
        <v>-99.9</v>
      </c>
      <c r="Q993">
        <v>55</v>
      </c>
      <c r="R993">
        <v>0.35</v>
      </c>
      <c r="S993" t="s">
        <v>2275</v>
      </c>
    </row>
    <row r="994" spans="1:19" x14ac:dyDescent="0.2">
      <c r="A994" t="s">
        <v>2368</v>
      </c>
      <c r="B994">
        <v>65</v>
      </c>
      <c r="C994" t="s">
        <v>1817</v>
      </c>
      <c r="E994" t="s">
        <v>1861</v>
      </c>
      <c r="M994">
        <v>6</v>
      </c>
      <c r="N994">
        <v>0.32600000000000001</v>
      </c>
      <c r="O994">
        <v>1461.8</v>
      </c>
      <c r="P994">
        <v>-99.9</v>
      </c>
      <c r="Q994">
        <v>55</v>
      </c>
      <c r="R994">
        <v>0.34</v>
      </c>
      <c r="S994" t="s">
        <v>2275</v>
      </c>
    </row>
    <row r="995" spans="1:19" x14ac:dyDescent="0.2">
      <c r="A995" t="s">
        <v>2368</v>
      </c>
      <c r="B995">
        <v>66</v>
      </c>
      <c r="C995" t="s">
        <v>1800</v>
      </c>
      <c r="E995" t="s">
        <v>1877</v>
      </c>
      <c r="M995">
        <v>2</v>
      </c>
      <c r="N995">
        <v>0.27100000000000002</v>
      </c>
      <c r="O995">
        <v>2652.5</v>
      </c>
      <c r="P995">
        <v>-99.9</v>
      </c>
      <c r="Q995">
        <v>55</v>
      </c>
      <c r="R995">
        <v>0.52500000000000002</v>
      </c>
      <c r="S995" t="s">
        <v>2275</v>
      </c>
    </row>
    <row r="996" spans="1:19" x14ac:dyDescent="0.2">
      <c r="A996" t="s">
        <v>2368</v>
      </c>
      <c r="B996">
        <v>67</v>
      </c>
      <c r="C996" t="s">
        <v>1800</v>
      </c>
      <c r="E996" t="s">
        <v>1877</v>
      </c>
      <c r="M996">
        <v>2</v>
      </c>
      <c r="N996">
        <v>0.27100000000000002</v>
      </c>
      <c r="O996">
        <v>2652.5</v>
      </c>
      <c r="P996">
        <v>-99.9</v>
      </c>
      <c r="Q996">
        <v>55</v>
      </c>
      <c r="R996">
        <v>0.52500000000000002</v>
      </c>
      <c r="S996" t="s">
        <v>2275</v>
      </c>
    </row>
    <row r="997" spans="1:19" x14ac:dyDescent="0.2">
      <c r="A997" t="s">
        <v>2368</v>
      </c>
      <c r="B997">
        <v>68</v>
      </c>
      <c r="C997" t="s">
        <v>1792</v>
      </c>
      <c r="E997" t="s">
        <v>1877</v>
      </c>
      <c r="M997">
        <v>1</v>
      </c>
      <c r="N997">
        <v>0.23799999999999999</v>
      </c>
      <c r="O997">
        <v>3795.6</v>
      </c>
      <c r="P997">
        <v>-99.9</v>
      </c>
      <c r="Q997">
        <v>44</v>
      </c>
      <c r="R997">
        <v>0.47</v>
      </c>
      <c r="S997" t="s">
        <v>2275</v>
      </c>
    </row>
    <row r="998" spans="1:19" x14ac:dyDescent="0.2">
      <c r="A998" t="s">
        <v>2368</v>
      </c>
      <c r="B998">
        <v>69</v>
      </c>
      <c r="C998" t="s">
        <v>1783</v>
      </c>
      <c r="E998" t="s">
        <v>1862</v>
      </c>
      <c r="M998">
        <v>3</v>
      </c>
      <c r="N998">
        <v>0.17</v>
      </c>
      <c r="O998">
        <v>7973.1</v>
      </c>
      <c r="P998">
        <v>-99.9</v>
      </c>
      <c r="Q998">
        <v>46</v>
      </c>
      <c r="R998">
        <v>0.38</v>
      </c>
      <c r="S998" t="s">
        <v>2275</v>
      </c>
    </row>
    <row r="999" spans="1:19" x14ac:dyDescent="0.2">
      <c r="A999" t="s">
        <v>2368</v>
      </c>
      <c r="B999">
        <v>70</v>
      </c>
      <c r="C999" t="s">
        <v>2061</v>
      </c>
      <c r="E999" t="s">
        <v>2326</v>
      </c>
      <c r="M999">
        <v>2</v>
      </c>
      <c r="N999">
        <v>0.372</v>
      </c>
      <c r="O999">
        <v>892.5</v>
      </c>
      <c r="P999">
        <v>-99.9</v>
      </c>
      <c r="Q999">
        <v>40</v>
      </c>
      <c r="R999">
        <v>0.315</v>
      </c>
      <c r="S999" t="s">
        <v>2275</v>
      </c>
    </row>
    <row r="1000" spans="1:19" x14ac:dyDescent="0.2">
      <c r="A1000" t="s">
        <v>2368</v>
      </c>
      <c r="B1000">
        <v>71</v>
      </c>
      <c r="C1000" t="s">
        <v>2062</v>
      </c>
      <c r="E1000" t="s">
        <v>2283</v>
      </c>
      <c r="M1000">
        <v>5</v>
      </c>
      <c r="N1000">
        <v>0.42</v>
      </c>
      <c r="O1000">
        <v>530.29999999999995</v>
      </c>
      <c r="P1000">
        <v>-99.9</v>
      </c>
      <c r="Q1000">
        <v>24</v>
      </c>
      <c r="R1000">
        <v>0.41499999999999998</v>
      </c>
      <c r="S1000" t="s">
        <v>2275</v>
      </c>
    </row>
    <row r="1001" spans="1:19" x14ac:dyDescent="0.2">
      <c r="A1001" t="s">
        <v>2368</v>
      </c>
      <c r="B1001">
        <v>72</v>
      </c>
      <c r="C1001" t="s">
        <v>2063</v>
      </c>
      <c r="E1001" t="s">
        <v>2283</v>
      </c>
      <c r="M1001">
        <v>5</v>
      </c>
      <c r="N1001">
        <v>0.443</v>
      </c>
      <c r="O1001">
        <v>413.2</v>
      </c>
      <c r="P1001">
        <v>-99.9</v>
      </c>
      <c r="Q1001">
        <v>27</v>
      </c>
      <c r="R1001">
        <v>0.26500000000000001</v>
      </c>
      <c r="S1001" t="s">
        <v>2275</v>
      </c>
    </row>
    <row r="1002" spans="1:19" x14ac:dyDescent="0.2">
      <c r="A1002" t="s">
        <v>2368</v>
      </c>
      <c r="B1002">
        <v>73</v>
      </c>
      <c r="C1002" t="s">
        <v>2064</v>
      </c>
      <c r="E1002" t="s">
        <v>2328</v>
      </c>
      <c r="M1002">
        <v>1</v>
      </c>
      <c r="N1002">
        <v>9.8000000000000004E-2</v>
      </c>
      <c r="O1002">
        <v>17268.8</v>
      </c>
      <c r="P1002">
        <v>-99.9</v>
      </c>
      <c r="Q1002">
        <v>48</v>
      </c>
      <c r="R1002">
        <v>0.60499999999999998</v>
      </c>
      <c r="S1002" t="s">
        <v>2275</v>
      </c>
    </row>
    <row r="1003" spans="1:19" x14ac:dyDescent="0.2">
      <c r="A1003" t="s">
        <v>2368</v>
      </c>
      <c r="B1003">
        <v>74</v>
      </c>
      <c r="C1003" t="s">
        <v>2065</v>
      </c>
      <c r="E1003" t="s">
        <v>1841</v>
      </c>
      <c r="M1003">
        <v>4</v>
      </c>
      <c r="N1003">
        <v>0.28100000000000003</v>
      </c>
      <c r="O1003">
        <v>2389.8000000000002</v>
      </c>
      <c r="P1003">
        <v>-99.9</v>
      </c>
      <c r="Q1003">
        <v>55</v>
      </c>
      <c r="R1003">
        <v>0.63</v>
      </c>
      <c r="S1003" t="s">
        <v>2275</v>
      </c>
    </row>
    <row r="1004" spans="1:19" x14ac:dyDescent="0.2">
      <c r="A1004" t="s">
        <v>2368</v>
      </c>
      <c r="B1004">
        <v>75</v>
      </c>
      <c r="C1004" t="s">
        <v>1789</v>
      </c>
      <c r="E1004" t="s">
        <v>1841</v>
      </c>
      <c r="M1004">
        <v>4</v>
      </c>
      <c r="N1004">
        <v>0.27700000000000002</v>
      </c>
      <c r="O1004">
        <v>2504.6999999999998</v>
      </c>
      <c r="P1004">
        <v>-99.9</v>
      </c>
      <c r="Q1004">
        <v>65</v>
      </c>
      <c r="R1004">
        <v>0.55500000000000005</v>
      </c>
      <c r="S1004" t="s">
        <v>2275</v>
      </c>
    </row>
    <row r="1005" spans="1:19" x14ac:dyDescent="0.2">
      <c r="A1005" t="s">
        <v>2368</v>
      </c>
      <c r="B1005">
        <v>76</v>
      </c>
      <c r="C1005" t="s">
        <v>2066</v>
      </c>
      <c r="E1005" t="s">
        <v>1841</v>
      </c>
      <c r="M1005">
        <v>3</v>
      </c>
      <c r="N1005">
        <v>0.26900000000000002</v>
      </c>
      <c r="O1005">
        <v>2719.5</v>
      </c>
      <c r="P1005">
        <v>-99.9</v>
      </c>
      <c r="Q1005">
        <v>65</v>
      </c>
      <c r="R1005">
        <v>0.625</v>
      </c>
      <c r="S1005" t="s">
        <v>2275</v>
      </c>
    </row>
    <row r="1006" spans="1:19" x14ac:dyDescent="0.2">
      <c r="A1006" t="s">
        <v>2368</v>
      </c>
      <c r="B1006">
        <v>77</v>
      </c>
      <c r="C1006" t="s">
        <v>2067</v>
      </c>
      <c r="E1006" t="s">
        <v>1841</v>
      </c>
      <c r="M1006">
        <v>2</v>
      </c>
      <c r="N1006">
        <v>0.25600000000000001</v>
      </c>
      <c r="O1006">
        <v>3131.9</v>
      </c>
      <c r="P1006">
        <v>-99.9</v>
      </c>
      <c r="Q1006">
        <v>65</v>
      </c>
      <c r="R1006">
        <v>0.625</v>
      </c>
      <c r="S1006" t="s">
        <v>2275</v>
      </c>
    </row>
    <row r="1007" spans="1:19" x14ac:dyDescent="0.2">
      <c r="A1007" t="s">
        <v>2368</v>
      </c>
      <c r="B1007">
        <v>78</v>
      </c>
      <c r="C1007" t="s">
        <v>2068</v>
      </c>
      <c r="E1007" t="s">
        <v>461</v>
      </c>
      <c r="M1007">
        <v>1</v>
      </c>
      <c r="N1007">
        <v>8.8999999999999996E-2</v>
      </c>
      <c r="O1007">
        <v>19105.2</v>
      </c>
      <c r="P1007">
        <v>-99.9</v>
      </c>
      <c r="Q1007">
        <v>80</v>
      </c>
      <c r="R1007">
        <v>0.39500000000000002</v>
      </c>
      <c r="S1007" t="s">
        <v>2275</v>
      </c>
    </row>
    <row r="1008" spans="1:19" x14ac:dyDescent="0.2">
      <c r="A1008" t="s">
        <v>2368</v>
      </c>
      <c r="B1008">
        <v>79</v>
      </c>
      <c r="C1008" t="s">
        <v>2069</v>
      </c>
      <c r="E1008" t="s">
        <v>2286</v>
      </c>
      <c r="M1008">
        <v>2</v>
      </c>
      <c r="N1008">
        <v>0.45500000000000002</v>
      </c>
      <c r="O1008">
        <v>363.3</v>
      </c>
      <c r="P1008">
        <v>-99.9</v>
      </c>
      <c r="Q1008">
        <v>15</v>
      </c>
      <c r="R1008">
        <v>0.8</v>
      </c>
      <c r="S1008" t="s">
        <v>2275</v>
      </c>
    </row>
    <row r="1009" spans="1:19" x14ac:dyDescent="0.2">
      <c r="A1009" t="s">
        <v>2368</v>
      </c>
      <c r="B1009">
        <v>80</v>
      </c>
      <c r="C1009" t="s">
        <v>2070</v>
      </c>
      <c r="E1009" t="s">
        <v>2286</v>
      </c>
      <c r="M1009">
        <v>2</v>
      </c>
      <c r="N1009">
        <v>0.45100000000000001</v>
      </c>
      <c r="O1009">
        <v>378.5</v>
      </c>
      <c r="P1009">
        <v>-99.9</v>
      </c>
      <c r="Q1009">
        <v>22</v>
      </c>
      <c r="R1009">
        <v>0.64</v>
      </c>
      <c r="S1009" t="s">
        <v>2275</v>
      </c>
    </row>
    <row r="1010" spans="1:19" x14ac:dyDescent="0.2">
      <c r="A1010" t="s">
        <v>2368</v>
      </c>
      <c r="B1010">
        <v>81</v>
      </c>
      <c r="C1010" t="s">
        <v>2071</v>
      </c>
      <c r="E1010" t="s">
        <v>2286</v>
      </c>
      <c r="M1010">
        <v>2</v>
      </c>
      <c r="N1010">
        <v>0.435</v>
      </c>
      <c r="O1010">
        <v>453</v>
      </c>
      <c r="P1010">
        <v>-99.9</v>
      </c>
      <c r="Q1010">
        <v>26</v>
      </c>
      <c r="R1010">
        <v>0.58499999999999996</v>
      </c>
      <c r="S1010" t="s">
        <v>2275</v>
      </c>
    </row>
    <row r="1011" spans="1:19" x14ac:dyDescent="0.2">
      <c r="A1011" t="s">
        <v>2368</v>
      </c>
      <c r="B1011">
        <v>82</v>
      </c>
      <c r="C1011" t="s">
        <v>2072</v>
      </c>
      <c r="E1011" t="s">
        <v>2286</v>
      </c>
      <c r="M1011">
        <v>2</v>
      </c>
      <c r="N1011">
        <v>0.42299999999999999</v>
      </c>
      <c r="O1011">
        <v>513.20000000000005</v>
      </c>
      <c r="P1011">
        <v>-99.9</v>
      </c>
      <c r="Q1011">
        <v>29</v>
      </c>
      <c r="R1011">
        <v>0.53500000000000003</v>
      </c>
      <c r="S1011" t="s">
        <v>2275</v>
      </c>
    </row>
    <row r="1012" spans="1:19" x14ac:dyDescent="0.2">
      <c r="A1012" t="s">
        <v>2368</v>
      </c>
      <c r="B1012">
        <v>83</v>
      </c>
      <c r="C1012" t="s">
        <v>2073</v>
      </c>
      <c r="E1012" t="s">
        <v>2287</v>
      </c>
      <c r="M1012">
        <v>3</v>
      </c>
      <c r="N1012">
        <v>0.23</v>
      </c>
      <c r="O1012">
        <v>4165.3</v>
      </c>
      <c r="P1012">
        <v>-99.9</v>
      </c>
      <c r="Q1012">
        <v>46</v>
      </c>
      <c r="R1012">
        <v>0.76500000000000001</v>
      </c>
      <c r="S1012" t="s">
        <v>2275</v>
      </c>
    </row>
    <row r="1013" spans="1:19" x14ac:dyDescent="0.2">
      <c r="A1013" t="s">
        <v>2368</v>
      </c>
      <c r="B1013">
        <v>84</v>
      </c>
      <c r="C1013" t="s">
        <v>2074</v>
      </c>
      <c r="E1013" t="s">
        <v>2287</v>
      </c>
      <c r="M1013">
        <v>3</v>
      </c>
      <c r="N1013">
        <v>0.27200000000000002</v>
      </c>
      <c r="O1013">
        <v>2647.7</v>
      </c>
      <c r="P1013">
        <v>-99.9</v>
      </c>
      <c r="Q1013">
        <v>55</v>
      </c>
      <c r="R1013">
        <v>0.78</v>
      </c>
      <c r="S1013" t="s">
        <v>2275</v>
      </c>
    </row>
    <row r="1014" spans="1:19" x14ac:dyDescent="0.2">
      <c r="A1014" t="s">
        <v>2368</v>
      </c>
      <c r="B1014">
        <v>85</v>
      </c>
      <c r="C1014" t="s">
        <v>2075</v>
      </c>
      <c r="E1014" t="s">
        <v>2287</v>
      </c>
      <c r="M1014">
        <v>3</v>
      </c>
      <c r="N1014">
        <v>0.312</v>
      </c>
      <c r="O1014">
        <v>1706.7</v>
      </c>
      <c r="P1014">
        <v>-99.9</v>
      </c>
      <c r="Q1014">
        <v>65</v>
      </c>
      <c r="R1014">
        <v>0.42499999999999999</v>
      </c>
      <c r="S1014" t="s">
        <v>2275</v>
      </c>
    </row>
    <row r="1015" spans="1:19" x14ac:dyDescent="0.2">
      <c r="A1015" t="s">
        <v>2368</v>
      </c>
      <c r="B1015">
        <v>86</v>
      </c>
      <c r="C1015" t="s">
        <v>2076</v>
      </c>
      <c r="E1015" t="s">
        <v>2287</v>
      </c>
      <c r="M1015">
        <v>3</v>
      </c>
      <c r="N1015">
        <v>0.33500000000000002</v>
      </c>
      <c r="O1015">
        <v>1328.9</v>
      </c>
      <c r="P1015">
        <v>-99.9</v>
      </c>
      <c r="Q1015">
        <v>60</v>
      </c>
      <c r="R1015">
        <v>0.35</v>
      </c>
      <c r="S1015" t="s">
        <v>2275</v>
      </c>
    </row>
    <row r="1016" spans="1:19" x14ac:dyDescent="0.2">
      <c r="A1016" t="s">
        <v>2368</v>
      </c>
      <c r="B1016">
        <v>87</v>
      </c>
      <c r="C1016" t="s">
        <v>409</v>
      </c>
      <c r="E1016" t="s">
        <v>2287</v>
      </c>
      <c r="M1016">
        <v>2</v>
      </c>
      <c r="N1016">
        <v>0.25600000000000001</v>
      </c>
      <c r="O1016">
        <v>3138</v>
      </c>
      <c r="P1016">
        <v>-99.9</v>
      </c>
      <c r="Q1016">
        <v>60</v>
      </c>
      <c r="R1016">
        <v>0.67500000000000004</v>
      </c>
      <c r="S1016" t="s">
        <v>2275</v>
      </c>
    </row>
    <row r="1017" spans="1:19" x14ac:dyDescent="0.2">
      <c r="A1017" t="s">
        <v>2368</v>
      </c>
      <c r="B1017">
        <v>88</v>
      </c>
      <c r="C1017" t="s">
        <v>1786</v>
      </c>
      <c r="E1017" t="s">
        <v>457</v>
      </c>
      <c r="M1017">
        <v>4</v>
      </c>
      <c r="N1017">
        <v>0.216</v>
      </c>
      <c r="O1017">
        <v>4835.8</v>
      </c>
      <c r="P1017">
        <v>-99.9</v>
      </c>
      <c r="Q1017">
        <v>75</v>
      </c>
      <c r="R1017">
        <v>0.495</v>
      </c>
      <c r="S1017" t="s">
        <v>2275</v>
      </c>
    </row>
    <row r="1018" spans="1:19" x14ac:dyDescent="0.2">
      <c r="A1018" t="s">
        <v>2368</v>
      </c>
      <c r="B1018">
        <v>89</v>
      </c>
      <c r="C1018" t="s">
        <v>1786</v>
      </c>
      <c r="E1018" t="s">
        <v>457</v>
      </c>
      <c r="M1018">
        <v>4</v>
      </c>
      <c r="N1018">
        <v>0.216</v>
      </c>
      <c r="O1018">
        <v>4835.8</v>
      </c>
      <c r="P1018">
        <v>-99.9</v>
      </c>
      <c r="Q1018">
        <v>75</v>
      </c>
      <c r="R1018">
        <v>0.495</v>
      </c>
      <c r="S1018" t="s">
        <v>2275</v>
      </c>
    </row>
    <row r="1019" spans="1:19" x14ac:dyDescent="0.2">
      <c r="A1019" t="s">
        <v>2368</v>
      </c>
      <c r="B1019">
        <v>90</v>
      </c>
      <c r="C1019" t="s">
        <v>1786</v>
      </c>
      <c r="E1019" t="s">
        <v>457</v>
      </c>
      <c r="M1019">
        <v>4</v>
      </c>
      <c r="N1019">
        <v>0.216</v>
      </c>
      <c r="O1019">
        <v>4835.8</v>
      </c>
      <c r="P1019">
        <v>-99.9</v>
      </c>
      <c r="Q1019">
        <v>75</v>
      </c>
      <c r="R1019">
        <v>0.495</v>
      </c>
      <c r="S1019" t="s">
        <v>2275</v>
      </c>
    </row>
    <row r="1020" spans="1:19" x14ac:dyDescent="0.2">
      <c r="A1020" t="s">
        <v>2368</v>
      </c>
      <c r="B1020">
        <v>91</v>
      </c>
      <c r="C1020" t="s">
        <v>1786</v>
      </c>
      <c r="E1020" t="s">
        <v>457</v>
      </c>
      <c r="M1020">
        <v>4</v>
      </c>
      <c r="N1020">
        <v>0.216</v>
      </c>
      <c r="O1020">
        <v>4835.8</v>
      </c>
      <c r="P1020">
        <v>-99.9</v>
      </c>
      <c r="Q1020">
        <v>75</v>
      </c>
      <c r="R1020">
        <v>0.495</v>
      </c>
      <c r="S1020" t="s">
        <v>2275</v>
      </c>
    </row>
    <row r="1021" spans="1:19" x14ac:dyDescent="0.2">
      <c r="A1021" t="s">
        <v>2368</v>
      </c>
      <c r="B1021">
        <v>92</v>
      </c>
      <c r="C1021" t="s">
        <v>2077</v>
      </c>
      <c r="E1021" t="s">
        <v>457</v>
      </c>
      <c r="M1021">
        <v>4</v>
      </c>
      <c r="N1021">
        <v>0.23499999999999999</v>
      </c>
      <c r="O1021">
        <v>3924.9</v>
      </c>
      <c r="P1021">
        <v>-99.9</v>
      </c>
      <c r="Q1021">
        <v>80</v>
      </c>
      <c r="R1021">
        <v>0.34</v>
      </c>
      <c r="S1021" t="s">
        <v>2275</v>
      </c>
    </row>
    <row r="1022" spans="1:19" x14ac:dyDescent="0.2">
      <c r="A1022" t="s">
        <v>2368</v>
      </c>
      <c r="B1022">
        <v>93</v>
      </c>
      <c r="C1022" t="s">
        <v>2078</v>
      </c>
      <c r="E1022" t="s">
        <v>457</v>
      </c>
      <c r="M1022">
        <v>2</v>
      </c>
      <c r="N1022">
        <v>0.20300000000000001</v>
      </c>
      <c r="O1022">
        <v>5550.7</v>
      </c>
      <c r="P1022">
        <v>-99.9</v>
      </c>
      <c r="Q1022">
        <v>55</v>
      </c>
      <c r="R1022">
        <v>0.52500000000000002</v>
      </c>
      <c r="S1022" t="s">
        <v>2275</v>
      </c>
    </row>
    <row r="1023" spans="1:19" x14ac:dyDescent="0.2">
      <c r="A1023" t="s">
        <v>2368</v>
      </c>
      <c r="B1023">
        <v>94</v>
      </c>
      <c r="C1023" t="s">
        <v>2079</v>
      </c>
      <c r="E1023" t="s">
        <v>457</v>
      </c>
      <c r="M1023">
        <v>1</v>
      </c>
      <c r="N1023">
        <v>0.17</v>
      </c>
      <c r="O1023">
        <v>7961.6</v>
      </c>
      <c r="P1023">
        <v>-99.9</v>
      </c>
      <c r="Q1023">
        <v>46</v>
      </c>
      <c r="R1023">
        <v>0.44</v>
      </c>
      <c r="S1023" t="s">
        <v>2275</v>
      </c>
    </row>
    <row r="1024" spans="1:19" x14ac:dyDescent="0.2">
      <c r="A1024" t="s">
        <v>2368</v>
      </c>
      <c r="B1024">
        <v>95</v>
      </c>
      <c r="C1024" t="s">
        <v>2080</v>
      </c>
      <c r="E1024" t="s">
        <v>1842</v>
      </c>
      <c r="M1024">
        <v>2</v>
      </c>
      <c r="N1024">
        <v>0.253</v>
      </c>
      <c r="O1024">
        <v>3228.3</v>
      </c>
      <c r="P1024">
        <v>-99.9</v>
      </c>
      <c r="Q1024">
        <v>60</v>
      </c>
      <c r="R1024">
        <v>0.32</v>
      </c>
      <c r="S1024" t="s">
        <v>2275</v>
      </c>
    </row>
    <row r="1025" spans="1:19" x14ac:dyDescent="0.2">
      <c r="A1025" t="s">
        <v>2368</v>
      </c>
      <c r="B1025">
        <v>96</v>
      </c>
      <c r="C1025" t="s">
        <v>1825</v>
      </c>
      <c r="E1025" s="57" t="s">
        <v>1843</v>
      </c>
      <c r="F1025" s="57"/>
      <c r="G1025" s="57"/>
      <c r="H1025" s="57"/>
      <c r="I1025" s="57"/>
      <c r="J1025" s="57"/>
      <c r="M1025">
        <v>2</v>
      </c>
      <c r="N1025">
        <v>0.47</v>
      </c>
      <c r="O1025">
        <v>308</v>
      </c>
      <c r="P1025">
        <v>-99.9</v>
      </c>
      <c r="Q1025">
        <v>13</v>
      </c>
      <c r="R1025">
        <v>0.77500000000000002</v>
      </c>
      <c r="S1025" t="s">
        <v>2275</v>
      </c>
    </row>
    <row r="1026" spans="1:19" x14ac:dyDescent="0.2">
      <c r="A1026" t="s">
        <v>2368</v>
      </c>
      <c r="B1026">
        <v>97</v>
      </c>
      <c r="C1026" t="s">
        <v>1815</v>
      </c>
      <c r="E1026" s="57" t="s">
        <v>1843</v>
      </c>
      <c r="F1026" s="57"/>
      <c r="G1026" s="57"/>
      <c r="H1026" s="57"/>
      <c r="I1026" s="57"/>
      <c r="J1026" s="57"/>
      <c r="M1026">
        <v>2</v>
      </c>
      <c r="N1026">
        <v>0.42599999999999999</v>
      </c>
      <c r="O1026">
        <v>500.6</v>
      </c>
      <c r="P1026">
        <v>-99.9</v>
      </c>
      <c r="Q1026">
        <v>30</v>
      </c>
      <c r="R1026">
        <v>0.67</v>
      </c>
      <c r="S1026" t="s">
        <v>2275</v>
      </c>
    </row>
    <row r="1027" spans="1:19" x14ac:dyDescent="0.2">
      <c r="A1027" t="s">
        <v>2368</v>
      </c>
      <c r="B1027">
        <v>98</v>
      </c>
      <c r="C1027" t="s">
        <v>1815</v>
      </c>
      <c r="E1027" s="57" t="s">
        <v>1843</v>
      </c>
      <c r="F1027" s="57"/>
      <c r="G1027" s="57"/>
      <c r="H1027" s="57"/>
      <c r="I1027" s="57"/>
      <c r="J1027" s="57"/>
      <c r="M1027">
        <v>2</v>
      </c>
      <c r="N1027">
        <v>0.42599999999999999</v>
      </c>
      <c r="O1027">
        <v>500.6</v>
      </c>
      <c r="P1027">
        <v>-99.9</v>
      </c>
      <c r="Q1027">
        <v>30</v>
      </c>
      <c r="R1027">
        <v>0.67</v>
      </c>
      <c r="S1027" t="s">
        <v>2275</v>
      </c>
    </row>
    <row r="1028" spans="1:19" x14ac:dyDescent="0.2">
      <c r="A1028" t="s">
        <v>2368</v>
      </c>
      <c r="B1028">
        <v>99</v>
      </c>
      <c r="C1028" t="s">
        <v>2081</v>
      </c>
      <c r="E1028" t="s">
        <v>2288</v>
      </c>
      <c r="M1028">
        <v>3</v>
      </c>
      <c r="N1028">
        <v>0.188</v>
      </c>
      <c r="O1028">
        <v>6515.8</v>
      </c>
      <c r="P1028">
        <v>-99.9</v>
      </c>
      <c r="Q1028">
        <v>75</v>
      </c>
      <c r="R1028">
        <v>0.375</v>
      </c>
      <c r="S1028" t="s">
        <v>2275</v>
      </c>
    </row>
    <row r="1029" spans="1:19" x14ac:dyDescent="0.2">
      <c r="A1029" t="s">
        <v>2368</v>
      </c>
      <c r="B1029">
        <v>100</v>
      </c>
      <c r="C1029" t="s">
        <v>2082</v>
      </c>
      <c r="E1029" t="s">
        <v>2372</v>
      </c>
      <c r="M1029">
        <v>4</v>
      </c>
      <c r="N1029">
        <v>0.21099999999999999</v>
      </c>
      <c r="O1029">
        <v>5099</v>
      </c>
      <c r="P1029">
        <v>-99.9</v>
      </c>
      <c r="Q1029">
        <v>80</v>
      </c>
      <c r="R1029">
        <v>0.29499999999999998</v>
      </c>
      <c r="S1029" t="s">
        <v>2275</v>
      </c>
    </row>
    <row r="1030" spans="1:19" x14ac:dyDescent="0.2">
      <c r="A1030" t="s">
        <v>2368</v>
      </c>
      <c r="B1030">
        <v>101</v>
      </c>
      <c r="C1030" t="s">
        <v>2083</v>
      </c>
      <c r="E1030" t="s">
        <v>2373</v>
      </c>
      <c r="M1030">
        <v>8</v>
      </c>
      <c r="N1030">
        <v>0.23699999999999999</v>
      </c>
      <c r="O1030">
        <v>3849.4</v>
      </c>
      <c r="P1030">
        <v>-99.9</v>
      </c>
      <c r="Q1030">
        <v>80</v>
      </c>
      <c r="R1030">
        <v>0.32</v>
      </c>
      <c r="S1030" t="s">
        <v>2275</v>
      </c>
    </row>
    <row r="1031" spans="1:19" x14ac:dyDescent="0.2">
      <c r="A1031" t="s">
        <v>2368</v>
      </c>
      <c r="B1031">
        <v>102</v>
      </c>
      <c r="C1031" t="s">
        <v>2084</v>
      </c>
      <c r="E1031" t="s">
        <v>2373</v>
      </c>
      <c r="M1031">
        <v>8</v>
      </c>
      <c r="N1031">
        <v>0.27500000000000002</v>
      </c>
      <c r="O1031">
        <v>2562.3000000000002</v>
      </c>
      <c r="P1031">
        <v>-99.9</v>
      </c>
      <c r="Q1031">
        <v>75</v>
      </c>
      <c r="R1031">
        <v>0.30499999999999999</v>
      </c>
      <c r="S1031" t="s">
        <v>2275</v>
      </c>
    </row>
    <row r="1032" spans="1:19" x14ac:dyDescent="0.2">
      <c r="A1032" t="s">
        <v>2368</v>
      </c>
      <c r="B1032">
        <v>103</v>
      </c>
      <c r="C1032" t="s">
        <v>2085</v>
      </c>
      <c r="E1032" t="s">
        <v>2289</v>
      </c>
      <c r="M1032">
        <v>2</v>
      </c>
      <c r="N1032">
        <v>0.20799999999999999</v>
      </c>
      <c r="O1032">
        <v>5255.9</v>
      </c>
      <c r="P1032">
        <v>-99.9</v>
      </c>
      <c r="Q1032">
        <v>70</v>
      </c>
      <c r="R1032">
        <v>0.6</v>
      </c>
      <c r="S1032" t="s">
        <v>2275</v>
      </c>
    </row>
    <row r="1033" spans="1:19" x14ac:dyDescent="0.2">
      <c r="A1033" t="s">
        <v>2368</v>
      </c>
      <c r="B1033">
        <v>104</v>
      </c>
      <c r="C1033" t="s">
        <v>2086</v>
      </c>
      <c r="E1033" t="s">
        <v>2290</v>
      </c>
      <c r="M1033">
        <v>6</v>
      </c>
      <c r="N1033">
        <v>0.437</v>
      </c>
      <c r="O1033">
        <v>441.9</v>
      </c>
      <c r="P1033">
        <v>-99.9</v>
      </c>
      <c r="Q1033">
        <v>29</v>
      </c>
      <c r="R1033">
        <v>0.48</v>
      </c>
      <c r="S1033" t="s">
        <v>2275</v>
      </c>
    </row>
    <row r="1034" spans="1:19" x14ac:dyDescent="0.2">
      <c r="A1034" t="s">
        <v>2368</v>
      </c>
      <c r="B1034">
        <v>105</v>
      </c>
      <c r="C1034" t="s">
        <v>2087</v>
      </c>
      <c r="E1034" t="s">
        <v>2290</v>
      </c>
      <c r="M1034">
        <v>3</v>
      </c>
      <c r="N1034">
        <v>0.3</v>
      </c>
      <c r="O1034">
        <v>1950.4</v>
      </c>
      <c r="P1034">
        <v>-99.9</v>
      </c>
      <c r="Q1034">
        <v>29</v>
      </c>
      <c r="R1034">
        <v>0.81499999999999995</v>
      </c>
      <c r="S1034" t="s">
        <v>2275</v>
      </c>
    </row>
    <row r="1035" spans="1:19" x14ac:dyDescent="0.2">
      <c r="A1035" t="s">
        <v>2368</v>
      </c>
      <c r="B1035">
        <v>106</v>
      </c>
      <c r="C1035" t="s">
        <v>2088</v>
      </c>
      <c r="E1035" t="s">
        <v>2290</v>
      </c>
      <c r="M1035">
        <v>3</v>
      </c>
      <c r="N1035">
        <v>0.38200000000000001</v>
      </c>
      <c r="O1035">
        <v>804.6</v>
      </c>
      <c r="P1035">
        <v>-99.9</v>
      </c>
      <c r="Q1035">
        <v>27</v>
      </c>
      <c r="R1035">
        <v>0.76500000000000001</v>
      </c>
      <c r="S1035" t="s">
        <v>2275</v>
      </c>
    </row>
    <row r="1036" spans="1:19" x14ac:dyDescent="0.2">
      <c r="A1036" t="s">
        <v>2368</v>
      </c>
      <c r="B1036">
        <v>107</v>
      </c>
      <c r="C1036" t="s">
        <v>2089</v>
      </c>
      <c r="E1036" t="s">
        <v>2290</v>
      </c>
      <c r="M1036">
        <v>3</v>
      </c>
      <c r="N1036">
        <v>0.42499999999999999</v>
      </c>
      <c r="O1036">
        <v>503.9</v>
      </c>
      <c r="P1036">
        <v>-99.9</v>
      </c>
      <c r="Q1036">
        <v>27</v>
      </c>
      <c r="R1036">
        <v>0.56499999999999995</v>
      </c>
      <c r="S1036" t="s">
        <v>2275</v>
      </c>
    </row>
    <row r="1037" spans="1:19" x14ac:dyDescent="0.2">
      <c r="A1037" t="s">
        <v>2368</v>
      </c>
      <c r="B1037">
        <v>108</v>
      </c>
      <c r="C1037" t="s">
        <v>2090</v>
      </c>
      <c r="E1037" t="s">
        <v>2290</v>
      </c>
      <c r="M1037">
        <v>3</v>
      </c>
      <c r="N1037">
        <v>0.41099999999999998</v>
      </c>
      <c r="O1037">
        <v>584.9</v>
      </c>
      <c r="P1037">
        <v>-99.9</v>
      </c>
      <c r="Q1037">
        <v>31</v>
      </c>
      <c r="R1037">
        <v>0.56000000000000005</v>
      </c>
      <c r="S1037" t="s">
        <v>2275</v>
      </c>
    </row>
    <row r="1038" spans="1:19" x14ac:dyDescent="0.2">
      <c r="A1038" t="s">
        <v>2368</v>
      </c>
      <c r="B1038">
        <v>109</v>
      </c>
      <c r="C1038" t="s">
        <v>2091</v>
      </c>
      <c r="E1038" t="s">
        <v>2290</v>
      </c>
      <c r="M1038">
        <v>3</v>
      </c>
      <c r="N1038">
        <v>0.41</v>
      </c>
      <c r="O1038">
        <v>594.4</v>
      </c>
      <c r="P1038">
        <v>-99.9</v>
      </c>
      <c r="Q1038">
        <v>34</v>
      </c>
      <c r="R1038">
        <v>0.505</v>
      </c>
      <c r="S1038" t="s">
        <v>2275</v>
      </c>
    </row>
    <row r="1039" spans="1:19" x14ac:dyDescent="0.2">
      <c r="A1039" t="s">
        <v>2368</v>
      </c>
      <c r="B1039">
        <v>110</v>
      </c>
      <c r="C1039" t="s">
        <v>2092</v>
      </c>
      <c r="E1039" t="s">
        <v>2290</v>
      </c>
      <c r="M1039">
        <v>2</v>
      </c>
      <c r="N1039">
        <v>0.35699999999999998</v>
      </c>
      <c r="O1039">
        <v>1045.9000000000001</v>
      </c>
      <c r="P1039">
        <v>-99.9</v>
      </c>
      <c r="Q1039">
        <v>18</v>
      </c>
      <c r="R1039">
        <v>0.78</v>
      </c>
      <c r="S1039" t="s">
        <v>2275</v>
      </c>
    </row>
    <row r="1040" spans="1:19" x14ac:dyDescent="0.2">
      <c r="A1040" t="s">
        <v>2368</v>
      </c>
      <c r="B1040">
        <v>111</v>
      </c>
      <c r="C1040" t="s">
        <v>2093</v>
      </c>
      <c r="E1040" t="s">
        <v>2292</v>
      </c>
      <c r="M1040">
        <v>3</v>
      </c>
      <c r="N1040">
        <v>0.17899999999999999</v>
      </c>
      <c r="O1040">
        <v>7231.9</v>
      </c>
      <c r="P1040">
        <v>-99.9</v>
      </c>
      <c r="Q1040">
        <v>65</v>
      </c>
      <c r="R1040">
        <v>0.53500000000000003</v>
      </c>
      <c r="S1040" t="s">
        <v>2275</v>
      </c>
    </row>
    <row r="1041" spans="1:19" x14ac:dyDescent="0.2">
      <c r="A1041" t="s">
        <v>2368</v>
      </c>
      <c r="B1041">
        <v>112</v>
      </c>
      <c r="C1041" t="s">
        <v>2094</v>
      </c>
      <c r="E1041" t="s">
        <v>2292</v>
      </c>
      <c r="M1041">
        <v>2</v>
      </c>
      <c r="N1041">
        <v>0.153</v>
      </c>
      <c r="O1041">
        <v>9514.2000000000007</v>
      </c>
      <c r="P1041">
        <v>-99.9</v>
      </c>
      <c r="Q1041">
        <v>55</v>
      </c>
      <c r="R1041">
        <v>0.59</v>
      </c>
      <c r="S1041" t="s">
        <v>2275</v>
      </c>
    </row>
    <row r="1042" spans="1:19" x14ac:dyDescent="0.2">
      <c r="A1042" t="s">
        <v>2368</v>
      </c>
      <c r="B1042">
        <v>113</v>
      </c>
      <c r="C1042" t="s">
        <v>2095</v>
      </c>
      <c r="E1042" t="s">
        <v>2293</v>
      </c>
      <c r="M1042">
        <v>4</v>
      </c>
      <c r="N1042">
        <v>0.372</v>
      </c>
      <c r="O1042">
        <v>898</v>
      </c>
      <c r="P1042">
        <v>-99.9</v>
      </c>
      <c r="Q1042">
        <v>38</v>
      </c>
      <c r="R1042">
        <v>0.7</v>
      </c>
      <c r="S1042" t="s">
        <v>2275</v>
      </c>
    </row>
    <row r="1043" spans="1:19" x14ac:dyDescent="0.2">
      <c r="A1043" t="s">
        <v>2368</v>
      </c>
      <c r="B1043">
        <v>114</v>
      </c>
      <c r="C1043" t="s">
        <v>1820</v>
      </c>
      <c r="E1043" t="s">
        <v>1864</v>
      </c>
      <c r="M1043">
        <v>10</v>
      </c>
      <c r="N1043">
        <v>0.38500000000000001</v>
      </c>
      <c r="O1043">
        <v>775.3</v>
      </c>
      <c r="P1043">
        <v>-99.9</v>
      </c>
      <c r="Q1043">
        <v>42</v>
      </c>
      <c r="R1043">
        <v>0.21</v>
      </c>
      <c r="S1043" t="s">
        <v>2275</v>
      </c>
    </row>
    <row r="1044" spans="1:19" x14ac:dyDescent="0.2">
      <c r="A1044" t="s">
        <v>2368</v>
      </c>
      <c r="B1044">
        <v>115</v>
      </c>
      <c r="C1044" t="s">
        <v>2096</v>
      </c>
      <c r="E1044" t="s">
        <v>1864</v>
      </c>
      <c r="M1044">
        <v>9</v>
      </c>
      <c r="N1044">
        <v>0.379</v>
      </c>
      <c r="O1044">
        <v>825.3</v>
      </c>
      <c r="P1044">
        <v>-99.9</v>
      </c>
      <c r="Q1044">
        <v>44</v>
      </c>
      <c r="R1044">
        <v>0.22</v>
      </c>
      <c r="S1044" t="s">
        <v>2275</v>
      </c>
    </row>
    <row r="1045" spans="1:19" x14ac:dyDescent="0.2">
      <c r="A1045" t="s">
        <v>2368</v>
      </c>
      <c r="B1045">
        <v>116</v>
      </c>
      <c r="C1045" t="s">
        <v>2097</v>
      </c>
      <c r="E1045" t="s">
        <v>2356</v>
      </c>
      <c r="M1045">
        <v>3</v>
      </c>
      <c r="N1045">
        <v>0.28399999999999997</v>
      </c>
      <c r="O1045">
        <v>2325.4</v>
      </c>
      <c r="P1045">
        <v>-99.9</v>
      </c>
      <c r="Q1045">
        <v>55</v>
      </c>
      <c r="R1045">
        <v>0.49</v>
      </c>
      <c r="S1045" t="s">
        <v>2275</v>
      </c>
    </row>
    <row r="1046" spans="1:19" x14ac:dyDescent="0.2">
      <c r="A1046" t="s">
        <v>2368</v>
      </c>
      <c r="B1046">
        <v>117</v>
      </c>
      <c r="C1046" t="s">
        <v>1807</v>
      </c>
      <c r="E1046" t="s">
        <v>1864</v>
      </c>
      <c r="M1046">
        <v>8</v>
      </c>
      <c r="N1046">
        <v>0.372</v>
      </c>
      <c r="O1046">
        <v>889.3</v>
      </c>
      <c r="P1046">
        <v>-99.9</v>
      </c>
      <c r="Q1046">
        <v>45</v>
      </c>
      <c r="R1046">
        <v>0.23</v>
      </c>
      <c r="S1046" t="s">
        <v>2275</v>
      </c>
    </row>
    <row r="1047" spans="1:19" x14ac:dyDescent="0.2">
      <c r="A1047" t="s">
        <v>2368</v>
      </c>
      <c r="B1047">
        <v>118</v>
      </c>
      <c r="C1047" t="s">
        <v>1806</v>
      </c>
      <c r="E1047" t="s">
        <v>1864</v>
      </c>
      <c r="M1047">
        <v>8</v>
      </c>
      <c r="N1047">
        <v>0.38300000000000001</v>
      </c>
      <c r="O1047">
        <v>794.2</v>
      </c>
      <c r="P1047">
        <v>-99.9</v>
      </c>
      <c r="Q1047">
        <v>43</v>
      </c>
      <c r="R1047">
        <v>0.23</v>
      </c>
      <c r="S1047" t="s">
        <v>2275</v>
      </c>
    </row>
    <row r="1048" spans="1:19" x14ac:dyDescent="0.2">
      <c r="A1048" t="s">
        <v>2368</v>
      </c>
      <c r="B1048">
        <v>119</v>
      </c>
      <c r="C1048" t="s">
        <v>2098</v>
      </c>
      <c r="E1048" t="s">
        <v>273</v>
      </c>
      <c r="M1048">
        <v>10</v>
      </c>
      <c r="N1048">
        <v>0.39100000000000001</v>
      </c>
      <c r="O1048">
        <v>729</v>
      </c>
      <c r="P1048">
        <v>-99.9</v>
      </c>
      <c r="Q1048">
        <v>40</v>
      </c>
      <c r="R1048">
        <v>0.23499999999999999</v>
      </c>
      <c r="S1048" t="s">
        <v>2275</v>
      </c>
    </row>
    <row r="1049" spans="1:19" x14ac:dyDescent="0.2">
      <c r="A1049" t="s">
        <v>2368</v>
      </c>
      <c r="B1049">
        <v>120</v>
      </c>
      <c r="C1049" t="s">
        <v>2099</v>
      </c>
      <c r="E1049" t="s">
        <v>2356</v>
      </c>
      <c r="M1049">
        <v>2</v>
      </c>
      <c r="N1049">
        <v>0.27</v>
      </c>
      <c r="O1049">
        <v>2693.2</v>
      </c>
      <c r="P1049">
        <v>-99.9</v>
      </c>
      <c r="Q1049">
        <v>55</v>
      </c>
      <c r="R1049">
        <v>0.49</v>
      </c>
      <c r="S1049" t="s">
        <v>2275</v>
      </c>
    </row>
    <row r="1050" spans="1:19" x14ac:dyDescent="0.2">
      <c r="A1050" t="s">
        <v>2368</v>
      </c>
      <c r="B1050">
        <v>121</v>
      </c>
      <c r="C1050" t="s">
        <v>591</v>
      </c>
      <c r="E1050" t="s">
        <v>1864</v>
      </c>
      <c r="M1050">
        <v>7</v>
      </c>
      <c r="N1050">
        <v>0.36</v>
      </c>
      <c r="O1050">
        <v>1016.2</v>
      </c>
      <c r="P1050">
        <v>-99.9</v>
      </c>
      <c r="Q1050">
        <v>49</v>
      </c>
      <c r="R1050">
        <v>0.255</v>
      </c>
      <c r="S1050" t="s">
        <v>2275</v>
      </c>
    </row>
    <row r="1051" spans="1:19" x14ac:dyDescent="0.2">
      <c r="A1051" t="s">
        <v>2368</v>
      </c>
      <c r="B1051">
        <v>122</v>
      </c>
      <c r="C1051" t="s">
        <v>593</v>
      </c>
      <c r="E1051" t="s">
        <v>1864</v>
      </c>
      <c r="M1051">
        <v>7</v>
      </c>
      <c r="N1051">
        <v>0.37</v>
      </c>
      <c r="O1051">
        <v>911.6</v>
      </c>
      <c r="P1051">
        <v>-99.9</v>
      </c>
      <c r="Q1051">
        <v>46</v>
      </c>
      <c r="R1051">
        <v>0.255</v>
      </c>
      <c r="S1051" t="s">
        <v>2275</v>
      </c>
    </row>
    <row r="1052" spans="1:19" x14ac:dyDescent="0.2">
      <c r="A1052" t="s">
        <v>2368</v>
      </c>
      <c r="B1052">
        <v>123</v>
      </c>
      <c r="C1052" t="s">
        <v>221</v>
      </c>
      <c r="E1052" t="s">
        <v>1864</v>
      </c>
      <c r="M1052">
        <v>6</v>
      </c>
      <c r="N1052">
        <v>0.34300000000000003</v>
      </c>
      <c r="O1052">
        <v>1222.4000000000001</v>
      </c>
      <c r="P1052">
        <v>-99.9</v>
      </c>
      <c r="Q1052">
        <v>55</v>
      </c>
      <c r="R1052">
        <v>0.27</v>
      </c>
      <c r="S1052" t="s">
        <v>2275</v>
      </c>
    </row>
    <row r="1053" spans="1:19" x14ac:dyDescent="0.2">
      <c r="A1053" t="s">
        <v>2368</v>
      </c>
      <c r="B1053">
        <v>124</v>
      </c>
      <c r="C1053" t="s">
        <v>1821</v>
      </c>
      <c r="E1053" t="s">
        <v>1864</v>
      </c>
      <c r="M1053">
        <v>4</v>
      </c>
      <c r="N1053">
        <v>0.34300000000000003</v>
      </c>
      <c r="O1053">
        <v>1222.3</v>
      </c>
      <c r="P1053">
        <v>-99.9</v>
      </c>
      <c r="Q1053">
        <v>47</v>
      </c>
      <c r="R1053">
        <v>0.315</v>
      </c>
      <c r="S1053" t="s">
        <v>2275</v>
      </c>
    </row>
    <row r="1054" spans="1:19" x14ac:dyDescent="0.2">
      <c r="A1054" t="s">
        <v>2368</v>
      </c>
      <c r="B1054">
        <v>125</v>
      </c>
      <c r="C1054" t="s">
        <v>1810</v>
      </c>
      <c r="E1054" t="s">
        <v>273</v>
      </c>
      <c r="M1054">
        <v>6</v>
      </c>
      <c r="N1054">
        <v>0.33200000000000002</v>
      </c>
      <c r="O1054">
        <v>1380.2</v>
      </c>
      <c r="P1054">
        <v>-99.9</v>
      </c>
      <c r="Q1054">
        <v>55</v>
      </c>
      <c r="R1054">
        <v>0.33</v>
      </c>
      <c r="S1054" t="s">
        <v>2275</v>
      </c>
    </row>
    <row r="1055" spans="1:19" x14ac:dyDescent="0.2">
      <c r="A1055" t="s">
        <v>2368</v>
      </c>
      <c r="B1055">
        <v>126</v>
      </c>
      <c r="C1055" t="s">
        <v>667</v>
      </c>
      <c r="E1055" t="s">
        <v>273</v>
      </c>
      <c r="M1055">
        <v>5</v>
      </c>
      <c r="N1055">
        <v>0.35799999999999998</v>
      </c>
      <c r="O1055">
        <v>1044.5</v>
      </c>
      <c r="P1055">
        <v>-99.9</v>
      </c>
      <c r="Q1055">
        <v>42</v>
      </c>
      <c r="R1055">
        <v>0.34</v>
      </c>
      <c r="S1055" t="s">
        <v>2275</v>
      </c>
    </row>
    <row r="1056" spans="1:19" x14ac:dyDescent="0.2">
      <c r="A1056" t="s">
        <v>2368</v>
      </c>
      <c r="B1056">
        <v>127</v>
      </c>
      <c r="C1056" t="s">
        <v>2100</v>
      </c>
      <c r="E1056" t="s">
        <v>273</v>
      </c>
      <c r="M1056">
        <v>5</v>
      </c>
      <c r="N1056">
        <v>0.33500000000000002</v>
      </c>
      <c r="O1056">
        <v>1338.8</v>
      </c>
      <c r="P1056">
        <v>-99.9</v>
      </c>
      <c r="Q1056">
        <v>50</v>
      </c>
      <c r="R1056">
        <v>0.36499999999999999</v>
      </c>
      <c r="S1056" t="s">
        <v>2275</v>
      </c>
    </row>
    <row r="1057" spans="1:19" x14ac:dyDescent="0.2">
      <c r="A1057" t="s">
        <v>2368</v>
      </c>
      <c r="B1057">
        <v>128</v>
      </c>
      <c r="C1057" t="s">
        <v>753</v>
      </c>
      <c r="E1057" t="s">
        <v>273</v>
      </c>
      <c r="M1057">
        <v>4</v>
      </c>
      <c r="N1057">
        <v>0.36199999999999999</v>
      </c>
      <c r="O1057">
        <v>991.2</v>
      </c>
      <c r="P1057">
        <v>-99.9</v>
      </c>
      <c r="Q1057">
        <v>35</v>
      </c>
      <c r="R1057">
        <v>0.39</v>
      </c>
      <c r="S1057" t="s">
        <v>2275</v>
      </c>
    </row>
    <row r="1058" spans="1:19" x14ac:dyDescent="0.2">
      <c r="A1058" t="s">
        <v>2368</v>
      </c>
      <c r="B1058">
        <v>129</v>
      </c>
      <c r="C1058" t="s">
        <v>2101</v>
      </c>
      <c r="E1058" t="s">
        <v>273</v>
      </c>
      <c r="M1058">
        <v>3</v>
      </c>
      <c r="N1058">
        <v>0.315</v>
      </c>
      <c r="O1058">
        <v>1663.8</v>
      </c>
      <c r="P1058">
        <v>-99.9</v>
      </c>
      <c r="Q1058">
        <v>41</v>
      </c>
      <c r="R1058">
        <v>0.55500000000000005</v>
      </c>
      <c r="S1058" t="s">
        <v>2275</v>
      </c>
    </row>
    <row r="1059" spans="1:19" x14ac:dyDescent="0.2">
      <c r="A1059" t="s">
        <v>2368</v>
      </c>
      <c r="B1059">
        <v>130</v>
      </c>
      <c r="C1059" t="s">
        <v>2102</v>
      </c>
      <c r="E1059" t="s">
        <v>273</v>
      </c>
      <c r="M1059">
        <v>3</v>
      </c>
      <c r="N1059">
        <v>0.314</v>
      </c>
      <c r="O1059">
        <v>1667.8</v>
      </c>
      <c r="P1059">
        <v>-99.9</v>
      </c>
      <c r="Q1059">
        <v>47</v>
      </c>
      <c r="R1059">
        <v>0.53</v>
      </c>
      <c r="S1059" t="s">
        <v>2275</v>
      </c>
    </row>
    <row r="1060" spans="1:19" x14ac:dyDescent="0.2">
      <c r="A1060" t="s">
        <v>2368</v>
      </c>
      <c r="B1060">
        <v>131</v>
      </c>
      <c r="C1060" t="s">
        <v>381</v>
      </c>
      <c r="E1060" t="s">
        <v>273</v>
      </c>
      <c r="M1060">
        <v>2</v>
      </c>
      <c r="N1060">
        <v>0.245</v>
      </c>
      <c r="O1060">
        <v>3541.8</v>
      </c>
      <c r="P1060">
        <v>-99.9</v>
      </c>
      <c r="Q1060">
        <v>42</v>
      </c>
      <c r="R1060">
        <v>0.78</v>
      </c>
      <c r="S1060" t="s">
        <v>2275</v>
      </c>
    </row>
    <row r="1061" spans="1:19" x14ac:dyDescent="0.2">
      <c r="A1061" t="s">
        <v>2368</v>
      </c>
      <c r="B1061">
        <v>132</v>
      </c>
      <c r="C1061" t="s">
        <v>2103</v>
      </c>
      <c r="E1061" t="s">
        <v>273</v>
      </c>
      <c r="M1061">
        <v>1</v>
      </c>
      <c r="N1061">
        <v>0.17</v>
      </c>
      <c r="O1061">
        <v>7984.5</v>
      </c>
      <c r="P1061">
        <v>-99.9</v>
      </c>
      <c r="Q1061">
        <v>46</v>
      </c>
      <c r="R1061">
        <v>0.64500000000000002</v>
      </c>
      <c r="S1061" t="s">
        <v>2275</v>
      </c>
    </row>
    <row r="1062" spans="1:19" x14ac:dyDescent="0.2">
      <c r="A1062" t="s">
        <v>2368</v>
      </c>
      <c r="B1062">
        <v>133</v>
      </c>
      <c r="C1062" t="s">
        <v>2104</v>
      </c>
      <c r="E1062" t="s">
        <v>273</v>
      </c>
      <c r="M1062">
        <v>1</v>
      </c>
      <c r="N1062">
        <v>0.19700000000000001</v>
      </c>
      <c r="O1062">
        <v>5956.1</v>
      </c>
      <c r="P1062">
        <v>-99.9</v>
      </c>
      <c r="Q1062">
        <v>60</v>
      </c>
      <c r="R1062">
        <v>0.54500000000000004</v>
      </c>
      <c r="S1062" t="s">
        <v>2275</v>
      </c>
    </row>
    <row r="1063" spans="1:19" x14ac:dyDescent="0.2">
      <c r="A1063" t="s">
        <v>2368</v>
      </c>
      <c r="B1063">
        <v>134</v>
      </c>
      <c r="C1063" t="s">
        <v>2105</v>
      </c>
      <c r="E1063" t="s">
        <v>273</v>
      </c>
      <c r="M1063">
        <v>1</v>
      </c>
      <c r="N1063">
        <v>0.20799999999999999</v>
      </c>
      <c r="O1063">
        <v>5254.4</v>
      </c>
      <c r="P1063">
        <v>-99.9</v>
      </c>
      <c r="Q1063">
        <v>70</v>
      </c>
      <c r="R1063">
        <v>0.49</v>
      </c>
      <c r="S1063" t="s">
        <v>2275</v>
      </c>
    </row>
    <row r="1064" spans="1:19" x14ac:dyDescent="0.2">
      <c r="A1064" t="s">
        <v>2368</v>
      </c>
      <c r="B1064">
        <v>135</v>
      </c>
      <c r="C1064" t="s">
        <v>2106</v>
      </c>
      <c r="E1064" t="s">
        <v>273</v>
      </c>
      <c r="M1064">
        <v>1</v>
      </c>
      <c r="N1064">
        <v>0.193</v>
      </c>
      <c r="O1064">
        <v>6173.2</v>
      </c>
      <c r="P1064">
        <v>-99.9</v>
      </c>
      <c r="Q1064">
        <v>90</v>
      </c>
      <c r="R1064">
        <v>0.29499999999999998</v>
      </c>
      <c r="S1064" t="s">
        <v>2275</v>
      </c>
    </row>
    <row r="1065" spans="1:19" x14ac:dyDescent="0.2">
      <c r="A1065" t="s">
        <v>2368</v>
      </c>
      <c r="B1065">
        <v>136</v>
      </c>
      <c r="C1065" t="s">
        <v>2107</v>
      </c>
      <c r="E1065" t="s">
        <v>1920</v>
      </c>
      <c r="M1065">
        <v>3</v>
      </c>
      <c r="N1065">
        <v>0.30599999999999999</v>
      </c>
      <c r="O1065">
        <v>1833.7</v>
      </c>
      <c r="P1065">
        <v>-99.9</v>
      </c>
      <c r="Q1065">
        <v>43</v>
      </c>
      <c r="R1065">
        <v>0.68</v>
      </c>
      <c r="S1065" t="s">
        <v>2275</v>
      </c>
    </row>
    <row r="1066" spans="1:19" x14ac:dyDescent="0.2">
      <c r="A1066" t="s">
        <v>2368</v>
      </c>
      <c r="B1066">
        <v>137</v>
      </c>
      <c r="C1066" t="s">
        <v>2108</v>
      </c>
      <c r="E1066" t="s">
        <v>1920</v>
      </c>
      <c r="M1066">
        <v>3</v>
      </c>
      <c r="N1066">
        <v>0.34300000000000003</v>
      </c>
      <c r="O1066">
        <v>1225.9000000000001</v>
      </c>
      <c r="P1066">
        <v>-99.9</v>
      </c>
      <c r="Q1066">
        <v>47</v>
      </c>
      <c r="R1066">
        <v>0.42499999999999999</v>
      </c>
      <c r="S1066" t="s">
        <v>2275</v>
      </c>
    </row>
    <row r="1067" spans="1:19" x14ac:dyDescent="0.2">
      <c r="A1067" t="s">
        <v>2368</v>
      </c>
      <c r="B1067">
        <v>138</v>
      </c>
      <c r="C1067" t="s">
        <v>1790</v>
      </c>
      <c r="E1067" s="27" t="s">
        <v>1846</v>
      </c>
      <c r="F1067" s="27"/>
      <c r="G1067" s="27"/>
      <c r="H1067" s="27"/>
      <c r="I1067" s="27"/>
      <c r="J1067" s="27"/>
      <c r="M1067">
        <v>10</v>
      </c>
      <c r="N1067">
        <v>0.42699999999999999</v>
      </c>
      <c r="O1067">
        <v>493.5</v>
      </c>
      <c r="P1067">
        <v>-99.9</v>
      </c>
      <c r="Q1067">
        <v>31</v>
      </c>
      <c r="R1067">
        <v>0.28999999999999998</v>
      </c>
      <c r="S1067" t="s">
        <v>2275</v>
      </c>
    </row>
    <row r="1068" spans="1:19" x14ac:dyDescent="0.2">
      <c r="A1068" t="s">
        <v>2368</v>
      </c>
      <c r="B1068">
        <v>139</v>
      </c>
      <c r="C1068" t="s">
        <v>1790</v>
      </c>
      <c r="E1068" s="27" t="s">
        <v>1846</v>
      </c>
      <c r="F1068" s="27"/>
      <c r="G1068" s="27"/>
      <c r="H1068" s="27"/>
      <c r="I1068" s="27"/>
      <c r="J1068" s="27"/>
      <c r="M1068">
        <v>10</v>
      </c>
      <c r="N1068">
        <v>0.42699999999999999</v>
      </c>
      <c r="O1068">
        <v>493.5</v>
      </c>
      <c r="P1068">
        <v>-99.9</v>
      </c>
      <c r="Q1068">
        <v>31</v>
      </c>
      <c r="R1068">
        <v>0.28999999999999998</v>
      </c>
      <c r="S1068" t="s">
        <v>2275</v>
      </c>
    </row>
    <row r="1069" spans="1:19" x14ac:dyDescent="0.2">
      <c r="A1069" t="s">
        <v>2368</v>
      </c>
      <c r="B1069">
        <v>140</v>
      </c>
      <c r="C1069" t="s">
        <v>1802</v>
      </c>
      <c r="E1069" s="27" t="s">
        <v>1846</v>
      </c>
      <c r="F1069" s="27"/>
      <c r="G1069" s="27"/>
      <c r="H1069" s="27"/>
      <c r="I1069" s="27"/>
      <c r="J1069" s="27"/>
      <c r="M1069">
        <v>10</v>
      </c>
      <c r="N1069">
        <v>0.50900000000000001</v>
      </c>
      <c r="O1069">
        <v>202.7</v>
      </c>
      <c r="P1069">
        <v>-99.9</v>
      </c>
      <c r="Q1069">
        <v>15</v>
      </c>
      <c r="R1069">
        <v>0.35499999999999998</v>
      </c>
      <c r="S1069" t="s">
        <v>2275</v>
      </c>
    </row>
    <row r="1070" spans="1:19" x14ac:dyDescent="0.2">
      <c r="A1070" t="s">
        <v>2368</v>
      </c>
      <c r="B1070">
        <v>141</v>
      </c>
      <c r="C1070" t="s">
        <v>1802</v>
      </c>
      <c r="E1070" s="27" t="s">
        <v>1846</v>
      </c>
      <c r="F1070" s="27"/>
      <c r="G1070" s="27"/>
      <c r="H1070" s="27"/>
      <c r="I1070" s="27"/>
      <c r="J1070" s="27"/>
      <c r="M1070">
        <v>10</v>
      </c>
      <c r="N1070">
        <v>0.50900000000000001</v>
      </c>
      <c r="O1070">
        <v>202.7</v>
      </c>
      <c r="P1070">
        <v>-99.9</v>
      </c>
      <c r="Q1070">
        <v>15</v>
      </c>
      <c r="R1070">
        <v>0.35499999999999998</v>
      </c>
      <c r="S1070" t="s">
        <v>2275</v>
      </c>
    </row>
    <row r="1071" spans="1:19" x14ac:dyDescent="0.2">
      <c r="A1071" t="s">
        <v>2368</v>
      </c>
      <c r="B1071">
        <v>142</v>
      </c>
      <c r="C1071" t="s">
        <v>1802</v>
      </c>
      <c r="E1071" s="27" t="s">
        <v>1846</v>
      </c>
      <c r="F1071" s="27"/>
      <c r="G1071" s="27"/>
      <c r="H1071" s="27"/>
      <c r="I1071" s="27"/>
      <c r="J1071" s="27"/>
      <c r="M1071">
        <v>10</v>
      </c>
      <c r="N1071">
        <v>0.50900000000000001</v>
      </c>
      <c r="O1071">
        <v>202.7</v>
      </c>
      <c r="P1071">
        <v>-99.9</v>
      </c>
      <c r="Q1071">
        <v>15</v>
      </c>
      <c r="R1071">
        <v>0.35499999999999998</v>
      </c>
      <c r="S1071" t="s">
        <v>2275</v>
      </c>
    </row>
    <row r="1072" spans="1:19" x14ac:dyDescent="0.2">
      <c r="A1072" t="s">
        <v>2368</v>
      </c>
      <c r="B1072">
        <v>143</v>
      </c>
      <c r="C1072" t="s">
        <v>2109</v>
      </c>
      <c r="E1072" s="27" t="s">
        <v>1846</v>
      </c>
      <c r="F1072" s="27"/>
      <c r="G1072" s="27"/>
      <c r="H1072" s="27"/>
      <c r="I1072" s="27"/>
      <c r="J1072" s="27"/>
      <c r="M1072">
        <v>10</v>
      </c>
      <c r="N1072">
        <v>0.53600000000000003</v>
      </c>
      <c r="O1072">
        <v>151</v>
      </c>
      <c r="P1072">
        <v>-99.9</v>
      </c>
      <c r="Q1072">
        <v>11</v>
      </c>
      <c r="R1072">
        <v>0.34499999999999997</v>
      </c>
      <c r="S1072" t="s">
        <v>2275</v>
      </c>
    </row>
    <row r="1073" spans="1:19" x14ac:dyDescent="0.2">
      <c r="A1073" t="s">
        <v>2368</v>
      </c>
      <c r="B1073">
        <v>144</v>
      </c>
      <c r="C1073" t="s">
        <v>2110</v>
      </c>
      <c r="E1073" t="s">
        <v>1866</v>
      </c>
      <c r="M1073">
        <v>3</v>
      </c>
      <c r="N1073">
        <v>0.34899999999999998</v>
      </c>
      <c r="O1073">
        <v>1151.0999999999999</v>
      </c>
      <c r="P1073">
        <v>-99.9</v>
      </c>
      <c r="Q1073">
        <v>33</v>
      </c>
      <c r="R1073">
        <v>0.62</v>
      </c>
      <c r="S1073" t="s">
        <v>2275</v>
      </c>
    </row>
    <row r="1074" spans="1:19" x14ac:dyDescent="0.2">
      <c r="A1074" t="s">
        <v>2368</v>
      </c>
      <c r="B1074">
        <v>145</v>
      </c>
      <c r="C1074" t="s">
        <v>1788</v>
      </c>
      <c r="E1074" s="27" t="s">
        <v>1846</v>
      </c>
      <c r="F1074" s="27"/>
      <c r="G1074" s="27"/>
      <c r="H1074" s="27"/>
      <c r="I1074" s="27"/>
      <c r="J1074" s="27"/>
      <c r="M1074">
        <v>6</v>
      </c>
      <c r="N1074">
        <v>0.42799999999999999</v>
      </c>
      <c r="O1074">
        <v>489.2</v>
      </c>
      <c r="P1074">
        <v>-99.9</v>
      </c>
      <c r="Q1074">
        <v>26</v>
      </c>
      <c r="R1074">
        <v>0.42499999999999999</v>
      </c>
      <c r="S1074" t="s">
        <v>2275</v>
      </c>
    </row>
    <row r="1075" spans="1:19" x14ac:dyDescent="0.2">
      <c r="A1075" t="s">
        <v>2368</v>
      </c>
      <c r="B1075">
        <v>146</v>
      </c>
      <c r="C1075" t="s">
        <v>1788</v>
      </c>
      <c r="E1075" s="27" t="s">
        <v>1846</v>
      </c>
      <c r="F1075" s="27"/>
      <c r="G1075" s="27"/>
      <c r="H1075" s="27"/>
      <c r="I1075" s="27"/>
      <c r="J1075" s="27"/>
      <c r="M1075">
        <v>6</v>
      </c>
      <c r="N1075">
        <v>0.42799999999999999</v>
      </c>
      <c r="O1075">
        <v>489.2</v>
      </c>
      <c r="P1075">
        <v>-99.9</v>
      </c>
      <c r="Q1075">
        <v>26</v>
      </c>
      <c r="R1075">
        <v>0.42499999999999999</v>
      </c>
      <c r="S1075" t="s">
        <v>2275</v>
      </c>
    </row>
    <row r="1076" spans="1:19" x14ac:dyDescent="0.2">
      <c r="A1076" t="s">
        <v>2368</v>
      </c>
      <c r="B1076">
        <v>147</v>
      </c>
      <c r="C1076" t="s">
        <v>2111</v>
      </c>
      <c r="E1076" s="27" t="s">
        <v>1846</v>
      </c>
      <c r="F1076" s="27"/>
      <c r="G1076" s="27"/>
      <c r="H1076" s="27"/>
      <c r="I1076" s="27"/>
      <c r="J1076" s="27"/>
      <c r="M1076">
        <v>6</v>
      </c>
      <c r="N1076">
        <v>0.48599999999999999</v>
      </c>
      <c r="O1076">
        <v>259.39999999999998</v>
      </c>
      <c r="P1076">
        <v>-99.9</v>
      </c>
      <c r="Q1076">
        <v>17</v>
      </c>
      <c r="R1076">
        <v>0.435</v>
      </c>
      <c r="S1076" t="s">
        <v>2275</v>
      </c>
    </row>
    <row r="1077" spans="1:19" x14ac:dyDescent="0.2">
      <c r="A1077" t="s">
        <v>2368</v>
      </c>
      <c r="B1077">
        <v>148</v>
      </c>
      <c r="C1077" t="s">
        <v>2111</v>
      </c>
      <c r="E1077" s="27" t="s">
        <v>1846</v>
      </c>
      <c r="F1077" s="27"/>
      <c r="G1077" s="27"/>
      <c r="H1077" s="27"/>
      <c r="I1077" s="27"/>
      <c r="J1077" s="27"/>
      <c r="M1077">
        <v>6</v>
      </c>
      <c r="N1077">
        <v>0.48599999999999999</v>
      </c>
      <c r="O1077">
        <v>259.39999999999998</v>
      </c>
      <c r="P1077">
        <v>-99.9</v>
      </c>
      <c r="Q1077">
        <v>17</v>
      </c>
      <c r="R1077">
        <v>0.435</v>
      </c>
      <c r="S1077" t="s">
        <v>2275</v>
      </c>
    </row>
    <row r="1078" spans="1:19" x14ac:dyDescent="0.2">
      <c r="A1078" t="s">
        <v>2368</v>
      </c>
      <c r="B1078">
        <v>149</v>
      </c>
      <c r="C1078" t="s">
        <v>2112</v>
      </c>
      <c r="E1078" s="27" t="s">
        <v>1846</v>
      </c>
      <c r="F1078" s="27"/>
      <c r="G1078" s="27"/>
      <c r="H1078" s="27"/>
      <c r="I1078" s="27"/>
      <c r="J1078" s="27"/>
      <c r="M1078">
        <v>3</v>
      </c>
      <c r="N1078">
        <v>0.36099999999999999</v>
      </c>
      <c r="O1078">
        <v>1009.3</v>
      </c>
      <c r="P1078">
        <v>-99.9</v>
      </c>
      <c r="Q1078">
        <v>18</v>
      </c>
      <c r="R1078">
        <v>0.67</v>
      </c>
      <c r="S1078" t="s">
        <v>2275</v>
      </c>
    </row>
    <row r="1079" spans="1:19" x14ac:dyDescent="0.2">
      <c r="A1079" t="s">
        <v>2368</v>
      </c>
      <c r="B1079">
        <v>150</v>
      </c>
      <c r="C1079" t="s">
        <v>2113</v>
      </c>
      <c r="E1079" s="27" t="s">
        <v>1846</v>
      </c>
      <c r="F1079" s="27"/>
      <c r="G1079" s="27"/>
      <c r="H1079" s="27"/>
      <c r="I1079" s="27"/>
      <c r="J1079" s="27"/>
      <c r="M1079">
        <v>3</v>
      </c>
      <c r="N1079">
        <v>0.51300000000000001</v>
      </c>
      <c r="O1079">
        <v>193.6</v>
      </c>
      <c r="P1079">
        <v>-99.9</v>
      </c>
      <c r="Q1079">
        <v>10</v>
      </c>
      <c r="R1079">
        <v>0.51500000000000001</v>
      </c>
      <c r="S1079" t="s">
        <v>2275</v>
      </c>
    </row>
    <row r="1080" spans="1:19" x14ac:dyDescent="0.2">
      <c r="A1080" t="s">
        <v>2368</v>
      </c>
      <c r="B1080">
        <v>151</v>
      </c>
      <c r="C1080" t="s">
        <v>2114</v>
      </c>
      <c r="E1080" t="s">
        <v>1921</v>
      </c>
      <c r="M1080">
        <v>1</v>
      </c>
      <c r="N1080">
        <v>0.28799999999999998</v>
      </c>
      <c r="O1080">
        <v>2220.8000000000002</v>
      </c>
      <c r="P1080">
        <v>-99.9</v>
      </c>
      <c r="Q1080">
        <v>65</v>
      </c>
      <c r="R1080">
        <v>0.52500000000000002</v>
      </c>
      <c r="S1080" t="s">
        <v>2275</v>
      </c>
    </row>
    <row r="1081" spans="1:19" x14ac:dyDescent="0.2">
      <c r="A1081" t="s">
        <v>2368</v>
      </c>
      <c r="B1081">
        <v>152</v>
      </c>
      <c r="C1081" t="s">
        <v>2115</v>
      </c>
      <c r="E1081" t="s">
        <v>1921</v>
      </c>
      <c r="M1081">
        <v>1</v>
      </c>
      <c r="N1081">
        <v>0.28299999999999997</v>
      </c>
      <c r="O1081">
        <v>2348</v>
      </c>
      <c r="P1081">
        <v>-99.9</v>
      </c>
      <c r="Q1081">
        <v>70</v>
      </c>
      <c r="R1081">
        <v>0.505</v>
      </c>
      <c r="S1081" t="s">
        <v>2275</v>
      </c>
    </row>
    <row r="1082" spans="1:19" x14ac:dyDescent="0.2">
      <c r="A1082" t="s">
        <v>2368</v>
      </c>
      <c r="B1082">
        <v>153</v>
      </c>
      <c r="C1082" t="s">
        <v>2116</v>
      </c>
      <c r="E1082" t="s">
        <v>2374</v>
      </c>
      <c r="M1082">
        <v>3</v>
      </c>
      <c r="N1082">
        <v>0.217</v>
      </c>
      <c r="O1082">
        <v>4783.5</v>
      </c>
      <c r="P1082">
        <v>-99.9</v>
      </c>
      <c r="Q1082">
        <v>85</v>
      </c>
      <c r="R1082">
        <v>0.29499999999999998</v>
      </c>
      <c r="S1082" t="s">
        <v>2275</v>
      </c>
    </row>
    <row r="1083" spans="1:19" x14ac:dyDescent="0.2">
      <c r="A1083" t="s">
        <v>2368</v>
      </c>
      <c r="B1083">
        <v>154</v>
      </c>
      <c r="C1083" t="s">
        <v>2117</v>
      </c>
      <c r="E1083" t="s">
        <v>2298</v>
      </c>
      <c r="M1083">
        <v>2</v>
      </c>
      <c r="N1083">
        <v>0.13500000000000001</v>
      </c>
      <c r="O1083">
        <v>11663.6</v>
      </c>
      <c r="P1083">
        <v>-99.9</v>
      </c>
      <c r="Q1083">
        <v>80</v>
      </c>
      <c r="R1083">
        <v>0.41499999999999998</v>
      </c>
      <c r="S1083" t="s">
        <v>2275</v>
      </c>
    </row>
    <row r="1084" spans="1:19" x14ac:dyDescent="0.2">
      <c r="A1084" t="s">
        <v>2368</v>
      </c>
      <c r="B1084">
        <v>155</v>
      </c>
      <c r="C1084" t="s">
        <v>2118</v>
      </c>
      <c r="E1084" t="s">
        <v>2297</v>
      </c>
      <c r="M1084">
        <v>4</v>
      </c>
      <c r="N1084">
        <v>0.157</v>
      </c>
      <c r="O1084">
        <v>9105.7999999999993</v>
      </c>
      <c r="P1084">
        <v>-99.9</v>
      </c>
      <c r="Q1084">
        <v>90</v>
      </c>
      <c r="R1084">
        <v>0.28000000000000003</v>
      </c>
      <c r="S1084" t="s">
        <v>2275</v>
      </c>
    </row>
    <row r="1085" spans="1:19" x14ac:dyDescent="0.2">
      <c r="A1085" t="s">
        <v>2368</v>
      </c>
      <c r="B1085">
        <v>156</v>
      </c>
      <c r="C1085" t="s">
        <v>2119</v>
      </c>
      <c r="E1085" t="s">
        <v>2297</v>
      </c>
      <c r="M1085">
        <v>4</v>
      </c>
      <c r="N1085">
        <v>0.14699999999999999</v>
      </c>
      <c r="O1085">
        <v>10214.6</v>
      </c>
      <c r="P1085">
        <v>-99.9</v>
      </c>
      <c r="Q1085">
        <v>100</v>
      </c>
      <c r="R1085">
        <v>0.245</v>
      </c>
      <c r="S1085" t="s">
        <v>2275</v>
      </c>
    </row>
    <row r="1086" spans="1:19" x14ac:dyDescent="0.2">
      <c r="A1086" t="s">
        <v>2368</v>
      </c>
      <c r="B1086">
        <v>157</v>
      </c>
      <c r="C1086" t="s">
        <v>2120</v>
      </c>
      <c r="E1086" t="s">
        <v>233</v>
      </c>
      <c r="M1086">
        <v>1</v>
      </c>
      <c r="N1086">
        <v>3.2000000000000001E-2</v>
      </c>
      <c r="O1086">
        <v>35231.800000000003</v>
      </c>
      <c r="P1086">
        <v>-99.9</v>
      </c>
      <c r="Q1086">
        <v>100</v>
      </c>
      <c r="R1086">
        <v>0.375</v>
      </c>
      <c r="S1086" t="s">
        <v>2275</v>
      </c>
    </row>
    <row r="1087" spans="1:19" x14ac:dyDescent="0.2">
      <c r="A1087" t="s">
        <v>2368</v>
      </c>
      <c r="B1087">
        <v>158</v>
      </c>
      <c r="C1087" t="s">
        <v>2121</v>
      </c>
      <c r="E1087" t="s">
        <v>2299</v>
      </c>
      <c r="M1087">
        <v>3</v>
      </c>
      <c r="N1087">
        <v>8.5000000000000006E-2</v>
      </c>
      <c r="O1087">
        <v>19957.599999999999</v>
      </c>
      <c r="P1087">
        <v>-99.9</v>
      </c>
      <c r="Q1087">
        <v>95</v>
      </c>
      <c r="R1087">
        <v>0.62</v>
      </c>
      <c r="S1087" t="s">
        <v>2275</v>
      </c>
    </row>
    <row r="1088" spans="1:19" x14ac:dyDescent="0.2">
      <c r="A1088" t="s">
        <v>2368</v>
      </c>
      <c r="B1088">
        <v>159</v>
      </c>
      <c r="C1088" t="s">
        <v>2122</v>
      </c>
      <c r="E1088" t="s">
        <v>2299</v>
      </c>
      <c r="M1088">
        <v>3</v>
      </c>
      <c r="N1088">
        <v>0.12</v>
      </c>
      <c r="O1088">
        <v>13654.2</v>
      </c>
      <c r="P1088">
        <v>-99.9</v>
      </c>
      <c r="Q1088">
        <v>95</v>
      </c>
      <c r="R1088">
        <v>0.52</v>
      </c>
      <c r="S1088" t="s">
        <v>2275</v>
      </c>
    </row>
    <row r="1089" spans="1:19" x14ac:dyDescent="0.2">
      <c r="A1089" t="s">
        <v>2368</v>
      </c>
      <c r="B1089">
        <v>160</v>
      </c>
      <c r="C1089" t="s">
        <v>2123</v>
      </c>
      <c r="E1089" t="s">
        <v>2300</v>
      </c>
      <c r="M1089">
        <v>5</v>
      </c>
      <c r="N1089">
        <v>0.21299999999999999</v>
      </c>
      <c r="O1089">
        <v>5009.8999999999996</v>
      </c>
      <c r="P1089">
        <v>-99.9</v>
      </c>
      <c r="Q1089">
        <v>75</v>
      </c>
      <c r="R1089">
        <v>0.35499999999999998</v>
      </c>
      <c r="S1089" t="s">
        <v>2275</v>
      </c>
    </row>
    <row r="1090" spans="1:19" x14ac:dyDescent="0.2">
      <c r="A1090" t="s">
        <v>2368</v>
      </c>
      <c r="B1090">
        <v>161</v>
      </c>
      <c r="C1090" t="s">
        <v>2124</v>
      </c>
      <c r="E1090" t="s">
        <v>2359</v>
      </c>
      <c r="M1090">
        <v>6</v>
      </c>
      <c r="N1090">
        <v>0.30499999999999999</v>
      </c>
      <c r="O1090">
        <v>1840.1</v>
      </c>
      <c r="P1090">
        <v>-99.9</v>
      </c>
      <c r="Q1090">
        <v>55</v>
      </c>
      <c r="R1090">
        <v>0.52</v>
      </c>
      <c r="S1090" t="s">
        <v>2275</v>
      </c>
    </row>
    <row r="1091" spans="1:19" x14ac:dyDescent="0.2">
      <c r="A1091" t="s">
        <v>2368</v>
      </c>
      <c r="B1091">
        <v>162</v>
      </c>
      <c r="C1091" t="s">
        <v>2125</v>
      </c>
      <c r="E1091" t="s">
        <v>1847</v>
      </c>
      <c r="M1091">
        <v>3</v>
      </c>
      <c r="N1091">
        <v>0.25600000000000001</v>
      </c>
      <c r="O1091">
        <v>3126.9</v>
      </c>
      <c r="P1091">
        <v>-99.9</v>
      </c>
      <c r="Q1091">
        <v>65</v>
      </c>
      <c r="R1091">
        <v>0.33500000000000002</v>
      </c>
      <c r="S1091" t="s">
        <v>2275</v>
      </c>
    </row>
    <row r="1092" spans="1:19" x14ac:dyDescent="0.2">
      <c r="A1092" t="s">
        <v>2368</v>
      </c>
      <c r="B1092">
        <v>163</v>
      </c>
      <c r="C1092" t="s">
        <v>1796</v>
      </c>
      <c r="E1092" t="s">
        <v>1847</v>
      </c>
      <c r="M1092">
        <v>3</v>
      </c>
      <c r="N1092">
        <v>0.255</v>
      </c>
      <c r="O1092">
        <v>3182.8</v>
      </c>
      <c r="P1092">
        <v>-99.9</v>
      </c>
      <c r="Q1092">
        <v>75</v>
      </c>
      <c r="R1092">
        <v>0.31</v>
      </c>
      <c r="S1092" t="s">
        <v>2275</v>
      </c>
    </row>
    <row r="1093" spans="1:19" x14ac:dyDescent="0.2">
      <c r="A1093" t="s">
        <v>2368</v>
      </c>
      <c r="B1093">
        <v>164</v>
      </c>
      <c r="C1093" t="s">
        <v>1785</v>
      </c>
      <c r="E1093" t="s">
        <v>1847</v>
      </c>
      <c r="M1093">
        <v>3</v>
      </c>
      <c r="N1093">
        <v>0.249</v>
      </c>
      <c r="O1093">
        <v>3394</v>
      </c>
      <c r="P1093">
        <v>-99.9</v>
      </c>
      <c r="Q1093">
        <v>80</v>
      </c>
      <c r="R1093">
        <v>0.28999999999999998</v>
      </c>
      <c r="S1093" t="s">
        <v>2275</v>
      </c>
    </row>
    <row r="1094" spans="1:19" x14ac:dyDescent="0.2">
      <c r="A1094" t="s">
        <v>2368</v>
      </c>
      <c r="B1094">
        <v>165</v>
      </c>
      <c r="C1094" t="s">
        <v>2126</v>
      </c>
      <c r="E1094" t="s">
        <v>1847</v>
      </c>
      <c r="M1094">
        <v>3</v>
      </c>
      <c r="N1094">
        <v>0.26900000000000002</v>
      </c>
      <c r="O1094">
        <v>2719.8</v>
      </c>
      <c r="P1094">
        <v>-99.9</v>
      </c>
      <c r="Q1094">
        <v>75</v>
      </c>
      <c r="R1094">
        <v>0.255</v>
      </c>
      <c r="S1094" t="s">
        <v>2275</v>
      </c>
    </row>
    <row r="1095" spans="1:19" x14ac:dyDescent="0.2">
      <c r="A1095" t="s">
        <v>2368</v>
      </c>
      <c r="B1095">
        <v>166</v>
      </c>
      <c r="C1095" t="s">
        <v>1797</v>
      </c>
      <c r="E1095" t="s">
        <v>1847</v>
      </c>
      <c r="M1095">
        <v>3</v>
      </c>
      <c r="N1095">
        <v>0.27900000000000003</v>
      </c>
      <c r="O1095">
        <v>2452.8000000000002</v>
      </c>
      <c r="P1095">
        <v>-99.9</v>
      </c>
      <c r="Q1095">
        <v>75</v>
      </c>
      <c r="R1095">
        <v>0.23499999999999999</v>
      </c>
      <c r="S1095" t="s">
        <v>2275</v>
      </c>
    </row>
    <row r="1096" spans="1:19" x14ac:dyDescent="0.2">
      <c r="A1096" t="s">
        <v>2368</v>
      </c>
      <c r="B1096">
        <v>167</v>
      </c>
      <c r="C1096" t="s">
        <v>1797</v>
      </c>
      <c r="E1096" t="s">
        <v>1847</v>
      </c>
      <c r="M1096">
        <v>3</v>
      </c>
      <c r="N1096">
        <v>0.27900000000000003</v>
      </c>
      <c r="O1096">
        <v>2452.8000000000002</v>
      </c>
      <c r="P1096">
        <v>-99.9</v>
      </c>
      <c r="Q1096">
        <v>75</v>
      </c>
      <c r="R1096">
        <v>0.23499999999999999</v>
      </c>
      <c r="S1096" t="s">
        <v>2275</v>
      </c>
    </row>
    <row r="1097" spans="1:19" x14ac:dyDescent="0.2">
      <c r="A1097" t="s">
        <v>2368</v>
      </c>
      <c r="B1097">
        <v>168</v>
      </c>
      <c r="C1097" t="s">
        <v>2127</v>
      </c>
      <c r="E1097" t="s">
        <v>1847</v>
      </c>
      <c r="M1097">
        <v>2</v>
      </c>
      <c r="N1097">
        <v>0.254</v>
      </c>
      <c r="O1097">
        <v>3211.5</v>
      </c>
      <c r="P1097">
        <v>-99.9</v>
      </c>
      <c r="Q1097">
        <v>80</v>
      </c>
      <c r="R1097">
        <v>0.19</v>
      </c>
      <c r="S1097" t="s">
        <v>2275</v>
      </c>
    </row>
    <row r="1098" spans="1:19" x14ac:dyDescent="0.2">
      <c r="A1098" t="s">
        <v>2368</v>
      </c>
      <c r="B1098">
        <v>169</v>
      </c>
      <c r="C1098" t="s">
        <v>2128</v>
      </c>
      <c r="E1098" t="s">
        <v>1867</v>
      </c>
      <c r="M1098">
        <v>3</v>
      </c>
      <c r="N1098">
        <v>0.184</v>
      </c>
      <c r="O1098">
        <v>6862</v>
      </c>
      <c r="P1098">
        <v>-99.9</v>
      </c>
      <c r="Q1098">
        <v>65</v>
      </c>
      <c r="R1098">
        <v>0.31</v>
      </c>
      <c r="S1098" t="s">
        <v>2275</v>
      </c>
    </row>
    <row r="1099" spans="1:19" x14ac:dyDescent="0.2">
      <c r="A1099" t="s">
        <v>2368</v>
      </c>
      <c r="B1099">
        <v>170</v>
      </c>
      <c r="C1099" t="s">
        <v>2129</v>
      </c>
      <c r="E1099" t="s">
        <v>2194</v>
      </c>
      <c r="M1099">
        <v>4</v>
      </c>
      <c r="N1099">
        <v>0.23400000000000001</v>
      </c>
      <c r="O1099">
        <v>3971.1</v>
      </c>
      <c r="P1099">
        <v>-99.9</v>
      </c>
      <c r="Q1099">
        <v>70</v>
      </c>
      <c r="R1099">
        <v>0.315</v>
      </c>
      <c r="S1099" t="s">
        <v>2275</v>
      </c>
    </row>
    <row r="1100" spans="1:19" x14ac:dyDescent="0.2">
      <c r="A1100" t="s">
        <v>2368</v>
      </c>
      <c r="B1100">
        <v>171</v>
      </c>
      <c r="C1100" t="s">
        <v>2130</v>
      </c>
      <c r="E1100" t="s">
        <v>2194</v>
      </c>
      <c r="M1100">
        <v>4</v>
      </c>
      <c r="N1100">
        <v>0.20899999999999999</v>
      </c>
      <c r="O1100">
        <v>5213.2</v>
      </c>
      <c r="P1100">
        <v>-99.9</v>
      </c>
      <c r="Q1100">
        <v>85</v>
      </c>
      <c r="R1100">
        <v>0.32</v>
      </c>
      <c r="S1100" t="s">
        <v>2275</v>
      </c>
    </row>
    <row r="1101" spans="1:19" x14ac:dyDescent="0.2">
      <c r="A1101" t="s">
        <v>2368</v>
      </c>
      <c r="B1101">
        <v>172</v>
      </c>
      <c r="C1101" t="s">
        <v>641</v>
      </c>
      <c r="E1101" t="s">
        <v>2194</v>
      </c>
      <c r="M1101">
        <v>4</v>
      </c>
      <c r="N1101">
        <v>0.223</v>
      </c>
      <c r="O1101">
        <v>4468</v>
      </c>
      <c r="P1101">
        <v>-99.9</v>
      </c>
      <c r="Q1101">
        <v>85</v>
      </c>
      <c r="R1101">
        <v>0.20499999999999999</v>
      </c>
      <c r="S1101" t="s">
        <v>2275</v>
      </c>
    </row>
    <row r="1102" spans="1:19" x14ac:dyDescent="0.2">
      <c r="A1102" t="s">
        <v>2368</v>
      </c>
      <c r="B1102">
        <v>173</v>
      </c>
      <c r="C1102" t="s">
        <v>1826</v>
      </c>
      <c r="E1102" t="s">
        <v>1848</v>
      </c>
      <c r="M1102">
        <v>9</v>
      </c>
      <c r="N1102">
        <v>0.23200000000000001</v>
      </c>
      <c r="O1102">
        <v>4057.4</v>
      </c>
      <c r="P1102">
        <v>-99.9</v>
      </c>
      <c r="Q1102">
        <v>85</v>
      </c>
      <c r="R1102">
        <v>0.19500000000000001</v>
      </c>
      <c r="S1102" t="s">
        <v>2275</v>
      </c>
    </row>
    <row r="1103" spans="1:19" x14ac:dyDescent="0.2">
      <c r="A1103" t="s">
        <v>2368</v>
      </c>
      <c r="B1103">
        <v>174</v>
      </c>
      <c r="C1103" t="s">
        <v>1826</v>
      </c>
      <c r="E1103" t="s">
        <v>1848</v>
      </c>
      <c r="M1103">
        <v>9</v>
      </c>
      <c r="N1103">
        <v>0.23200000000000001</v>
      </c>
      <c r="O1103">
        <v>4057.4</v>
      </c>
      <c r="P1103">
        <v>-99.9</v>
      </c>
      <c r="Q1103">
        <v>85</v>
      </c>
      <c r="R1103">
        <v>0.19500000000000001</v>
      </c>
      <c r="S1103" t="s">
        <v>2275</v>
      </c>
    </row>
    <row r="1104" spans="1:19" x14ac:dyDescent="0.2">
      <c r="A1104" t="s">
        <v>2368</v>
      </c>
      <c r="B1104">
        <v>175</v>
      </c>
      <c r="C1104" t="s">
        <v>2131</v>
      </c>
      <c r="E1104" t="s">
        <v>1848</v>
      </c>
      <c r="M1104">
        <v>9</v>
      </c>
      <c r="N1104">
        <v>0.254</v>
      </c>
      <c r="O1104">
        <v>3192.8</v>
      </c>
      <c r="P1104">
        <v>-99.9</v>
      </c>
      <c r="Q1104">
        <v>80</v>
      </c>
      <c r="R1104">
        <v>0.2</v>
      </c>
      <c r="S1104" t="s">
        <v>2275</v>
      </c>
    </row>
    <row r="1105" spans="1:19" x14ac:dyDescent="0.2">
      <c r="A1105" t="s">
        <v>2368</v>
      </c>
      <c r="B1105">
        <v>176</v>
      </c>
      <c r="C1105" t="s">
        <v>2132</v>
      </c>
      <c r="E1105" t="s">
        <v>2194</v>
      </c>
      <c r="M1105">
        <v>3</v>
      </c>
      <c r="N1105">
        <v>0.19400000000000001</v>
      </c>
      <c r="O1105">
        <v>6124.9</v>
      </c>
      <c r="P1105">
        <v>-99.9</v>
      </c>
      <c r="Q1105">
        <v>85</v>
      </c>
      <c r="R1105">
        <v>0.375</v>
      </c>
      <c r="S1105" t="s">
        <v>2275</v>
      </c>
    </row>
    <row r="1106" spans="1:19" x14ac:dyDescent="0.2">
      <c r="A1106" t="s">
        <v>2368</v>
      </c>
      <c r="B1106">
        <v>177</v>
      </c>
      <c r="C1106" t="s">
        <v>613</v>
      </c>
      <c r="E1106" t="s">
        <v>2194</v>
      </c>
      <c r="M1106">
        <v>3</v>
      </c>
      <c r="N1106">
        <v>0.20200000000000001</v>
      </c>
      <c r="O1106">
        <v>5614.9</v>
      </c>
      <c r="P1106">
        <v>-99.9</v>
      </c>
      <c r="Q1106">
        <v>90</v>
      </c>
      <c r="R1106">
        <v>0.245</v>
      </c>
      <c r="S1106" t="s">
        <v>2275</v>
      </c>
    </row>
    <row r="1107" spans="1:19" x14ac:dyDescent="0.2">
      <c r="A1107" t="s">
        <v>2368</v>
      </c>
      <c r="B1107">
        <v>178</v>
      </c>
      <c r="C1107" t="s">
        <v>2133</v>
      </c>
      <c r="E1107" t="s">
        <v>1848</v>
      </c>
      <c r="M1107">
        <v>8</v>
      </c>
      <c r="N1107">
        <v>0.20899999999999999</v>
      </c>
      <c r="O1107">
        <v>5206.8999999999996</v>
      </c>
      <c r="P1107">
        <v>-99.9</v>
      </c>
      <c r="Q1107">
        <v>90</v>
      </c>
      <c r="R1107">
        <v>0.25</v>
      </c>
      <c r="S1107" t="s">
        <v>2275</v>
      </c>
    </row>
    <row r="1108" spans="1:19" x14ac:dyDescent="0.2">
      <c r="A1108" t="s">
        <v>2368</v>
      </c>
      <c r="B1108">
        <v>179</v>
      </c>
      <c r="C1108" t="s">
        <v>2134</v>
      </c>
      <c r="E1108" t="s">
        <v>2194</v>
      </c>
      <c r="M1108">
        <v>2</v>
      </c>
      <c r="N1108">
        <v>0.18099999999999999</v>
      </c>
      <c r="O1108">
        <v>7028.9</v>
      </c>
      <c r="P1108">
        <v>-99.9</v>
      </c>
      <c r="Q1108">
        <v>85</v>
      </c>
      <c r="R1108">
        <v>0.435</v>
      </c>
      <c r="S1108" t="s">
        <v>2275</v>
      </c>
    </row>
    <row r="1109" spans="1:19" x14ac:dyDescent="0.2">
      <c r="A1109" t="s">
        <v>2368</v>
      </c>
      <c r="B1109">
        <v>180</v>
      </c>
      <c r="C1109" t="s">
        <v>533</v>
      </c>
      <c r="E1109" t="s">
        <v>1848</v>
      </c>
      <c r="M1109">
        <v>7</v>
      </c>
      <c r="N1109">
        <v>0.19500000000000001</v>
      </c>
      <c r="O1109">
        <v>6070.4</v>
      </c>
      <c r="P1109">
        <v>-99.9</v>
      </c>
      <c r="Q1109">
        <v>90</v>
      </c>
      <c r="R1109">
        <v>0.24</v>
      </c>
      <c r="S1109" t="s">
        <v>2275</v>
      </c>
    </row>
    <row r="1110" spans="1:19" x14ac:dyDescent="0.2">
      <c r="A1110" t="s">
        <v>2368</v>
      </c>
      <c r="B1110">
        <v>181</v>
      </c>
      <c r="C1110" t="s">
        <v>397</v>
      </c>
      <c r="E1110" t="s">
        <v>1848</v>
      </c>
      <c r="M1110">
        <v>4</v>
      </c>
      <c r="N1110">
        <v>0.18</v>
      </c>
      <c r="O1110">
        <v>7105.7</v>
      </c>
      <c r="P1110">
        <v>-99.9</v>
      </c>
      <c r="Q1110">
        <v>80</v>
      </c>
      <c r="R1110">
        <v>0.48</v>
      </c>
      <c r="S1110" t="s">
        <v>2275</v>
      </c>
    </row>
    <row r="1111" spans="1:19" x14ac:dyDescent="0.2">
      <c r="A1111" t="s">
        <v>2368</v>
      </c>
      <c r="B1111">
        <v>182</v>
      </c>
      <c r="C1111" t="s">
        <v>1818</v>
      </c>
      <c r="E1111" t="s">
        <v>1848</v>
      </c>
      <c r="M1111">
        <v>4</v>
      </c>
      <c r="N1111">
        <v>0.19500000000000001</v>
      </c>
      <c r="O1111">
        <v>6095.5</v>
      </c>
      <c r="P1111">
        <v>-99.9</v>
      </c>
      <c r="Q1111">
        <v>80</v>
      </c>
      <c r="R1111">
        <v>0.53</v>
      </c>
      <c r="S1111" t="s">
        <v>2275</v>
      </c>
    </row>
    <row r="1112" spans="1:19" x14ac:dyDescent="0.2">
      <c r="A1112" t="s">
        <v>2368</v>
      </c>
      <c r="B1112">
        <v>183</v>
      </c>
      <c r="C1112" t="s">
        <v>1778</v>
      </c>
      <c r="E1112" t="s">
        <v>1848</v>
      </c>
      <c r="M1112">
        <v>4</v>
      </c>
      <c r="N1112">
        <v>0.18099999999999999</v>
      </c>
      <c r="O1112">
        <v>7068.2</v>
      </c>
      <c r="P1112">
        <v>-99.9</v>
      </c>
      <c r="Q1112">
        <v>90</v>
      </c>
      <c r="R1112">
        <v>0.435</v>
      </c>
      <c r="S1112" t="s">
        <v>2275</v>
      </c>
    </row>
    <row r="1113" spans="1:19" x14ac:dyDescent="0.2">
      <c r="A1113" t="s">
        <v>2368</v>
      </c>
      <c r="B1113">
        <v>184</v>
      </c>
      <c r="C1113" t="s">
        <v>1778</v>
      </c>
      <c r="E1113" t="s">
        <v>1848</v>
      </c>
      <c r="M1113">
        <v>4</v>
      </c>
      <c r="N1113">
        <v>0.18099999999999999</v>
      </c>
      <c r="O1113">
        <v>7068.2</v>
      </c>
      <c r="P1113">
        <v>-99.9</v>
      </c>
      <c r="Q1113">
        <v>90</v>
      </c>
      <c r="R1113">
        <v>0.435</v>
      </c>
      <c r="S1113" t="s">
        <v>2275</v>
      </c>
    </row>
    <row r="1114" spans="1:19" x14ac:dyDescent="0.2">
      <c r="A1114" t="s">
        <v>2368</v>
      </c>
      <c r="B1114">
        <v>185</v>
      </c>
      <c r="C1114" t="s">
        <v>1781</v>
      </c>
      <c r="E1114" t="s">
        <v>1848</v>
      </c>
      <c r="M1114">
        <v>4</v>
      </c>
      <c r="N1114">
        <v>0.20599999999999999</v>
      </c>
      <c r="O1114">
        <v>5393.7</v>
      </c>
      <c r="P1114">
        <v>-99.9</v>
      </c>
      <c r="Q1114">
        <v>90</v>
      </c>
      <c r="R1114">
        <v>0.32</v>
      </c>
      <c r="S1114" t="s">
        <v>2275</v>
      </c>
    </row>
    <row r="1115" spans="1:19" x14ac:dyDescent="0.2">
      <c r="A1115" t="s">
        <v>2368</v>
      </c>
      <c r="B1115">
        <v>186</v>
      </c>
      <c r="C1115" t="s">
        <v>1814</v>
      </c>
      <c r="E1115" t="s">
        <v>1878</v>
      </c>
      <c r="M1115">
        <v>9</v>
      </c>
      <c r="N1115">
        <v>0.24</v>
      </c>
      <c r="O1115">
        <v>3714</v>
      </c>
      <c r="P1115">
        <v>-99.9</v>
      </c>
      <c r="Q1115">
        <v>80</v>
      </c>
      <c r="R1115">
        <v>0.31</v>
      </c>
      <c r="S1115" t="s">
        <v>2275</v>
      </c>
    </row>
    <row r="1116" spans="1:19" x14ac:dyDescent="0.2">
      <c r="A1116" t="s">
        <v>2368</v>
      </c>
      <c r="B1116">
        <v>187</v>
      </c>
      <c r="C1116" t="s">
        <v>1828</v>
      </c>
      <c r="E1116" t="s">
        <v>1878</v>
      </c>
      <c r="M1116">
        <v>8</v>
      </c>
      <c r="N1116">
        <v>0.221</v>
      </c>
      <c r="O1116">
        <v>4574.6000000000004</v>
      </c>
      <c r="P1116">
        <v>-99.9</v>
      </c>
      <c r="Q1116">
        <v>80</v>
      </c>
      <c r="R1116">
        <v>0.34499999999999997</v>
      </c>
      <c r="S1116" t="s">
        <v>2275</v>
      </c>
    </row>
    <row r="1117" spans="1:19" x14ac:dyDescent="0.2">
      <c r="A1117" t="s">
        <v>2368</v>
      </c>
      <c r="B1117">
        <v>188</v>
      </c>
      <c r="C1117" t="s">
        <v>2135</v>
      </c>
      <c r="E1117" t="s">
        <v>2375</v>
      </c>
      <c r="M1117">
        <v>4</v>
      </c>
      <c r="N1117">
        <v>0.151</v>
      </c>
      <c r="O1117">
        <v>9746.6</v>
      </c>
      <c r="P1117">
        <v>-99.9</v>
      </c>
      <c r="Q1117">
        <v>95</v>
      </c>
      <c r="R1117">
        <v>0.22</v>
      </c>
      <c r="S1117" t="s">
        <v>2275</v>
      </c>
    </row>
    <row r="1118" spans="1:19" x14ac:dyDescent="0.2">
      <c r="A1118" t="s">
        <v>2368</v>
      </c>
      <c r="B1118">
        <v>189</v>
      </c>
      <c r="C1118" t="s">
        <v>2136</v>
      </c>
      <c r="E1118" t="s">
        <v>2302</v>
      </c>
      <c r="M1118">
        <v>3</v>
      </c>
      <c r="N1118">
        <v>0.42</v>
      </c>
      <c r="O1118">
        <v>530.4</v>
      </c>
      <c r="P1118">
        <v>-99.9</v>
      </c>
      <c r="Q1118">
        <v>31</v>
      </c>
      <c r="R1118">
        <v>0.53</v>
      </c>
      <c r="S1118" t="s">
        <v>2275</v>
      </c>
    </row>
    <row r="1119" spans="1:19" x14ac:dyDescent="0.2">
      <c r="A1119" t="s">
        <v>2368</v>
      </c>
      <c r="B1119">
        <v>190</v>
      </c>
      <c r="C1119" t="s">
        <v>2137</v>
      </c>
      <c r="E1119" t="s">
        <v>2302</v>
      </c>
      <c r="M1119">
        <v>3</v>
      </c>
      <c r="N1119">
        <v>0.436</v>
      </c>
      <c r="O1119">
        <v>446.7</v>
      </c>
      <c r="P1119">
        <v>-99.9</v>
      </c>
      <c r="Q1119">
        <v>29</v>
      </c>
      <c r="R1119">
        <v>0.46500000000000002</v>
      </c>
      <c r="S1119" t="s">
        <v>2275</v>
      </c>
    </row>
    <row r="1120" spans="1:19" x14ac:dyDescent="0.2">
      <c r="A1120" t="s">
        <v>2368</v>
      </c>
      <c r="B1120">
        <v>191</v>
      </c>
      <c r="C1120" t="s">
        <v>2138</v>
      </c>
      <c r="E1120" t="s">
        <v>2303</v>
      </c>
      <c r="M1120">
        <v>6</v>
      </c>
      <c r="N1120">
        <v>0.24299999999999999</v>
      </c>
      <c r="O1120">
        <v>3589.1</v>
      </c>
      <c r="P1120">
        <v>-99.9</v>
      </c>
      <c r="Q1120">
        <v>75</v>
      </c>
      <c r="R1120">
        <v>0.34499999999999997</v>
      </c>
      <c r="S1120" t="s">
        <v>2275</v>
      </c>
    </row>
    <row r="1121" spans="1:19" x14ac:dyDescent="0.2">
      <c r="A1121" t="s">
        <v>2368</v>
      </c>
      <c r="B1121">
        <v>192</v>
      </c>
      <c r="C1121" t="s">
        <v>2139</v>
      </c>
      <c r="E1121" t="s">
        <v>2303</v>
      </c>
      <c r="M1121">
        <v>6</v>
      </c>
      <c r="N1121">
        <v>0.252</v>
      </c>
      <c r="O1121">
        <v>3260.9</v>
      </c>
      <c r="P1121">
        <v>-99.9</v>
      </c>
      <c r="Q1121">
        <v>75</v>
      </c>
      <c r="R1121">
        <v>0.41</v>
      </c>
      <c r="S1121" t="s">
        <v>2275</v>
      </c>
    </row>
    <row r="1122" spans="1:19" x14ac:dyDescent="0.2">
      <c r="A1122" t="s">
        <v>2368</v>
      </c>
      <c r="B1122">
        <v>193</v>
      </c>
      <c r="C1122" t="s">
        <v>2140</v>
      </c>
      <c r="E1122" t="s">
        <v>2303</v>
      </c>
      <c r="M1122">
        <v>6</v>
      </c>
      <c r="N1122">
        <v>0.32900000000000001</v>
      </c>
      <c r="O1122">
        <v>1423.4</v>
      </c>
      <c r="P1122">
        <v>-99.9</v>
      </c>
      <c r="Q1122">
        <v>60</v>
      </c>
      <c r="R1122">
        <v>0.31</v>
      </c>
      <c r="S1122" t="s">
        <v>2275</v>
      </c>
    </row>
    <row r="1123" spans="1:19" x14ac:dyDescent="0.2">
      <c r="A1123" t="s">
        <v>2368</v>
      </c>
      <c r="B1123">
        <v>194</v>
      </c>
      <c r="C1123" t="s">
        <v>741</v>
      </c>
      <c r="E1123" t="s">
        <v>713</v>
      </c>
      <c r="M1123">
        <v>3</v>
      </c>
      <c r="N1123">
        <v>0.188</v>
      </c>
      <c r="O1123">
        <v>6531.7</v>
      </c>
      <c r="P1123">
        <v>-99.9</v>
      </c>
      <c r="Q1123">
        <v>75</v>
      </c>
      <c r="R1123">
        <v>0.46500000000000002</v>
      </c>
      <c r="S1123" t="s">
        <v>2275</v>
      </c>
    </row>
    <row r="1124" spans="1:19" x14ac:dyDescent="0.2">
      <c r="A1124" t="s">
        <v>2368</v>
      </c>
      <c r="B1124">
        <v>195</v>
      </c>
      <c r="C1124" t="s">
        <v>2141</v>
      </c>
      <c r="E1124" t="s">
        <v>713</v>
      </c>
      <c r="M1124">
        <v>2</v>
      </c>
      <c r="N1124">
        <v>0.17100000000000001</v>
      </c>
      <c r="O1124">
        <v>7876.1</v>
      </c>
      <c r="P1124">
        <v>-99.9</v>
      </c>
      <c r="Q1124">
        <v>65</v>
      </c>
      <c r="R1124">
        <v>0.5</v>
      </c>
      <c r="S1124" t="s">
        <v>2275</v>
      </c>
    </row>
    <row r="1125" spans="1:19" x14ac:dyDescent="0.2">
      <c r="A1125" t="s">
        <v>2368</v>
      </c>
      <c r="B1125">
        <v>196</v>
      </c>
      <c r="C1125" t="s">
        <v>2142</v>
      </c>
      <c r="E1125" t="s">
        <v>2303</v>
      </c>
      <c r="M1125">
        <v>4</v>
      </c>
      <c r="N1125">
        <v>0.26600000000000001</v>
      </c>
      <c r="O1125">
        <v>2808.9</v>
      </c>
      <c r="P1125">
        <v>-99.9</v>
      </c>
      <c r="Q1125">
        <v>60</v>
      </c>
      <c r="R1125">
        <v>0.51</v>
      </c>
      <c r="S1125" t="s">
        <v>2275</v>
      </c>
    </row>
    <row r="1126" spans="1:19" x14ac:dyDescent="0.2">
      <c r="A1126" t="s">
        <v>2368</v>
      </c>
      <c r="B1126">
        <v>197</v>
      </c>
      <c r="C1126" t="s">
        <v>2143</v>
      </c>
      <c r="E1126" t="s">
        <v>2303</v>
      </c>
      <c r="M1126">
        <v>4</v>
      </c>
      <c r="N1126">
        <v>0.26200000000000001</v>
      </c>
      <c r="O1126">
        <v>2949.8</v>
      </c>
      <c r="P1126">
        <v>-99.9</v>
      </c>
      <c r="Q1126">
        <v>70</v>
      </c>
      <c r="R1126">
        <v>0.48499999999999999</v>
      </c>
      <c r="S1126" t="s">
        <v>2275</v>
      </c>
    </row>
    <row r="1127" spans="1:19" x14ac:dyDescent="0.2">
      <c r="A1127" t="s">
        <v>2368</v>
      </c>
      <c r="B1127">
        <v>198</v>
      </c>
      <c r="C1127" t="s">
        <v>2144</v>
      </c>
      <c r="E1127" t="s">
        <v>2305</v>
      </c>
      <c r="M1127">
        <v>8</v>
      </c>
      <c r="N1127">
        <v>0.30499999999999999</v>
      </c>
      <c r="O1127">
        <v>1852</v>
      </c>
      <c r="P1127">
        <v>-99.9</v>
      </c>
      <c r="Q1127">
        <v>65</v>
      </c>
      <c r="R1127">
        <v>0.315</v>
      </c>
      <c r="S1127" t="s">
        <v>2275</v>
      </c>
    </row>
    <row r="1128" spans="1:19" x14ac:dyDescent="0.2">
      <c r="A1128" t="s">
        <v>2368</v>
      </c>
      <c r="B1128">
        <v>199</v>
      </c>
      <c r="C1128" t="s">
        <v>2145</v>
      </c>
      <c r="E1128" t="s">
        <v>2305</v>
      </c>
      <c r="M1128">
        <v>8</v>
      </c>
      <c r="N1128">
        <v>0.33500000000000002</v>
      </c>
      <c r="O1128">
        <v>1329.4</v>
      </c>
      <c r="P1128">
        <v>-99.9</v>
      </c>
      <c r="Q1128">
        <v>60</v>
      </c>
      <c r="R1128">
        <v>0.28999999999999998</v>
      </c>
      <c r="S1128" t="s">
        <v>2275</v>
      </c>
    </row>
    <row r="1129" spans="1:19" x14ac:dyDescent="0.2">
      <c r="A1129" t="s">
        <v>2368</v>
      </c>
      <c r="B1129">
        <v>200</v>
      </c>
      <c r="C1129" t="s">
        <v>2146</v>
      </c>
      <c r="E1129" t="s">
        <v>713</v>
      </c>
      <c r="M1129">
        <v>1</v>
      </c>
      <c r="N1129">
        <v>0.13900000000000001</v>
      </c>
      <c r="O1129">
        <v>11083.4</v>
      </c>
      <c r="P1129">
        <v>-99.9</v>
      </c>
      <c r="Q1129">
        <v>60</v>
      </c>
      <c r="R1129">
        <v>0.40500000000000003</v>
      </c>
      <c r="S1129" t="s">
        <v>2275</v>
      </c>
    </row>
    <row r="1130" spans="1:19" x14ac:dyDescent="0.2">
      <c r="A1130" t="s">
        <v>2368</v>
      </c>
      <c r="B1130">
        <v>201</v>
      </c>
      <c r="C1130" t="s">
        <v>2147</v>
      </c>
      <c r="E1130" t="s">
        <v>2305</v>
      </c>
      <c r="M1130">
        <v>3</v>
      </c>
      <c r="N1130">
        <v>0.25900000000000001</v>
      </c>
      <c r="O1130">
        <v>3031.5</v>
      </c>
      <c r="P1130">
        <v>-99.9</v>
      </c>
      <c r="Q1130">
        <v>65</v>
      </c>
      <c r="R1130">
        <v>0.65</v>
      </c>
      <c r="S1130" t="s">
        <v>2275</v>
      </c>
    </row>
    <row r="1131" spans="1:19" x14ac:dyDescent="0.2">
      <c r="A1131" t="s">
        <v>2368</v>
      </c>
      <c r="B1131">
        <v>202</v>
      </c>
      <c r="C1131" t="s">
        <v>2148</v>
      </c>
      <c r="E1131" t="s">
        <v>2305</v>
      </c>
      <c r="M1131">
        <v>3</v>
      </c>
      <c r="N1131">
        <v>0.26600000000000001</v>
      </c>
      <c r="O1131">
        <v>2823.5</v>
      </c>
      <c r="P1131">
        <v>-99.9</v>
      </c>
      <c r="Q1131">
        <v>70</v>
      </c>
      <c r="R1131">
        <v>0.48</v>
      </c>
      <c r="S1131" t="s">
        <v>2275</v>
      </c>
    </row>
    <row r="1132" spans="1:19" x14ac:dyDescent="0.2">
      <c r="A1132" t="s">
        <v>2368</v>
      </c>
      <c r="B1132">
        <v>203</v>
      </c>
      <c r="C1132" t="s">
        <v>1809</v>
      </c>
      <c r="E1132" s="27" t="s">
        <v>1851</v>
      </c>
      <c r="F1132" s="27"/>
      <c r="G1132" s="27"/>
      <c r="H1132" s="27"/>
      <c r="I1132" s="27"/>
      <c r="J1132" s="27"/>
      <c r="M1132">
        <v>3</v>
      </c>
      <c r="N1132">
        <v>0.19400000000000001</v>
      </c>
      <c r="O1132">
        <v>6148.8</v>
      </c>
      <c r="P1132">
        <v>-99.9</v>
      </c>
      <c r="Q1132">
        <v>85</v>
      </c>
      <c r="R1132">
        <v>0.495</v>
      </c>
      <c r="S1132" t="s">
        <v>2275</v>
      </c>
    </row>
    <row r="1133" spans="1:19" x14ac:dyDescent="0.2">
      <c r="A1133" t="s">
        <v>2368</v>
      </c>
      <c r="B1133">
        <v>204</v>
      </c>
      <c r="C1133" t="s">
        <v>1809</v>
      </c>
      <c r="E1133" s="27" t="s">
        <v>1851</v>
      </c>
      <c r="F1133" s="27"/>
      <c r="G1133" s="27"/>
      <c r="H1133" s="27"/>
      <c r="I1133" s="27"/>
      <c r="J1133" s="27"/>
      <c r="M1133">
        <v>3</v>
      </c>
      <c r="N1133">
        <v>0.19400000000000001</v>
      </c>
      <c r="O1133">
        <v>6148.8</v>
      </c>
      <c r="P1133">
        <v>-99.9</v>
      </c>
      <c r="Q1133">
        <v>85</v>
      </c>
      <c r="R1133">
        <v>0.495</v>
      </c>
      <c r="S1133" t="s">
        <v>2275</v>
      </c>
    </row>
    <row r="1134" spans="1:19" x14ac:dyDescent="0.2">
      <c r="A1134" t="s">
        <v>2368</v>
      </c>
      <c r="B1134">
        <v>205</v>
      </c>
      <c r="C1134" t="s">
        <v>2149</v>
      </c>
      <c r="E1134" s="27" t="s">
        <v>1851</v>
      </c>
      <c r="F1134" s="27"/>
      <c r="G1134" s="27"/>
      <c r="H1134" s="27"/>
      <c r="I1134" s="27"/>
      <c r="J1134" s="27"/>
      <c r="M1134">
        <v>3</v>
      </c>
      <c r="N1134">
        <v>0.20100000000000001</v>
      </c>
      <c r="O1134">
        <v>5670.9</v>
      </c>
      <c r="P1134">
        <v>-99.9</v>
      </c>
      <c r="Q1134">
        <v>90</v>
      </c>
      <c r="R1134">
        <v>0.35</v>
      </c>
      <c r="S1134" t="s">
        <v>2275</v>
      </c>
    </row>
    <row r="1135" spans="1:19" x14ac:dyDescent="0.2">
      <c r="A1135" t="s">
        <v>2368</v>
      </c>
      <c r="B1135">
        <v>206</v>
      </c>
      <c r="C1135" t="s">
        <v>2150</v>
      </c>
      <c r="E1135" t="s">
        <v>735</v>
      </c>
      <c r="M1135">
        <v>3</v>
      </c>
      <c r="N1135">
        <v>0.16800000000000001</v>
      </c>
      <c r="O1135">
        <v>8159.6</v>
      </c>
      <c r="P1135">
        <v>-99.9</v>
      </c>
      <c r="Q1135">
        <v>80</v>
      </c>
      <c r="R1135">
        <v>0.70499999999999996</v>
      </c>
      <c r="S1135" t="s">
        <v>2275</v>
      </c>
    </row>
    <row r="1136" spans="1:19" x14ac:dyDescent="0.2">
      <c r="A1136" t="s">
        <v>2368</v>
      </c>
      <c r="B1136">
        <v>207</v>
      </c>
      <c r="C1136" t="s">
        <v>2151</v>
      </c>
      <c r="E1136" t="s">
        <v>735</v>
      </c>
      <c r="M1136">
        <v>1</v>
      </c>
      <c r="N1136">
        <v>0.105</v>
      </c>
      <c r="O1136">
        <v>16030</v>
      </c>
      <c r="P1136">
        <v>-99.9</v>
      </c>
      <c r="Q1136">
        <v>75</v>
      </c>
      <c r="R1136">
        <v>0.67500000000000004</v>
      </c>
      <c r="S1136" t="s">
        <v>2275</v>
      </c>
    </row>
    <row r="1137" spans="1:19" x14ac:dyDescent="0.2">
      <c r="A1137" t="s">
        <v>2368</v>
      </c>
      <c r="B1137">
        <v>208</v>
      </c>
      <c r="C1137" t="s">
        <v>2152</v>
      </c>
      <c r="E1137" t="s">
        <v>2152</v>
      </c>
      <c r="M1137">
        <v>0</v>
      </c>
      <c r="N1137">
        <v>0.04</v>
      </c>
      <c r="O1137">
        <v>32592.400000000001</v>
      </c>
      <c r="P1137">
        <v>-99.9</v>
      </c>
      <c r="Q1137">
        <v>38</v>
      </c>
      <c r="R1137">
        <v>0.46</v>
      </c>
      <c r="S1137" t="s">
        <v>2275</v>
      </c>
    </row>
    <row r="1138" spans="1:19" x14ac:dyDescent="0.2">
      <c r="A1138" t="s">
        <v>2368</v>
      </c>
      <c r="B1138">
        <v>209</v>
      </c>
      <c r="C1138" t="s">
        <v>1822</v>
      </c>
      <c r="E1138" s="27" t="s">
        <v>1852</v>
      </c>
      <c r="F1138" s="27"/>
      <c r="G1138" s="27"/>
      <c r="H1138" s="27"/>
      <c r="I1138" s="27"/>
      <c r="J1138" s="27"/>
      <c r="M1138">
        <v>3</v>
      </c>
      <c r="N1138">
        <v>0.28399999999999997</v>
      </c>
      <c r="O1138">
        <v>2316.3000000000002</v>
      </c>
      <c r="P1138">
        <v>-99.9</v>
      </c>
      <c r="Q1138">
        <v>55</v>
      </c>
      <c r="R1138">
        <v>0.28000000000000003</v>
      </c>
      <c r="S1138" t="s">
        <v>2275</v>
      </c>
    </row>
    <row r="1139" spans="1:19" x14ac:dyDescent="0.2">
      <c r="A1139" t="s">
        <v>2368</v>
      </c>
      <c r="B1139">
        <v>210</v>
      </c>
      <c r="C1139" t="s">
        <v>1822</v>
      </c>
      <c r="E1139" s="27" t="s">
        <v>1852</v>
      </c>
      <c r="F1139" s="27"/>
      <c r="G1139" s="27"/>
      <c r="H1139" s="27"/>
      <c r="I1139" s="27"/>
      <c r="J1139" s="27"/>
      <c r="M1139">
        <v>3</v>
      </c>
      <c r="N1139">
        <v>0.28399999999999997</v>
      </c>
      <c r="O1139">
        <v>2316.3000000000002</v>
      </c>
      <c r="P1139">
        <v>-99.9</v>
      </c>
      <c r="Q1139">
        <v>55</v>
      </c>
      <c r="R1139">
        <v>0.28000000000000003</v>
      </c>
      <c r="S1139" t="s">
        <v>2275</v>
      </c>
    </row>
    <row r="1140" spans="1:19" x14ac:dyDescent="0.2">
      <c r="A1140" t="s">
        <v>2368</v>
      </c>
      <c r="B1140">
        <v>211</v>
      </c>
      <c r="C1140" t="s">
        <v>2153</v>
      </c>
      <c r="E1140" s="27" t="s">
        <v>1852</v>
      </c>
      <c r="F1140" s="27"/>
      <c r="G1140" s="27"/>
      <c r="H1140" s="27"/>
      <c r="I1140" s="27"/>
      <c r="J1140" s="27"/>
      <c r="M1140">
        <v>4</v>
      </c>
      <c r="N1140">
        <v>0.27600000000000002</v>
      </c>
      <c r="O1140">
        <v>2519.1999999999998</v>
      </c>
      <c r="P1140">
        <v>-99.9</v>
      </c>
      <c r="Q1140">
        <v>65</v>
      </c>
      <c r="R1140">
        <v>0.185</v>
      </c>
      <c r="S1140" t="s">
        <v>2275</v>
      </c>
    </row>
    <row r="1141" spans="1:19" x14ac:dyDescent="0.2">
      <c r="A1141" t="s">
        <v>2368</v>
      </c>
      <c r="B1141">
        <v>212</v>
      </c>
      <c r="C1141" t="s">
        <v>2154</v>
      </c>
      <c r="E1141" s="27" t="s">
        <v>1852</v>
      </c>
      <c r="F1141" s="27"/>
      <c r="G1141" s="27"/>
      <c r="H1141" s="27"/>
      <c r="I1141" s="27"/>
      <c r="J1141" s="27"/>
      <c r="M1141">
        <v>2</v>
      </c>
      <c r="N1141">
        <v>0.27700000000000002</v>
      </c>
      <c r="O1141">
        <v>2504.8000000000002</v>
      </c>
      <c r="P1141">
        <v>-99.9</v>
      </c>
      <c r="Q1141">
        <v>50</v>
      </c>
      <c r="R1141">
        <v>0.315</v>
      </c>
      <c r="S1141" t="s">
        <v>2275</v>
      </c>
    </row>
    <row r="1142" spans="1:19" x14ac:dyDescent="0.2">
      <c r="A1142" t="s">
        <v>2368</v>
      </c>
      <c r="B1142">
        <v>213</v>
      </c>
      <c r="C1142" t="s">
        <v>2155</v>
      </c>
      <c r="E1142" t="s">
        <v>2376</v>
      </c>
      <c r="M1142">
        <v>6</v>
      </c>
      <c r="N1142">
        <v>0.28100000000000003</v>
      </c>
      <c r="O1142">
        <v>2391.8000000000002</v>
      </c>
      <c r="P1142">
        <v>-99.9</v>
      </c>
      <c r="Q1142">
        <v>65</v>
      </c>
      <c r="R1142">
        <v>0.255</v>
      </c>
      <c r="S1142" t="s">
        <v>2275</v>
      </c>
    </row>
    <row r="1143" spans="1:19" x14ac:dyDescent="0.2">
      <c r="A1143" t="s">
        <v>2368</v>
      </c>
      <c r="B1143">
        <v>214</v>
      </c>
      <c r="C1143" t="s">
        <v>683</v>
      </c>
      <c r="E1143" t="s">
        <v>1853</v>
      </c>
      <c r="M1143">
        <v>4</v>
      </c>
      <c r="N1143">
        <v>0.217</v>
      </c>
      <c r="O1143">
        <v>4756.2</v>
      </c>
      <c r="P1143">
        <v>-99.9</v>
      </c>
      <c r="Q1143">
        <v>75</v>
      </c>
      <c r="R1143">
        <v>0.27</v>
      </c>
      <c r="S1143" t="s">
        <v>2275</v>
      </c>
    </row>
    <row r="1144" spans="1:19" x14ac:dyDescent="0.2">
      <c r="A1144" t="s">
        <v>2368</v>
      </c>
      <c r="B1144">
        <v>215</v>
      </c>
      <c r="C1144" t="s">
        <v>1819</v>
      </c>
      <c r="E1144" t="s">
        <v>1879</v>
      </c>
      <c r="M1144">
        <v>7</v>
      </c>
      <c r="N1144">
        <v>0.28199999999999997</v>
      </c>
      <c r="O1144">
        <v>2374</v>
      </c>
      <c r="P1144">
        <v>-99.9</v>
      </c>
      <c r="Q1144">
        <v>65</v>
      </c>
      <c r="R1144">
        <v>0.28000000000000003</v>
      </c>
      <c r="S1144" t="s">
        <v>2275</v>
      </c>
    </row>
    <row r="1145" spans="1:19" x14ac:dyDescent="0.2">
      <c r="A1145" t="s">
        <v>2368</v>
      </c>
      <c r="B1145">
        <v>216</v>
      </c>
      <c r="C1145" t="s">
        <v>1819</v>
      </c>
      <c r="E1145" t="s">
        <v>1879</v>
      </c>
      <c r="M1145">
        <v>7</v>
      </c>
      <c r="N1145">
        <v>0.28199999999999997</v>
      </c>
      <c r="O1145">
        <v>2374</v>
      </c>
      <c r="P1145">
        <v>-99.9</v>
      </c>
      <c r="Q1145">
        <v>65</v>
      </c>
      <c r="R1145">
        <v>0.28000000000000003</v>
      </c>
      <c r="S1145" t="s">
        <v>2275</v>
      </c>
    </row>
    <row r="1146" spans="1:19" x14ac:dyDescent="0.2">
      <c r="A1146" t="s">
        <v>2368</v>
      </c>
      <c r="B1146">
        <v>217</v>
      </c>
      <c r="C1146" t="s">
        <v>2156</v>
      </c>
      <c r="E1146" t="s">
        <v>2377</v>
      </c>
      <c r="M1146">
        <v>3</v>
      </c>
      <c r="N1146">
        <v>0.24199999999999999</v>
      </c>
      <c r="O1146">
        <v>3663.4</v>
      </c>
      <c r="P1146">
        <v>-99.9</v>
      </c>
      <c r="Q1146">
        <v>26</v>
      </c>
      <c r="R1146">
        <v>0.4</v>
      </c>
      <c r="S1146" t="s">
        <v>2275</v>
      </c>
    </row>
    <row r="1147" spans="1:19" x14ac:dyDescent="0.2">
      <c r="A1147" t="s">
        <v>2368</v>
      </c>
      <c r="B1147">
        <v>218</v>
      </c>
      <c r="C1147" t="s">
        <v>2157</v>
      </c>
      <c r="E1147" t="s">
        <v>1914</v>
      </c>
      <c r="M1147">
        <v>3</v>
      </c>
      <c r="N1147">
        <v>0.32800000000000001</v>
      </c>
      <c r="O1147">
        <v>1444.6</v>
      </c>
      <c r="P1147">
        <v>-99.9</v>
      </c>
      <c r="Q1147">
        <v>23</v>
      </c>
      <c r="R1147">
        <v>0.58499999999999996</v>
      </c>
      <c r="S1147" t="s">
        <v>2275</v>
      </c>
    </row>
    <row r="1148" spans="1:19" x14ac:dyDescent="0.2">
      <c r="A1148" t="s">
        <v>2368</v>
      </c>
      <c r="B1148">
        <v>219</v>
      </c>
      <c r="C1148" t="s">
        <v>2158</v>
      </c>
      <c r="E1148" t="s">
        <v>1914</v>
      </c>
      <c r="M1148">
        <v>3</v>
      </c>
      <c r="N1148">
        <v>0.373</v>
      </c>
      <c r="O1148">
        <v>884.9</v>
      </c>
      <c r="P1148">
        <v>-99.9</v>
      </c>
      <c r="Q1148">
        <v>28</v>
      </c>
      <c r="R1148">
        <v>0.57999999999999996</v>
      </c>
      <c r="S1148" t="s">
        <v>2275</v>
      </c>
    </row>
    <row r="1149" spans="1:19" x14ac:dyDescent="0.2">
      <c r="A1149" t="s">
        <v>2368</v>
      </c>
      <c r="B1149">
        <v>220</v>
      </c>
      <c r="C1149" t="s">
        <v>2159</v>
      </c>
      <c r="E1149" t="s">
        <v>1880</v>
      </c>
      <c r="M1149">
        <v>5</v>
      </c>
      <c r="N1149">
        <v>0.47799999999999998</v>
      </c>
      <c r="O1149">
        <v>283.2</v>
      </c>
      <c r="P1149">
        <v>-99.9</v>
      </c>
      <c r="Q1149">
        <v>17</v>
      </c>
      <c r="R1149">
        <v>0.32500000000000001</v>
      </c>
      <c r="S1149" t="s">
        <v>2275</v>
      </c>
    </row>
    <row r="1150" spans="1:19" x14ac:dyDescent="0.2">
      <c r="A1150" t="s">
        <v>2368</v>
      </c>
      <c r="B1150">
        <v>221</v>
      </c>
      <c r="C1150" t="s">
        <v>2159</v>
      </c>
      <c r="E1150" t="s">
        <v>1880</v>
      </c>
      <c r="M1150">
        <v>5</v>
      </c>
      <c r="N1150">
        <v>0.47799999999999998</v>
      </c>
      <c r="O1150">
        <v>283.2</v>
      </c>
      <c r="P1150">
        <v>-99.9</v>
      </c>
      <c r="Q1150">
        <v>17</v>
      </c>
      <c r="R1150">
        <v>0.32500000000000001</v>
      </c>
      <c r="S1150" t="s">
        <v>2275</v>
      </c>
    </row>
    <row r="1151" spans="1:19" x14ac:dyDescent="0.2">
      <c r="A1151" t="s">
        <v>2368</v>
      </c>
      <c r="B1151">
        <v>222</v>
      </c>
      <c r="C1151" t="s">
        <v>1812</v>
      </c>
      <c r="E1151" t="s">
        <v>1880</v>
      </c>
      <c r="M1151">
        <v>5</v>
      </c>
      <c r="N1151">
        <v>0.49299999999999999</v>
      </c>
      <c r="O1151">
        <v>242</v>
      </c>
      <c r="P1151">
        <v>-99.9</v>
      </c>
      <c r="Q1151">
        <v>15</v>
      </c>
      <c r="R1151">
        <v>0.33500000000000002</v>
      </c>
      <c r="S1151" t="s">
        <v>2275</v>
      </c>
    </row>
    <row r="1152" spans="1:19" x14ac:dyDescent="0.2">
      <c r="A1152" t="s">
        <v>2368</v>
      </c>
      <c r="B1152">
        <v>223</v>
      </c>
      <c r="C1152" t="s">
        <v>1812</v>
      </c>
      <c r="E1152" t="s">
        <v>1880</v>
      </c>
      <c r="M1152">
        <v>5</v>
      </c>
      <c r="N1152">
        <v>0.49299999999999999</v>
      </c>
      <c r="O1152">
        <v>242</v>
      </c>
      <c r="P1152">
        <v>-99.9</v>
      </c>
      <c r="Q1152">
        <v>15</v>
      </c>
      <c r="R1152">
        <v>0.33500000000000002</v>
      </c>
      <c r="S1152" t="s">
        <v>2275</v>
      </c>
    </row>
    <row r="1153" spans="1:19" x14ac:dyDescent="0.2">
      <c r="A1153" t="s">
        <v>2368</v>
      </c>
      <c r="B1153">
        <v>224</v>
      </c>
      <c r="C1153" t="s">
        <v>2160</v>
      </c>
      <c r="E1153" t="s">
        <v>2378</v>
      </c>
      <c r="M1153">
        <v>2</v>
      </c>
      <c r="N1153">
        <v>0.495</v>
      </c>
      <c r="O1153">
        <v>236.3</v>
      </c>
      <c r="P1153">
        <v>-99.9</v>
      </c>
      <c r="Q1153">
        <v>10</v>
      </c>
      <c r="R1153">
        <v>0.65</v>
      </c>
      <c r="S1153" t="s">
        <v>2275</v>
      </c>
    </row>
    <row r="1154" spans="1:19" x14ac:dyDescent="0.2">
      <c r="A1154" t="s">
        <v>2368</v>
      </c>
      <c r="B1154">
        <v>225</v>
      </c>
      <c r="C1154" t="s">
        <v>2161</v>
      </c>
      <c r="E1154" t="s">
        <v>2378</v>
      </c>
      <c r="M1154">
        <v>2</v>
      </c>
      <c r="N1154">
        <v>0.48</v>
      </c>
      <c r="O1154">
        <v>278.5</v>
      </c>
      <c r="P1154">
        <v>-99.9</v>
      </c>
      <c r="Q1154">
        <v>19</v>
      </c>
      <c r="R1154">
        <v>0.39500000000000002</v>
      </c>
      <c r="S1154" t="s">
        <v>2275</v>
      </c>
    </row>
    <row r="1155" spans="1:19" x14ac:dyDescent="0.2">
      <c r="A1155" t="s">
        <v>2368</v>
      </c>
      <c r="B1155">
        <v>226</v>
      </c>
      <c r="C1155" t="s">
        <v>2162</v>
      </c>
      <c r="E1155" t="s">
        <v>1855</v>
      </c>
      <c r="M1155">
        <v>3</v>
      </c>
      <c r="N1155">
        <v>0.32</v>
      </c>
      <c r="O1155">
        <v>1572.6</v>
      </c>
      <c r="P1155">
        <v>-99.9</v>
      </c>
      <c r="Q1155">
        <v>45</v>
      </c>
      <c r="R1155">
        <v>0.43</v>
      </c>
      <c r="S1155" t="s">
        <v>2275</v>
      </c>
    </row>
    <row r="1156" spans="1:19" x14ac:dyDescent="0.2">
      <c r="A1156" t="s">
        <v>2368</v>
      </c>
      <c r="B1156">
        <v>227</v>
      </c>
      <c r="C1156" t="s">
        <v>2163</v>
      </c>
      <c r="E1156" t="s">
        <v>1855</v>
      </c>
      <c r="M1156">
        <v>3</v>
      </c>
      <c r="N1156">
        <v>0.32400000000000001</v>
      </c>
      <c r="O1156">
        <v>1509.3</v>
      </c>
      <c r="P1156">
        <v>-99.9</v>
      </c>
      <c r="Q1156">
        <v>50</v>
      </c>
      <c r="R1156">
        <v>0.40500000000000003</v>
      </c>
      <c r="S1156" t="s">
        <v>2275</v>
      </c>
    </row>
    <row r="1157" spans="1:19" x14ac:dyDescent="0.2">
      <c r="A1157" t="s">
        <v>2368</v>
      </c>
      <c r="B1157">
        <v>228</v>
      </c>
      <c r="C1157" t="s">
        <v>2164</v>
      </c>
      <c r="E1157" t="s">
        <v>1855</v>
      </c>
      <c r="M1157">
        <v>3</v>
      </c>
      <c r="N1157">
        <v>0.32200000000000001</v>
      </c>
      <c r="O1157">
        <v>1532.4</v>
      </c>
      <c r="P1157">
        <v>-99.9</v>
      </c>
      <c r="Q1157">
        <v>55</v>
      </c>
      <c r="R1157">
        <v>0.35</v>
      </c>
      <c r="S1157" t="s">
        <v>2275</v>
      </c>
    </row>
    <row r="1158" spans="1:19" x14ac:dyDescent="0.2">
      <c r="A1158" t="s">
        <v>2368</v>
      </c>
      <c r="B1158">
        <v>229</v>
      </c>
      <c r="C1158" t="s">
        <v>1813</v>
      </c>
      <c r="E1158" t="s">
        <v>1855</v>
      </c>
      <c r="M1158">
        <v>3</v>
      </c>
      <c r="N1158">
        <v>0.32300000000000001</v>
      </c>
      <c r="O1158">
        <v>1523.1</v>
      </c>
      <c r="P1158">
        <v>-99.9</v>
      </c>
      <c r="Q1158">
        <v>55</v>
      </c>
      <c r="R1158">
        <v>0.30499999999999999</v>
      </c>
      <c r="S1158" t="s">
        <v>2275</v>
      </c>
    </row>
    <row r="1159" spans="1:19" x14ac:dyDescent="0.2">
      <c r="A1159" t="s">
        <v>2368</v>
      </c>
      <c r="B1159">
        <v>230</v>
      </c>
      <c r="C1159" t="s">
        <v>1813</v>
      </c>
      <c r="E1159" t="s">
        <v>1855</v>
      </c>
      <c r="M1159">
        <v>3</v>
      </c>
      <c r="N1159">
        <v>0.32300000000000001</v>
      </c>
      <c r="O1159">
        <v>1523.1</v>
      </c>
      <c r="P1159">
        <v>-99.9</v>
      </c>
      <c r="Q1159">
        <v>55</v>
      </c>
      <c r="R1159">
        <v>0.30499999999999999</v>
      </c>
      <c r="S1159" t="s">
        <v>2275</v>
      </c>
    </row>
    <row r="1160" spans="1:19" x14ac:dyDescent="0.2">
      <c r="A1160" t="s">
        <v>2368</v>
      </c>
      <c r="B1160">
        <v>231</v>
      </c>
      <c r="C1160" t="s">
        <v>2165</v>
      </c>
      <c r="E1160" t="s">
        <v>1855</v>
      </c>
      <c r="M1160">
        <v>3</v>
      </c>
      <c r="N1160">
        <v>0.33</v>
      </c>
      <c r="O1160">
        <v>1404.1</v>
      </c>
      <c r="P1160">
        <v>-99.9</v>
      </c>
      <c r="Q1160">
        <v>55</v>
      </c>
      <c r="R1160">
        <v>0.28499999999999998</v>
      </c>
      <c r="S1160" t="s">
        <v>2275</v>
      </c>
    </row>
    <row r="1161" spans="1:19" x14ac:dyDescent="0.2">
      <c r="A1161" t="s">
        <v>2368</v>
      </c>
      <c r="B1161">
        <v>232</v>
      </c>
      <c r="C1161" t="s">
        <v>1829</v>
      </c>
      <c r="E1161" t="s">
        <v>1855</v>
      </c>
      <c r="M1161">
        <v>3</v>
      </c>
      <c r="N1161">
        <v>0.34100000000000003</v>
      </c>
      <c r="O1161">
        <v>1245.8</v>
      </c>
      <c r="P1161">
        <v>-99.9</v>
      </c>
      <c r="Q1161">
        <v>55</v>
      </c>
      <c r="R1161">
        <v>0.27</v>
      </c>
      <c r="S1161" t="s">
        <v>2275</v>
      </c>
    </row>
    <row r="1162" spans="1:19" x14ac:dyDescent="0.2">
      <c r="A1162" t="s">
        <v>2368</v>
      </c>
      <c r="B1162">
        <v>233</v>
      </c>
      <c r="C1162" t="s">
        <v>1829</v>
      </c>
      <c r="E1162" t="s">
        <v>1855</v>
      </c>
      <c r="M1162">
        <v>3</v>
      </c>
      <c r="N1162">
        <v>0.34100000000000003</v>
      </c>
      <c r="O1162">
        <v>1245.8</v>
      </c>
      <c r="P1162">
        <v>-99.9</v>
      </c>
      <c r="Q1162">
        <v>55</v>
      </c>
      <c r="R1162">
        <v>0.27</v>
      </c>
      <c r="S1162" t="s">
        <v>2275</v>
      </c>
    </row>
    <row r="1163" spans="1:19" x14ac:dyDescent="0.2">
      <c r="A1163" t="s">
        <v>2368</v>
      </c>
      <c r="B1163">
        <v>234</v>
      </c>
      <c r="C1163" t="s">
        <v>1801</v>
      </c>
      <c r="E1163" t="s">
        <v>1855</v>
      </c>
      <c r="M1163">
        <v>3</v>
      </c>
      <c r="N1163">
        <v>0.34799999999999998</v>
      </c>
      <c r="O1163">
        <v>1154.0999999999999</v>
      </c>
      <c r="P1163">
        <v>-99.9</v>
      </c>
      <c r="Q1163">
        <v>55</v>
      </c>
      <c r="R1163">
        <v>0.26500000000000001</v>
      </c>
      <c r="S1163" t="s">
        <v>2275</v>
      </c>
    </row>
    <row r="1164" spans="1:19" x14ac:dyDescent="0.2">
      <c r="A1164" t="s">
        <v>2368</v>
      </c>
      <c r="B1164">
        <v>235</v>
      </c>
      <c r="C1164" t="s">
        <v>1801</v>
      </c>
      <c r="E1164" t="s">
        <v>1855</v>
      </c>
      <c r="M1164">
        <v>3</v>
      </c>
      <c r="N1164">
        <v>0.34799999999999998</v>
      </c>
      <c r="O1164">
        <v>1154.0999999999999</v>
      </c>
      <c r="P1164">
        <v>-99.9</v>
      </c>
      <c r="Q1164">
        <v>55</v>
      </c>
      <c r="R1164">
        <v>0.26500000000000001</v>
      </c>
      <c r="S1164" t="s">
        <v>2275</v>
      </c>
    </row>
    <row r="1165" spans="1:19" x14ac:dyDescent="0.2">
      <c r="A1165" t="s">
        <v>2368</v>
      </c>
      <c r="B1165">
        <v>236</v>
      </c>
      <c r="C1165" t="s">
        <v>1801</v>
      </c>
      <c r="E1165" t="s">
        <v>1855</v>
      </c>
      <c r="M1165">
        <v>3</v>
      </c>
      <c r="N1165">
        <v>0.34799999999999998</v>
      </c>
      <c r="O1165">
        <v>1154.0999999999999</v>
      </c>
      <c r="P1165">
        <v>-99.9</v>
      </c>
      <c r="Q1165">
        <v>55</v>
      </c>
      <c r="R1165">
        <v>0.26500000000000001</v>
      </c>
      <c r="S1165" t="s">
        <v>2275</v>
      </c>
    </row>
    <row r="1166" spans="1:19" x14ac:dyDescent="0.2">
      <c r="A1166" t="s">
        <v>2368</v>
      </c>
      <c r="B1166">
        <v>237</v>
      </c>
      <c r="C1166" t="s">
        <v>2166</v>
      </c>
      <c r="E1166" t="s">
        <v>1855</v>
      </c>
      <c r="M1166">
        <v>3</v>
      </c>
      <c r="N1166">
        <v>0.35399999999999998</v>
      </c>
      <c r="O1166">
        <v>1084.8</v>
      </c>
      <c r="P1166">
        <v>-99.9</v>
      </c>
      <c r="Q1166">
        <v>55</v>
      </c>
      <c r="R1166">
        <v>0.26</v>
      </c>
      <c r="S1166" t="s">
        <v>2275</v>
      </c>
    </row>
    <row r="1167" spans="1:19" x14ac:dyDescent="0.2">
      <c r="A1167" t="s">
        <v>2368</v>
      </c>
      <c r="B1167">
        <v>238</v>
      </c>
      <c r="C1167" t="s">
        <v>2166</v>
      </c>
      <c r="E1167" t="s">
        <v>1855</v>
      </c>
      <c r="M1167">
        <v>3</v>
      </c>
      <c r="N1167">
        <v>0.35399999999999998</v>
      </c>
      <c r="O1167">
        <v>1084.8</v>
      </c>
      <c r="P1167">
        <v>-99.9</v>
      </c>
      <c r="Q1167">
        <v>55</v>
      </c>
      <c r="R1167">
        <v>0.26</v>
      </c>
      <c r="S1167" t="s">
        <v>2275</v>
      </c>
    </row>
    <row r="1168" spans="1:19" x14ac:dyDescent="0.2">
      <c r="A1168" t="s">
        <v>2368</v>
      </c>
      <c r="B1168">
        <v>239</v>
      </c>
      <c r="C1168" t="s">
        <v>263</v>
      </c>
      <c r="E1168" t="s">
        <v>1855</v>
      </c>
      <c r="M1168">
        <v>2</v>
      </c>
      <c r="N1168">
        <v>0.32</v>
      </c>
      <c r="O1168">
        <v>1572.3</v>
      </c>
      <c r="P1168">
        <v>-99.9</v>
      </c>
      <c r="Q1168">
        <v>45</v>
      </c>
      <c r="R1168">
        <v>0.39500000000000002</v>
      </c>
      <c r="S1168" t="s">
        <v>2275</v>
      </c>
    </row>
    <row r="1169" spans="1:19" x14ac:dyDescent="0.2">
      <c r="A1169" t="s">
        <v>2368</v>
      </c>
      <c r="B1169">
        <v>240</v>
      </c>
      <c r="C1169" t="s">
        <v>205</v>
      </c>
      <c r="E1169" t="s">
        <v>1856</v>
      </c>
      <c r="M1169">
        <v>5</v>
      </c>
      <c r="N1169">
        <v>0.33200000000000002</v>
      </c>
      <c r="O1169">
        <v>1375.5</v>
      </c>
      <c r="P1169">
        <v>-99.9</v>
      </c>
      <c r="Q1169">
        <v>60</v>
      </c>
      <c r="R1169">
        <v>0.22500000000000001</v>
      </c>
      <c r="S1169" t="s">
        <v>2275</v>
      </c>
    </row>
    <row r="1170" spans="1:19" x14ac:dyDescent="0.2">
      <c r="A1170" t="s">
        <v>2368</v>
      </c>
      <c r="B1170">
        <v>241</v>
      </c>
      <c r="C1170" t="s">
        <v>205</v>
      </c>
      <c r="E1170" t="s">
        <v>1856</v>
      </c>
      <c r="M1170">
        <v>5</v>
      </c>
      <c r="N1170">
        <v>0.33200000000000002</v>
      </c>
      <c r="O1170">
        <v>1375.5</v>
      </c>
      <c r="P1170">
        <v>-99.9</v>
      </c>
      <c r="Q1170">
        <v>60</v>
      </c>
      <c r="R1170">
        <v>0.22500000000000001</v>
      </c>
      <c r="S1170" t="s">
        <v>2275</v>
      </c>
    </row>
    <row r="1171" spans="1:19" x14ac:dyDescent="0.2">
      <c r="A1171" t="s">
        <v>2368</v>
      </c>
      <c r="B1171">
        <v>242</v>
      </c>
      <c r="C1171" t="s">
        <v>401</v>
      </c>
      <c r="E1171" t="s">
        <v>1855</v>
      </c>
      <c r="M1171">
        <v>1</v>
      </c>
      <c r="N1171">
        <v>0.23300000000000001</v>
      </c>
      <c r="O1171">
        <v>4025.8</v>
      </c>
      <c r="P1171">
        <v>-99.9</v>
      </c>
      <c r="Q1171">
        <v>46</v>
      </c>
      <c r="R1171">
        <v>0.3</v>
      </c>
      <c r="S1171" t="s">
        <v>2275</v>
      </c>
    </row>
    <row r="1172" spans="1:19" x14ac:dyDescent="0.2">
      <c r="A1172" t="s">
        <v>2368</v>
      </c>
      <c r="B1172">
        <v>243</v>
      </c>
      <c r="C1172" t="s">
        <v>2167</v>
      </c>
      <c r="E1172" t="s">
        <v>1856</v>
      </c>
      <c r="M1172">
        <v>4</v>
      </c>
      <c r="N1172">
        <v>0.26900000000000002</v>
      </c>
      <c r="O1172">
        <v>2727.4</v>
      </c>
      <c r="P1172">
        <v>-99.9</v>
      </c>
      <c r="Q1172">
        <v>55</v>
      </c>
      <c r="R1172">
        <v>0.33</v>
      </c>
      <c r="S1172" t="s">
        <v>2275</v>
      </c>
    </row>
    <row r="1173" spans="1:19" x14ac:dyDescent="0.2">
      <c r="A1173" t="s">
        <v>2368</v>
      </c>
      <c r="B1173">
        <v>244</v>
      </c>
      <c r="C1173" t="s">
        <v>2168</v>
      </c>
      <c r="E1173" t="s">
        <v>1856</v>
      </c>
      <c r="M1173">
        <v>4</v>
      </c>
      <c r="N1173">
        <v>0.29499999999999998</v>
      </c>
      <c r="O1173">
        <v>2049.9</v>
      </c>
      <c r="P1173">
        <v>-99.9</v>
      </c>
      <c r="Q1173">
        <v>55</v>
      </c>
      <c r="R1173">
        <v>0.39</v>
      </c>
      <c r="S1173" t="s">
        <v>2275</v>
      </c>
    </row>
    <row r="1174" spans="1:19" x14ac:dyDescent="0.2">
      <c r="A1174" t="s">
        <v>2368</v>
      </c>
      <c r="B1174">
        <v>245</v>
      </c>
      <c r="C1174" t="s">
        <v>2169</v>
      </c>
      <c r="E1174" t="s">
        <v>1856</v>
      </c>
      <c r="M1174">
        <v>4</v>
      </c>
      <c r="N1174">
        <v>0.3</v>
      </c>
      <c r="O1174">
        <v>1940.2</v>
      </c>
      <c r="P1174">
        <v>-99.9</v>
      </c>
      <c r="Q1174">
        <v>60</v>
      </c>
      <c r="R1174">
        <v>0.33500000000000002</v>
      </c>
      <c r="S1174" t="s">
        <v>2275</v>
      </c>
    </row>
    <row r="1175" spans="1:19" x14ac:dyDescent="0.2">
      <c r="A1175" t="s">
        <v>2368</v>
      </c>
      <c r="B1175">
        <v>246</v>
      </c>
      <c r="C1175" t="s">
        <v>2170</v>
      </c>
      <c r="E1175" t="s">
        <v>1856</v>
      </c>
      <c r="M1175">
        <v>4</v>
      </c>
      <c r="N1175">
        <v>0.29899999999999999</v>
      </c>
      <c r="O1175">
        <v>1963.4</v>
      </c>
      <c r="P1175">
        <v>-99.9</v>
      </c>
      <c r="Q1175">
        <v>60</v>
      </c>
      <c r="R1175">
        <v>0.28999999999999998</v>
      </c>
      <c r="S1175" t="s">
        <v>2275</v>
      </c>
    </row>
    <row r="1176" spans="1:19" x14ac:dyDescent="0.2">
      <c r="A1176" t="s">
        <v>2368</v>
      </c>
      <c r="B1176">
        <v>247</v>
      </c>
      <c r="C1176" t="s">
        <v>403</v>
      </c>
      <c r="E1176" t="s">
        <v>1856</v>
      </c>
      <c r="M1176">
        <v>4</v>
      </c>
      <c r="N1176">
        <v>0.3</v>
      </c>
      <c r="O1176">
        <v>1944.3</v>
      </c>
      <c r="P1176">
        <v>-99.9</v>
      </c>
      <c r="Q1176">
        <v>65</v>
      </c>
      <c r="R1176">
        <v>0.26</v>
      </c>
      <c r="S1176" t="s">
        <v>2275</v>
      </c>
    </row>
    <row r="1177" spans="1:19" x14ac:dyDescent="0.2">
      <c r="A1177" t="s">
        <v>2368</v>
      </c>
      <c r="B1177">
        <v>248</v>
      </c>
      <c r="C1177" t="s">
        <v>1808</v>
      </c>
      <c r="E1177" t="s">
        <v>1856</v>
      </c>
      <c r="M1177">
        <v>4</v>
      </c>
      <c r="N1177">
        <v>0.30199999999999999</v>
      </c>
      <c r="O1177">
        <v>1913.5</v>
      </c>
      <c r="P1177">
        <v>-99.9</v>
      </c>
      <c r="Q1177">
        <v>65</v>
      </c>
      <c r="R1177">
        <v>0.255</v>
      </c>
      <c r="S1177" t="s">
        <v>2275</v>
      </c>
    </row>
    <row r="1178" spans="1:19" x14ac:dyDescent="0.2">
      <c r="A1178" t="s">
        <v>2368</v>
      </c>
      <c r="B1178">
        <v>249</v>
      </c>
      <c r="C1178" t="s">
        <v>1808</v>
      </c>
      <c r="E1178" t="s">
        <v>1856</v>
      </c>
      <c r="M1178">
        <v>4</v>
      </c>
      <c r="N1178">
        <v>0.30199999999999999</v>
      </c>
      <c r="O1178">
        <v>1913.5</v>
      </c>
      <c r="P1178">
        <v>-99.9</v>
      </c>
      <c r="Q1178">
        <v>65</v>
      </c>
      <c r="R1178">
        <v>0.255</v>
      </c>
      <c r="S1178" t="s">
        <v>2275</v>
      </c>
    </row>
    <row r="1179" spans="1:19" x14ac:dyDescent="0.2">
      <c r="A1179" t="s">
        <v>2368</v>
      </c>
      <c r="B1179">
        <v>250</v>
      </c>
      <c r="C1179" t="s">
        <v>2171</v>
      </c>
      <c r="E1179" t="s">
        <v>1856</v>
      </c>
      <c r="M1179">
        <v>4</v>
      </c>
      <c r="N1179">
        <v>0.30599999999999999</v>
      </c>
      <c r="O1179">
        <v>1825.5</v>
      </c>
      <c r="P1179">
        <v>-99.9</v>
      </c>
      <c r="Q1179">
        <v>65</v>
      </c>
      <c r="R1179">
        <v>0.25</v>
      </c>
      <c r="S1179" t="s">
        <v>2275</v>
      </c>
    </row>
    <row r="1180" spans="1:19" x14ac:dyDescent="0.2">
      <c r="A1180" t="s">
        <v>2368</v>
      </c>
      <c r="B1180">
        <v>251</v>
      </c>
      <c r="C1180" t="s">
        <v>2171</v>
      </c>
      <c r="E1180" t="s">
        <v>1856</v>
      </c>
      <c r="M1180">
        <v>4</v>
      </c>
      <c r="N1180">
        <v>0.30599999999999999</v>
      </c>
      <c r="O1180">
        <v>1825.5</v>
      </c>
      <c r="P1180">
        <v>-99.9</v>
      </c>
      <c r="Q1180">
        <v>65</v>
      </c>
      <c r="R1180">
        <v>0.25</v>
      </c>
      <c r="S1180" t="s">
        <v>2275</v>
      </c>
    </row>
    <row r="1181" spans="1:19" x14ac:dyDescent="0.2">
      <c r="A1181" t="s">
        <v>2368</v>
      </c>
      <c r="B1181">
        <v>252</v>
      </c>
      <c r="C1181" t="s">
        <v>2172</v>
      </c>
      <c r="E1181" t="s">
        <v>1856</v>
      </c>
      <c r="M1181">
        <v>4</v>
      </c>
      <c r="N1181">
        <v>0.311</v>
      </c>
      <c r="O1181">
        <v>1737.1</v>
      </c>
      <c r="P1181">
        <v>-99.9</v>
      </c>
      <c r="Q1181">
        <v>65</v>
      </c>
      <c r="R1181">
        <v>0.23499999999999999</v>
      </c>
      <c r="S1181" t="s">
        <v>2275</v>
      </c>
    </row>
    <row r="1182" spans="1:19" x14ac:dyDescent="0.2">
      <c r="A1182" t="s">
        <v>2368</v>
      </c>
      <c r="B1182">
        <v>253</v>
      </c>
      <c r="C1182" t="s">
        <v>689</v>
      </c>
      <c r="E1182" t="s">
        <v>213</v>
      </c>
      <c r="M1182">
        <v>2</v>
      </c>
      <c r="N1182">
        <v>0.16200000000000001</v>
      </c>
      <c r="O1182">
        <v>8626.7999999999993</v>
      </c>
      <c r="P1182">
        <v>-99.9</v>
      </c>
      <c r="Q1182">
        <v>48</v>
      </c>
      <c r="R1182">
        <v>0.40500000000000003</v>
      </c>
      <c r="S1182" t="s">
        <v>2275</v>
      </c>
    </row>
    <row r="1183" spans="1:19" x14ac:dyDescent="0.2">
      <c r="A1183" t="s">
        <v>2368</v>
      </c>
      <c r="B1183">
        <v>254</v>
      </c>
      <c r="C1183" t="s">
        <v>685</v>
      </c>
      <c r="E1183" t="s">
        <v>1856</v>
      </c>
      <c r="M1183">
        <v>3</v>
      </c>
      <c r="N1183">
        <v>0.28299999999999997</v>
      </c>
      <c r="O1183">
        <v>2331.6999999999998</v>
      </c>
      <c r="P1183">
        <v>-99.9</v>
      </c>
      <c r="Q1183">
        <v>55</v>
      </c>
      <c r="R1183">
        <v>0.4</v>
      </c>
      <c r="S1183" t="s">
        <v>2275</v>
      </c>
    </row>
    <row r="1184" spans="1:19" x14ac:dyDescent="0.2">
      <c r="A1184" t="s">
        <v>2368</v>
      </c>
      <c r="B1184">
        <v>255</v>
      </c>
      <c r="C1184" t="s">
        <v>687</v>
      </c>
      <c r="E1184" t="s">
        <v>1856</v>
      </c>
      <c r="M1184">
        <v>3</v>
      </c>
      <c r="N1184">
        <v>0.29199999999999998</v>
      </c>
      <c r="O1184">
        <v>2116.4</v>
      </c>
      <c r="P1184">
        <v>-99.9</v>
      </c>
      <c r="Q1184">
        <v>60</v>
      </c>
      <c r="R1184">
        <v>0.34</v>
      </c>
      <c r="S1184" t="s">
        <v>2275</v>
      </c>
    </row>
    <row r="1185" spans="1:19" x14ac:dyDescent="0.2">
      <c r="A1185" t="s">
        <v>2368</v>
      </c>
      <c r="B1185">
        <v>256</v>
      </c>
      <c r="C1185" t="s">
        <v>657</v>
      </c>
      <c r="E1185" t="s">
        <v>1856</v>
      </c>
      <c r="M1185">
        <v>3</v>
      </c>
      <c r="N1185">
        <v>0.28799999999999998</v>
      </c>
      <c r="O1185">
        <v>2208.8000000000002</v>
      </c>
      <c r="P1185">
        <v>-99.9</v>
      </c>
      <c r="Q1185">
        <v>65</v>
      </c>
      <c r="R1185">
        <v>0.31</v>
      </c>
      <c r="S1185" t="s">
        <v>2275</v>
      </c>
    </row>
    <row r="1186" spans="1:19" x14ac:dyDescent="0.2">
      <c r="A1186" t="s">
        <v>2368</v>
      </c>
      <c r="B1186">
        <v>257</v>
      </c>
      <c r="C1186" t="s">
        <v>655</v>
      </c>
      <c r="E1186" t="s">
        <v>1856</v>
      </c>
      <c r="M1186">
        <v>3</v>
      </c>
      <c r="N1186">
        <v>0.28199999999999997</v>
      </c>
      <c r="O1186">
        <v>2367.8000000000002</v>
      </c>
      <c r="P1186">
        <v>-99.9</v>
      </c>
      <c r="Q1186">
        <v>70</v>
      </c>
      <c r="R1186">
        <v>0.29499999999999998</v>
      </c>
      <c r="S1186" t="s">
        <v>2275</v>
      </c>
    </row>
    <row r="1187" spans="1:19" x14ac:dyDescent="0.2">
      <c r="A1187" t="s">
        <v>2368</v>
      </c>
      <c r="B1187">
        <v>258</v>
      </c>
      <c r="C1187" t="s">
        <v>655</v>
      </c>
      <c r="E1187" t="s">
        <v>1856</v>
      </c>
      <c r="M1187">
        <v>3</v>
      </c>
      <c r="N1187">
        <v>0.28199999999999997</v>
      </c>
      <c r="O1187">
        <v>2367.8000000000002</v>
      </c>
      <c r="P1187">
        <v>-99.9</v>
      </c>
      <c r="Q1187">
        <v>70</v>
      </c>
      <c r="R1187">
        <v>0.29499999999999998</v>
      </c>
      <c r="S1187" t="s">
        <v>2275</v>
      </c>
    </row>
    <row r="1188" spans="1:19" x14ac:dyDescent="0.2">
      <c r="A1188" t="s">
        <v>2368</v>
      </c>
      <c r="B1188">
        <v>259</v>
      </c>
      <c r="C1188" t="s">
        <v>347</v>
      </c>
      <c r="E1188" t="s">
        <v>1856</v>
      </c>
      <c r="M1188">
        <v>2</v>
      </c>
      <c r="N1188">
        <v>0.18</v>
      </c>
      <c r="O1188">
        <v>7138</v>
      </c>
      <c r="P1188">
        <v>-99.9</v>
      </c>
      <c r="Q1188">
        <v>43</v>
      </c>
      <c r="R1188">
        <v>0.625</v>
      </c>
      <c r="S1188" t="s">
        <v>2275</v>
      </c>
    </row>
    <row r="1189" spans="1:19" x14ac:dyDescent="0.2">
      <c r="A1189" t="s">
        <v>2368</v>
      </c>
      <c r="B1189">
        <v>260</v>
      </c>
      <c r="C1189" t="s">
        <v>353</v>
      </c>
      <c r="E1189" t="s">
        <v>1856</v>
      </c>
      <c r="M1189">
        <v>2</v>
      </c>
      <c r="N1189">
        <v>0.29799999999999999</v>
      </c>
      <c r="O1189">
        <v>1978.8</v>
      </c>
      <c r="P1189">
        <v>-99.9</v>
      </c>
      <c r="Q1189">
        <v>55</v>
      </c>
      <c r="R1189">
        <v>0.32500000000000001</v>
      </c>
      <c r="S1189" t="s">
        <v>2275</v>
      </c>
    </row>
    <row r="1190" spans="1:19" x14ac:dyDescent="0.2">
      <c r="A1190" t="s">
        <v>2368</v>
      </c>
      <c r="B1190">
        <v>261</v>
      </c>
      <c r="C1190" t="s">
        <v>355</v>
      </c>
      <c r="E1190" t="s">
        <v>303</v>
      </c>
      <c r="M1190">
        <v>5</v>
      </c>
      <c r="N1190">
        <v>0.29799999999999999</v>
      </c>
      <c r="O1190">
        <v>1991.1</v>
      </c>
      <c r="P1190">
        <v>-99.9</v>
      </c>
      <c r="Q1190">
        <v>60</v>
      </c>
      <c r="R1190">
        <v>0.32500000000000001</v>
      </c>
      <c r="S1190" t="s">
        <v>2275</v>
      </c>
    </row>
    <row r="1191" spans="1:19" x14ac:dyDescent="0.2">
      <c r="A1191" t="s">
        <v>2368</v>
      </c>
      <c r="B1191">
        <v>262</v>
      </c>
      <c r="C1191" t="s">
        <v>359</v>
      </c>
      <c r="E1191" t="s">
        <v>303</v>
      </c>
      <c r="M1191">
        <v>5</v>
      </c>
      <c r="N1191">
        <v>0.28299999999999997</v>
      </c>
      <c r="O1191">
        <v>2336</v>
      </c>
      <c r="P1191">
        <v>-99.9</v>
      </c>
      <c r="Q1191">
        <v>65</v>
      </c>
      <c r="R1191">
        <v>0.28000000000000003</v>
      </c>
      <c r="S1191" t="s">
        <v>2275</v>
      </c>
    </row>
    <row r="1192" spans="1:19" x14ac:dyDescent="0.2">
      <c r="A1192" t="s">
        <v>2368</v>
      </c>
      <c r="B1192">
        <v>263</v>
      </c>
      <c r="C1192" t="s">
        <v>359</v>
      </c>
      <c r="E1192" t="s">
        <v>303</v>
      </c>
      <c r="M1192">
        <v>5</v>
      </c>
      <c r="N1192">
        <v>0.28299999999999997</v>
      </c>
      <c r="O1192">
        <v>2336</v>
      </c>
      <c r="P1192">
        <v>-99.9</v>
      </c>
      <c r="Q1192">
        <v>65</v>
      </c>
      <c r="R1192">
        <v>0.28000000000000003</v>
      </c>
      <c r="S1192" t="s">
        <v>2275</v>
      </c>
    </row>
    <row r="1193" spans="1:19" x14ac:dyDescent="0.2">
      <c r="A1193" t="s">
        <v>2368</v>
      </c>
      <c r="B1193">
        <v>264</v>
      </c>
      <c r="C1193" t="s">
        <v>247</v>
      </c>
      <c r="E1193" t="s">
        <v>1856</v>
      </c>
      <c r="M1193">
        <v>1</v>
      </c>
      <c r="N1193">
        <v>0.22800000000000001</v>
      </c>
      <c r="O1193">
        <v>4247.5</v>
      </c>
      <c r="P1193">
        <v>-99.9</v>
      </c>
      <c r="Q1193">
        <v>47</v>
      </c>
      <c r="R1193">
        <v>0.32500000000000001</v>
      </c>
      <c r="S1193" t="s">
        <v>2275</v>
      </c>
    </row>
    <row r="1194" spans="1:19" x14ac:dyDescent="0.2">
      <c r="A1194" t="s">
        <v>2368</v>
      </c>
      <c r="B1194">
        <v>265</v>
      </c>
      <c r="C1194" t="s">
        <v>249</v>
      </c>
      <c r="E1194" t="s">
        <v>303</v>
      </c>
      <c r="M1194">
        <v>4</v>
      </c>
      <c r="N1194">
        <v>0.27</v>
      </c>
      <c r="O1194">
        <v>2684.8</v>
      </c>
      <c r="P1194">
        <v>-99.9</v>
      </c>
      <c r="Q1194">
        <v>55</v>
      </c>
      <c r="R1194">
        <v>0.38</v>
      </c>
      <c r="S1194" t="s">
        <v>2275</v>
      </c>
    </row>
    <row r="1195" spans="1:19" x14ac:dyDescent="0.2">
      <c r="A1195" t="s">
        <v>2368</v>
      </c>
      <c r="B1195">
        <v>266</v>
      </c>
      <c r="C1195" t="s">
        <v>251</v>
      </c>
      <c r="E1195" t="s">
        <v>303</v>
      </c>
      <c r="M1195">
        <v>4</v>
      </c>
      <c r="N1195">
        <v>0.28699999999999998</v>
      </c>
      <c r="O1195">
        <v>2244.3000000000002</v>
      </c>
      <c r="P1195">
        <v>-99.9</v>
      </c>
      <c r="Q1195">
        <v>55</v>
      </c>
      <c r="R1195">
        <v>0.38500000000000001</v>
      </c>
      <c r="S1195" t="s">
        <v>2275</v>
      </c>
    </row>
    <row r="1196" spans="1:19" x14ac:dyDescent="0.2">
      <c r="A1196" t="s">
        <v>2368</v>
      </c>
      <c r="B1196">
        <v>267</v>
      </c>
      <c r="C1196" t="s">
        <v>1804</v>
      </c>
      <c r="E1196" t="s">
        <v>303</v>
      </c>
      <c r="M1196">
        <v>4</v>
      </c>
      <c r="N1196">
        <v>0.27600000000000002</v>
      </c>
      <c r="O1196">
        <v>2536.9</v>
      </c>
      <c r="P1196">
        <v>-99.9</v>
      </c>
      <c r="Q1196">
        <v>65</v>
      </c>
      <c r="R1196">
        <v>0.35499999999999998</v>
      </c>
      <c r="S1196" t="s">
        <v>2275</v>
      </c>
    </row>
    <row r="1197" spans="1:19" x14ac:dyDescent="0.2">
      <c r="A1197" t="s">
        <v>2368</v>
      </c>
      <c r="B1197">
        <v>268</v>
      </c>
      <c r="C1197" t="s">
        <v>1804</v>
      </c>
      <c r="E1197" t="s">
        <v>303</v>
      </c>
      <c r="M1197">
        <v>4</v>
      </c>
      <c r="N1197">
        <v>0.27600000000000002</v>
      </c>
      <c r="O1197">
        <v>2536.9</v>
      </c>
      <c r="P1197">
        <v>-99.9</v>
      </c>
      <c r="Q1197">
        <v>65</v>
      </c>
      <c r="R1197">
        <v>0.35499999999999998</v>
      </c>
      <c r="S1197" t="s">
        <v>2275</v>
      </c>
    </row>
    <row r="1198" spans="1:19" x14ac:dyDescent="0.2">
      <c r="A1198" t="s">
        <v>2368</v>
      </c>
      <c r="B1198">
        <v>269</v>
      </c>
      <c r="C1198" t="s">
        <v>2173</v>
      </c>
      <c r="E1198" t="s">
        <v>303</v>
      </c>
      <c r="M1198">
        <v>4</v>
      </c>
      <c r="N1198">
        <v>0.25900000000000001</v>
      </c>
      <c r="O1198">
        <v>3049.8</v>
      </c>
      <c r="P1198">
        <v>-99.9</v>
      </c>
      <c r="Q1198">
        <v>70</v>
      </c>
      <c r="R1198">
        <v>0.36</v>
      </c>
      <c r="S1198" t="s">
        <v>2275</v>
      </c>
    </row>
    <row r="1199" spans="1:19" x14ac:dyDescent="0.2">
      <c r="A1199" t="s">
        <v>2368</v>
      </c>
      <c r="B1199">
        <v>270</v>
      </c>
      <c r="C1199" t="s">
        <v>297</v>
      </c>
      <c r="E1199" t="s">
        <v>2379</v>
      </c>
      <c r="M1199">
        <v>3</v>
      </c>
      <c r="N1199">
        <v>0.156</v>
      </c>
      <c r="O1199">
        <v>9263</v>
      </c>
      <c r="P1199">
        <v>-99.9</v>
      </c>
      <c r="Q1199">
        <v>55</v>
      </c>
      <c r="R1199">
        <v>0.39</v>
      </c>
      <c r="S1199" t="s">
        <v>2275</v>
      </c>
    </row>
    <row r="1200" spans="1:19" x14ac:dyDescent="0.2">
      <c r="A1200" t="s">
        <v>2368</v>
      </c>
      <c r="B1200">
        <v>271</v>
      </c>
      <c r="C1200" t="s">
        <v>275</v>
      </c>
      <c r="E1200" t="s">
        <v>303</v>
      </c>
      <c r="M1200">
        <v>3</v>
      </c>
      <c r="N1200">
        <v>0.253</v>
      </c>
      <c r="O1200">
        <v>3239.5</v>
      </c>
      <c r="P1200">
        <v>-99.9</v>
      </c>
      <c r="Q1200">
        <v>60</v>
      </c>
      <c r="R1200">
        <v>0.53</v>
      </c>
      <c r="S1200" t="s">
        <v>2275</v>
      </c>
    </row>
    <row r="1201" spans="1:19" x14ac:dyDescent="0.2">
      <c r="A1201" t="s">
        <v>2368</v>
      </c>
      <c r="B1201">
        <v>272</v>
      </c>
      <c r="C1201" t="s">
        <v>443</v>
      </c>
      <c r="E1201" t="s">
        <v>303</v>
      </c>
      <c r="M1201">
        <v>3</v>
      </c>
      <c r="N1201">
        <v>0.25900000000000001</v>
      </c>
      <c r="O1201">
        <v>3020.1</v>
      </c>
      <c r="P1201">
        <v>-99.9</v>
      </c>
      <c r="Q1201">
        <v>65</v>
      </c>
      <c r="R1201">
        <v>0.495</v>
      </c>
      <c r="S1201" t="s">
        <v>2275</v>
      </c>
    </row>
    <row r="1202" spans="1:19" x14ac:dyDescent="0.2">
      <c r="A1202" t="s">
        <v>2368</v>
      </c>
      <c r="B1202">
        <v>273</v>
      </c>
      <c r="C1202" t="s">
        <v>2174</v>
      </c>
      <c r="E1202" t="s">
        <v>303</v>
      </c>
      <c r="M1202">
        <v>3</v>
      </c>
      <c r="N1202">
        <v>0.246</v>
      </c>
      <c r="O1202">
        <v>3498.7</v>
      </c>
      <c r="P1202">
        <v>-99.9</v>
      </c>
      <c r="Q1202">
        <v>75</v>
      </c>
      <c r="R1202">
        <v>0.49</v>
      </c>
      <c r="S1202" t="s">
        <v>2275</v>
      </c>
    </row>
    <row r="1203" spans="1:19" x14ac:dyDescent="0.2">
      <c r="A1203" t="s">
        <v>2368</v>
      </c>
      <c r="B1203">
        <v>274</v>
      </c>
      <c r="C1203" t="s">
        <v>447</v>
      </c>
      <c r="E1203" t="s">
        <v>303</v>
      </c>
      <c r="M1203">
        <v>2</v>
      </c>
      <c r="N1203">
        <v>0.24399999999999999</v>
      </c>
      <c r="O1203">
        <v>3570.9</v>
      </c>
      <c r="P1203">
        <v>-99.9</v>
      </c>
      <c r="Q1203">
        <v>60</v>
      </c>
      <c r="R1203">
        <v>0.51</v>
      </c>
      <c r="S1203" t="s">
        <v>2275</v>
      </c>
    </row>
    <row r="1204" spans="1:19" x14ac:dyDescent="0.2">
      <c r="A1204" t="s">
        <v>2368</v>
      </c>
      <c r="B1204">
        <v>275</v>
      </c>
      <c r="C1204" t="s">
        <v>2175</v>
      </c>
      <c r="E1204" t="s">
        <v>303</v>
      </c>
      <c r="M1204">
        <v>2</v>
      </c>
      <c r="N1204">
        <v>0.24299999999999999</v>
      </c>
      <c r="O1204">
        <v>3597.7</v>
      </c>
      <c r="P1204">
        <v>-99.9</v>
      </c>
      <c r="Q1204">
        <v>70</v>
      </c>
      <c r="R1204">
        <v>0.47</v>
      </c>
      <c r="S1204" t="s">
        <v>2275</v>
      </c>
    </row>
    <row r="1205" spans="1:19" x14ac:dyDescent="0.2">
      <c r="A1205" t="s">
        <v>2368</v>
      </c>
      <c r="B1205">
        <v>276</v>
      </c>
      <c r="C1205" t="s">
        <v>433</v>
      </c>
      <c r="E1205" t="s">
        <v>303</v>
      </c>
      <c r="M1205">
        <v>1</v>
      </c>
      <c r="N1205">
        <v>0.13100000000000001</v>
      </c>
      <c r="O1205">
        <v>12091.6</v>
      </c>
      <c r="P1205">
        <v>-99.9</v>
      </c>
      <c r="Q1205">
        <v>60</v>
      </c>
      <c r="R1205">
        <v>0.42499999999999999</v>
      </c>
      <c r="S1205" t="s">
        <v>2275</v>
      </c>
    </row>
    <row r="1206" spans="1:19" x14ac:dyDescent="0.2">
      <c r="A1206" t="s">
        <v>2368</v>
      </c>
      <c r="B1206">
        <v>277</v>
      </c>
      <c r="C1206" t="s">
        <v>441</v>
      </c>
      <c r="E1206" t="s">
        <v>1872</v>
      </c>
      <c r="M1206">
        <v>3</v>
      </c>
      <c r="N1206">
        <v>0.158</v>
      </c>
      <c r="O1206">
        <v>9007</v>
      </c>
      <c r="P1206">
        <v>-99.9</v>
      </c>
      <c r="Q1206">
        <v>70</v>
      </c>
      <c r="R1206">
        <v>0.38500000000000001</v>
      </c>
      <c r="S1206" t="s">
        <v>2275</v>
      </c>
    </row>
    <row r="1207" spans="1:19" x14ac:dyDescent="0.2">
      <c r="A1207" t="s">
        <v>2368</v>
      </c>
      <c r="B1207">
        <v>278</v>
      </c>
      <c r="C1207" t="s">
        <v>2176</v>
      </c>
      <c r="E1207" s="57" t="s">
        <v>1857</v>
      </c>
      <c r="F1207" s="57"/>
      <c r="G1207" s="57"/>
      <c r="H1207" s="57"/>
      <c r="I1207" s="57"/>
      <c r="J1207" s="57"/>
      <c r="M1207">
        <v>3</v>
      </c>
      <c r="N1207">
        <v>0.39900000000000002</v>
      </c>
      <c r="O1207">
        <v>668.5</v>
      </c>
      <c r="P1207">
        <v>-99.9</v>
      </c>
      <c r="Q1207">
        <v>36</v>
      </c>
      <c r="R1207">
        <v>0.52</v>
      </c>
      <c r="S1207" t="s">
        <v>2275</v>
      </c>
    </row>
    <row r="1208" spans="1:19" x14ac:dyDescent="0.2">
      <c r="A1208" t="s">
        <v>2368</v>
      </c>
      <c r="B1208">
        <v>279</v>
      </c>
      <c r="C1208" t="s">
        <v>325</v>
      </c>
      <c r="E1208" s="57" t="s">
        <v>1857</v>
      </c>
      <c r="F1208" s="57"/>
      <c r="G1208" s="57"/>
      <c r="H1208" s="57"/>
      <c r="I1208" s="57"/>
      <c r="J1208" s="57"/>
      <c r="M1208">
        <v>2</v>
      </c>
      <c r="N1208">
        <v>0.38300000000000001</v>
      </c>
      <c r="O1208">
        <v>794.8</v>
      </c>
      <c r="P1208">
        <v>-99.9</v>
      </c>
      <c r="Q1208">
        <v>37</v>
      </c>
      <c r="R1208">
        <v>0.54</v>
      </c>
      <c r="S1208" t="s">
        <v>2275</v>
      </c>
    </row>
    <row r="1209" spans="1:19" x14ac:dyDescent="0.2">
      <c r="A1209" t="s">
        <v>2368</v>
      </c>
      <c r="B1209">
        <v>280</v>
      </c>
      <c r="C1209" t="s">
        <v>325</v>
      </c>
      <c r="E1209" s="57" t="s">
        <v>1857</v>
      </c>
      <c r="F1209" s="57"/>
      <c r="G1209" s="57"/>
      <c r="H1209" s="57"/>
      <c r="I1209" s="57"/>
      <c r="J1209" s="57"/>
      <c r="M1209">
        <v>2</v>
      </c>
      <c r="N1209">
        <v>0.38300000000000001</v>
      </c>
      <c r="O1209">
        <v>794.8</v>
      </c>
      <c r="P1209">
        <v>-99.9</v>
      </c>
      <c r="Q1209">
        <v>37</v>
      </c>
      <c r="R1209">
        <v>0.54</v>
      </c>
      <c r="S1209" t="s">
        <v>2275</v>
      </c>
    </row>
    <row r="1210" spans="1:19" x14ac:dyDescent="0.2">
      <c r="A1210" t="s">
        <v>2368</v>
      </c>
      <c r="B1210">
        <v>281</v>
      </c>
      <c r="C1210" t="s">
        <v>1784</v>
      </c>
      <c r="E1210" s="57" t="s">
        <v>1857</v>
      </c>
      <c r="F1210" s="57"/>
      <c r="G1210" s="57"/>
      <c r="H1210" s="57"/>
      <c r="I1210" s="57"/>
      <c r="J1210" s="57"/>
      <c r="M1210">
        <v>2</v>
      </c>
      <c r="N1210">
        <v>0.36299999999999999</v>
      </c>
      <c r="O1210">
        <v>986.5</v>
      </c>
      <c r="P1210">
        <v>-99.9</v>
      </c>
      <c r="Q1210">
        <v>44</v>
      </c>
      <c r="R1210">
        <v>0.52500000000000002</v>
      </c>
      <c r="S1210" t="s">
        <v>2275</v>
      </c>
    </row>
    <row r="1211" spans="1:19" x14ac:dyDescent="0.2">
      <c r="A1211" t="s">
        <v>2368</v>
      </c>
      <c r="B1211">
        <v>282</v>
      </c>
      <c r="C1211" t="s">
        <v>1784</v>
      </c>
      <c r="E1211" s="57" t="s">
        <v>1857</v>
      </c>
      <c r="F1211" s="57"/>
      <c r="G1211" s="57"/>
      <c r="H1211" s="57"/>
      <c r="I1211" s="57"/>
      <c r="J1211" s="57"/>
      <c r="M1211">
        <v>2</v>
      </c>
      <c r="N1211">
        <v>0.36299999999999999</v>
      </c>
      <c r="O1211">
        <v>986.5</v>
      </c>
      <c r="P1211">
        <v>-99.9</v>
      </c>
      <c r="Q1211">
        <v>44</v>
      </c>
      <c r="R1211">
        <v>0.52500000000000002</v>
      </c>
      <c r="S1211" t="s">
        <v>2275</v>
      </c>
    </row>
    <row r="1212" spans="1:19" x14ac:dyDescent="0.2">
      <c r="A1212" t="s">
        <v>2368</v>
      </c>
      <c r="B1212">
        <v>283</v>
      </c>
      <c r="C1212" t="s">
        <v>1824</v>
      </c>
      <c r="E1212" s="57" t="s">
        <v>1857</v>
      </c>
      <c r="F1212" s="57"/>
      <c r="G1212" s="57"/>
      <c r="H1212" s="57"/>
      <c r="I1212" s="57"/>
      <c r="J1212" s="57"/>
      <c r="M1212">
        <v>1</v>
      </c>
      <c r="N1212">
        <v>0.23100000000000001</v>
      </c>
      <c r="O1212">
        <v>4117.3</v>
      </c>
      <c r="P1212">
        <v>-99.9</v>
      </c>
      <c r="Q1212">
        <v>80</v>
      </c>
      <c r="R1212">
        <v>0.36499999999999999</v>
      </c>
      <c r="S1212" t="s">
        <v>2275</v>
      </c>
    </row>
    <row r="1213" spans="1:19" x14ac:dyDescent="0.2">
      <c r="A1213" t="s">
        <v>2368</v>
      </c>
      <c r="B1213">
        <v>284</v>
      </c>
      <c r="C1213" t="s">
        <v>299</v>
      </c>
      <c r="E1213" t="s">
        <v>1858</v>
      </c>
      <c r="M1213">
        <v>3</v>
      </c>
      <c r="N1213">
        <v>0.11899999999999999</v>
      </c>
      <c r="O1213">
        <v>13814.3</v>
      </c>
      <c r="P1213">
        <v>-99.9</v>
      </c>
      <c r="Q1213">
        <v>95</v>
      </c>
      <c r="R1213">
        <v>0.215</v>
      </c>
      <c r="S1213" t="s">
        <v>2275</v>
      </c>
    </row>
    <row r="1214" spans="1:19" x14ac:dyDescent="0.2">
      <c r="A1214" t="s">
        <v>2368</v>
      </c>
      <c r="B1214">
        <v>285</v>
      </c>
      <c r="C1214" t="s">
        <v>2177</v>
      </c>
      <c r="E1214" t="s">
        <v>1881</v>
      </c>
      <c r="M1214">
        <v>5</v>
      </c>
      <c r="N1214">
        <v>0.126</v>
      </c>
      <c r="O1214">
        <v>12803.7</v>
      </c>
      <c r="P1214">
        <v>-99.9</v>
      </c>
      <c r="Q1214">
        <v>100</v>
      </c>
      <c r="R1214">
        <v>0.255</v>
      </c>
      <c r="S1214" t="s">
        <v>2275</v>
      </c>
    </row>
    <row r="1215" spans="1:19" x14ac:dyDescent="0.2">
      <c r="A1215" t="s">
        <v>2368</v>
      </c>
      <c r="B1215">
        <v>286</v>
      </c>
      <c r="C1215" t="s">
        <v>2178</v>
      </c>
      <c r="E1215" t="s">
        <v>1881</v>
      </c>
      <c r="M1215">
        <v>5</v>
      </c>
      <c r="N1215">
        <v>0.125</v>
      </c>
      <c r="O1215">
        <v>12866.6</v>
      </c>
      <c r="P1215">
        <v>-99.9</v>
      </c>
      <c r="Q1215">
        <v>100</v>
      </c>
      <c r="R1215">
        <v>0.215</v>
      </c>
      <c r="S1215" t="s">
        <v>2275</v>
      </c>
    </row>
    <row r="1216" spans="1:19" x14ac:dyDescent="0.2">
      <c r="A1216" t="s">
        <v>2368</v>
      </c>
      <c r="B1216">
        <v>287</v>
      </c>
      <c r="C1216" t="s">
        <v>635</v>
      </c>
      <c r="E1216" t="s">
        <v>1881</v>
      </c>
      <c r="M1216">
        <v>4</v>
      </c>
      <c r="N1216">
        <v>0.107</v>
      </c>
      <c r="O1216">
        <v>15667.2</v>
      </c>
      <c r="P1216">
        <v>-99.9</v>
      </c>
      <c r="Q1216">
        <v>95</v>
      </c>
      <c r="R1216">
        <v>0.32</v>
      </c>
      <c r="S1216" t="s">
        <v>2275</v>
      </c>
    </row>
    <row r="1217" spans="1:19" x14ac:dyDescent="0.2">
      <c r="A1217" t="s">
        <v>2368</v>
      </c>
      <c r="B1217">
        <v>288</v>
      </c>
      <c r="C1217" t="s">
        <v>635</v>
      </c>
      <c r="E1217" t="s">
        <v>1881</v>
      </c>
      <c r="M1217">
        <v>4</v>
      </c>
      <c r="N1217">
        <v>0.107</v>
      </c>
      <c r="O1217">
        <v>15667.2</v>
      </c>
      <c r="P1217">
        <v>-99.9</v>
      </c>
      <c r="Q1217">
        <v>95</v>
      </c>
      <c r="R1217">
        <v>0.32</v>
      </c>
      <c r="S1217" t="s">
        <v>2275</v>
      </c>
    </row>
    <row r="1218" spans="1:19" x14ac:dyDescent="0.2">
      <c r="A1218" t="s">
        <v>2368</v>
      </c>
      <c r="B1218">
        <v>289</v>
      </c>
      <c r="C1218" t="s">
        <v>723</v>
      </c>
      <c r="E1218" t="s">
        <v>1881</v>
      </c>
      <c r="M1218">
        <v>4</v>
      </c>
      <c r="N1218">
        <v>0.126</v>
      </c>
      <c r="O1218">
        <v>12749.7</v>
      </c>
      <c r="P1218">
        <v>-99.9</v>
      </c>
      <c r="Q1218">
        <v>95</v>
      </c>
      <c r="R1218">
        <v>0.32</v>
      </c>
      <c r="S1218" t="s">
        <v>2275</v>
      </c>
    </row>
    <row r="1219" spans="1:19" x14ac:dyDescent="0.2">
      <c r="A1219" t="s">
        <v>2368</v>
      </c>
      <c r="B1219">
        <v>290</v>
      </c>
      <c r="C1219" t="s">
        <v>723</v>
      </c>
      <c r="E1219" t="s">
        <v>1881</v>
      </c>
      <c r="M1219">
        <v>4</v>
      </c>
      <c r="N1219">
        <v>0.126</v>
      </c>
      <c r="O1219">
        <v>12749.7</v>
      </c>
      <c r="P1219">
        <v>-99.9</v>
      </c>
      <c r="Q1219">
        <v>95</v>
      </c>
      <c r="R1219">
        <v>0.32</v>
      </c>
      <c r="S1219" t="s">
        <v>2275</v>
      </c>
    </row>
    <row r="1220" spans="1:19" x14ac:dyDescent="0.2">
      <c r="A1220" t="s">
        <v>2368</v>
      </c>
      <c r="B1220">
        <v>291</v>
      </c>
      <c r="C1220" t="s">
        <v>1811</v>
      </c>
      <c r="E1220" t="s">
        <v>1881</v>
      </c>
      <c r="M1220">
        <v>4</v>
      </c>
      <c r="N1220">
        <v>0.13</v>
      </c>
      <c r="O1220">
        <v>12236.5</v>
      </c>
      <c r="P1220">
        <v>-99.9</v>
      </c>
      <c r="Q1220">
        <v>95</v>
      </c>
      <c r="R1220">
        <v>0.26</v>
      </c>
      <c r="S1220" t="s">
        <v>2275</v>
      </c>
    </row>
    <row r="1221" spans="1:19" x14ac:dyDescent="0.2">
      <c r="A1221" t="s">
        <v>2368</v>
      </c>
      <c r="B1221">
        <v>292</v>
      </c>
      <c r="C1221" t="s">
        <v>1811</v>
      </c>
      <c r="E1221" t="s">
        <v>1881</v>
      </c>
      <c r="M1221">
        <v>4</v>
      </c>
      <c r="N1221">
        <v>0.13</v>
      </c>
      <c r="O1221">
        <v>12236.5</v>
      </c>
      <c r="P1221">
        <v>-99.9</v>
      </c>
      <c r="Q1221">
        <v>95</v>
      </c>
      <c r="R1221">
        <v>0.26</v>
      </c>
      <c r="S1221" t="s">
        <v>2275</v>
      </c>
    </row>
    <row r="1222" spans="1:19" x14ac:dyDescent="0.2">
      <c r="A1222" t="s">
        <v>2368</v>
      </c>
      <c r="B1222">
        <v>293</v>
      </c>
      <c r="C1222" t="s">
        <v>2179</v>
      </c>
      <c r="E1222" t="s">
        <v>2309</v>
      </c>
      <c r="M1222">
        <v>9</v>
      </c>
      <c r="N1222">
        <v>0.33700000000000002</v>
      </c>
      <c r="O1222">
        <v>1306.5</v>
      </c>
      <c r="P1222">
        <v>-99.9</v>
      </c>
      <c r="Q1222">
        <v>55</v>
      </c>
      <c r="R1222">
        <v>0.49</v>
      </c>
      <c r="S1222" t="s">
        <v>2275</v>
      </c>
    </row>
    <row r="1223" spans="1:19" x14ac:dyDescent="0.2">
      <c r="A1223" t="s">
        <v>2368</v>
      </c>
      <c r="B1223">
        <v>294</v>
      </c>
      <c r="C1223" t="s">
        <v>343</v>
      </c>
      <c r="E1223" t="s">
        <v>1881</v>
      </c>
      <c r="M1223">
        <v>3</v>
      </c>
      <c r="N1223">
        <v>8.4000000000000005E-2</v>
      </c>
      <c r="O1223">
        <v>20202.2</v>
      </c>
      <c r="P1223">
        <v>-99.9</v>
      </c>
      <c r="Q1223">
        <v>95</v>
      </c>
      <c r="R1223">
        <v>0.46</v>
      </c>
      <c r="S1223" t="s">
        <v>2275</v>
      </c>
    </row>
    <row r="1224" spans="1:19" x14ac:dyDescent="0.2">
      <c r="A1224" t="s">
        <v>2368</v>
      </c>
      <c r="B1224">
        <v>295</v>
      </c>
      <c r="C1224" t="s">
        <v>341</v>
      </c>
      <c r="E1224" t="s">
        <v>1881</v>
      </c>
      <c r="M1224">
        <v>3</v>
      </c>
      <c r="N1224">
        <v>0.112</v>
      </c>
      <c r="O1224">
        <v>14879.6</v>
      </c>
      <c r="P1224">
        <v>-99.9</v>
      </c>
      <c r="Q1224">
        <v>95</v>
      </c>
      <c r="R1224">
        <v>0.36499999999999999</v>
      </c>
      <c r="S1224" t="s">
        <v>2275</v>
      </c>
    </row>
    <row r="1225" spans="1:19" x14ac:dyDescent="0.2">
      <c r="A1225" t="s">
        <v>2368</v>
      </c>
      <c r="B1225">
        <v>296</v>
      </c>
      <c r="C1225" t="s">
        <v>341</v>
      </c>
      <c r="E1225" t="s">
        <v>1881</v>
      </c>
      <c r="M1225">
        <v>3</v>
      </c>
      <c r="N1225">
        <v>0.112</v>
      </c>
      <c r="O1225">
        <v>14879.6</v>
      </c>
      <c r="P1225">
        <v>-99.9</v>
      </c>
      <c r="Q1225">
        <v>95</v>
      </c>
      <c r="R1225">
        <v>0.36499999999999999</v>
      </c>
      <c r="S1225" t="s">
        <v>2275</v>
      </c>
    </row>
    <row r="1226" spans="1:19" x14ac:dyDescent="0.2">
      <c r="A1226" t="s">
        <v>2368</v>
      </c>
      <c r="B1226">
        <v>297</v>
      </c>
      <c r="C1226" t="s">
        <v>2180</v>
      </c>
      <c r="E1226" t="s">
        <v>1881</v>
      </c>
      <c r="M1226">
        <v>3</v>
      </c>
      <c r="N1226">
        <v>0.128</v>
      </c>
      <c r="O1226">
        <v>12583.7</v>
      </c>
      <c r="P1226">
        <v>-99.9</v>
      </c>
      <c r="Q1226">
        <v>95</v>
      </c>
      <c r="R1226">
        <v>0.28499999999999998</v>
      </c>
      <c r="S1226" t="s">
        <v>2275</v>
      </c>
    </row>
    <row r="1227" spans="1:19" x14ac:dyDescent="0.2">
      <c r="A1227" t="s">
        <v>2368</v>
      </c>
      <c r="B1227">
        <v>298</v>
      </c>
      <c r="C1227" t="s">
        <v>2181</v>
      </c>
      <c r="E1227" t="s">
        <v>2309</v>
      </c>
      <c r="M1227">
        <v>8</v>
      </c>
      <c r="N1227">
        <v>0.33300000000000002</v>
      </c>
      <c r="O1227">
        <v>1368.1</v>
      </c>
      <c r="P1227">
        <v>-99.9</v>
      </c>
      <c r="Q1227">
        <v>60</v>
      </c>
      <c r="R1227">
        <v>0.495</v>
      </c>
      <c r="S1227" t="s">
        <v>2275</v>
      </c>
    </row>
    <row r="1228" spans="1:19" x14ac:dyDescent="0.2">
      <c r="A1228" t="s">
        <v>2368</v>
      </c>
      <c r="B1228">
        <v>299</v>
      </c>
      <c r="C1228" t="s">
        <v>373</v>
      </c>
      <c r="E1228" t="s">
        <v>1881</v>
      </c>
      <c r="M1228">
        <v>2</v>
      </c>
      <c r="N1228">
        <v>0.06</v>
      </c>
      <c r="O1228">
        <v>26148.7</v>
      </c>
      <c r="P1228">
        <v>-99.9</v>
      </c>
      <c r="Q1228">
        <v>90</v>
      </c>
      <c r="R1228">
        <v>0.54500000000000004</v>
      </c>
      <c r="S1228" t="s">
        <v>2275</v>
      </c>
    </row>
    <row r="1229" spans="1:19" x14ac:dyDescent="0.2">
      <c r="A1229" t="s">
        <v>2368</v>
      </c>
      <c r="B1229">
        <v>300</v>
      </c>
      <c r="C1229" t="s">
        <v>2182</v>
      </c>
      <c r="E1229" t="s">
        <v>2309</v>
      </c>
      <c r="M1229">
        <v>6</v>
      </c>
      <c r="N1229">
        <v>0.33100000000000002</v>
      </c>
      <c r="O1229">
        <v>1395.1</v>
      </c>
      <c r="P1229">
        <v>-99.9</v>
      </c>
      <c r="Q1229">
        <v>60</v>
      </c>
      <c r="R1229">
        <v>0.495</v>
      </c>
      <c r="S1229" t="s">
        <v>2275</v>
      </c>
    </row>
    <row r="1230" spans="1:19" x14ac:dyDescent="0.2">
      <c r="A1230" t="s">
        <v>2368</v>
      </c>
      <c r="B1230">
        <v>301</v>
      </c>
      <c r="C1230" t="s">
        <v>2183</v>
      </c>
      <c r="E1230" t="s">
        <v>2309</v>
      </c>
      <c r="M1230">
        <v>5</v>
      </c>
      <c r="N1230">
        <v>0.32600000000000001</v>
      </c>
      <c r="O1230">
        <v>1471.6</v>
      </c>
      <c r="P1230">
        <v>-99.9</v>
      </c>
      <c r="Q1230">
        <v>60</v>
      </c>
      <c r="R1230">
        <v>0.51</v>
      </c>
      <c r="S1230" t="s">
        <v>2275</v>
      </c>
    </row>
    <row r="1233" spans="1:24" x14ac:dyDescent="0.2">
      <c r="A1233" t="s">
        <v>2380</v>
      </c>
      <c r="B1233" t="s">
        <v>2311</v>
      </c>
      <c r="C1233" t="s">
        <v>2312</v>
      </c>
      <c r="E1233" t="s">
        <v>2313</v>
      </c>
      <c r="M1233" t="s">
        <v>2314</v>
      </c>
      <c r="N1233">
        <v>0</v>
      </c>
      <c r="O1233" t="s">
        <v>2311</v>
      </c>
      <c r="P1233" t="s">
        <v>2312</v>
      </c>
      <c r="Q1233" t="s">
        <v>2315</v>
      </c>
      <c r="R1233" t="s">
        <v>2314</v>
      </c>
      <c r="S1233">
        <v>1</v>
      </c>
      <c r="T1233" t="s">
        <v>2311</v>
      </c>
      <c r="U1233" t="s">
        <v>2312</v>
      </c>
      <c r="W1233" t="s">
        <v>2316</v>
      </c>
      <c r="X1233">
        <v>301</v>
      </c>
    </row>
    <row r="1237" spans="1:24" x14ac:dyDescent="0.2">
      <c r="A1237" t="s">
        <v>1830</v>
      </c>
      <c r="B1237" t="s">
        <v>2266</v>
      </c>
      <c r="C1237" t="s">
        <v>2267</v>
      </c>
      <c r="E1237" t="s">
        <v>1831</v>
      </c>
      <c r="M1237" t="s">
        <v>2268</v>
      </c>
      <c r="N1237" t="s">
        <v>1832</v>
      </c>
      <c r="O1237" t="s">
        <v>1833</v>
      </c>
      <c r="P1237" t="s">
        <v>2269</v>
      </c>
      <c r="Q1237" t="s">
        <v>1834</v>
      </c>
      <c r="R1237" t="s">
        <v>2270</v>
      </c>
      <c r="S1237" t="s">
        <v>2271</v>
      </c>
      <c r="T1237" t="s">
        <v>1835</v>
      </c>
      <c r="U1237" t="s">
        <v>2272</v>
      </c>
    </row>
    <row r="1239" spans="1:24" x14ac:dyDescent="0.2">
      <c r="A1239" t="s">
        <v>2381</v>
      </c>
      <c r="B1239">
        <v>1</v>
      </c>
      <c r="C1239" t="s">
        <v>2032</v>
      </c>
      <c r="E1239" t="s">
        <v>2352</v>
      </c>
      <c r="M1239">
        <v>1</v>
      </c>
      <c r="N1239">
        <v>0.214</v>
      </c>
      <c r="O1239">
        <v>4916.3</v>
      </c>
      <c r="P1239">
        <v>-99.9</v>
      </c>
      <c r="Q1239">
        <v>46</v>
      </c>
      <c r="R1239">
        <v>0.32</v>
      </c>
      <c r="S1239" t="s">
        <v>2275</v>
      </c>
    </row>
    <row r="1240" spans="1:24" x14ac:dyDescent="0.2">
      <c r="A1240" t="s">
        <v>2381</v>
      </c>
      <c r="B1240">
        <v>2</v>
      </c>
      <c r="C1240" t="s">
        <v>2033</v>
      </c>
      <c r="E1240" t="s">
        <v>2320</v>
      </c>
      <c r="M1240">
        <v>8</v>
      </c>
      <c r="N1240">
        <v>0.40300000000000002</v>
      </c>
      <c r="O1240">
        <v>639.70000000000005</v>
      </c>
      <c r="P1240">
        <v>-99.9</v>
      </c>
      <c r="Q1240">
        <v>28</v>
      </c>
      <c r="R1240">
        <v>0.185</v>
      </c>
      <c r="S1240" t="s">
        <v>2275</v>
      </c>
    </row>
    <row r="1241" spans="1:24" x14ac:dyDescent="0.2">
      <c r="A1241" t="s">
        <v>2381</v>
      </c>
      <c r="B1241">
        <v>3</v>
      </c>
      <c r="C1241" t="s">
        <v>2034</v>
      </c>
      <c r="E1241" t="s">
        <v>2277</v>
      </c>
      <c r="M1241">
        <v>5</v>
      </c>
      <c r="N1241">
        <v>0.317</v>
      </c>
      <c r="O1241">
        <v>1618.9</v>
      </c>
      <c r="P1241">
        <v>-99.9</v>
      </c>
      <c r="Q1241">
        <v>48</v>
      </c>
      <c r="R1241">
        <v>0.25</v>
      </c>
      <c r="S1241" t="s">
        <v>2275</v>
      </c>
    </row>
    <row r="1242" spans="1:24" x14ac:dyDescent="0.2">
      <c r="A1242" t="s">
        <v>2381</v>
      </c>
      <c r="B1242">
        <v>4</v>
      </c>
      <c r="C1242" t="s">
        <v>2035</v>
      </c>
      <c r="E1242" t="s">
        <v>2277</v>
      </c>
      <c r="M1242">
        <v>3</v>
      </c>
      <c r="N1242">
        <v>0.22500000000000001</v>
      </c>
      <c r="O1242">
        <v>4395.5</v>
      </c>
      <c r="P1242">
        <v>-99.9</v>
      </c>
      <c r="Q1242">
        <v>60</v>
      </c>
      <c r="R1242">
        <v>0.40500000000000003</v>
      </c>
      <c r="S1242" t="s">
        <v>2275</v>
      </c>
    </row>
    <row r="1243" spans="1:24" x14ac:dyDescent="0.2">
      <c r="A1243" t="s">
        <v>2381</v>
      </c>
      <c r="B1243">
        <v>5</v>
      </c>
      <c r="C1243" t="s">
        <v>2036</v>
      </c>
      <c r="E1243" t="s">
        <v>2279</v>
      </c>
      <c r="M1243">
        <v>2</v>
      </c>
      <c r="N1243">
        <v>0.13800000000000001</v>
      </c>
      <c r="O1243">
        <v>11208.1</v>
      </c>
      <c r="P1243">
        <v>-99.9</v>
      </c>
      <c r="Q1243">
        <v>55</v>
      </c>
      <c r="R1243">
        <v>0.22</v>
      </c>
      <c r="S1243" t="s">
        <v>2275</v>
      </c>
    </row>
    <row r="1244" spans="1:24" x14ac:dyDescent="0.2">
      <c r="A1244" t="s">
        <v>2381</v>
      </c>
      <c r="B1244">
        <v>6</v>
      </c>
      <c r="C1244" t="s">
        <v>2037</v>
      </c>
      <c r="E1244" t="s">
        <v>2279</v>
      </c>
      <c r="M1244">
        <v>2</v>
      </c>
      <c r="N1244">
        <v>0.16200000000000001</v>
      </c>
      <c r="O1244">
        <v>8674.9</v>
      </c>
      <c r="P1244">
        <v>-99.9</v>
      </c>
      <c r="Q1244">
        <v>55</v>
      </c>
      <c r="R1244">
        <v>0.18</v>
      </c>
      <c r="S1244" t="s">
        <v>2275</v>
      </c>
    </row>
    <row r="1245" spans="1:24" x14ac:dyDescent="0.2">
      <c r="A1245" t="s">
        <v>2381</v>
      </c>
      <c r="B1245">
        <v>7</v>
      </c>
      <c r="C1245" t="s">
        <v>2038</v>
      </c>
      <c r="E1245" t="s">
        <v>2353</v>
      </c>
      <c r="M1245">
        <v>5</v>
      </c>
      <c r="N1245">
        <v>0.18099999999999999</v>
      </c>
      <c r="O1245">
        <v>7081.9</v>
      </c>
      <c r="P1245">
        <v>-99.9</v>
      </c>
      <c r="Q1245">
        <v>65</v>
      </c>
      <c r="R1245">
        <v>0.17499999999999999</v>
      </c>
      <c r="S1245" t="s">
        <v>2275</v>
      </c>
    </row>
    <row r="1246" spans="1:24" x14ac:dyDescent="0.2">
      <c r="A1246" t="s">
        <v>2381</v>
      </c>
      <c r="B1246">
        <v>8</v>
      </c>
      <c r="C1246" t="s">
        <v>2039</v>
      </c>
      <c r="E1246" t="s">
        <v>2353</v>
      </c>
      <c r="M1246">
        <v>3</v>
      </c>
      <c r="N1246">
        <v>0.11799999999999999</v>
      </c>
      <c r="O1246">
        <v>14011</v>
      </c>
      <c r="P1246">
        <v>-99.9</v>
      </c>
      <c r="Q1246">
        <v>65</v>
      </c>
      <c r="R1246">
        <v>0.31</v>
      </c>
      <c r="S1246" t="s">
        <v>2275</v>
      </c>
    </row>
    <row r="1247" spans="1:24" x14ac:dyDescent="0.2">
      <c r="A1247" t="s">
        <v>2381</v>
      </c>
      <c r="B1247">
        <v>9</v>
      </c>
      <c r="C1247" t="s">
        <v>2040</v>
      </c>
      <c r="E1247" s="27" t="s">
        <v>609</v>
      </c>
      <c r="F1247" s="27"/>
      <c r="G1247" s="27"/>
      <c r="H1247" s="27"/>
      <c r="I1247" s="27"/>
      <c r="J1247" s="27"/>
      <c r="M1247">
        <v>6</v>
      </c>
      <c r="N1247">
        <v>0.29199999999999998</v>
      </c>
      <c r="O1247">
        <v>2115.4</v>
      </c>
      <c r="P1247">
        <v>-99.9</v>
      </c>
      <c r="Q1247">
        <v>28</v>
      </c>
      <c r="R1247">
        <v>0.38500000000000001</v>
      </c>
      <c r="S1247" t="s">
        <v>2275</v>
      </c>
    </row>
    <row r="1248" spans="1:24" x14ac:dyDescent="0.2">
      <c r="A1248" t="s">
        <v>2381</v>
      </c>
      <c r="B1248">
        <v>10</v>
      </c>
      <c r="C1248" t="s">
        <v>2041</v>
      </c>
      <c r="E1248" s="27" t="s">
        <v>609</v>
      </c>
      <c r="F1248" s="27"/>
      <c r="G1248" s="27"/>
      <c r="H1248" s="27"/>
      <c r="I1248" s="27"/>
      <c r="J1248" s="27"/>
      <c r="M1248">
        <v>6</v>
      </c>
      <c r="N1248">
        <v>0.33200000000000002</v>
      </c>
      <c r="O1248">
        <v>1379.4</v>
      </c>
      <c r="P1248">
        <v>-99.9</v>
      </c>
      <c r="Q1248">
        <v>27</v>
      </c>
      <c r="R1248">
        <v>0.38500000000000001</v>
      </c>
      <c r="S1248" t="s">
        <v>2275</v>
      </c>
    </row>
    <row r="1249" spans="1:19" x14ac:dyDescent="0.2">
      <c r="A1249" t="s">
        <v>2381</v>
      </c>
      <c r="B1249">
        <v>11</v>
      </c>
      <c r="C1249" t="s">
        <v>2042</v>
      </c>
      <c r="E1249" t="s">
        <v>2382</v>
      </c>
      <c r="M1249">
        <v>2</v>
      </c>
      <c r="N1249">
        <v>4.2000000000000003E-2</v>
      </c>
      <c r="O1249">
        <v>31757.599999999999</v>
      </c>
      <c r="P1249">
        <v>-99.9</v>
      </c>
      <c r="Q1249">
        <v>85</v>
      </c>
      <c r="R1249">
        <v>0.215</v>
      </c>
      <c r="S1249" t="s">
        <v>2275</v>
      </c>
    </row>
    <row r="1250" spans="1:19" x14ac:dyDescent="0.2">
      <c r="A1250" t="s">
        <v>2381</v>
      </c>
      <c r="B1250">
        <v>12</v>
      </c>
      <c r="C1250" t="s">
        <v>2043</v>
      </c>
      <c r="E1250" t="s">
        <v>2324</v>
      </c>
      <c r="M1250">
        <v>2</v>
      </c>
      <c r="N1250">
        <v>0.14399999999999999</v>
      </c>
      <c r="O1250">
        <v>10555.6</v>
      </c>
      <c r="P1250">
        <v>-99.9</v>
      </c>
      <c r="Q1250">
        <v>48</v>
      </c>
      <c r="R1250">
        <v>0.46</v>
      </c>
      <c r="S1250" t="s">
        <v>2275</v>
      </c>
    </row>
    <row r="1251" spans="1:19" x14ac:dyDescent="0.2">
      <c r="A1251" t="s">
        <v>2381</v>
      </c>
      <c r="B1251">
        <v>13</v>
      </c>
      <c r="C1251" t="s">
        <v>261</v>
      </c>
      <c r="E1251" s="27" t="s">
        <v>609</v>
      </c>
      <c r="F1251" s="27"/>
      <c r="G1251" s="27"/>
      <c r="H1251" s="27"/>
      <c r="I1251" s="27"/>
      <c r="J1251" s="27"/>
      <c r="M1251">
        <v>5</v>
      </c>
      <c r="N1251">
        <v>0.245</v>
      </c>
      <c r="O1251">
        <v>3538.1</v>
      </c>
      <c r="P1251">
        <v>-99.9</v>
      </c>
      <c r="Q1251">
        <v>32</v>
      </c>
      <c r="R1251">
        <v>0.46</v>
      </c>
      <c r="S1251" t="s">
        <v>2275</v>
      </c>
    </row>
    <row r="1252" spans="1:19" x14ac:dyDescent="0.2">
      <c r="A1252" t="s">
        <v>2381</v>
      </c>
      <c r="B1252">
        <v>14</v>
      </c>
      <c r="C1252" t="s">
        <v>2044</v>
      </c>
      <c r="E1252" s="27" t="s">
        <v>609</v>
      </c>
      <c r="F1252" s="27"/>
      <c r="G1252" s="27"/>
      <c r="H1252" s="27"/>
      <c r="I1252" s="27"/>
      <c r="J1252" s="27"/>
      <c r="M1252">
        <v>5</v>
      </c>
      <c r="N1252">
        <v>0.28499999999999998</v>
      </c>
      <c r="O1252">
        <v>2285.1999999999998</v>
      </c>
      <c r="P1252">
        <v>-99.9</v>
      </c>
      <c r="Q1252">
        <v>31</v>
      </c>
      <c r="R1252">
        <v>0.44500000000000001</v>
      </c>
      <c r="S1252" t="s">
        <v>2275</v>
      </c>
    </row>
    <row r="1253" spans="1:19" x14ac:dyDescent="0.2">
      <c r="A1253" t="s">
        <v>2381</v>
      </c>
      <c r="B1253">
        <v>15</v>
      </c>
      <c r="C1253" t="s">
        <v>245</v>
      </c>
      <c r="E1253" s="27" t="s">
        <v>609</v>
      </c>
      <c r="F1253" s="27"/>
      <c r="G1253" s="27"/>
      <c r="H1253" s="27"/>
      <c r="I1253" s="27"/>
      <c r="J1253" s="27"/>
      <c r="M1253">
        <v>5</v>
      </c>
      <c r="N1253">
        <v>0.36699999999999999</v>
      </c>
      <c r="O1253">
        <v>942.6</v>
      </c>
      <c r="P1253">
        <v>-99.9</v>
      </c>
      <c r="Q1253">
        <v>42</v>
      </c>
      <c r="R1253">
        <v>0.37</v>
      </c>
      <c r="S1253" t="s">
        <v>2275</v>
      </c>
    </row>
    <row r="1254" spans="1:19" x14ac:dyDescent="0.2">
      <c r="A1254" t="s">
        <v>2381</v>
      </c>
      <c r="B1254">
        <v>16</v>
      </c>
      <c r="C1254" t="s">
        <v>2045</v>
      </c>
      <c r="E1254" s="27" t="s">
        <v>609</v>
      </c>
      <c r="F1254" s="27"/>
      <c r="G1254" s="27"/>
      <c r="H1254" s="27"/>
      <c r="I1254" s="27"/>
      <c r="J1254" s="27"/>
      <c r="M1254">
        <v>5</v>
      </c>
      <c r="N1254">
        <v>0.376</v>
      </c>
      <c r="O1254">
        <v>857.2</v>
      </c>
      <c r="P1254">
        <v>-99.9</v>
      </c>
      <c r="Q1254">
        <v>55</v>
      </c>
      <c r="R1254">
        <v>0.37</v>
      </c>
      <c r="S1254" t="s">
        <v>2275</v>
      </c>
    </row>
    <row r="1255" spans="1:19" x14ac:dyDescent="0.2">
      <c r="A1255" t="s">
        <v>2381</v>
      </c>
      <c r="B1255">
        <v>17</v>
      </c>
      <c r="C1255" t="s">
        <v>2046</v>
      </c>
      <c r="E1255" s="27" t="s">
        <v>609</v>
      </c>
      <c r="F1255" s="27"/>
      <c r="G1255" s="27"/>
      <c r="H1255" s="27"/>
      <c r="I1255" s="27"/>
      <c r="J1255" s="27"/>
      <c r="M1255">
        <v>5</v>
      </c>
      <c r="N1255">
        <v>0.38500000000000001</v>
      </c>
      <c r="O1255">
        <v>779.1</v>
      </c>
      <c r="P1255">
        <v>-99.9</v>
      </c>
      <c r="Q1255">
        <v>49</v>
      </c>
      <c r="R1255">
        <v>0.36499999999999999</v>
      </c>
      <c r="S1255" t="s">
        <v>2275</v>
      </c>
    </row>
    <row r="1256" spans="1:19" x14ac:dyDescent="0.2">
      <c r="A1256" t="s">
        <v>2381</v>
      </c>
      <c r="B1256">
        <v>18</v>
      </c>
      <c r="C1256" t="s">
        <v>2047</v>
      </c>
      <c r="E1256" s="27" t="s">
        <v>609</v>
      </c>
      <c r="F1256" s="27"/>
      <c r="G1256" s="27"/>
      <c r="H1256" s="27"/>
      <c r="I1256" s="27"/>
      <c r="J1256" s="27"/>
      <c r="M1256">
        <v>1</v>
      </c>
      <c r="N1256">
        <v>0.13500000000000001</v>
      </c>
      <c r="O1256">
        <v>11593.4</v>
      </c>
      <c r="P1256">
        <v>-99.9</v>
      </c>
      <c r="Q1256">
        <v>34</v>
      </c>
      <c r="R1256">
        <v>0.5</v>
      </c>
      <c r="S1256" t="s">
        <v>2275</v>
      </c>
    </row>
    <row r="1257" spans="1:19" x14ac:dyDescent="0.2">
      <c r="A1257" t="s">
        <v>2381</v>
      </c>
      <c r="B1257">
        <v>19</v>
      </c>
      <c r="C1257" t="s">
        <v>2048</v>
      </c>
      <c r="E1257" s="27" t="s">
        <v>609</v>
      </c>
      <c r="F1257" s="27"/>
      <c r="G1257" s="27"/>
      <c r="H1257" s="27"/>
      <c r="I1257" s="27"/>
      <c r="J1257" s="27"/>
      <c r="M1257">
        <v>1</v>
      </c>
      <c r="N1257">
        <v>0.217</v>
      </c>
      <c r="O1257">
        <v>4795.3999999999996</v>
      </c>
      <c r="P1257">
        <v>-99.9</v>
      </c>
      <c r="Q1257">
        <v>45</v>
      </c>
      <c r="R1257">
        <v>0.33</v>
      </c>
      <c r="S1257" t="s">
        <v>2275</v>
      </c>
    </row>
    <row r="1258" spans="1:19" x14ac:dyDescent="0.2">
      <c r="A1258" t="s">
        <v>2381</v>
      </c>
      <c r="B1258">
        <v>20</v>
      </c>
      <c r="C1258" t="s">
        <v>2049</v>
      </c>
      <c r="E1258" t="s">
        <v>755</v>
      </c>
      <c r="M1258">
        <v>3</v>
      </c>
      <c r="N1258">
        <v>0.24399999999999999</v>
      </c>
      <c r="O1258">
        <v>3582.1</v>
      </c>
      <c r="P1258">
        <v>-99.9</v>
      </c>
      <c r="Q1258">
        <v>49</v>
      </c>
      <c r="R1258">
        <v>0.33</v>
      </c>
      <c r="S1258" t="s">
        <v>2275</v>
      </c>
    </row>
    <row r="1259" spans="1:19" x14ac:dyDescent="0.2">
      <c r="A1259" t="s">
        <v>2381</v>
      </c>
      <c r="B1259">
        <v>21</v>
      </c>
      <c r="C1259" t="s">
        <v>2050</v>
      </c>
      <c r="E1259" t="s">
        <v>755</v>
      </c>
      <c r="M1259">
        <v>3</v>
      </c>
      <c r="N1259">
        <v>0.26700000000000002</v>
      </c>
      <c r="O1259">
        <v>2779</v>
      </c>
      <c r="P1259">
        <v>-99.9</v>
      </c>
      <c r="Q1259">
        <v>55</v>
      </c>
      <c r="R1259">
        <v>0.315</v>
      </c>
      <c r="S1259" t="s">
        <v>2275</v>
      </c>
    </row>
    <row r="1260" spans="1:19" x14ac:dyDescent="0.2">
      <c r="A1260" t="s">
        <v>2381</v>
      </c>
      <c r="B1260">
        <v>22</v>
      </c>
      <c r="C1260" t="s">
        <v>1798</v>
      </c>
      <c r="E1260" t="s">
        <v>755</v>
      </c>
      <c r="M1260">
        <v>3</v>
      </c>
      <c r="N1260">
        <v>0.28399999999999997</v>
      </c>
      <c r="O1260">
        <v>2325.1</v>
      </c>
      <c r="P1260">
        <v>-99.9</v>
      </c>
      <c r="Q1260">
        <v>65</v>
      </c>
      <c r="R1260">
        <v>0.29499999999999998</v>
      </c>
      <c r="S1260" t="s">
        <v>2275</v>
      </c>
    </row>
    <row r="1261" spans="1:19" x14ac:dyDescent="0.2">
      <c r="A1261" t="s">
        <v>2381</v>
      </c>
      <c r="B1261">
        <v>23</v>
      </c>
      <c r="C1261" t="s">
        <v>1798</v>
      </c>
      <c r="E1261" t="s">
        <v>755</v>
      </c>
      <c r="M1261">
        <v>3</v>
      </c>
      <c r="N1261">
        <v>0.28399999999999997</v>
      </c>
      <c r="O1261">
        <v>2325.1</v>
      </c>
      <c r="P1261">
        <v>-99.9</v>
      </c>
      <c r="Q1261">
        <v>65</v>
      </c>
      <c r="R1261">
        <v>0.29499999999999998</v>
      </c>
      <c r="S1261" t="s">
        <v>2275</v>
      </c>
    </row>
    <row r="1262" spans="1:19" x14ac:dyDescent="0.2">
      <c r="A1262" t="s">
        <v>2381</v>
      </c>
      <c r="B1262">
        <v>24</v>
      </c>
      <c r="C1262" t="s">
        <v>2051</v>
      </c>
      <c r="E1262" t="s">
        <v>755</v>
      </c>
      <c r="M1262">
        <v>3</v>
      </c>
      <c r="N1262">
        <v>0.317</v>
      </c>
      <c r="O1262">
        <v>1626</v>
      </c>
      <c r="P1262">
        <v>-99.9</v>
      </c>
      <c r="Q1262">
        <v>80</v>
      </c>
      <c r="R1262">
        <v>0.24</v>
      </c>
      <c r="S1262" t="s">
        <v>2275</v>
      </c>
    </row>
    <row r="1263" spans="1:19" x14ac:dyDescent="0.2">
      <c r="A1263" t="s">
        <v>2381</v>
      </c>
      <c r="B1263">
        <v>25</v>
      </c>
      <c r="C1263" t="s">
        <v>1782</v>
      </c>
      <c r="E1263" t="s">
        <v>755</v>
      </c>
      <c r="M1263">
        <v>3</v>
      </c>
      <c r="N1263">
        <v>0.34100000000000003</v>
      </c>
      <c r="O1263">
        <v>1255.5</v>
      </c>
      <c r="P1263">
        <v>-99.9</v>
      </c>
      <c r="Q1263">
        <v>70</v>
      </c>
      <c r="R1263">
        <v>0.22</v>
      </c>
      <c r="S1263" t="s">
        <v>2275</v>
      </c>
    </row>
    <row r="1264" spans="1:19" x14ac:dyDescent="0.2">
      <c r="A1264" t="s">
        <v>2381</v>
      </c>
      <c r="B1264">
        <v>26</v>
      </c>
      <c r="C1264" t="s">
        <v>603</v>
      </c>
      <c r="E1264" t="s">
        <v>755</v>
      </c>
      <c r="M1264">
        <v>2</v>
      </c>
      <c r="N1264">
        <v>0.19900000000000001</v>
      </c>
      <c r="O1264">
        <v>5793.9</v>
      </c>
      <c r="P1264">
        <v>-99.9</v>
      </c>
      <c r="Q1264">
        <v>55</v>
      </c>
      <c r="R1264">
        <v>0.42499999999999999</v>
      </c>
      <c r="S1264" t="s">
        <v>2275</v>
      </c>
    </row>
    <row r="1265" spans="1:19" x14ac:dyDescent="0.2">
      <c r="A1265" t="s">
        <v>2381</v>
      </c>
      <c r="B1265">
        <v>27</v>
      </c>
      <c r="C1265" t="s">
        <v>1805</v>
      </c>
      <c r="E1265" t="s">
        <v>755</v>
      </c>
      <c r="M1265">
        <v>2</v>
      </c>
      <c r="N1265">
        <v>0.32200000000000001</v>
      </c>
      <c r="O1265">
        <v>1539.1</v>
      </c>
      <c r="P1265">
        <v>-99.9</v>
      </c>
      <c r="Q1265">
        <v>75</v>
      </c>
      <c r="R1265">
        <v>0.22500000000000001</v>
      </c>
      <c r="S1265" t="s">
        <v>2275</v>
      </c>
    </row>
    <row r="1266" spans="1:19" x14ac:dyDescent="0.2">
      <c r="A1266" t="s">
        <v>2381</v>
      </c>
      <c r="B1266">
        <v>28</v>
      </c>
      <c r="C1266" t="s">
        <v>725</v>
      </c>
      <c r="E1266" t="s">
        <v>755</v>
      </c>
      <c r="M1266">
        <v>1</v>
      </c>
      <c r="N1266">
        <v>0.12</v>
      </c>
      <c r="O1266">
        <v>13656.2</v>
      </c>
      <c r="P1266">
        <v>-99.9</v>
      </c>
      <c r="Q1266">
        <v>43</v>
      </c>
      <c r="R1266">
        <v>0.56499999999999995</v>
      </c>
      <c r="S1266" t="s">
        <v>2275</v>
      </c>
    </row>
    <row r="1267" spans="1:19" x14ac:dyDescent="0.2">
      <c r="A1267" t="s">
        <v>2381</v>
      </c>
      <c r="B1267">
        <v>29</v>
      </c>
      <c r="C1267" t="s">
        <v>415</v>
      </c>
      <c r="E1267" t="s">
        <v>755</v>
      </c>
      <c r="M1267">
        <v>1</v>
      </c>
      <c r="N1267">
        <v>0.13</v>
      </c>
      <c r="O1267">
        <v>12250.4</v>
      </c>
      <c r="P1267">
        <v>-99.9</v>
      </c>
      <c r="Q1267">
        <v>60</v>
      </c>
      <c r="R1267">
        <v>0.54500000000000004</v>
      </c>
      <c r="S1267" t="s">
        <v>2275</v>
      </c>
    </row>
    <row r="1268" spans="1:19" x14ac:dyDescent="0.2">
      <c r="A1268" t="s">
        <v>2381</v>
      </c>
      <c r="B1268">
        <v>30</v>
      </c>
      <c r="C1268" t="s">
        <v>2052</v>
      </c>
      <c r="E1268" t="s">
        <v>755</v>
      </c>
      <c r="M1268">
        <v>1</v>
      </c>
      <c r="N1268">
        <v>0.14599999999999999</v>
      </c>
      <c r="O1268">
        <v>10326.5</v>
      </c>
      <c r="P1268">
        <v>-99.9</v>
      </c>
      <c r="Q1268">
        <v>65</v>
      </c>
      <c r="R1268">
        <v>0.47499999999999998</v>
      </c>
      <c r="S1268" t="s">
        <v>2275</v>
      </c>
    </row>
    <row r="1269" spans="1:19" x14ac:dyDescent="0.2">
      <c r="A1269" t="s">
        <v>2381</v>
      </c>
      <c r="B1269">
        <v>31</v>
      </c>
      <c r="C1269" t="s">
        <v>2053</v>
      </c>
      <c r="E1269" t="s">
        <v>755</v>
      </c>
      <c r="M1269">
        <v>1</v>
      </c>
      <c r="N1269">
        <v>0.17499999999999999</v>
      </c>
      <c r="O1269">
        <v>7503.7</v>
      </c>
      <c r="P1269">
        <v>-99.9</v>
      </c>
      <c r="Q1269">
        <v>85</v>
      </c>
      <c r="R1269">
        <v>0.40500000000000003</v>
      </c>
      <c r="S1269" t="s">
        <v>2275</v>
      </c>
    </row>
    <row r="1270" spans="1:19" x14ac:dyDescent="0.2">
      <c r="A1270" t="s">
        <v>2381</v>
      </c>
      <c r="B1270">
        <v>32</v>
      </c>
      <c r="C1270" t="s">
        <v>2053</v>
      </c>
      <c r="E1270" t="s">
        <v>755</v>
      </c>
      <c r="M1270">
        <v>1</v>
      </c>
      <c r="N1270">
        <v>0.17499999999999999</v>
      </c>
      <c r="O1270">
        <v>7503.7</v>
      </c>
      <c r="P1270">
        <v>-99.9</v>
      </c>
      <c r="Q1270">
        <v>85</v>
      </c>
      <c r="R1270">
        <v>0.40500000000000003</v>
      </c>
      <c r="S1270" t="s">
        <v>2275</v>
      </c>
    </row>
    <row r="1271" spans="1:19" x14ac:dyDescent="0.2">
      <c r="A1271" t="s">
        <v>2381</v>
      </c>
      <c r="B1271">
        <v>33</v>
      </c>
      <c r="C1271" t="s">
        <v>1827</v>
      </c>
      <c r="E1271" t="s">
        <v>755</v>
      </c>
      <c r="M1271">
        <v>1</v>
      </c>
      <c r="N1271">
        <v>0.245</v>
      </c>
      <c r="O1271">
        <v>3525.5</v>
      </c>
      <c r="P1271">
        <v>-99.9</v>
      </c>
      <c r="Q1271">
        <v>80</v>
      </c>
      <c r="R1271">
        <v>0.31</v>
      </c>
      <c r="S1271" t="s">
        <v>2275</v>
      </c>
    </row>
    <row r="1272" spans="1:19" x14ac:dyDescent="0.2">
      <c r="A1272" t="s">
        <v>2381</v>
      </c>
      <c r="B1272">
        <v>34</v>
      </c>
      <c r="C1272" s="57" t="s">
        <v>1793</v>
      </c>
      <c r="D1272" s="57"/>
      <c r="E1272" s="57" t="s">
        <v>1838</v>
      </c>
      <c r="F1272" s="57"/>
      <c r="G1272" s="57"/>
      <c r="H1272" s="57"/>
      <c r="I1272" s="57"/>
      <c r="J1272" s="57"/>
      <c r="M1272">
        <v>9</v>
      </c>
      <c r="N1272">
        <v>0.28699999999999998</v>
      </c>
      <c r="O1272">
        <v>2233.5</v>
      </c>
      <c r="P1272">
        <v>-99.9</v>
      </c>
      <c r="Q1272">
        <v>85</v>
      </c>
      <c r="R1272">
        <v>0.27500000000000002</v>
      </c>
      <c r="S1272" t="s">
        <v>2275</v>
      </c>
    </row>
    <row r="1273" spans="1:19" x14ac:dyDescent="0.2">
      <c r="A1273" t="s">
        <v>2381</v>
      </c>
      <c r="B1273">
        <v>35</v>
      </c>
      <c r="C1273" s="57" t="s">
        <v>1793</v>
      </c>
      <c r="D1273" s="57"/>
      <c r="E1273" s="57" t="s">
        <v>1838</v>
      </c>
      <c r="F1273" s="57"/>
      <c r="G1273" s="57"/>
      <c r="H1273" s="57"/>
      <c r="I1273" s="57"/>
      <c r="J1273" s="57"/>
      <c r="M1273">
        <v>9</v>
      </c>
      <c r="N1273">
        <v>0.28699999999999998</v>
      </c>
      <c r="O1273">
        <v>2233.5</v>
      </c>
      <c r="P1273">
        <v>-99.9</v>
      </c>
      <c r="Q1273">
        <v>85</v>
      </c>
      <c r="R1273">
        <v>0.27500000000000002</v>
      </c>
      <c r="S1273" t="s">
        <v>2275</v>
      </c>
    </row>
    <row r="1274" spans="1:19" x14ac:dyDescent="0.2">
      <c r="A1274" t="s">
        <v>2381</v>
      </c>
      <c r="B1274">
        <v>36</v>
      </c>
      <c r="C1274" t="s">
        <v>1823</v>
      </c>
      <c r="E1274" s="57" t="s">
        <v>1838</v>
      </c>
      <c r="F1274" s="57"/>
      <c r="G1274" s="57"/>
      <c r="H1274" s="57"/>
      <c r="I1274" s="57"/>
      <c r="J1274" s="57"/>
      <c r="M1274">
        <v>9</v>
      </c>
      <c r="N1274">
        <v>0.29399999999999998</v>
      </c>
      <c r="O1274">
        <v>2076.5</v>
      </c>
      <c r="P1274">
        <v>-99.9</v>
      </c>
      <c r="Q1274">
        <v>85</v>
      </c>
      <c r="R1274">
        <v>0.27500000000000002</v>
      </c>
      <c r="S1274" t="s">
        <v>2275</v>
      </c>
    </row>
    <row r="1275" spans="1:19" x14ac:dyDescent="0.2">
      <c r="A1275" t="s">
        <v>2381</v>
      </c>
      <c r="B1275">
        <v>37</v>
      </c>
      <c r="C1275" t="s">
        <v>1795</v>
      </c>
      <c r="E1275" s="57" t="s">
        <v>1838</v>
      </c>
      <c r="F1275" s="57"/>
      <c r="G1275" s="57"/>
      <c r="H1275" s="57"/>
      <c r="I1275" s="57"/>
      <c r="J1275" s="57"/>
      <c r="M1275">
        <v>9</v>
      </c>
      <c r="N1275">
        <v>0.30599999999999999</v>
      </c>
      <c r="O1275">
        <v>1828.7</v>
      </c>
      <c r="P1275">
        <v>-99.9</v>
      </c>
      <c r="Q1275">
        <v>80</v>
      </c>
      <c r="R1275">
        <v>0.27</v>
      </c>
      <c r="S1275" t="s">
        <v>2275</v>
      </c>
    </row>
    <row r="1276" spans="1:19" x14ac:dyDescent="0.2">
      <c r="A1276" t="s">
        <v>2381</v>
      </c>
      <c r="B1276">
        <v>38</v>
      </c>
      <c r="C1276" t="s">
        <v>631</v>
      </c>
      <c r="E1276" t="s">
        <v>755</v>
      </c>
      <c r="M1276">
        <v>0</v>
      </c>
      <c r="N1276">
        <v>0.1</v>
      </c>
      <c r="O1276">
        <v>16888.2</v>
      </c>
      <c r="P1276">
        <v>-99.9</v>
      </c>
      <c r="Q1276">
        <v>60</v>
      </c>
      <c r="R1276">
        <v>0.46</v>
      </c>
      <c r="S1276" t="s">
        <v>2275</v>
      </c>
    </row>
    <row r="1277" spans="1:19" x14ac:dyDescent="0.2">
      <c r="A1277" t="s">
        <v>2381</v>
      </c>
      <c r="B1277">
        <v>39</v>
      </c>
      <c r="C1277" t="s">
        <v>2054</v>
      </c>
      <c r="E1277" t="s">
        <v>755</v>
      </c>
      <c r="M1277">
        <v>0</v>
      </c>
      <c r="N1277">
        <v>0.11700000000000001</v>
      </c>
      <c r="O1277">
        <v>14093.3</v>
      </c>
      <c r="P1277">
        <v>-99.9</v>
      </c>
      <c r="Q1277">
        <v>65</v>
      </c>
      <c r="R1277">
        <v>0.35</v>
      </c>
      <c r="S1277" t="s">
        <v>2275</v>
      </c>
    </row>
    <row r="1278" spans="1:19" x14ac:dyDescent="0.2">
      <c r="A1278" t="s">
        <v>2381</v>
      </c>
      <c r="B1278">
        <v>40</v>
      </c>
      <c r="C1278" t="s">
        <v>279</v>
      </c>
      <c r="E1278" s="57" t="s">
        <v>1838</v>
      </c>
      <c r="F1278" s="57"/>
      <c r="G1278" s="57"/>
      <c r="H1278" s="57"/>
      <c r="I1278" s="57"/>
      <c r="J1278" s="57"/>
      <c r="M1278">
        <v>8</v>
      </c>
      <c r="N1278">
        <v>0.27300000000000002</v>
      </c>
      <c r="O1278">
        <v>2610.8000000000002</v>
      </c>
      <c r="P1278">
        <v>-99.9</v>
      </c>
      <c r="Q1278">
        <v>80</v>
      </c>
      <c r="R1278">
        <v>0.28999999999999998</v>
      </c>
      <c r="S1278" t="s">
        <v>2275</v>
      </c>
    </row>
    <row r="1279" spans="1:19" x14ac:dyDescent="0.2">
      <c r="A1279" t="s">
        <v>2381</v>
      </c>
      <c r="B1279">
        <v>41</v>
      </c>
      <c r="C1279" t="s">
        <v>555</v>
      </c>
      <c r="E1279" t="s">
        <v>595</v>
      </c>
      <c r="M1279">
        <v>1</v>
      </c>
      <c r="N1279">
        <v>4.1000000000000002E-2</v>
      </c>
      <c r="O1279">
        <v>32219.3</v>
      </c>
      <c r="P1279">
        <v>-99.9</v>
      </c>
      <c r="Q1279">
        <v>90</v>
      </c>
      <c r="R1279">
        <v>0.44</v>
      </c>
      <c r="S1279" t="s">
        <v>2275</v>
      </c>
    </row>
    <row r="1280" spans="1:19" x14ac:dyDescent="0.2">
      <c r="A1280" t="s">
        <v>2381</v>
      </c>
      <c r="B1280">
        <v>42</v>
      </c>
      <c r="C1280" t="s">
        <v>2055</v>
      </c>
      <c r="E1280" t="s">
        <v>1898</v>
      </c>
      <c r="M1280">
        <v>2</v>
      </c>
      <c r="N1280">
        <v>6.5000000000000002E-2</v>
      </c>
      <c r="O1280">
        <v>24749.4</v>
      </c>
      <c r="P1280">
        <v>-99.9</v>
      </c>
      <c r="Q1280">
        <v>85</v>
      </c>
      <c r="R1280">
        <v>0.38</v>
      </c>
      <c r="S1280" t="s">
        <v>2275</v>
      </c>
    </row>
    <row r="1281" spans="1:19" x14ac:dyDescent="0.2">
      <c r="A1281" t="s">
        <v>2381</v>
      </c>
      <c r="B1281">
        <v>43</v>
      </c>
      <c r="C1281" t="s">
        <v>2056</v>
      </c>
      <c r="E1281" t="s">
        <v>1898</v>
      </c>
      <c r="M1281">
        <v>2</v>
      </c>
      <c r="N1281">
        <v>7.9000000000000001E-2</v>
      </c>
      <c r="O1281">
        <v>21273.8</v>
      </c>
      <c r="P1281">
        <v>-99.9</v>
      </c>
      <c r="Q1281">
        <v>90</v>
      </c>
      <c r="R1281">
        <v>0.31</v>
      </c>
      <c r="S1281" t="s">
        <v>2275</v>
      </c>
    </row>
    <row r="1282" spans="1:19" x14ac:dyDescent="0.2">
      <c r="A1282" t="s">
        <v>2381</v>
      </c>
      <c r="B1282">
        <v>44</v>
      </c>
      <c r="C1282" t="s">
        <v>1779</v>
      </c>
      <c r="E1282" t="s">
        <v>1898</v>
      </c>
      <c r="M1282">
        <v>2</v>
      </c>
      <c r="N1282">
        <v>0.09</v>
      </c>
      <c r="O1282">
        <v>18943.599999999999</v>
      </c>
      <c r="P1282">
        <v>-99.9</v>
      </c>
      <c r="Q1282">
        <v>95</v>
      </c>
      <c r="R1282">
        <v>0.27500000000000002</v>
      </c>
      <c r="S1282" t="s">
        <v>2275</v>
      </c>
    </row>
    <row r="1283" spans="1:19" x14ac:dyDescent="0.2">
      <c r="A1283" t="s">
        <v>2381</v>
      </c>
      <c r="B1283">
        <v>45</v>
      </c>
      <c r="C1283" t="s">
        <v>1779</v>
      </c>
      <c r="E1283" t="s">
        <v>1898</v>
      </c>
      <c r="M1283">
        <v>2</v>
      </c>
      <c r="N1283">
        <v>0.09</v>
      </c>
      <c r="O1283">
        <v>18943.599999999999</v>
      </c>
      <c r="P1283">
        <v>-99.9</v>
      </c>
      <c r="Q1283">
        <v>95</v>
      </c>
      <c r="R1283">
        <v>0.27500000000000002</v>
      </c>
      <c r="S1283" t="s">
        <v>2275</v>
      </c>
    </row>
    <row r="1284" spans="1:19" x14ac:dyDescent="0.2">
      <c r="A1284" t="s">
        <v>2381</v>
      </c>
      <c r="B1284">
        <v>46</v>
      </c>
      <c r="C1284" t="s">
        <v>2057</v>
      </c>
      <c r="E1284" t="s">
        <v>1898</v>
      </c>
      <c r="M1284">
        <v>2</v>
      </c>
      <c r="N1284">
        <v>0.105</v>
      </c>
      <c r="O1284">
        <v>15973.6</v>
      </c>
      <c r="P1284">
        <v>-99.9</v>
      </c>
      <c r="Q1284">
        <v>95</v>
      </c>
      <c r="R1284">
        <v>0.22</v>
      </c>
      <c r="S1284" t="s">
        <v>2275</v>
      </c>
    </row>
    <row r="1285" spans="1:19" x14ac:dyDescent="0.2">
      <c r="A1285" t="s">
        <v>2381</v>
      </c>
      <c r="B1285">
        <v>47</v>
      </c>
      <c r="C1285" t="s">
        <v>1799</v>
      </c>
      <c r="E1285" s="57" t="s">
        <v>1917</v>
      </c>
      <c r="F1285" s="57"/>
      <c r="G1285" s="57"/>
      <c r="H1285" s="57"/>
      <c r="I1285" s="57"/>
      <c r="J1285" s="57"/>
      <c r="M1285">
        <v>7</v>
      </c>
      <c r="N1285">
        <v>0.16</v>
      </c>
      <c r="O1285">
        <v>8895.7000000000007</v>
      </c>
      <c r="P1285">
        <v>-99.9</v>
      </c>
      <c r="Q1285">
        <v>90</v>
      </c>
      <c r="R1285">
        <v>0.22500000000000001</v>
      </c>
      <c r="S1285" t="s">
        <v>2275</v>
      </c>
    </row>
    <row r="1286" spans="1:19" x14ac:dyDescent="0.2">
      <c r="A1286" t="s">
        <v>2381</v>
      </c>
      <c r="B1286">
        <v>48</v>
      </c>
      <c r="C1286" t="s">
        <v>1799</v>
      </c>
      <c r="E1286" s="57" t="s">
        <v>1917</v>
      </c>
      <c r="F1286" s="57"/>
      <c r="G1286" s="57"/>
      <c r="H1286" s="57"/>
      <c r="I1286" s="57"/>
      <c r="J1286" s="57"/>
      <c r="M1286">
        <v>7</v>
      </c>
      <c r="N1286">
        <v>0.16</v>
      </c>
      <c r="O1286">
        <v>8895.7000000000007</v>
      </c>
      <c r="P1286">
        <v>-99.9</v>
      </c>
      <c r="Q1286">
        <v>90</v>
      </c>
      <c r="R1286">
        <v>0.22500000000000001</v>
      </c>
      <c r="S1286" t="s">
        <v>2275</v>
      </c>
    </row>
    <row r="1287" spans="1:19" x14ac:dyDescent="0.2">
      <c r="A1287" t="s">
        <v>2381</v>
      </c>
      <c r="B1287">
        <v>49</v>
      </c>
      <c r="C1287" t="s">
        <v>557</v>
      </c>
      <c r="E1287" s="57" t="s">
        <v>1838</v>
      </c>
      <c r="F1287" s="57"/>
      <c r="G1287" s="57"/>
      <c r="H1287" s="57"/>
      <c r="I1287" s="57"/>
      <c r="J1287" s="57"/>
      <c r="M1287">
        <v>7</v>
      </c>
      <c r="N1287">
        <v>0.20300000000000001</v>
      </c>
      <c r="O1287">
        <v>5551</v>
      </c>
      <c r="P1287">
        <v>-99.9</v>
      </c>
      <c r="Q1287">
        <v>85</v>
      </c>
      <c r="R1287">
        <v>0.36</v>
      </c>
      <c r="S1287" t="s">
        <v>2275</v>
      </c>
    </row>
    <row r="1288" spans="1:19" x14ac:dyDescent="0.2">
      <c r="A1288" t="s">
        <v>2381</v>
      </c>
      <c r="B1288">
        <v>50</v>
      </c>
      <c r="C1288" t="s">
        <v>1777</v>
      </c>
      <c r="E1288" s="57" t="s">
        <v>1838</v>
      </c>
      <c r="F1288" s="57"/>
      <c r="G1288" s="57"/>
      <c r="H1288" s="57"/>
      <c r="I1288" s="57"/>
      <c r="J1288" s="57"/>
      <c r="M1288">
        <v>7</v>
      </c>
      <c r="N1288">
        <v>0.22800000000000001</v>
      </c>
      <c r="O1288">
        <v>4260.8</v>
      </c>
      <c r="P1288">
        <v>-99.9</v>
      </c>
      <c r="Q1288">
        <v>85</v>
      </c>
      <c r="R1288">
        <v>0.40500000000000003</v>
      </c>
      <c r="S1288" t="s">
        <v>2275</v>
      </c>
    </row>
    <row r="1289" spans="1:19" x14ac:dyDescent="0.2">
      <c r="A1289" t="s">
        <v>2381</v>
      </c>
      <c r="B1289">
        <v>51</v>
      </c>
      <c r="C1289" t="s">
        <v>1777</v>
      </c>
      <c r="E1289" s="57" t="s">
        <v>1838</v>
      </c>
      <c r="F1289" s="57"/>
      <c r="G1289" s="57"/>
      <c r="H1289" s="57"/>
      <c r="I1289" s="57"/>
      <c r="J1289" s="57"/>
      <c r="M1289">
        <v>7</v>
      </c>
      <c r="N1289">
        <v>0.22800000000000001</v>
      </c>
      <c r="O1289">
        <v>4260.8</v>
      </c>
      <c r="P1289">
        <v>-99.9</v>
      </c>
      <c r="Q1289">
        <v>85</v>
      </c>
      <c r="R1289">
        <v>0.40500000000000003</v>
      </c>
      <c r="S1289" t="s">
        <v>2275</v>
      </c>
    </row>
    <row r="1290" spans="1:19" x14ac:dyDescent="0.2">
      <c r="A1290" t="s">
        <v>2381</v>
      </c>
      <c r="B1290">
        <v>52</v>
      </c>
      <c r="C1290" t="s">
        <v>1780</v>
      </c>
      <c r="E1290" s="57" t="s">
        <v>1838</v>
      </c>
      <c r="F1290" s="57"/>
      <c r="G1290" s="57"/>
      <c r="H1290" s="57"/>
      <c r="I1290" s="57"/>
      <c r="J1290" s="57"/>
      <c r="M1290">
        <v>7</v>
      </c>
      <c r="N1290">
        <v>0.24099999999999999</v>
      </c>
      <c r="O1290">
        <v>3667.3</v>
      </c>
      <c r="P1290">
        <v>-99.9</v>
      </c>
      <c r="Q1290">
        <v>90</v>
      </c>
      <c r="R1290">
        <v>0.40500000000000003</v>
      </c>
      <c r="S1290" t="s">
        <v>2275</v>
      </c>
    </row>
    <row r="1291" spans="1:19" x14ac:dyDescent="0.2">
      <c r="A1291" t="s">
        <v>2381</v>
      </c>
      <c r="B1291">
        <v>53</v>
      </c>
      <c r="C1291" t="s">
        <v>1803</v>
      </c>
      <c r="E1291" s="57" t="s">
        <v>1838</v>
      </c>
      <c r="F1291" s="57"/>
      <c r="G1291" s="57"/>
      <c r="H1291" s="57"/>
      <c r="I1291" s="57"/>
      <c r="J1291" s="57"/>
      <c r="M1291">
        <v>7</v>
      </c>
      <c r="N1291">
        <v>0.26200000000000001</v>
      </c>
      <c r="O1291">
        <v>2940.5</v>
      </c>
      <c r="P1291">
        <v>-99.9</v>
      </c>
      <c r="Q1291">
        <v>95</v>
      </c>
      <c r="R1291">
        <v>0.35499999999999998</v>
      </c>
      <c r="S1291" t="s">
        <v>2275</v>
      </c>
    </row>
    <row r="1292" spans="1:19" x14ac:dyDescent="0.2">
      <c r="A1292" t="s">
        <v>2381</v>
      </c>
      <c r="B1292">
        <v>54</v>
      </c>
      <c r="C1292" t="s">
        <v>2058</v>
      </c>
      <c r="E1292" s="57" t="s">
        <v>1838</v>
      </c>
      <c r="F1292" s="57"/>
      <c r="G1292" s="57"/>
      <c r="H1292" s="57"/>
      <c r="I1292" s="57"/>
      <c r="J1292" s="57"/>
      <c r="M1292">
        <v>7</v>
      </c>
      <c r="N1292">
        <v>0.27</v>
      </c>
      <c r="O1292">
        <v>2692.8</v>
      </c>
      <c r="P1292">
        <v>-99.9</v>
      </c>
      <c r="Q1292">
        <v>90</v>
      </c>
      <c r="R1292">
        <v>0.34499999999999997</v>
      </c>
      <c r="S1292" t="s">
        <v>2275</v>
      </c>
    </row>
    <row r="1293" spans="1:19" x14ac:dyDescent="0.2">
      <c r="A1293" t="s">
        <v>2381</v>
      </c>
      <c r="B1293">
        <v>55</v>
      </c>
      <c r="C1293" t="s">
        <v>2058</v>
      </c>
      <c r="E1293" s="57" t="s">
        <v>1838</v>
      </c>
      <c r="F1293" s="57"/>
      <c r="G1293" s="57"/>
      <c r="H1293" s="57"/>
      <c r="I1293" s="57"/>
      <c r="J1293" s="57"/>
      <c r="M1293">
        <v>7</v>
      </c>
      <c r="N1293">
        <v>0.27</v>
      </c>
      <c r="O1293">
        <v>2692.8</v>
      </c>
      <c r="P1293">
        <v>-99.9</v>
      </c>
      <c r="Q1293">
        <v>90</v>
      </c>
      <c r="R1293">
        <v>0.34499999999999997</v>
      </c>
      <c r="S1293" t="s">
        <v>2275</v>
      </c>
    </row>
    <row r="1294" spans="1:19" x14ac:dyDescent="0.2">
      <c r="A1294" t="s">
        <v>2381</v>
      </c>
      <c r="B1294">
        <v>56</v>
      </c>
      <c r="C1294" t="s">
        <v>1787</v>
      </c>
      <c r="E1294" s="57" t="s">
        <v>1838</v>
      </c>
      <c r="F1294" s="57"/>
      <c r="G1294" s="57"/>
      <c r="H1294" s="57"/>
      <c r="I1294" s="57"/>
      <c r="J1294" s="57"/>
      <c r="M1294">
        <v>7</v>
      </c>
      <c r="N1294">
        <v>0.27400000000000002</v>
      </c>
      <c r="O1294">
        <v>2571.1</v>
      </c>
      <c r="P1294">
        <v>-99.9</v>
      </c>
      <c r="Q1294">
        <v>90</v>
      </c>
      <c r="R1294">
        <v>0.34</v>
      </c>
      <c r="S1294" t="s">
        <v>2275</v>
      </c>
    </row>
    <row r="1295" spans="1:19" x14ac:dyDescent="0.2">
      <c r="A1295" t="s">
        <v>2381</v>
      </c>
      <c r="B1295">
        <v>57</v>
      </c>
      <c r="C1295" t="s">
        <v>2282</v>
      </c>
      <c r="E1295" s="57" t="s">
        <v>1838</v>
      </c>
      <c r="F1295" s="57"/>
      <c r="G1295" s="57"/>
      <c r="H1295" s="57"/>
      <c r="I1295" s="57"/>
      <c r="J1295" s="57"/>
      <c r="M1295">
        <v>7</v>
      </c>
      <c r="N1295">
        <v>0.28399999999999997</v>
      </c>
      <c r="O1295">
        <v>2320.4</v>
      </c>
      <c r="P1295">
        <v>-99.9</v>
      </c>
      <c r="Q1295">
        <v>90</v>
      </c>
      <c r="R1295">
        <v>0.32500000000000001</v>
      </c>
      <c r="S1295" t="s">
        <v>2275</v>
      </c>
    </row>
    <row r="1296" spans="1:19" x14ac:dyDescent="0.2">
      <c r="A1296" t="s">
        <v>2381</v>
      </c>
      <c r="B1296">
        <v>58</v>
      </c>
      <c r="C1296" t="s">
        <v>1791</v>
      </c>
      <c r="E1296" s="57" t="s">
        <v>1900</v>
      </c>
      <c r="F1296" s="57"/>
      <c r="G1296" s="57"/>
      <c r="H1296" s="57"/>
      <c r="I1296" s="57"/>
      <c r="J1296" s="57"/>
      <c r="M1296">
        <v>7</v>
      </c>
      <c r="N1296">
        <v>0.249</v>
      </c>
      <c r="O1296">
        <v>3366.5</v>
      </c>
      <c r="P1296">
        <v>-99.9</v>
      </c>
      <c r="Q1296">
        <v>65</v>
      </c>
      <c r="R1296">
        <v>0.20499999999999999</v>
      </c>
      <c r="S1296" t="s">
        <v>2275</v>
      </c>
    </row>
    <row r="1297" spans="1:19" x14ac:dyDescent="0.2">
      <c r="A1297" t="s">
        <v>2381</v>
      </c>
      <c r="B1297">
        <v>59</v>
      </c>
      <c r="C1297" t="s">
        <v>1791</v>
      </c>
      <c r="E1297" s="57" t="s">
        <v>1900</v>
      </c>
      <c r="F1297" s="57"/>
      <c r="G1297" s="57"/>
      <c r="H1297" s="57"/>
      <c r="I1297" s="57"/>
      <c r="J1297" s="57"/>
      <c r="M1297">
        <v>7</v>
      </c>
      <c r="N1297">
        <v>0.249</v>
      </c>
      <c r="O1297">
        <v>3366.5</v>
      </c>
      <c r="P1297">
        <v>-99.9</v>
      </c>
      <c r="Q1297">
        <v>65</v>
      </c>
      <c r="R1297">
        <v>0.20499999999999999</v>
      </c>
      <c r="S1297" t="s">
        <v>2275</v>
      </c>
    </row>
    <row r="1298" spans="1:19" x14ac:dyDescent="0.2">
      <c r="A1298" t="s">
        <v>2381</v>
      </c>
      <c r="B1298">
        <v>60</v>
      </c>
      <c r="C1298" t="s">
        <v>2059</v>
      </c>
      <c r="E1298" s="57" t="s">
        <v>1900</v>
      </c>
      <c r="F1298" s="57"/>
      <c r="G1298" s="57"/>
      <c r="H1298" s="57"/>
      <c r="I1298" s="57"/>
      <c r="J1298" s="57"/>
      <c r="M1298">
        <v>6</v>
      </c>
      <c r="N1298">
        <v>0.214</v>
      </c>
      <c r="O1298">
        <v>4949.8</v>
      </c>
      <c r="P1298">
        <v>-99.9</v>
      </c>
      <c r="Q1298">
        <v>65</v>
      </c>
      <c r="R1298">
        <v>0.22500000000000001</v>
      </c>
      <c r="S1298" t="s">
        <v>2275</v>
      </c>
    </row>
    <row r="1299" spans="1:19" x14ac:dyDescent="0.2">
      <c r="A1299" t="s">
        <v>2381</v>
      </c>
      <c r="B1299">
        <v>61</v>
      </c>
      <c r="C1299" t="s">
        <v>2060</v>
      </c>
      <c r="E1299" s="57" t="s">
        <v>1900</v>
      </c>
      <c r="F1299" s="57"/>
      <c r="G1299" s="57"/>
      <c r="H1299" s="57"/>
      <c r="I1299" s="57"/>
      <c r="J1299" s="57"/>
      <c r="M1299">
        <v>5</v>
      </c>
      <c r="N1299">
        <v>0.17399999999999999</v>
      </c>
      <c r="O1299">
        <v>7627.9</v>
      </c>
      <c r="P1299">
        <v>-99.9</v>
      </c>
      <c r="Q1299">
        <v>70</v>
      </c>
      <c r="R1299">
        <v>0.28000000000000003</v>
      </c>
      <c r="S1299" t="s">
        <v>2275</v>
      </c>
    </row>
    <row r="1300" spans="1:19" x14ac:dyDescent="0.2">
      <c r="A1300" t="s">
        <v>2381</v>
      </c>
      <c r="B1300">
        <v>62</v>
      </c>
      <c r="C1300" t="s">
        <v>2060</v>
      </c>
      <c r="E1300" s="57" t="s">
        <v>1900</v>
      </c>
      <c r="F1300" s="57"/>
      <c r="G1300" s="57"/>
      <c r="H1300" s="57"/>
      <c r="I1300" s="57"/>
      <c r="J1300" s="57"/>
      <c r="M1300">
        <v>5</v>
      </c>
      <c r="N1300">
        <v>0.17399999999999999</v>
      </c>
      <c r="O1300">
        <v>7627.9</v>
      </c>
      <c r="P1300">
        <v>-99.9</v>
      </c>
      <c r="Q1300">
        <v>70</v>
      </c>
      <c r="R1300">
        <v>0.28000000000000003</v>
      </c>
      <c r="S1300" t="s">
        <v>2275</v>
      </c>
    </row>
    <row r="1301" spans="1:19" x14ac:dyDescent="0.2">
      <c r="A1301" t="s">
        <v>2381</v>
      </c>
      <c r="B1301">
        <v>63</v>
      </c>
      <c r="C1301" t="s">
        <v>1816</v>
      </c>
      <c r="E1301" s="57" t="s">
        <v>1900</v>
      </c>
      <c r="F1301" s="57"/>
      <c r="G1301" s="57"/>
      <c r="H1301" s="57"/>
      <c r="I1301" s="57"/>
      <c r="J1301" s="57"/>
      <c r="M1301">
        <v>5</v>
      </c>
      <c r="N1301">
        <v>0.25700000000000001</v>
      </c>
      <c r="O1301">
        <v>3116.2</v>
      </c>
      <c r="P1301">
        <v>-99.9</v>
      </c>
      <c r="Q1301">
        <v>60</v>
      </c>
      <c r="R1301">
        <v>0.26</v>
      </c>
      <c r="S1301" t="s">
        <v>2275</v>
      </c>
    </row>
    <row r="1302" spans="1:19" x14ac:dyDescent="0.2">
      <c r="A1302" t="s">
        <v>2381</v>
      </c>
      <c r="B1302">
        <v>64</v>
      </c>
      <c r="C1302" t="s">
        <v>1816</v>
      </c>
      <c r="E1302" s="57" t="s">
        <v>1900</v>
      </c>
      <c r="F1302" s="57"/>
      <c r="G1302" s="57"/>
      <c r="H1302" s="57"/>
      <c r="I1302" s="57"/>
      <c r="J1302" s="57"/>
      <c r="M1302">
        <v>5</v>
      </c>
      <c r="N1302">
        <v>0.25700000000000001</v>
      </c>
      <c r="O1302">
        <v>3116.2</v>
      </c>
      <c r="P1302">
        <v>-99.9</v>
      </c>
      <c r="Q1302">
        <v>60</v>
      </c>
      <c r="R1302">
        <v>0.26</v>
      </c>
      <c r="S1302" t="s">
        <v>2275</v>
      </c>
    </row>
    <row r="1303" spans="1:19" x14ac:dyDescent="0.2">
      <c r="A1303" t="s">
        <v>2381</v>
      </c>
      <c r="B1303">
        <v>65</v>
      </c>
      <c r="C1303" t="s">
        <v>1817</v>
      </c>
      <c r="E1303" t="s">
        <v>1861</v>
      </c>
      <c r="M1303">
        <v>6</v>
      </c>
      <c r="N1303">
        <v>0.28000000000000003</v>
      </c>
      <c r="O1303">
        <v>2411.6999999999998</v>
      </c>
      <c r="P1303">
        <v>-99.9</v>
      </c>
      <c r="Q1303">
        <v>65</v>
      </c>
      <c r="R1303">
        <v>0.28499999999999998</v>
      </c>
      <c r="S1303" t="s">
        <v>2275</v>
      </c>
    </row>
    <row r="1304" spans="1:19" x14ac:dyDescent="0.2">
      <c r="A1304" t="s">
        <v>2381</v>
      </c>
      <c r="B1304">
        <v>66</v>
      </c>
      <c r="C1304" t="s">
        <v>1800</v>
      </c>
      <c r="E1304" s="57" t="s">
        <v>1900</v>
      </c>
      <c r="F1304" s="57"/>
      <c r="G1304" s="57"/>
      <c r="H1304" s="57"/>
      <c r="I1304" s="57"/>
      <c r="J1304" s="57"/>
      <c r="M1304">
        <v>4</v>
      </c>
      <c r="N1304">
        <v>0.156</v>
      </c>
      <c r="O1304">
        <v>9198</v>
      </c>
      <c r="P1304">
        <v>-99.9</v>
      </c>
      <c r="Q1304">
        <v>60</v>
      </c>
      <c r="R1304">
        <v>0.29499999999999998</v>
      </c>
      <c r="S1304" t="s">
        <v>2275</v>
      </c>
    </row>
    <row r="1305" spans="1:19" x14ac:dyDescent="0.2">
      <c r="A1305" t="s">
        <v>2381</v>
      </c>
      <c r="B1305">
        <v>67</v>
      </c>
      <c r="C1305" t="s">
        <v>1800</v>
      </c>
      <c r="E1305" s="57" t="s">
        <v>1900</v>
      </c>
      <c r="F1305" s="57"/>
      <c r="G1305" s="57"/>
      <c r="H1305" s="57"/>
      <c r="I1305" s="57"/>
      <c r="J1305" s="57"/>
      <c r="M1305">
        <v>4</v>
      </c>
      <c r="N1305">
        <v>0.156</v>
      </c>
      <c r="O1305">
        <v>9198</v>
      </c>
      <c r="P1305">
        <v>-99.9</v>
      </c>
      <c r="Q1305">
        <v>60</v>
      </c>
      <c r="R1305">
        <v>0.29499999999999998</v>
      </c>
      <c r="S1305" t="s">
        <v>2275</v>
      </c>
    </row>
    <row r="1306" spans="1:19" x14ac:dyDescent="0.2">
      <c r="A1306" t="s">
        <v>2381</v>
      </c>
      <c r="B1306">
        <v>68</v>
      </c>
      <c r="C1306" t="s">
        <v>1792</v>
      </c>
      <c r="E1306" s="57" t="s">
        <v>1900</v>
      </c>
      <c r="F1306" s="57"/>
      <c r="G1306" s="57"/>
      <c r="H1306" s="57"/>
      <c r="I1306" s="57"/>
      <c r="J1306" s="57"/>
      <c r="M1306">
        <v>3</v>
      </c>
      <c r="N1306">
        <v>0.14199999999999999</v>
      </c>
      <c r="O1306">
        <v>10783.1</v>
      </c>
      <c r="P1306">
        <v>-99.9</v>
      </c>
      <c r="Q1306">
        <v>49</v>
      </c>
      <c r="R1306">
        <v>0.375</v>
      </c>
      <c r="S1306" t="s">
        <v>2275</v>
      </c>
    </row>
    <row r="1307" spans="1:19" x14ac:dyDescent="0.2">
      <c r="A1307" t="s">
        <v>2381</v>
      </c>
      <c r="B1307">
        <v>69</v>
      </c>
      <c r="C1307" t="s">
        <v>1783</v>
      </c>
      <c r="E1307" s="57" t="s">
        <v>1900</v>
      </c>
      <c r="F1307" s="57"/>
      <c r="G1307" s="57"/>
      <c r="H1307" s="57"/>
      <c r="I1307" s="57"/>
      <c r="J1307" s="57"/>
      <c r="M1307">
        <v>2</v>
      </c>
      <c r="N1307">
        <v>0.123</v>
      </c>
      <c r="O1307">
        <v>13187</v>
      </c>
      <c r="P1307">
        <v>-99.9</v>
      </c>
      <c r="Q1307">
        <v>41</v>
      </c>
      <c r="R1307">
        <v>0.51500000000000001</v>
      </c>
      <c r="S1307" t="s">
        <v>2275</v>
      </c>
    </row>
    <row r="1308" spans="1:19" x14ac:dyDescent="0.2">
      <c r="A1308" t="s">
        <v>2381</v>
      </c>
      <c r="B1308">
        <v>70</v>
      </c>
      <c r="C1308" t="s">
        <v>2061</v>
      </c>
      <c r="E1308" t="s">
        <v>2326</v>
      </c>
      <c r="M1308">
        <v>2</v>
      </c>
      <c r="N1308">
        <v>0.20799999999999999</v>
      </c>
      <c r="O1308">
        <v>5264.2</v>
      </c>
      <c r="P1308">
        <v>-99.9</v>
      </c>
      <c r="Q1308">
        <v>80</v>
      </c>
      <c r="R1308">
        <v>0.25</v>
      </c>
      <c r="S1308" t="s">
        <v>2275</v>
      </c>
    </row>
    <row r="1309" spans="1:19" x14ac:dyDescent="0.2">
      <c r="A1309" t="s">
        <v>2381</v>
      </c>
      <c r="B1309">
        <v>71</v>
      </c>
      <c r="C1309" t="s">
        <v>2062</v>
      </c>
      <c r="E1309" t="s">
        <v>2283</v>
      </c>
      <c r="M1309">
        <v>5</v>
      </c>
      <c r="N1309">
        <v>0.16700000000000001</v>
      </c>
      <c r="O1309">
        <v>8186.9</v>
      </c>
      <c r="P1309">
        <v>-99.9</v>
      </c>
      <c r="Q1309">
        <v>70</v>
      </c>
      <c r="R1309">
        <v>0.46</v>
      </c>
      <c r="S1309" t="s">
        <v>2275</v>
      </c>
    </row>
    <row r="1310" spans="1:19" x14ac:dyDescent="0.2">
      <c r="A1310" t="s">
        <v>2381</v>
      </c>
      <c r="B1310">
        <v>72</v>
      </c>
      <c r="C1310" t="s">
        <v>2063</v>
      </c>
      <c r="E1310" t="s">
        <v>2283</v>
      </c>
      <c r="M1310">
        <v>5</v>
      </c>
      <c r="N1310">
        <v>0.36099999999999999</v>
      </c>
      <c r="O1310">
        <v>1006.9</v>
      </c>
      <c r="P1310">
        <v>-99.9</v>
      </c>
      <c r="Q1310">
        <v>60</v>
      </c>
      <c r="R1310">
        <v>0.245</v>
      </c>
      <c r="S1310" t="s">
        <v>2275</v>
      </c>
    </row>
    <row r="1311" spans="1:19" x14ac:dyDescent="0.2">
      <c r="A1311" t="s">
        <v>2381</v>
      </c>
      <c r="B1311">
        <v>73</v>
      </c>
      <c r="C1311" t="s">
        <v>2064</v>
      </c>
      <c r="E1311" t="s">
        <v>2328</v>
      </c>
      <c r="M1311">
        <v>1</v>
      </c>
      <c r="N1311">
        <v>7.5999999999999998E-2</v>
      </c>
      <c r="O1311">
        <v>22048.6</v>
      </c>
      <c r="P1311">
        <v>-99.9</v>
      </c>
      <c r="Q1311">
        <v>48</v>
      </c>
      <c r="R1311">
        <v>0.51500000000000001</v>
      </c>
      <c r="S1311" t="s">
        <v>2275</v>
      </c>
    </row>
    <row r="1312" spans="1:19" x14ac:dyDescent="0.2">
      <c r="A1312" t="s">
        <v>2381</v>
      </c>
      <c r="B1312">
        <v>74</v>
      </c>
      <c r="C1312" t="s">
        <v>2065</v>
      </c>
      <c r="E1312" t="s">
        <v>2328</v>
      </c>
      <c r="M1312">
        <v>1</v>
      </c>
      <c r="N1312">
        <v>0.157</v>
      </c>
      <c r="O1312">
        <v>9169.1</v>
      </c>
      <c r="P1312">
        <v>-99.9</v>
      </c>
      <c r="Q1312">
        <v>80</v>
      </c>
      <c r="R1312">
        <v>0.31</v>
      </c>
      <c r="S1312" t="s">
        <v>2275</v>
      </c>
    </row>
    <row r="1313" spans="1:19" x14ac:dyDescent="0.2">
      <c r="A1313" t="s">
        <v>2381</v>
      </c>
      <c r="B1313">
        <v>75</v>
      </c>
      <c r="C1313" t="s">
        <v>1789</v>
      </c>
      <c r="E1313" t="s">
        <v>1863</v>
      </c>
      <c r="M1313">
        <v>7</v>
      </c>
      <c r="N1313">
        <v>0.245</v>
      </c>
      <c r="O1313">
        <v>3538.1</v>
      </c>
      <c r="P1313">
        <v>-99.9</v>
      </c>
      <c r="Q1313">
        <v>65</v>
      </c>
      <c r="R1313">
        <v>0.34</v>
      </c>
      <c r="S1313" t="s">
        <v>2275</v>
      </c>
    </row>
    <row r="1314" spans="1:19" x14ac:dyDescent="0.2">
      <c r="A1314" t="s">
        <v>2381</v>
      </c>
      <c r="B1314">
        <v>76</v>
      </c>
      <c r="C1314" t="s">
        <v>2066</v>
      </c>
      <c r="E1314" t="s">
        <v>1863</v>
      </c>
      <c r="M1314">
        <v>6</v>
      </c>
      <c r="N1314">
        <v>0.21</v>
      </c>
      <c r="O1314">
        <v>5128.6000000000004</v>
      </c>
      <c r="P1314">
        <v>-99.9</v>
      </c>
      <c r="Q1314">
        <v>65</v>
      </c>
      <c r="R1314">
        <v>0.38500000000000001</v>
      </c>
      <c r="S1314" t="s">
        <v>2275</v>
      </c>
    </row>
    <row r="1315" spans="1:19" x14ac:dyDescent="0.2">
      <c r="A1315" t="s">
        <v>2381</v>
      </c>
      <c r="B1315">
        <v>77</v>
      </c>
      <c r="C1315" t="s">
        <v>2067</v>
      </c>
      <c r="E1315" t="s">
        <v>1863</v>
      </c>
      <c r="M1315">
        <v>5</v>
      </c>
      <c r="N1315">
        <v>0.191</v>
      </c>
      <c r="O1315">
        <v>6347</v>
      </c>
      <c r="P1315">
        <v>-99.9</v>
      </c>
      <c r="Q1315">
        <v>60</v>
      </c>
      <c r="R1315">
        <v>0.44</v>
      </c>
      <c r="S1315" t="s">
        <v>2275</v>
      </c>
    </row>
    <row r="1316" spans="1:19" x14ac:dyDescent="0.2">
      <c r="A1316" t="s">
        <v>2381</v>
      </c>
      <c r="B1316">
        <v>78</v>
      </c>
      <c r="C1316" t="s">
        <v>2068</v>
      </c>
      <c r="E1316" t="s">
        <v>2285</v>
      </c>
      <c r="M1316">
        <v>2</v>
      </c>
      <c r="N1316">
        <v>5.5E-2</v>
      </c>
      <c r="O1316">
        <v>27616.6</v>
      </c>
      <c r="P1316">
        <v>-99.9</v>
      </c>
      <c r="Q1316">
        <v>90</v>
      </c>
      <c r="R1316">
        <v>0.61</v>
      </c>
      <c r="S1316" t="s">
        <v>2275</v>
      </c>
    </row>
    <row r="1317" spans="1:19" x14ac:dyDescent="0.2">
      <c r="A1317" t="s">
        <v>2381</v>
      </c>
      <c r="B1317">
        <v>79</v>
      </c>
      <c r="C1317" t="s">
        <v>2069</v>
      </c>
      <c r="E1317" t="s">
        <v>2286</v>
      </c>
      <c r="M1317">
        <v>2</v>
      </c>
      <c r="N1317">
        <v>8.4000000000000005E-2</v>
      </c>
      <c r="O1317">
        <v>20220.099999999999</v>
      </c>
      <c r="P1317">
        <v>-99.9</v>
      </c>
      <c r="Q1317">
        <v>95</v>
      </c>
      <c r="R1317">
        <v>0.315</v>
      </c>
      <c r="S1317" t="s">
        <v>2275</v>
      </c>
    </row>
    <row r="1318" spans="1:19" x14ac:dyDescent="0.2">
      <c r="A1318" t="s">
        <v>2381</v>
      </c>
      <c r="B1318">
        <v>80</v>
      </c>
      <c r="C1318" t="s">
        <v>2070</v>
      </c>
      <c r="E1318" t="s">
        <v>2286</v>
      </c>
      <c r="M1318">
        <v>2</v>
      </c>
      <c r="N1318">
        <v>0.115</v>
      </c>
      <c r="O1318">
        <v>14371.7</v>
      </c>
      <c r="P1318">
        <v>-99.9</v>
      </c>
      <c r="Q1318">
        <v>100</v>
      </c>
      <c r="R1318">
        <v>0.215</v>
      </c>
      <c r="S1318" t="s">
        <v>2275</v>
      </c>
    </row>
    <row r="1319" spans="1:19" x14ac:dyDescent="0.2">
      <c r="A1319" t="s">
        <v>2381</v>
      </c>
      <c r="B1319">
        <v>81</v>
      </c>
      <c r="C1319" t="s">
        <v>2071</v>
      </c>
      <c r="E1319" t="s">
        <v>2286</v>
      </c>
      <c r="M1319">
        <v>2</v>
      </c>
      <c r="N1319">
        <v>0.13600000000000001</v>
      </c>
      <c r="O1319">
        <v>11437.1</v>
      </c>
      <c r="P1319">
        <v>-99.9</v>
      </c>
      <c r="Q1319">
        <v>100</v>
      </c>
      <c r="R1319">
        <v>0.20499999999999999</v>
      </c>
      <c r="S1319" t="s">
        <v>2275</v>
      </c>
    </row>
    <row r="1320" spans="1:19" x14ac:dyDescent="0.2">
      <c r="A1320" t="s">
        <v>2381</v>
      </c>
      <c r="B1320">
        <v>82</v>
      </c>
      <c r="C1320" t="s">
        <v>2072</v>
      </c>
      <c r="E1320" t="s">
        <v>2383</v>
      </c>
      <c r="M1320">
        <v>8</v>
      </c>
      <c r="N1320">
        <v>0.17399999999999999</v>
      </c>
      <c r="O1320">
        <v>7631.4</v>
      </c>
      <c r="P1320">
        <v>-99.9</v>
      </c>
      <c r="Q1320">
        <v>100</v>
      </c>
      <c r="R1320">
        <v>0.22500000000000001</v>
      </c>
      <c r="S1320" t="s">
        <v>2275</v>
      </c>
    </row>
    <row r="1321" spans="1:19" x14ac:dyDescent="0.2">
      <c r="A1321" t="s">
        <v>2381</v>
      </c>
      <c r="B1321">
        <v>83</v>
      </c>
      <c r="C1321" t="s">
        <v>2073</v>
      </c>
      <c r="E1321" t="s">
        <v>2287</v>
      </c>
      <c r="M1321">
        <v>3</v>
      </c>
      <c r="N1321">
        <v>5.1999999999999998E-2</v>
      </c>
      <c r="O1321">
        <v>28415</v>
      </c>
      <c r="P1321">
        <v>-99.9</v>
      </c>
      <c r="Q1321">
        <v>100</v>
      </c>
      <c r="R1321">
        <v>0.41499999999999998</v>
      </c>
      <c r="S1321" t="s">
        <v>2275</v>
      </c>
    </row>
    <row r="1322" spans="1:19" x14ac:dyDescent="0.2">
      <c r="A1322" t="s">
        <v>2381</v>
      </c>
      <c r="B1322">
        <v>84</v>
      </c>
      <c r="C1322" t="s">
        <v>2074</v>
      </c>
      <c r="E1322" t="s">
        <v>2287</v>
      </c>
      <c r="M1322">
        <v>3</v>
      </c>
      <c r="N1322">
        <v>6.9000000000000006E-2</v>
      </c>
      <c r="O1322">
        <v>23635.599999999999</v>
      </c>
      <c r="P1322">
        <v>-99.9</v>
      </c>
      <c r="Q1322">
        <v>100</v>
      </c>
      <c r="R1322">
        <v>0.4</v>
      </c>
      <c r="S1322" t="s">
        <v>2275</v>
      </c>
    </row>
    <row r="1323" spans="1:19" x14ac:dyDescent="0.2">
      <c r="A1323" t="s">
        <v>2381</v>
      </c>
      <c r="B1323">
        <v>85</v>
      </c>
      <c r="C1323" t="s">
        <v>2075</v>
      </c>
      <c r="E1323" t="s">
        <v>2383</v>
      </c>
      <c r="M1323">
        <v>5</v>
      </c>
      <c r="N1323">
        <v>0.19800000000000001</v>
      </c>
      <c r="O1323">
        <v>5879.8</v>
      </c>
      <c r="P1323">
        <v>-99.9</v>
      </c>
      <c r="Q1323">
        <v>100</v>
      </c>
      <c r="R1323">
        <v>0.34</v>
      </c>
      <c r="S1323" t="s">
        <v>2275</v>
      </c>
    </row>
    <row r="1324" spans="1:19" x14ac:dyDescent="0.2">
      <c r="A1324" t="s">
        <v>2381</v>
      </c>
      <c r="B1324">
        <v>86</v>
      </c>
      <c r="C1324" t="s">
        <v>2076</v>
      </c>
      <c r="E1324" t="s">
        <v>2383</v>
      </c>
      <c r="M1324">
        <v>5</v>
      </c>
      <c r="N1324">
        <v>0.20300000000000001</v>
      </c>
      <c r="O1324">
        <v>5575.8</v>
      </c>
      <c r="P1324">
        <v>-99.9</v>
      </c>
      <c r="Q1324">
        <v>100</v>
      </c>
      <c r="R1324">
        <v>0.32500000000000001</v>
      </c>
      <c r="S1324" t="s">
        <v>2275</v>
      </c>
    </row>
    <row r="1325" spans="1:19" x14ac:dyDescent="0.2">
      <c r="A1325" t="s">
        <v>2381</v>
      </c>
      <c r="B1325">
        <v>87</v>
      </c>
      <c r="C1325" t="s">
        <v>409</v>
      </c>
      <c r="E1325" t="s">
        <v>2383</v>
      </c>
      <c r="M1325">
        <v>4</v>
      </c>
      <c r="N1325">
        <v>9.8000000000000004E-2</v>
      </c>
      <c r="O1325">
        <v>17249.2</v>
      </c>
      <c r="P1325">
        <v>-99.9</v>
      </c>
      <c r="Q1325">
        <v>90</v>
      </c>
      <c r="R1325">
        <v>0.375</v>
      </c>
      <c r="S1325" t="s">
        <v>2275</v>
      </c>
    </row>
    <row r="1326" spans="1:19" x14ac:dyDescent="0.2">
      <c r="A1326" t="s">
        <v>2381</v>
      </c>
      <c r="B1326">
        <v>88</v>
      </c>
      <c r="C1326" t="s">
        <v>1786</v>
      </c>
      <c r="E1326" t="s">
        <v>1842</v>
      </c>
      <c r="M1326">
        <v>5</v>
      </c>
      <c r="N1326">
        <v>8.6999999999999994E-2</v>
      </c>
      <c r="O1326">
        <v>19470</v>
      </c>
      <c r="P1326">
        <v>-99.9</v>
      </c>
      <c r="Q1326">
        <v>100</v>
      </c>
      <c r="R1326">
        <v>0.28000000000000003</v>
      </c>
      <c r="S1326" t="s">
        <v>2275</v>
      </c>
    </row>
    <row r="1327" spans="1:19" x14ac:dyDescent="0.2">
      <c r="A1327" t="s">
        <v>2381</v>
      </c>
      <c r="B1327">
        <v>89</v>
      </c>
      <c r="C1327" t="s">
        <v>1786</v>
      </c>
      <c r="E1327" t="s">
        <v>1842</v>
      </c>
      <c r="M1327">
        <v>5</v>
      </c>
      <c r="N1327">
        <v>8.6999999999999994E-2</v>
      </c>
      <c r="O1327">
        <v>19470</v>
      </c>
      <c r="P1327">
        <v>-99.9</v>
      </c>
      <c r="Q1327">
        <v>100</v>
      </c>
      <c r="R1327">
        <v>0.28000000000000003</v>
      </c>
      <c r="S1327" t="s">
        <v>2275</v>
      </c>
    </row>
    <row r="1328" spans="1:19" x14ac:dyDescent="0.2">
      <c r="A1328" t="s">
        <v>2381</v>
      </c>
      <c r="B1328">
        <v>90</v>
      </c>
      <c r="C1328" t="s">
        <v>1786</v>
      </c>
      <c r="E1328" t="s">
        <v>1842</v>
      </c>
      <c r="M1328">
        <v>5</v>
      </c>
      <c r="N1328">
        <v>8.6999999999999994E-2</v>
      </c>
      <c r="O1328">
        <v>19470</v>
      </c>
      <c r="P1328">
        <v>-99.9</v>
      </c>
      <c r="Q1328">
        <v>100</v>
      </c>
      <c r="R1328">
        <v>0.28000000000000003</v>
      </c>
      <c r="S1328" t="s">
        <v>2275</v>
      </c>
    </row>
    <row r="1329" spans="1:19" x14ac:dyDescent="0.2">
      <c r="A1329" t="s">
        <v>2381</v>
      </c>
      <c r="B1329">
        <v>91</v>
      </c>
      <c r="C1329" t="s">
        <v>1786</v>
      </c>
      <c r="E1329" t="s">
        <v>1842</v>
      </c>
      <c r="M1329">
        <v>5</v>
      </c>
      <c r="N1329">
        <v>8.6999999999999994E-2</v>
      </c>
      <c r="O1329">
        <v>19470</v>
      </c>
      <c r="P1329">
        <v>-99.9</v>
      </c>
      <c r="Q1329">
        <v>100</v>
      </c>
      <c r="R1329">
        <v>0.28000000000000003</v>
      </c>
      <c r="S1329" t="s">
        <v>2275</v>
      </c>
    </row>
    <row r="1330" spans="1:19" x14ac:dyDescent="0.2">
      <c r="A1330" t="s">
        <v>2381</v>
      </c>
      <c r="B1330">
        <v>92</v>
      </c>
      <c r="C1330" t="s">
        <v>2077</v>
      </c>
      <c r="E1330" t="s">
        <v>1842</v>
      </c>
      <c r="M1330">
        <v>5</v>
      </c>
      <c r="N1330">
        <v>0.127</v>
      </c>
      <c r="O1330">
        <v>12584.9</v>
      </c>
      <c r="P1330">
        <v>-99.9</v>
      </c>
      <c r="Q1330">
        <v>100</v>
      </c>
      <c r="R1330">
        <v>0.315</v>
      </c>
      <c r="S1330" t="s">
        <v>2275</v>
      </c>
    </row>
    <row r="1331" spans="1:19" x14ac:dyDescent="0.2">
      <c r="A1331" t="s">
        <v>2381</v>
      </c>
      <c r="B1331">
        <v>93</v>
      </c>
      <c r="C1331" t="s">
        <v>2078</v>
      </c>
      <c r="E1331" t="s">
        <v>1842</v>
      </c>
      <c r="M1331">
        <v>3</v>
      </c>
      <c r="N1331">
        <v>7.0000000000000007E-2</v>
      </c>
      <c r="O1331">
        <v>23546</v>
      </c>
      <c r="P1331">
        <v>-99.9</v>
      </c>
      <c r="Q1331">
        <v>95</v>
      </c>
      <c r="R1331">
        <v>0.38500000000000001</v>
      </c>
      <c r="S1331" t="s">
        <v>2275</v>
      </c>
    </row>
    <row r="1332" spans="1:19" x14ac:dyDescent="0.2">
      <c r="A1332" t="s">
        <v>2381</v>
      </c>
      <c r="B1332">
        <v>94</v>
      </c>
      <c r="C1332" t="s">
        <v>2079</v>
      </c>
      <c r="E1332" t="s">
        <v>1842</v>
      </c>
      <c r="M1332">
        <v>2</v>
      </c>
      <c r="N1332">
        <v>5.5E-2</v>
      </c>
      <c r="O1332">
        <v>27667.200000000001</v>
      </c>
      <c r="P1332">
        <v>-99.9</v>
      </c>
      <c r="Q1332">
        <v>90</v>
      </c>
      <c r="R1332">
        <v>0.51</v>
      </c>
      <c r="S1332" t="s">
        <v>2275</v>
      </c>
    </row>
    <row r="1333" spans="1:19" x14ac:dyDescent="0.2">
      <c r="A1333" t="s">
        <v>2381</v>
      </c>
      <c r="B1333">
        <v>95</v>
      </c>
      <c r="C1333" t="s">
        <v>2080</v>
      </c>
      <c r="E1333" t="s">
        <v>1842</v>
      </c>
      <c r="M1333">
        <v>2</v>
      </c>
      <c r="N1333">
        <v>0.08</v>
      </c>
      <c r="O1333">
        <v>20974.9</v>
      </c>
      <c r="P1333">
        <v>-99.9</v>
      </c>
      <c r="Q1333">
        <v>95</v>
      </c>
      <c r="R1333">
        <v>0.46</v>
      </c>
      <c r="S1333" t="s">
        <v>2275</v>
      </c>
    </row>
    <row r="1334" spans="1:19" x14ac:dyDescent="0.2">
      <c r="A1334" t="s">
        <v>2381</v>
      </c>
      <c r="B1334">
        <v>96</v>
      </c>
      <c r="C1334" t="s">
        <v>1825</v>
      </c>
      <c r="E1334" s="57" t="s">
        <v>1843</v>
      </c>
      <c r="F1334" s="57"/>
      <c r="G1334" s="57"/>
      <c r="H1334" s="57"/>
      <c r="I1334" s="57"/>
      <c r="J1334" s="57"/>
      <c r="M1334">
        <v>2</v>
      </c>
      <c r="N1334">
        <v>9.1999999999999998E-2</v>
      </c>
      <c r="O1334">
        <v>18390.3</v>
      </c>
      <c r="P1334">
        <v>-99.9</v>
      </c>
      <c r="Q1334">
        <v>95</v>
      </c>
      <c r="R1334">
        <v>0.37</v>
      </c>
      <c r="S1334" t="s">
        <v>2275</v>
      </c>
    </row>
    <row r="1335" spans="1:19" x14ac:dyDescent="0.2">
      <c r="A1335" t="s">
        <v>2381</v>
      </c>
      <c r="B1335">
        <v>97</v>
      </c>
      <c r="C1335" t="s">
        <v>1815</v>
      </c>
      <c r="E1335" t="s">
        <v>1918</v>
      </c>
      <c r="M1335">
        <v>8</v>
      </c>
      <c r="N1335">
        <v>0.26600000000000001</v>
      </c>
      <c r="O1335">
        <v>2826.9</v>
      </c>
      <c r="P1335">
        <v>-99.9</v>
      </c>
      <c r="Q1335">
        <v>85</v>
      </c>
      <c r="R1335">
        <v>0.33500000000000002</v>
      </c>
      <c r="S1335" t="s">
        <v>2275</v>
      </c>
    </row>
    <row r="1336" spans="1:19" x14ac:dyDescent="0.2">
      <c r="A1336" t="s">
        <v>2381</v>
      </c>
      <c r="B1336">
        <v>98</v>
      </c>
      <c r="C1336" t="s">
        <v>1815</v>
      </c>
      <c r="E1336" t="s">
        <v>1918</v>
      </c>
      <c r="M1336">
        <v>8</v>
      </c>
      <c r="N1336">
        <v>0.26600000000000001</v>
      </c>
      <c r="O1336">
        <v>2826.9</v>
      </c>
      <c r="P1336">
        <v>-99.9</v>
      </c>
      <c r="Q1336">
        <v>85</v>
      </c>
      <c r="R1336">
        <v>0.33500000000000002</v>
      </c>
      <c r="S1336" t="s">
        <v>2275</v>
      </c>
    </row>
    <row r="1337" spans="1:19" x14ac:dyDescent="0.2">
      <c r="A1337" t="s">
        <v>2381</v>
      </c>
      <c r="B1337">
        <v>99</v>
      </c>
      <c r="C1337" t="s">
        <v>2081</v>
      </c>
      <c r="E1337" t="s">
        <v>2288</v>
      </c>
      <c r="M1337">
        <v>3</v>
      </c>
      <c r="N1337">
        <v>9.0999999999999998E-2</v>
      </c>
      <c r="O1337">
        <v>18641.099999999999</v>
      </c>
      <c r="P1337">
        <v>-99.9</v>
      </c>
      <c r="Q1337">
        <v>95</v>
      </c>
      <c r="R1337">
        <v>0.42499999999999999</v>
      </c>
      <c r="S1337" t="s">
        <v>2275</v>
      </c>
    </row>
    <row r="1338" spans="1:19" x14ac:dyDescent="0.2">
      <c r="A1338" t="s">
        <v>2381</v>
      </c>
      <c r="B1338">
        <v>100</v>
      </c>
      <c r="C1338" t="s">
        <v>2082</v>
      </c>
      <c r="E1338" t="s">
        <v>1918</v>
      </c>
      <c r="M1338">
        <v>5</v>
      </c>
      <c r="N1338">
        <v>0.19800000000000001</v>
      </c>
      <c r="O1338">
        <v>5871.9</v>
      </c>
      <c r="P1338">
        <v>-99.9</v>
      </c>
      <c r="Q1338">
        <v>75</v>
      </c>
      <c r="R1338">
        <v>0.40500000000000003</v>
      </c>
      <c r="S1338" t="s">
        <v>2275</v>
      </c>
    </row>
    <row r="1339" spans="1:19" x14ac:dyDescent="0.2">
      <c r="A1339" t="s">
        <v>2381</v>
      </c>
      <c r="B1339">
        <v>101</v>
      </c>
      <c r="C1339" t="s">
        <v>2083</v>
      </c>
      <c r="E1339" t="s">
        <v>1918</v>
      </c>
      <c r="M1339">
        <v>5</v>
      </c>
      <c r="N1339">
        <v>0.27900000000000003</v>
      </c>
      <c r="O1339">
        <v>2454.6</v>
      </c>
      <c r="P1339">
        <v>-99.9</v>
      </c>
      <c r="Q1339">
        <v>80</v>
      </c>
      <c r="R1339">
        <v>0.28000000000000003</v>
      </c>
      <c r="S1339" t="s">
        <v>2275</v>
      </c>
    </row>
    <row r="1340" spans="1:19" x14ac:dyDescent="0.2">
      <c r="A1340" t="s">
        <v>2381</v>
      </c>
      <c r="B1340">
        <v>102</v>
      </c>
      <c r="C1340" t="s">
        <v>2084</v>
      </c>
      <c r="E1340" t="s">
        <v>2384</v>
      </c>
      <c r="M1340">
        <v>7</v>
      </c>
      <c r="N1340">
        <v>0.312</v>
      </c>
      <c r="O1340">
        <v>1712.4</v>
      </c>
      <c r="P1340">
        <v>-99.9</v>
      </c>
      <c r="Q1340">
        <v>80</v>
      </c>
      <c r="R1340">
        <v>0.27</v>
      </c>
      <c r="S1340" t="s">
        <v>2275</v>
      </c>
    </row>
    <row r="1341" spans="1:19" x14ac:dyDescent="0.2">
      <c r="A1341" t="s">
        <v>2381</v>
      </c>
      <c r="B1341">
        <v>103</v>
      </c>
      <c r="C1341" t="s">
        <v>2085</v>
      </c>
      <c r="E1341" t="s">
        <v>2289</v>
      </c>
      <c r="M1341">
        <v>2</v>
      </c>
      <c r="N1341">
        <v>0.106</v>
      </c>
      <c r="O1341">
        <v>15882.2</v>
      </c>
      <c r="P1341">
        <v>-99.9</v>
      </c>
      <c r="Q1341">
        <v>90</v>
      </c>
      <c r="R1341">
        <v>0.255</v>
      </c>
      <c r="S1341" t="s">
        <v>2275</v>
      </c>
    </row>
    <row r="1342" spans="1:19" x14ac:dyDescent="0.2">
      <c r="A1342" t="s">
        <v>2381</v>
      </c>
      <c r="B1342">
        <v>104</v>
      </c>
      <c r="C1342" t="s">
        <v>2086</v>
      </c>
      <c r="E1342" t="s">
        <v>2385</v>
      </c>
      <c r="M1342">
        <v>8</v>
      </c>
      <c r="N1342">
        <v>0.39800000000000002</v>
      </c>
      <c r="O1342">
        <v>674.2</v>
      </c>
      <c r="P1342">
        <v>-99.9</v>
      </c>
      <c r="Q1342">
        <v>44</v>
      </c>
      <c r="R1342">
        <v>0.25</v>
      </c>
      <c r="S1342" t="s">
        <v>2275</v>
      </c>
    </row>
    <row r="1343" spans="1:19" x14ac:dyDescent="0.2">
      <c r="A1343" t="s">
        <v>2381</v>
      </c>
      <c r="B1343">
        <v>105</v>
      </c>
      <c r="C1343" t="s">
        <v>2087</v>
      </c>
      <c r="E1343" t="s">
        <v>2290</v>
      </c>
      <c r="M1343">
        <v>3</v>
      </c>
      <c r="N1343">
        <v>0.17100000000000001</v>
      </c>
      <c r="O1343">
        <v>7892.1</v>
      </c>
      <c r="P1343">
        <v>-99.9</v>
      </c>
      <c r="Q1343">
        <v>33</v>
      </c>
      <c r="R1343">
        <v>0.46</v>
      </c>
      <c r="S1343" t="s">
        <v>2275</v>
      </c>
    </row>
    <row r="1344" spans="1:19" x14ac:dyDescent="0.2">
      <c r="A1344" t="s">
        <v>2381</v>
      </c>
      <c r="B1344">
        <v>106</v>
      </c>
      <c r="C1344" t="s">
        <v>2088</v>
      </c>
      <c r="E1344" t="s">
        <v>2290</v>
      </c>
      <c r="M1344">
        <v>3</v>
      </c>
      <c r="N1344">
        <v>0.21099999999999999</v>
      </c>
      <c r="O1344">
        <v>5081.8</v>
      </c>
      <c r="P1344">
        <v>-99.9</v>
      </c>
      <c r="Q1344">
        <v>30</v>
      </c>
      <c r="R1344">
        <v>0.42499999999999999</v>
      </c>
      <c r="S1344" t="s">
        <v>2275</v>
      </c>
    </row>
    <row r="1345" spans="1:19" x14ac:dyDescent="0.2">
      <c r="A1345" t="s">
        <v>2381</v>
      </c>
      <c r="B1345">
        <v>107</v>
      </c>
      <c r="C1345" t="s">
        <v>2089</v>
      </c>
      <c r="E1345" t="s">
        <v>2290</v>
      </c>
      <c r="M1345">
        <v>3</v>
      </c>
      <c r="N1345">
        <v>0.313</v>
      </c>
      <c r="O1345">
        <v>1686.5</v>
      </c>
      <c r="P1345">
        <v>-99.9</v>
      </c>
      <c r="Q1345">
        <v>21</v>
      </c>
      <c r="R1345">
        <v>0.28499999999999998</v>
      </c>
      <c r="S1345" t="s">
        <v>2275</v>
      </c>
    </row>
    <row r="1346" spans="1:19" x14ac:dyDescent="0.2">
      <c r="A1346" t="s">
        <v>2381</v>
      </c>
      <c r="B1346">
        <v>108</v>
      </c>
      <c r="C1346" t="s">
        <v>2090</v>
      </c>
      <c r="E1346" t="s">
        <v>2385</v>
      </c>
      <c r="M1346">
        <v>5</v>
      </c>
      <c r="N1346">
        <v>0.34100000000000003</v>
      </c>
      <c r="O1346">
        <v>1248.8</v>
      </c>
      <c r="P1346">
        <v>-99.9</v>
      </c>
      <c r="Q1346">
        <v>24</v>
      </c>
      <c r="R1346">
        <v>0.26500000000000001</v>
      </c>
      <c r="S1346" t="s">
        <v>2275</v>
      </c>
    </row>
    <row r="1347" spans="1:19" x14ac:dyDescent="0.2">
      <c r="A1347" t="s">
        <v>2381</v>
      </c>
      <c r="B1347">
        <v>109</v>
      </c>
      <c r="C1347" t="s">
        <v>2091</v>
      </c>
      <c r="E1347" t="s">
        <v>2385</v>
      </c>
      <c r="M1347">
        <v>5</v>
      </c>
      <c r="N1347">
        <v>0.36899999999999999</v>
      </c>
      <c r="O1347">
        <v>922.8</v>
      </c>
      <c r="P1347">
        <v>-99.9</v>
      </c>
      <c r="Q1347">
        <v>41</v>
      </c>
      <c r="R1347">
        <v>0.26500000000000001</v>
      </c>
      <c r="S1347" t="s">
        <v>2275</v>
      </c>
    </row>
    <row r="1348" spans="1:19" x14ac:dyDescent="0.2">
      <c r="A1348" t="s">
        <v>2381</v>
      </c>
      <c r="B1348">
        <v>110</v>
      </c>
      <c r="C1348" t="s">
        <v>2092</v>
      </c>
      <c r="E1348" t="s">
        <v>2290</v>
      </c>
      <c r="M1348">
        <v>2</v>
      </c>
      <c r="N1348">
        <v>0.20100000000000001</v>
      </c>
      <c r="O1348">
        <v>5679.1</v>
      </c>
      <c r="P1348">
        <v>-99.9</v>
      </c>
      <c r="Q1348">
        <v>20</v>
      </c>
      <c r="R1348">
        <v>0.43</v>
      </c>
      <c r="S1348" t="s">
        <v>2275</v>
      </c>
    </row>
    <row r="1349" spans="1:19" x14ac:dyDescent="0.2">
      <c r="A1349" t="s">
        <v>2381</v>
      </c>
      <c r="B1349">
        <v>111</v>
      </c>
      <c r="C1349" t="s">
        <v>2093</v>
      </c>
      <c r="E1349" t="s">
        <v>2291</v>
      </c>
      <c r="M1349">
        <v>0</v>
      </c>
      <c r="N1349">
        <v>8.8999999999999996E-2</v>
      </c>
      <c r="O1349">
        <v>19109.3</v>
      </c>
      <c r="P1349">
        <v>-99.9</v>
      </c>
      <c r="Q1349">
        <v>85</v>
      </c>
      <c r="R1349">
        <v>0.39500000000000002</v>
      </c>
      <c r="S1349" t="s">
        <v>2275</v>
      </c>
    </row>
    <row r="1350" spans="1:19" x14ac:dyDescent="0.2">
      <c r="A1350" t="s">
        <v>2381</v>
      </c>
      <c r="B1350">
        <v>112</v>
      </c>
      <c r="C1350" t="s">
        <v>2094</v>
      </c>
      <c r="E1350" t="s">
        <v>2292</v>
      </c>
      <c r="M1350">
        <v>2</v>
      </c>
      <c r="N1350">
        <v>4.3999999999999997E-2</v>
      </c>
      <c r="O1350">
        <v>30923.8</v>
      </c>
      <c r="P1350">
        <v>-99.9</v>
      </c>
      <c r="Q1350">
        <v>95</v>
      </c>
      <c r="R1350">
        <v>0.51500000000000001</v>
      </c>
      <c r="S1350" t="s">
        <v>2275</v>
      </c>
    </row>
    <row r="1351" spans="1:19" x14ac:dyDescent="0.2">
      <c r="A1351" t="s">
        <v>2381</v>
      </c>
      <c r="B1351">
        <v>113</v>
      </c>
      <c r="C1351" t="s">
        <v>2095</v>
      </c>
      <c r="E1351" t="s">
        <v>2293</v>
      </c>
      <c r="M1351">
        <v>4</v>
      </c>
      <c r="N1351">
        <v>0.10100000000000001</v>
      </c>
      <c r="O1351">
        <v>16729.400000000001</v>
      </c>
      <c r="P1351">
        <v>-99.9</v>
      </c>
      <c r="Q1351">
        <v>100</v>
      </c>
      <c r="R1351">
        <v>0.24</v>
      </c>
      <c r="S1351" t="s">
        <v>2275</v>
      </c>
    </row>
    <row r="1352" spans="1:19" x14ac:dyDescent="0.2">
      <c r="A1352" t="s">
        <v>2381</v>
      </c>
      <c r="B1352">
        <v>114</v>
      </c>
      <c r="C1352" t="s">
        <v>1820</v>
      </c>
      <c r="E1352" t="s">
        <v>1919</v>
      </c>
      <c r="M1352">
        <v>8</v>
      </c>
      <c r="N1352">
        <v>0.28000000000000003</v>
      </c>
      <c r="O1352">
        <v>2413.8000000000002</v>
      </c>
      <c r="P1352">
        <v>-99.9</v>
      </c>
      <c r="Q1352">
        <v>90</v>
      </c>
      <c r="R1352">
        <v>0.215</v>
      </c>
      <c r="S1352" t="s">
        <v>2275</v>
      </c>
    </row>
    <row r="1353" spans="1:19" x14ac:dyDescent="0.2">
      <c r="A1353" t="s">
        <v>2381</v>
      </c>
      <c r="B1353">
        <v>115</v>
      </c>
      <c r="C1353" t="s">
        <v>2096</v>
      </c>
      <c r="E1353" t="s">
        <v>1919</v>
      </c>
      <c r="M1353">
        <v>7</v>
      </c>
      <c r="N1353">
        <v>0.27600000000000002</v>
      </c>
      <c r="O1353">
        <v>2519.1999999999998</v>
      </c>
      <c r="P1353">
        <v>-99.9</v>
      </c>
      <c r="Q1353">
        <v>90</v>
      </c>
      <c r="R1353">
        <v>0.215</v>
      </c>
      <c r="S1353" t="s">
        <v>2275</v>
      </c>
    </row>
    <row r="1354" spans="1:19" x14ac:dyDescent="0.2">
      <c r="A1354" t="s">
        <v>2381</v>
      </c>
      <c r="B1354">
        <v>116</v>
      </c>
      <c r="C1354" t="s">
        <v>2097</v>
      </c>
      <c r="E1354" t="s">
        <v>1905</v>
      </c>
      <c r="M1354">
        <v>4</v>
      </c>
      <c r="N1354">
        <v>0.121</v>
      </c>
      <c r="O1354">
        <v>13562.7</v>
      </c>
      <c r="P1354">
        <v>-99.9</v>
      </c>
      <c r="Q1354">
        <v>90</v>
      </c>
      <c r="R1354">
        <v>0.23</v>
      </c>
      <c r="S1354" t="s">
        <v>2275</v>
      </c>
    </row>
    <row r="1355" spans="1:19" x14ac:dyDescent="0.2">
      <c r="A1355" t="s">
        <v>2381</v>
      </c>
      <c r="B1355">
        <v>117</v>
      </c>
      <c r="C1355" t="s">
        <v>1807</v>
      </c>
      <c r="E1355" t="s">
        <v>1919</v>
      </c>
      <c r="M1355">
        <v>6</v>
      </c>
      <c r="N1355">
        <v>0.27100000000000002</v>
      </c>
      <c r="O1355">
        <v>2668.6</v>
      </c>
      <c r="P1355">
        <v>-99.9</v>
      </c>
      <c r="Q1355">
        <v>90</v>
      </c>
      <c r="R1355">
        <v>0.22500000000000001</v>
      </c>
      <c r="S1355" t="s">
        <v>2275</v>
      </c>
    </row>
    <row r="1356" spans="1:19" x14ac:dyDescent="0.2">
      <c r="A1356" t="s">
        <v>2381</v>
      </c>
      <c r="B1356">
        <v>118</v>
      </c>
      <c r="C1356" t="s">
        <v>1806</v>
      </c>
      <c r="E1356" t="s">
        <v>1919</v>
      </c>
      <c r="M1356">
        <v>6</v>
      </c>
      <c r="N1356">
        <v>0.28599999999999998</v>
      </c>
      <c r="O1356">
        <v>2263.8000000000002</v>
      </c>
      <c r="P1356">
        <v>-99.9</v>
      </c>
      <c r="Q1356">
        <v>85</v>
      </c>
      <c r="R1356">
        <v>0.22</v>
      </c>
      <c r="S1356" t="s">
        <v>2275</v>
      </c>
    </row>
    <row r="1357" spans="1:19" x14ac:dyDescent="0.2">
      <c r="A1357" t="s">
        <v>2381</v>
      </c>
      <c r="B1357">
        <v>119</v>
      </c>
      <c r="C1357" t="s">
        <v>2098</v>
      </c>
      <c r="E1357" t="s">
        <v>1919</v>
      </c>
      <c r="M1357">
        <v>6</v>
      </c>
      <c r="N1357">
        <v>0.29299999999999998</v>
      </c>
      <c r="O1357">
        <v>2103</v>
      </c>
      <c r="P1357">
        <v>-99.9</v>
      </c>
      <c r="Q1357">
        <v>85</v>
      </c>
      <c r="R1357">
        <v>0.215</v>
      </c>
      <c r="S1357" t="s">
        <v>2275</v>
      </c>
    </row>
    <row r="1358" spans="1:19" x14ac:dyDescent="0.2">
      <c r="A1358" t="s">
        <v>2381</v>
      </c>
      <c r="B1358">
        <v>120</v>
      </c>
      <c r="C1358" t="s">
        <v>2099</v>
      </c>
      <c r="E1358" t="s">
        <v>1905</v>
      </c>
      <c r="M1358">
        <v>3</v>
      </c>
      <c r="N1358">
        <v>0.10299999999999999</v>
      </c>
      <c r="O1358">
        <v>16424.2</v>
      </c>
      <c r="P1358">
        <v>-99.9</v>
      </c>
      <c r="Q1358">
        <v>90</v>
      </c>
      <c r="R1358">
        <v>0.27</v>
      </c>
      <c r="S1358" t="s">
        <v>2275</v>
      </c>
    </row>
    <row r="1359" spans="1:19" x14ac:dyDescent="0.2">
      <c r="A1359" t="s">
        <v>2381</v>
      </c>
      <c r="B1359">
        <v>121</v>
      </c>
      <c r="C1359" t="s">
        <v>591</v>
      </c>
      <c r="E1359" t="s">
        <v>1919</v>
      </c>
      <c r="M1359">
        <v>5</v>
      </c>
      <c r="N1359">
        <v>0.26200000000000001</v>
      </c>
      <c r="O1359">
        <v>2921.4</v>
      </c>
      <c r="P1359">
        <v>-99.9</v>
      </c>
      <c r="Q1359">
        <v>95</v>
      </c>
      <c r="R1359">
        <v>0.24</v>
      </c>
      <c r="S1359" t="s">
        <v>2275</v>
      </c>
    </row>
    <row r="1360" spans="1:19" x14ac:dyDescent="0.2">
      <c r="A1360" t="s">
        <v>2381</v>
      </c>
      <c r="B1360">
        <v>122</v>
      </c>
      <c r="C1360" t="s">
        <v>593</v>
      </c>
      <c r="E1360" t="s">
        <v>1919</v>
      </c>
      <c r="M1360">
        <v>5</v>
      </c>
      <c r="N1360">
        <v>0.27900000000000003</v>
      </c>
      <c r="O1360">
        <v>2449</v>
      </c>
      <c r="P1360">
        <v>-99.9</v>
      </c>
      <c r="Q1360">
        <v>90</v>
      </c>
      <c r="R1360">
        <v>0.22500000000000001</v>
      </c>
      <c r="S1360" t="s">
        <v>2275</v>
      </c>
    </row>
    <row r="1361" spans="1:19" x14ac:dyDescent="0.2">
      <c r="A1361" t="s">
        <v>2381</v>
      </c>
      <c r="B1361">
        <v>123</v>
      </c>
      <c r="C1361" t="s">
        <v>221</v>
      </c>
      <c r="E1361" t="s">
        <v>1919</v>
      </c>
      <c r="M1361">
        <v>4</v>
      </c>
      <c r="N1361">
        <v>0.248</v>
      </c>
      <c r="O1361">
        <v>3413.8</v>
      </c>
      <c r="P1361">
        <v>-99.9</v>
      </c>
      <c r="Q1361">
        <v>90</v>
      </c>
      <c r="R1361">
        <v>0.245</v>
      </c>
      <c r="S1361" t="s">
        <v>2275</v>
      </c>
    </row>
    <row r="1362" spans="1:19" x14ac:dyDescent="0.2">
      <c r="A1362" t="s">
        <v>2381</v>
      </c>
      <c r="B1362">
        <v>124</v>
      </c>
      <c r="C1362" t="s">
        <v>1821</v>
      </c>
      <c r="E1362" t="s">
        <v>1919</v>
      </c>
      <c r="M1362">
        <v>2</v>
      </c>
      <c r="N1362">
        <v>0.216</v>
      </c>
      <c r="O1362">
        <v>4855.3999999999996</v>
      </c>
      <c r="P1362">
        <v>-99.9</v>
      </c>
      <c r="Q1362">
        <v>80</v>
      </c>
      <c r="R1362">
        <v>0.3</v>
      </c>
      <c r="S1362" t="s">
        <v>2275</v>
      </c>
    </row>
    <row r="1363" spans="1:19" x14ac:dyDescent="0.2">
      <c r="A1363" t="s">
        <v>2381</v>
      </c>
      <c r="B1363">
        <v>125</v>
      </c>
      <c r="C1363" t="s">
        <v>1810</v>
      </c>
      <c r="E1363" t="s">
        <v>1919</v>
      </c>
      <c r="M1363">
        <v>2</v>
      </c>
      <c r="N1363">
        <v>0.245</v>
      </c>
      <c r="O1363">
        <v>3547.9</v>
      </c>
      <c r="P1363">
        <v>-99.9</v>
      </c>
      <c r="Q1363">
        <v>80</v>
      </c>
      <c r="R1363">
        <v>0.26500000000000001</v>
      </c>
      <c r="S1363" t="s">
        <v>2275</v>
      </c>
    </row>
    <row r="1364" spans="1:19" x14ac:dyDescent="0.2">
      <c r="A1364" t="s">
        <v>2381</v>
      </c>
      <c r="B1364">
        <v>126</v>
      </c>
      <c r="C1364" t="s">
        <v>667</v>
      </c>
      <c r="E1364" t="s">
        <v>1919</v>
      </c>
      <c r="M1364">
        <v>1</v>
      </c>
      <c r="N1364">
        <v>0.189</v>
      </c>
      <c r="O1364">
        <v>6457.4</v>
      </c>
      <c r="P1364">
        <v>-99.9</v>
      </c>
      <c r="Q1364">
        <v>75</v>
      </c>
      <c r="R1364">
        <v>0.28499999999999998</v>
      </c>
      <c r="S1364" t="s">
        <v>2275</v>
      </c>
    </row>
    <row r="1365" spans="1:19" x14ac:dyDescent="0.2">
      <c r="A1365" t="s">
        <v>2381</v>
      </c>
      <c r="B1365">
        <v>127</v>
      </c>
      <c r="C1365" t="s">
        <v>2100</v>
      </c>
      <c r="E1365" t="s">
        <v>1919</v>
      </c>
      <c r="M1365">
        <v>1</v>
      </c>
      <c r="N1365">
        <v>0.223</v>
      </c>
      <c r="O1365">
        <v>4480.8999999999996</v>
      </c>
      <c r="P1365">
        <v>-99.9</v>
      </c>
      <c r="Q1365">
        <v>75</v>
      </c>
      <c r="R1365">
        <v>0.24</v>
      </c>
      <c r="S1365" t="s">
        <v>2275</v>
      </c>
    </row>
    <row r="1366" spans="1:19" x14ac:dyDescent="0.2">
      <c r="A1366" t="s">
        <v>2381</v>
      </c>
      <c r="B1366">
        <v>128</v>
      </c>
      <c r="C1366" t="s">
        <v>753</v>
      </c>
      <c r="E1366" t="s">
        <v>1919</v>
      </c>
      <c r="M1366">
        <v>0</v>
      </c>
      <c r="N1366">
        <v>0.15</v>
      </c>
      <c r="O1366">
        <v>9913.9</v>
      </c>
      <c r="P1366">
        <v>-99.9</v>
      </c>
      <c r="Q1366">
        <v>80</v>
      </c>
      <c r="R1366">
        <v>0.215</v>
      </c>
      <c r="S1366" t="s">
        <v>2275</v>
      </c>
    </row>
    <row r="1367" spans="1:19" x14ac:dyDescent="0.2">
      <c r="A1367" t="s">
        <v>2381</v>
      </c>
      <c r="B1367">
        <v>129</v>
      </c>
      <c r="C1367" t="s">
        <v>2101</v>
      </c>
      <c r="E1367" t="s">
        <v>2338</v>
      </c>
      <c r="M1367">
        <v>4</v>
      </c>
      <c r="N1367">
        <v>0.10299999999999999</v>
      </c>
      <c r="O1367">
        <v>16476.5</v>
      </c>
      <c r="P1367">
        <v>-99.9</v>
      </c>
      <c r="Q1367">
        <v>90</v>
      </c>
      <c r="R1367">
        <v>0.35499999999999998</v>
      </c>
      <c r="S1367" t="s">
        <v>2275</v>
      </c>
    </row>
    <row r="1368" spans="1:19" x14ac:dyDescent="0.2">
      <c r="A1368" t="s">
        <v>2381</v>
      </c>
      <c r="B1368">
        <v>130</v>
      </c>
      <c r="C1368" t="s">
        <v>2102</v>
      </c>
      <c r="E1368" t="s">
        <v>2338</v>
      </c>
      <c r="M1368">
        <v>4</v>
      </c>
      <c r="N1368">
        <v>0.13</v>
      </c>
      <c r="O1368">
        <v>12313.5</v>
      </c>
      <c r="P1368">
        <v>-99.9</v>
      </c>
      <c r="Q1368">
        <v>90</v>
      </c>
      <c r="R1368">
        <v>0.37</v>
      </c>
      <c r="S1368" t="s">
        <v>2275</v>
      </c>
    </row>
    <row r="1369" spans="1:19" x14ac:dyDescent="0.2">
      <c r="A1369" t="s">
        <v>2381</v>
      </c>
      <c r="B1369">
        <v>131</v>
      </c>
      <c r="C1369" t="s">
        <v>381</v>
      </c>
      <c r="E1369" t="s">
        <v>2338</v>
      </c>
      <c r="M1369">
        <v>3</v>
      </c>
      <c r="N1369">
        <v>8.5999999999999993E-2</v>
      </c>
      <c r="O1369">
        <v>19641.2</v>
      </c>
      <c r="P1369">
        <v>-99.9</v>
      </c>
      <c r="Q1369">
        <v>85</v>
      </c>
      <c r="R1369">
        <v>0.41</v>
      </c>
      <c r="S1369" t="s">
        <v>2275</v>
      </c>
    </row>
    <row r="1370" spans="1:19" x14ac:dyDescent="0.2">
      <c r="A1370" t="s">
        <v>2381</v>
      </c>
      <c r="B1370">
        <v>132</v>
      </c>
      <c r="C1370" t="s">
        <v>2103</v>
      </c>
      <c r="E1370" t="s">
        <v>2338</v>
      </c>
      <c r="M1370">
        <v>2</v>
      </c>
      <c r="N1370">
        <v>7.4999999999999997E-2</v>
      </c>
      <c r="O1370">
        <v>22164.1</v>
      </c>
      <c r="P1370">
        <v>-99.9</v>
      </c>
      <c r="Q1370">
        <v>80</v>
      </c>
      <c r="R1370">
        <v>0.49</v>
      </c>
      <c r="S1370" t="s">
        <v>2275</v>
      </c>
    </row>
    <row r="1371" spans="1:19" x14ac:dyDescent="0.2">
      <c r="A1371" t="s">
        <v>2381</v>
      </c>
      <c r="B1371">
        <v>133</v>
      </c>
      <c r="C1371" t="s">
        <v>2104</v>
      </c>
      <c r="E1371" t="s">
        <v>2338</v>
      </c>
      <c r="M1371">
        <v>2</v>
      </c>
      <c r="N1371">
        <v>0.1</v>
      </c>
      <c r="O1371">
        <v>16980.900000000001</v>
      </c>
      <c r="P1371">
        <v>-99.9</v>
      </c>
      <c r="Q1371">
        <v>80</v>
      </c>
      <c r="R1371">
        <v>0.45</v>
      </c>
      <c r="S1371" t="s">
        <v>2275</v>
      </c>
    </row>
    <row r="1372" spans="1:19" x14ac:dyDescent="0.2">
      <c r="A1372" t="s">
        <v>2381</v>
      </c>
      <c r="B1372">
        <v>134</v>
      </c>
      <c r="C1372" t="s">
        <v>2105</v>
      </c>
      <c r="E1372" t="s">
        <v>2338</v>
      </c>
      <c r="M1372">
        <v>2</v>
      </c>
      <c r="N1372">
        <v>0.114</v>
      </c>
      <c r="O1372">
        <v>14614.3</v>
      </c>
      <c r="P1372">
        <v>-99.9</v>
      </c>
      <c r="Q1372">
        <v>85</v>
      </c>
      <c r="R1372">
        <v>0.33500000000000002</v>
      </c>
      <c r="S1372" t="s">
        <v>2275</v>
      </c>
    </row>
    <row r="1373" spans="1:19" x14ac:dyDescent="0.2">
      <c r="A1373" t="s">
        <v>2381</v>
      </c>
      <c r="B1373">
        <v>135</v>
      </c>
      <c r="C1373" t="s">
        <v>2106</v>
      </c>
      <c r="E1373" t="s">
        <v>2386</v>
      </c>
      <c r="M1373">
        <v>9</v>
      </c>
      <c r="N1373">
        <v>0.27500000000000002</v>
      </c>
      <c r="O1373">
        <v>2554.8000000000002</v>
      </c>
      <c r="P1373">
        <v>-99.9</v>
      </c>
      <c r="Q1373">
        <v>80</v>
      </c>
      <c r="R1373">
        <v>0.15</v>
      </c>
      <c r="S1373" t="s">
        <v>2275</v>
      </c>
    </row>
    <row r="1374" spans="1:19" x14ac:dyDescent="0.2">
      <c r="A1374" t="s">
        <v>2381</v>
      </c>
      <c r="B1374">
        <v>136</v>
      </c>
      <c r="C1374" t="s">
        <v>2107</v>
      </c>
      <c r="E1374" t="s">
        <v>1920</v>
      </c>
      <c r="M1374">
        <v>3</v>
      </c>
      <c r="N1374">
        <v>0.15</v>
      </c>
      <c r="O1374">
        <v>9895</v>
      </c>
      <c r="P1374">
        <v>-99.9</v>
      </c>
      <c r="Q1374">
        <v>65</v>
      </c>
      <c r="R1374">
        <v>0.32</v>
      </c>
      <c r="S1374" t="s">
        <v>2275</v>
      </c>
    </row>
    <row r="1375" spans="1:19" x14ac:dyDescent="0.2">
      <c r="A1375" t="s">
        <v>2381</v>
      </c>
      <c r="B1375">
        <v>137</v>
      </c>
      <c r="C1375" t="s">
        <v>2108</v>
      </c>
      <c r="E1375" t="s">
        <v>1920</v>
      </c>
      <c r="M1375">
        <v>3</v>
      </c>
      <c r="N1375">
        <v>0.20699999999999999</v>
      </c>
      <c r="O1375">
        <v>5311.6</v>
      </c>
      <c r="P1375">
        <v>-99.9</v>
      </c>
      <c r="Q1375">
        <v>85</v>
      </c>
      <c r="R1375">
        <v>0.26</v>
      </c>
      <c r="S1375" t="s">
        <v>2275</v>
      </c>
    </row>
    <row r="1376" spans="1:19" x14ac:dyDescent="0.2">
      <c r="A1376" t="s">
        <v>2381</v>
      </c>
      <c r="B1376">
        <v>138</v>
      </c>
      <c r="C1376" t="s">
        <v>1790</v>
      </c>
      <c r="E1376" t="s">
        <v>1920</v>
      </c>
      <c r="M1376">
        <v>3</v>
      </c>
      <c r="N1376">
        <v>0.26100000000000001</v>
      </c>
      <c r="O1376">
        <v>2984.1</v>
      </c>
      <c r="P1376">
        <v>-99.9</v>
      </c>
      <c r="Q1376">
        <v>95</v>
      </c>
      <c r="R1376">
        <v>0.19500000000000001</v>
      </c>
      <c r="S1376" t="s">
        <v>2275</v>
      </c>
    </row>
    <row r="1377" spans="1:19" x14ac:dyDescent="0.2">
      <c r="A1377" t="s">
        <v>2381</v>
      </c>
      <c r="B1377">
        <v>139</v>
      </c>
      <c r="C1377" t="s">
        <v>1790</v>
      </c>
      <c r="E1377" t="s">
        <v>1920</v>
      </c>
      <c r="M1377">
        <v>3</v>
      </c>
      <c r="N1377">
        <v>0.26100000000000001</v>
      </c>
      <c r="O1377">
        <v>2984.1</v>
      </c>
      <c r="P1377">
        <v>-99.9</v>
      </c>
      <c r="Q1377">
        <v>95</v>
      </c>
      <c r="R1377">
        <v>0.19500000000000001</v>
      </c>
      <c r="S1377" t="s">
        <v>2275</v>
      </c>
    </row>
    <row r="1378" spans="1:19" x14ac:dyDescent="0.2">
      <c r="A1378" t="s">
        <v>2381</v>
      </c>
      <c r="B1378">
        <v>140</v>
      </c>
      <c r="C1378" t="s">
        <v>1802</v>
      </c>
      <c r="E1378" t="s">
        <v>1921</v>
      </c>
      <c r="M1378">
        <v>12</v>
      </c>
      <c r="N1378">
        <v>0.28999999999999998</v>
      </c>
      <c r="O1378">
        <v>2159</v>
      </c>
      <c r="P1378">
        <v>-99.9</v>
      </c>
      <c r="Q1378">
        <v>85</v>
      </c>
      <c r="R1378">
        <v>0.13</v>
      </c>
      <c r="S1378" t="s">
        <v>2275</v>
      </c>
    </row>
    <row r="1379" spans="1:19" x14ac:dyDescent="0.2">
      <c r="A1379" t="s">
        <v>2381</v>
      </c>
      <c r="B1379">
        <v>141</v>
      </c>
      <c r="C1379" t="s">
        <v>1802</v>
      </c>
      <c r="E1379" t="s">
        <v>1921</v>
      </c>
      <c r="M1379">
        <v>12</v>
      </c>
      <c r="N1379">
        <v>0.28999999999999998</v>
      </c>
      <c r="O1379">
        <v>2159</v>
      </c>
      <c r="P1379">
        <v>-99.9</v>
      </c>
      <c r="Q1379">
        <v>85</v>
      </c>
      <c r="R1379">
        <v>0.13</v>
      </c>
      <c r="S1379" t="s">
        <v>2275</v>
      </c>
    </row>
    <row r="1380" spans="1:19" x14ac:dyDescent="0.2">
      <c r="A1380" t="s">
        <v>2381</v>
      </c>
      <c r="B1380">
        <v>142</v>
      </c>
      <c r="C1380" t="s">
        <v>1802</v>
      </c>
      <c r="E1380" t="s">
        <v>1921</v>
      </c>
      <c r="M1380">
        <v>12</v>
      </c>
      <c r="N1380">
        <v>0.28999999999999998</v>
      </c>
      <c r="O1380">
        <v>2159</v>
      </c>
      <c r="P1380">
        <v>-99.9</v>
      </c>
      <c r="Q1380">
        <v>85</v>
      </c>
      <c r="R1380">
        <v>0.13</v>
      </c>
      <c r="S1380" t="s">
        <v>2275</v>
      </c>
    </row>
    <row r="1381" spans="1:19" x14ac:dyDescent="0.2">
      <c r="A1381" t="s">
        <v>2381</v>
      </c>
      <c r="B1381">
        <v>143</v>
      </c>
      <c r="C1381" t="s">
        <v>2109</v>
      </c>
      <c r="E1381" t="s">
        <v>2387</v>
      </c>
      <c r="M1381">
        <v>13</v>
      </c>
      <c r="N1381">
        <v>0.33900000000000002</v>
      </c>
      <c r="O1381">
        <v>1281.5</v>
      </c>
      <c r="P1381">
        <v>-99.9</v>
      </c>
      <c r="Q1381">
        <v>70</v>
      </c>
      <c r="R1381">
        <v>0.22</v>
      </c>
      <c r="S1381" t="s">
        <v>2275</v>
      </c>
    </row>
    <row r="1382" spans="1:19" x14ac:dyDescent="0.2">
      <c r="A1382" t="s">
        <v>2381</v>
      </c>
      <c r="B1382">
        <v>144</v>
      </c>
      <c r="C1382" t="s">
        <v>2110</v>
      </c>
      <c r="E1382" t="s">
        <v>1866</v>
      </c>
      <c r="M1382">
        <v>3</v>
      </c>
      <c r="N1382">
        <v>0.09</v>
      </c>
      <c r="O1382">
        <v>18791.7</v>
      </c>
      <c r="P1382">
        <v>-99.9</v>
      </c>
      <c r="Q1382">
        <v>95</v>
      </c>
      <c r="R1382">
        <v>0.31</v>
      </c>
      <c r="S1382" t="s">
        <v>2275</v>
      </c>
    </row>
    <row r="1383" spans="1:19" x14ac:dyDescent="0.2">
      <c r="A1383" t="s">
        <v>2381</v>
      </c>
      <c r="B1383">
        <v>145</v>
      </c>
      <c r="C1383" t="s">
        <v>1788</v>
      </c>
      <c r="E1383" s="27" t="s">
        <v>1846</v>
      </c>
      <c r="F1383" s="27"/>
      <c r="G1383" s="27"/>
      <c r="H1383" s="27"/>
      <c r="I1383" s="27"/>
      <c r="J1383" s="27"/>
      <c r="M1383">
        <v>6</v>
      </c>
      <c r="N1383">
        <v>0.14399999999999999</v>
      </c>
      <c r="O1383">
        <v>10511.4</v>
      </c>
      <c r="P1383">
        <v>-99.9</v>
      </c>
      <c r="Q1383">
        <v>95</v>
      </c>
      <c r="R1383">
        <v>0.315</v>
      </c>
      <c r="S1383" t="s">
        <v>2275</v>
      </c>
    </row>
    <row r="1384" spans="1:19" x14ac:dyDescent="0.2">
      <c r="A1384" t="s">
        <v>2381</v>
      </c>
      <c r="B1384">
        <v>146</v>
      </c>
      <c r="C1384" t="s">
        <v>1788</v>
      </c>
      <c r="E1384" s="27" t="s">
        <v>1846</v>
      </c>
      <c r="F1384" s="27"/>
      <c r="G1384" s="27"/>
      <c r="H1384" s="27"/>
      <c r="I1384" s="27"/>
      <c r="J1384" s="27"/>
      <c r="M1384">
        <v>6</v>
      </c>
      <c r="N1384">
        <v>0.14399999999999999</v>
      </c>
      <c r="O1384">
        <v>10511.4</v>
      </c>
      <c r="P1384">
        <v>-99.9</v>
      </c>
      <c r="Q1384">
        <v>95</v>
      </c>
      <c r="R1384">
        <v>0.315</v>
      </c>
      <c r="S1384" t="s">
        <v>2275</v>
      </c>
    </row>
    <row r="1385" spans="1:19" x14ac:dyDescent="0.2">
      <c r="A1385" t="s">
        <v>2381</v>
      </c>
      <c r="B1385">
        <v>147</v>
      </c>
      <c r="C1385" t="s">
        <v>2111</v>
      </c>
      <c r="E1385" t="s">
        <v>1921</v>
      </c>
      <c r="M1385">
        <v>8</v>
      </c>
      <c r="N1385">
        <v>0.219</v>
      </c>
      <c r="O1385">
        <v>4685.5</v>
      </c>
      <c r="P1385">
        <v>-99.9</v>
      </c>
      <c r="Q1385">
        <v>90</v>
      </c>
      <c r="R1385">
        <v>0.24</v>
      </c>
      <c r="S1385" t="s">
        <v>2275</v>
      </c>
    </row>
    <row r="1386" spans="1:19" x14ac:dyDescent="0.2">
      <c r="A1386" t="s">
        <v>2381</v>
      </c>
      <c r="B1386">
        <v>148</v>
      </c>
      <c r="C1386" t="s">
        <v>2111</v>
      </c>
      <c r="E1386" t="s">
        <v>1921</v>
      </c>
      <c r="M1386">
        <v>8</v>
      </c>
      <c r="N1386">
        <v>0.219</v>
      </c>
      <c r="O1386">
        <v>4685.5</v>
      </c>
      <c r="P1386">
        <v>-99.9</v>
      </c>
      <c r="Q1386">
        <v>90</v>
      </c>
      <c r="R1386">
        <v>0.24</v>
      </c>
      <c r="S1386" t="s">
        <v>2275</v>
      </c>
    </row>
    <row r="1387" spans="1:19" x14ac:dyDescent="0.2">
      <c r="A1387" t="s">
        <v>2381</v>
      </c>
      <c r="B1387">
        <v>149</v>
      </c>
      <c r="C1387" t="s">
        <v>2112</v>
      </c>
      <c r="E1387" s="27" t="s">
        <v>1846</v>
      </c>
      <c r="F1387" s="27"/>
      <c r="G1387" s="27"/>
      <c r="H1387" s="27"/>
      <c r="I1387" s="27"/>
      <c r="J1387" s="27"/>
      <c r="M1387">
        <v>3</v>
      </c>
      <c r="N1387">
        <v>9.1999999999999998E-2</v>
      </c>
      <c r="O1387">
        <v>18547.900000000001</v>
      </c>
      <c r="P1387">
        <v>-99.9</v>
      </c>
      <c r="Q1387">
        <v>85</v>
      </c>
      <c r="R1387">
        <v>0.53</v>
      </c>
      <c r="S1387" t="s">
        <v>2275</v>
      </c>
    </row>
    <row r="1388" spans="1:19" x14ac:dyDescent="0.2">
      <c r="A1388" t="s">
        <v>2381</v>
      </c>
      <c r="B1388">
        <v>150</v>
      </c>
      <c r="C1388" t="s">
        <v>2113</v>
      </c>
      <c r="E1388" t="s">
        <v>1921</v>
      </c>
      <c r="M1388">
        <v>5</v>
      </c>
      <c r="N1388">
        <v>0.156</v>
      </c>
      <c r="O1388">
        <v>9205</v>
      </c>
      <c r="P1388">
        <v>-99.9</v>
      </c>
      <c r="Q1388">
        <v>80</v>
      </c>
      <c r="R1388">
        <v>0.34</v>
      </c>
      <c r="S1388" t="s">
        <v>2275</v>
      </c>
    </row>
    <row r="1389" spans="1:19" x14ac:dyDescent="0.2">
      <c r="A1389" t="s">
        <v>2381</v>
      </c>
      <c r="B1389">
        <v>151</v>
      </c>
      <c r="C1389" t="s">
        <v>2114</v>
      </c>
      <c r="E1389" t="s">
        <v>2387</v>
      </c>
      <c r="M1389">
        <v>2</v>
      </c>
      <c r="N1389">
        <v>0.311</v>
      </c>
      <c r="O1389">
        <v>1727.8</v>
      </c>
      <c r="P1389">
        <v>-99.9</v>
      </c>
      <c r="Q1389">
        <v>55</v>
      </c>
      <c r="R1389">
        <v>0.43</v>
      </c>
      <c r="S1389" t="s">
        <v>2275</v>
      </c>
    </row>
    <row r="1390" spans="1:19" x14ac:dyDescent="0.2">
      <c r="A1390" t="s">
        <v>2381</v>
      </c>
      <c r="B1390">
        <v>152</v>
      </c>
      <c r="C1390" t="s">
        <v>2115</v>
      </c>
      <c r="E1390" t="s">
        <v>2387</v>
      </c>
      <c r="M1390">
        <v>2</v>
      </c>
      <c r="N1390">
        <v>0.32100000000000001</v>
      </c>
      <c r="O1390">
        <v>1546</v>
      </c>
      <c r="P1390">
        <v>-99.9</v>
      </c>
      <c r="Q1390">
        <v>65</v>
      </c>
      <c r="R1390">
        <v>0.42</v>
      </c>
      <c r="S1390" t="s">
        <v>2275</v>
      </c>
    </row>
    <row r="1391" spans="1:19" x14ac:dyDescent="0.2">
      <c r="A1391" t="s">
        <v>2381</v>
      </c>
      <c r="B1391">
        <v>153</v>
      </c>
      <c r="C1391" t="s">
        <v>2116</v>
      </c>
      <c r="E1391" t="s">
        <v>2387</v>
      </c>
      <c r="M1391">
        <v>1</v>
      </c>
      <c r="N1391">
        <v>0.29199999999999998</v>
      </c>
      <c r="O1391">
        <v>2133.4</v>
      </c>
      <c r="P1391">
        <v>-99.9</v>
      </c>
      <c r="Q1391">
        <v>60</v>
      </c>
      <c r="R1391">
        <v>0.4</v>
      </c>
      <c r="S1391" t="s">
        <v>2275</v>
      </c>
    </row>
    <row r="1392" spans="1:19" x14ac:dyDescent="0.2">
      <c r="A1392" t="s">
        <v>2381</v>
      </c>
      <c r="B1392">
        <v>154</v>
      </c>
      <c r="C1392" t="s">
        <v>2117</v>
      </c>
      <c r="E1392" t="s">
        <v>2388</v>
      </c>
      <c r="M1392">
        <v>4</v>
      </c>
      <c r="N1392">
        <v>0.111</v>
      </c>
      <c r="O1392">
        <v>15028.6</v>
      </c>
      <c r="P1392">
        <v>-99.9</v>
      </c>
      <c r="Q1392">
        <v>70</v>
      </c>
      <c r="R1392">
        <v>0.22</v>
      </c>
      <c r="S1392" t="s">
        <v>2275</v>
      </c>
    </row>
    <row r="1393" spans="1:19" x14ac:dyDescent="0.2">
      <c r="A1393" t="s">
        <v>2381</v>
      </c>
      <c r="B1393">
        <v>155</v>
      </c>
      <c r="C1393" t="s">
        <v>2118</v>
      </c>
      <c r="E1393" t="s">
        <v>2297</v>
      </c>
      <c r="M1393">
        <v>4</v>
      </c>
      <c r="N1393">
        <v>0.156</v>
      </c>
      <c r="O1393">
        <v>9227.7999999999993</v>
      </c>
      <c r="P1393">
        <v>-99.9</v>
      </c>
      <c r="Q1393">
        <v>80</v>
      </c>
      <c r="R1393">
        <v>0.36</v>
      </c>
      <c r="S1393" t="s">
        <v>2275</v>
      </c>
    </row>
    <row r="1394" spans="1:19" x14ac:dyDescent="0.2">
      <c r="A1394" t="s">
        <v>2381</v>
      </c>
      <c r="B1394">
        <v>156</v>
      </c>
      <c r="C1394" t="s">
        <v>2119</v>
      </c>
      <c r="E1394" t="s">
        <v>2297</v>
      </c>
      <c r="M1394">
        <v>4</v>
      </c>
      <c r="N1394">
        <v>0.245</v>
      </c>
      <c r="O1394">
        <v>3527.9</v>
      </c>
      <c r="P1394">
        <v>-99.9</v>
      </c>
      <c r="Q1394">
        <v>80</v>
      </c>
      <c r="R1394">
        <v>0.23499999999999999</v>
      </c>
      <c r="S1394" t="s">
        <v>2275</v>
      </c>
    </row>
    <row r="1395" spans="1:19" x14ac:dyDescent="0.2">
      <c r="A1395" t="s">
        <v>2381</v>
      </c>
      <c r="B1395">
        <v>157</v>
      </c>
      <c r="C1395" t="s">
        <v>2120</v>
      </c>
      <c r="E1395" t="s">
        <v>2297</v>
      </c>
      <c r="M1395">
        <v>0</v>
      </c>
      <c r="N1395">
        <v>5.6000000000000001E-2</v>
      </c>
      <c r="O1395">
        <v>27135.9</v>
      </c>
      <c r="P1395">
        <v>-99.9</v>
      </c>
      <c r="Q1395">
        <v>90</v>
      </c>
      <c r="R1395">
        <v>0.3</v>
      </c>
      <c r="S1395" t="s">
        <v>2275</v>
      </c>
    </row>
    <row r="1396" spans="1:19" x14ac:dyDescent="0.2">
      <c r="A1396" t="s">
        <v>2381</v>
      </c>
      <c r="B1396">
        <v>158</v>
      </c>
      <c r="C1396" t="s">
        <v>2121</v>
      </c>
      <c r="E1396" t="s">
        <v>2342</v>
      </c>
      <c r="M1396">
        <v>2</v>
      </c>
      <c r="N1396">
        <v>0.11700000000000001</v>
      </c>
      <c r="O1396">
        <v>14156.9</v>
      </c>
      <c r="P1396">
        <v>-99.9</v>
      </c>
      <c r="Q1396">
        <v>65</v>
      </c>
      <c r="R1396">
        <v>0.42</v>
      </c>
      <c r="S1396" t="s">
        <v>2275</v>
      </c>
    </row>
    <row r="1397" spans="1:19" x14ac:dyDescent="0.2">
      <c r="A1397" t="s">
        <v>2381</v>
      </c>
      <c r="B1397">
        <v>159</v>
      </c>
      <c r="C1397" t="s">
        <v>2122</v>
      </c>
      <c r="E1397" t="s">
        <v>2389</v>
      </c>
      <c r="M1397">
        <v>5</v>
      </c>
      <c r="N1397">
        <v>0.152</v>
      </c>
      <c r="O1397">
        <v>9681.1</v>
      </c>
      <c r="P1397">
        <v>-99.9</v>
      </c>
      <c r="Q1397">
        <v>65</v>
      </c>
      <c r="R1397">
        <v>0.23499999999999999</v>
      </c>
      <c r="S1397" t="s">
        <v>2275</v>
      </c>
    </row>
    <row r="1398" spans="1:19" x14ac:dyDescent="0.2">
      <c r="A1398" t="s">
        <v>2381</v>
      </c>
      <c r="B1398">
        <v>160</v>
      </c>
      <c r="C1398" t="s">
        <v>2123</v>
      </c>
      <c r="E1398" t="s">
        <v>2300</v>
      </c>
      <c r="M1398">
        <v>5</v>
      </c>
      <c r="N1398">
        <v>0.22500000000000001</v>
      </c>
      <c r="O1398">
        <v>4367.3</v>
      </c>
      <c r="P1398">
        <v>-99.9</v>
      </c>
      <c r="Q1398">
        <v>41</v>
      </c>
      <c r="R1398">
        <v>0.51</v>
      </c>
      <c r="S1398" t="s">
        <v>2275</v>
      </c>
    </row>
    <row r="1399" spans="1:19" x14ac:dyDescent="0.2">
      <c r="A1399" t="s">
        <v>2381</v>
      </c>
      <c r="B1399">
        <v>161</v>
      </c>
      <c r="C1399" t="s">
        <v>2124</v>
      </c>
      <c r="E1399" t="s">
        <v>2300</v>
      </c>
      <c r="M1399">
        <v>5</v>
      </c>
      <c r="N1399">
        <v>0.26400000000000001</v>
      </c>
      <c r="O1399">
        <v>2877.2</v>
      </c>
      <c r="P1399">
        <v>-99.9</v>
      </c>
      <c r="Q1399">
        <v>40</v>
      </c>
      <c r="R1399">
        <v>0.54500000000000004</v>
      </c>
      <c r="S1399" t="s">
        <v>2275</v>
      </c>
    </row>
    <row r="1400" spans="1:19" x14ac:dyDescent="0.2">
      <c r="A1400" t="s">
        <v>2381</v>
      </c>
      <c r="B1400">
        <v>162</v>
      </c>
      <c r="C1400" t="s">
        <v>2125</v>
      </c>
      <c r="E1400" t="s">
        <v>1847</v>
      </c>
      <c r="M1400">
        <v>3</v>
      </c>
      <c r="N1400">
        <v>0.19800000000000001</v>
      </c>
      <c r="O1400">
        <v>5884.6</v>
      </c>
      <c r="P1400">
        <v>-99.9</v>
      </c>
      <c r="Q1400">
        <v>55</v>
      </c>
      <c r="R1400">
        <v>0.56999999999999995</v>
      </c>
      <c r="S1400" t="s">
        <v>2275</v>
      </c>
    </row>
    <row r="1401" spans="1:19" x14ac:dyDescent="0.2">
      <c r="A1401" t="s">
        <v>2381</v>
      </c>
      <c r="B1401">
        <v>163</v>
      </c>
      <c r="C1401" t="s">
        <v>1796</v>
      </c>
      <c r="E1401" t="s">
        <v>1847</v>
      </c>
      <c r="M1401">
        <v>3</v>
      </c>
      <c r="N1401">
        <v>0.248</v>
      </c>
      <c r="O1401">
        <v>3408.8</v>
      </c>
      <c r="P1401">
        <v>-99.9</v>
      </c>
      <c r="Q1401">
        <v>65</v>
      </c>
      <c r="R1401">
        <v>0.51</v>
      </c>
      <c r="S1401" t="s">
        <v>2275</v>
      </c>
    </row>
    <row r="1402" spans="1:19" x14ac:dyDescent="0.2">
      <c r="A1402" t="s">
        <v>2381</v>
      </c>
      <c r="B1402">
        <v>164</v>
      </c>
      <c r="C1402" t="s">
        <v>1785</v>
      </c>
      <c r="E1402" t="s">
        <v>1847</v>
      </c>
      <c r="M1402">
        <v>3</v>
      </c>
      <c r="N1402">
        <v>0.29399999999999998</v>
      </c>
      <c r="O1402">
        <v>2079.4</v>
      </c>
      <c r="P1402">
        <v>-99.9</v>
      </c>
      <c r="Q1402">
        <v>75</v>
      </c>
      <c r="R1402">
        <v>0.40500000000000003</v>
      </c>
      <c r="S1402" t="s">
        <v>2275</v>
      </c>
    </row>
    <row r="1403" spans="1:19" x14ac:dyDescent="0.2">
      <c r="A1403" t="s">
        <v>2381</v>
      </c>
      <c r="B1403">
        <v>165</v>
      </c>
      <c r="C1403" t="s">
        <v>2126</v>
      </c>
      <c r="E1403" t="s">
        <v>1847</v>
      </c>
      <c r="M1403">
        <v>3</v>
      </c>
      <c r="N1403">
        <v>0.312</v>
      </c>
      <c r="O1403">
        <v>1704</v>
      </c>
      <c r="P1403">
        <v>-99.9</v>
      </c>
      <c r="Q1403">
        <v>80</v>
      </c>
      <c r="R1403">
        <v>0.38</v>
      </c>
      <c r="S1403" t="s">
        <v>2275</v>
      </c>
    </row>
    <row r="1404" spans="1:19" x14ac:dyDescent="0.2">
      <c r="A1404" t="s">
        <v>2381</v>
      </c>
      <c r="B1404">
        <v>166</v>
      </c>
      <c r="C1404" t="s">
        <v>1797</v>
      </c>
      <c r="E1404" t="s">
        <v>1847</v>
      </c>
      <c r="M1404">
        <v>3</v>
      </c>
      <c r="N1404">
        <v>0.316</v>
      </c>
      <c r="O1404">
        <v>1645.2</v>
      </c>
      <c r="P1404">
        <v>-99.9</v>
      </c>
      <c r="Q1404">
        <v>80</v>
      </c>
      <c r="R1404">
        <v>0.38</v>
      </c>
      <c r="S1404" t="s">
        <v>2275</v>
      </c>
    </row>
    <row r="1405" spans="1:19" x14ac:dyDescent="0.2">
      <c r="A1405" t="s">
        <v>2381</v>
      </c>
      <c r="B1405">
        <v>167</v>
      </c>
      <c r="C1405" t="s">
        <v>1797</v>
      </c>
      <c r="E1405" t="s">
        <v>1847</v>
      </c>
      <c r="M1405">
        <v>3</v>
      </c>
      <c r="N1405">
        <v>0.316</v>
      </c>
      <c r="O1405">
        <v>1645.2</v>
      </c>
      <c r="P1405">
        <v>-99.9</v>
      </c>
      <c r="Q1405">
        <v>80</v>
      </c>
      <c r="R1405">
        <v>0.38</v>
      </c>
      <c r="S1405" t="s">
        <v>2275</v>
      </c>
    </row>
    <row r="1406" spans="1:19" x14ac:dyDescent="0.2">
      <c r="A1406" t="s">
        <v>2381</v>
      </c>
      <c r="B1406">
        <v>168</v>
      </c>
      <c r="C1406" t="s">
        <v>2127</v>
      </c>
      <c r="E1406" t="s">
        <v>1847</v>
      </c>
      <c r="M1406">
        <v>2</v>
      </c>
      <c r="N1406">
        <v>0.309</v>
      </c>
      <c r="O1406">
        <v>1775.1</v>
      </c>
      <c r="P1406">
        <v>-99.9</v>
      </c>
      <c r="Q1406">
        <v>80</v>
      </c>
      <c r="R1406">
        <v>0.375</v>
      </c>
      <c r="S1406" t="s">
        <v>2275</v>
      </c>
    </row>
    <row r="1407" spans="1:19" x14ac:dyDescent="0.2">
      <c r="A1407" t="s">
        <v>2381</v>
      </c>
      <c r="B1407">
        <v>169</v>
      </c>
      <c r="C1407" t="s">
        <v>2128</v>
      </c>
      <c r="E1407" t="s">
        <v>1847</v>
      </c>
      <c r="M1407">
        <v>1</v>
      </c>
      <c r="N1407">
        <v>0.13700000000000001</v>
      </c>
      <c r="O1407">
        <v>11303.2</v>
      </c>
      <c r="P1407">
        <v>-99.9</v>
      </c>
      <c r="Q1407">
        <v>55</v>
      </c>
      <c r="R1407">
        <v>0.53500000000000003</v>
      </c>
      <c r="S1407" t="s">
        <v>2275</v>
      </c>
    </row>
    <row r="1408" spans="1:19" x14ac:dyDescent="0.2">
      <c r="A1408" t="s">
        <v>2381</v>
      </c>
      <c r="B1408">
        <v>170</v>
      </c>
      <c r="C1408" t="s">
        <v>2129</v>
      </c>
      <c r="E1408" t="s">
        <v>1847</v>
      </c>
      <c r="M1408">
        <v>1</v>
      </c>
      <c r="N1408">
        <v>0.16800000000000001</v>
      </c>
      <c r="O1408">
        <v>8156.8</v>
      </c>
      <c r="P1408">
        <v>-99.9</v>
      </c>
      <c r="Q1408">
        <v>70</v>
      </c>
      <c r="R1408">
        <v>0.43</v>
      </c>
      <c r="S1408" t="s">
        <v>2275</v>
      </c>
    </row>
    <row r="1409" spans="1:19" x14ac:dyDescent="0.2">
      <c r="A1409" t="s">
        <v>2381</v>
      </c>
      <c r="B1409">
        <v>171</v>
      </c>
      <c r="C1409" t="s">
        <v>2130</v>
      </c>
      <c r="E1409" t="s">
        <v>1847</v>
      </c>
      <c r="M1409">
        <v>1</v>
      </c>
      <c r="N1409">
        <v>0.23</v>
      </c>
      <c r="O1409">
        <v>4161.5</v>
      </c>
      <c r="P1409">
        <v>-99.9</v>
      </c>
      <c r="Q1409">
        <v>75</v>
      </c>
      <c r="R1409">
        <v>0.28999999999999998</v>
      </c>
      <c r="S1409" t="s">
        <v>2275</v>
      </c>
    </row>
    <row r="1410" spans="1:19" x14ac:dyDescent="0.2">
      <c r="A1410" t="s">
        <v>2381</v>
      </c>
      <c r="B1410">
        <v>172</v>
      </c>
      <c r="C1410" t="s">
        <v>641</v>
      </c>
      <c r="E1410" t="s">
        <v>1847</v>
      </c>
      <c r="M1410">
        <v>1</v>
      </c>
      <c r="N1410">
        <v>0.26600000000000001</v>
      </c>
      <c r="O1410">
        <v>2809.1</v>
      </c>
      <c r="P1410">
        <v>-99.9</v>
      </c>
      <c r="Q1410">
        <v>85</v>
      </c>
      <c r="R1410">
        <v>0.28000000000000003</v>
      </c>
      <c r="S1410" t="s">
        <v>2275</v>
      </c>
    </row>
    <row r="1411" spans="1:19" x14ac:dyDescent="0.2">
      <c r="A1411" t="s">
        <v>2381</v>
      </c>
      <c r="B1411">
        <v>173</v>
      </c>
      <c r="C1411" t="s">
        <v>1826</v>
      </c>
      <c r="E1411" t="s">
        <v>1847</v>
      </c>
      <c r="M1411">
        <v>1</v>
      </c>
      <c r="N1411">
        <v>0.27200000000000002</v>
      </c>
      <c r="O1411">
        <v>2624.4</v>
      </c>
      <c r="P1411">
        <v>-99.9</v>
      </c>
      <c r="Q1411">
        <v>90</v>
      </c>
      <c r="R1411">
        <v>0.28000000000000003</v>
      </c>
      <c r="S1411" t="s">
        <v>2275</v>
      </c>
    </row>
    <row r="1412" spans="1:19" x14ac:dyDescent="0.2">
      <c r="A1412" t="s">
        <v>2381</v>
      </c>
      <c r="B1412">
        <v>174</v>
      </c>
      <c r="C1412" t="s">
        <v>1826</v>
      </c>
      <c r="E1412" t="s">
        <v>1847</v>
      </c>
      <c r="M1412">
        <v>1</v>
      </c>
      <c r="N1412">
        <v>0.27200000000000002</v>
      </c>
      <c r="O1412">
        <v>2624.4</v>
      </c>
      <c r="P1412">
        <v>-99.9</v>
      </c>
      <c r="Q1412">
        <v>90</v>
      </c>
      <c r="R1412">
        <v>0.28000000000000003</v>
      </c>
      <c r="S1412" t="s">
        <v>2275</v>
      </c>
    </row>
    <row r="1413" spans="1:19" x14ac:dyDescent="0.2">
      <c r="A1413" t="s">
        <v>2381</v>
      </c>
      <c r="B1413">
        <v>175</v>
      </c>
      <c r="C1413" t="s">
        <v>2131</v>
      </c>
      <c r="E1413" t="s">
        <v>1847</v>
      </c>
      <c r="M1413">
        <v>1</v>
      </c>
      <c r="N1413">
        <v>0.28199999999999997</v>
      </c>
      <c r="O1413">
        <v>2377</v>
      </c>
      <c r="P1413">
        <v>-99.9</v>
      </c>
      <c r="Q1413">
        <v>90</v>
      </c>
      <c r="R1413">
        <v>0.27</v>
      </c>
      <c r="S1413" t="s">
        <v>2275</v>
      </c>
    </row>
    <row r="1414" spans="1:19" x14ac:dyDescent="0.2">
      <c r="A1414" t="s">
        <v>2381</v>
      </c>
      <c r="B1414">
        <v>176</v>
      </c>
      <c r="C1414" t="s">
        <v>2132</v>
      </c>
      <c r="E1414" t="s">
        <v>1930</v>
      </c>
      <c r="M1414">
        <v>5</v>
      </c>
      <c r="N1414">
        <v>0.18</v>
      </c>
      <c r="O1414">
        <v>7107.4</v>
      </c>
      <c r="P1414">
        <v>-99.9</v>
      </c>
      <c r="Q1414">
        <v>80</v>
      </c>
      <c r="R1414">
        <v>0.26</v>
      </c>
      <c r="S1414" t="s">
        <v>2275</v>
      </c>
    </row>
    <row r="1415" spans="1:19" x14ac:dyDescent="0.2">
      <c r="A1415" t="s">
        <v>2381</v>
      </c>
      <c r="B1415">
        <v>177</v>
      </c>
      <c r="C1415" t="s">
        <v>613</v>
      </c>
      <c r="E1415" t="s">
        <v>1930</v>
      </c>
      <c r="M1415">
        <v>5</v>
      </c>
      <c r="N1415">
        <v>0.23</v>
      </c>
      <c r="O1415">
        <v>4147.2</v>
      </c>
      <c r="P1415">
        <v>-99.9</v>
      </c>
      <c r="Q1415">
        <v>85</v>
      </c>
      <c r="R1415">
        <v>0.245</v>
      </c>
      <c r="S1415" t="s">
        <v>2275</v>
      </c>
    </row>
    <row r="1416" spans="1:19" x14ac:dyDescent="0.2">
      <c r="A1416" t="s">
        <v>2381</v>
      </c>
      <c r="B1416">
        <v>178</v>
      </c>
      <c r="C1416" t="s">
        <v>2133</v>
      </c>
      <c r="E1416" t="s">
        <v>1930</v>
      </c>
      <c r="M1416">
        <v>5</v>
      </c>
      <c r="N1416">
        <v>0.24099999999999999</v>
      </c>
      <c r="O1416">
        <v>3699.2</v>
      </c>
      <c r="P1416">
        <v>-99.9</v>
      </c>
      <c r="Q1416">
        <v>90</v>
      </c>
      <c r="R1416">
        <v>0.23499999999999999</v>
      </c>
      <c r="S1416" t="s">
        <v>2275</v>
      </c>
    </row>
    <row r="1417" spans="1:19" x14ac:dyDescent="0.2">
      <c r="A1417" t="s">
        <v>2381</v>
      </c>
      <c r="B1417">
        <v>179</v>
      </c>
      <c r="C1417" t="s">
        <v>2134</v>
      </c>
      <c r="E1417" t="s">
        <v>1930</v>
      </c>
      <c r="M1417">
        <v>4</v>
      </c>
      <c r="N1417">
        <v>0.14299999999999999</v>
      </c>
      <c r="O1417">
        <v>10587.8</v>
      </c>
      <c r="P1417">
        <v>-99.9</v>
      </c>
      <c r="Q1417">
        <v>85</v>
      </c>
      <c r="R1417">
        <v>0.28999999999999998</v>
      </c>
      <c r="S1417" t="s">
        <v>2275</v>
      </c>
    </row>
    <row r="1418" spans="1:19" x14ac:dyDescent="0.2">
      <c r="A1418" t="s">
        <v>2381</v>
      </c>
      <c r="B1418">
        <v>180</v>
      </c>
      <c r="C1418" t="s">
        <v>533</v>
      </c>
      <c r="E1418" t="s">
        <v>1908</v>
      </c>
      <c r="M1418">
        <v>5</v>
      </c>
      <c r="N1418">
        <v>0.19500000000000001</v>
      </c>
      <c r="O1418">
        <v>6091.8</v>
      </c>
      <c r="P1418">
        <v>-99.9</v>
      </c>
      <c r="Q1418">
        <v>85</v>
      </c>
      <c r="R1418">
        <v>0.28000000000000003</v>
      </c>
      <c r="S1418" t="s">
        <v>2275</v>
      </c>
    </row>
    <row r="1419" spans="1:19" x14ac:dyDescent="0.2">
      <c r="A1419" t="s">
        <v>2381</v>
      </c>
      <c r="B1419">
        <v>181</v>
      </c>
      <c r="C1419" t="s">
        <v>397</v>
      </c>
      <c r="E1419" t="s">
        <v>1908</v>
      </c>
      <c r="M1419">
        <v>2</v>
      </c>
      <c r="N1419">
        <v>0.11700000000000001</v>
      </c>
      <c r="O1419">
        <v>14072.2</v>
      </c>
      <c r="P1419">
        <v>-99.9</v>
      </c>
      <c r="Q1419">
        <v>80</v>
      </c>
      <c r="R1419">
        <v>0.42</v>
      </c>
      <c r="S1419" t="s">
        <v>2275</v>
      </c>
    </row>
    <row r="1420" spans="1:19" x14ac:dyDescent="0.2">
      <c r="A1420" t="s">
        <v>2381</v>
      </c>
      <c r="B1420">
        <v>182</v>
      </c>
      <c r="C1420" t="s">
        <v>1818</v>
      </c>
      <c r="E1420" t="s">
        <v>1908</v>
      </c>
      <c r="M1420">
        <v>2</v>
      </c>
      <c r="N1420">
        <v>0.128</v>
      </c>
      <c r="O1420">
        <v>12458.3</v>
      </c>
      <c r="P1420">
        <v>-99.9</v>
      </c>
      <c r="Q1420">
        <v>90</v>
      </c>
      <c r="R1420">
        <v>0.42</v>
      </c>
      <c r="S1420" t="s">
        <v>2275</v>
      </c>
    </row>
    <row r="1421" spans="1:19" x14ac:dyDescent="0.2">
      <c r="A1421" t="s">
        <v>2381</v>
      </c>
      <c r="B1421">
        <v>183</v>
      </c>
      <c r="C1421" t="s">
        <v>1778</v>
      </c>
      <c r="E1421" t="s">
        <v>1908</v>
      </c>
      <c r="M1421">
        <v>2</v>
      </c>
      <c r="N1421">
        <v>0.18</v>
      </c>
      <c r="O1421">
        <v>7146.9</v>
      </c>
      <c r="P1421">
        <v>-99.9</v>
      </c>
      <c r="Q1421">
        <v>95</v>
      </c>
      <c r="R1421">
        <v>0.32</v>
      </c>
      <c r="S1421" t="s">
        <v>2275</v>
      </c>
    </row>
    <row r="1422" spans="1:19" x14ac:dyDescent="0.2">
      <c r="A1422" t="s">
        <v>2381</v>
      </c>
      <c r="B1422">
        <v>184</v>
      </c>
      <c r="C1422" t="s">
        <v>1778</v>
      </c>
      <c r="E1422" t="s">
        <v>1908</v>
      </c>
      <c r="M1422">
        <v>2</v>
      </c>
      <c r="N1422">
        <v>0.18</v>
      </c>
      <c r="O1422">
        <v>7146.9</v>
      </c>
      <c r="P1422">
        <v>-99.9</v>
      </c>
      <c r="Q1422">
        <v>95</v>
      </c>
      <c r="R1422">
        <v>0.32</v>
      </c>
      <c r="S1422" t="s">
        <v>2275</v>
      </c>
    </row>
    <row r="1423" spans="1:19" x14ac:dyDescent="0.2">
      <c r="A1423" t="s">
        <v>2381</v>
      </c>
      <c r="B1423">
        <v>185</v>
      </c>
      <c r="C1423" t="s">
        <v>1781</v>
      </c>
      <c r="E1423" t="s">
        <v>1868</v>
      </c>
      <c r="M1423">
        <v>10</v>
      </c>
      <c r="N1423">
        <v>0.251</v>
      </c>
      <c r="O1423">
        <v>3312.4</v>
      </c>
      <c r="P1423">
        <v>-99.9</v>
      </c>
      <c r="Q1423">
        <v>95</v>
      </c>
      <c r="R1423">
        <v>0.22</v>
      </c>
      <c r="S1423" t="s">
        <v>2275</v>
      </c>
    </row>
    <row r="1424" spans="1:19" x14ac:dyDescent="0.2">
      <c r="A1424" t="s">
        <v>2381</v>
      </c>
      <c r="B1424">
        <v>186</v>
      </c>
      <c r="C1424" t="s">
        <v>1814</v>
      </c>
      <c r="E1424" t="s">
        <v>1922</v>
      </c>
      <c r="M1424">
        <v>7</v>
      </c>
      <c r="N1424">
        <v>0.14000000000000001</v>
      </c>
      <c r="O1424">
        <v>11026.7</v>
      </c>
      <c r="P1424">
        <v>-99.9</v>
      </c>
      <c r="Q1424">
        <v>100</v>
      </c>
      <c r="R1424">
        <v>0.22</v>
      </c>
      <c r="S1424" t="s">
        <v>2275</v>
      </c>
    </row>
    <row r="1425" spans="1:19" x14ac:dyDescent="0.2">
      <c r="A1425" t="s">
        <v>2381</v>
      </c>
      <c r="B1425">
        <v>187</v>
      </c>
      <c r="C1425" t="s">
        <v>1828</v>
      </c>
      <c r="E1425" t="s">
        <v>1922</v>
      </c>
      <c r="M1425">
        <v>6</v>
      </c>
      <c r="N1425">
        <v>0.127</v>
      </c>
      <c r="O1425">
        <v>12698.3</v>
      </c>
      <c r="P1425">
        <v>-99.9</v>
      </c>
      <c r="Q1425">
        <v>100</v>
      </c>
      <c r="R1425">
        <v>0.245</v>
      </c>
      <c r="S1425" t="s">
        <v>2275</v>
      </c>
    </row>
    <row r="1426" spans="1:19" x14ac:dyDescent="0.2">
      <c r="A1426" t="s">
        <v>2381</v>
      </c>
      <c r="B1426">
        <v>188</v>
      </c>
      <c r="C1426" t="s">
        <v>2135</v>
      </c>
      <c r="E1426" t="s">
        <v>2360</v>
      </c>
      <c r="M1426">
        <v>7</v>
      </c>
      <c r="N1426">
        <v>0.108</v>
      </c>
      <c r="O1426">
        <v>15461.9</v>
      </c>
      <c r="P1426">
        <v>-99.9</v>
      </c>
      <c r="Q1426">
        <v>100</v>
      </c>
      <c r="R1426">
        <v>0.3</v>
      </c>
      <c r="S1426" t="s">
        <v>2275</v>
      </c>
    </row>
    <row r="1427" spans="1:19" x14ac:dyDescent="0.2">
      <c r="A1427" t="s">
        <v>2381</v>
      </c>
      <c r="B1427">
        <v>189</v>
      </c>
      <c r="C1427" t="s">
        <v>2136</v>
      </c>
      <c r="E1427" t="s">
        <v>2302</v>
      </c>
      <c r="M1427">
        <v>3</v>
      </c>
      <c r="N1427">
        <v>0.314</v>
      </c>
      <c r="O1427">
        <v>1679.7</v>
      </c>
      <c r="P1427">
        <v>-99.9</v>
      </c>
      <c r="Q1427">
        <v>65</v>
      </c>
      <c r="R1427">
        <v>0.27</v>
      </c>
      <c r="S1427" t="s">
        <v>2275</v>
      </c>
    </row>
    <row r="1428" spans="1:19" x14ac:dyDescent="0.2">
      <c r="A1428" t="s">
        <v>2381</v>
      </c>
      <c r="B1428">
        <v>190</v>
      </c>
      <c r="C1428" t="s">
        <v>2137</v>
      </c>
      <c r="E1428" t="s">
        <v>2302</v>
      </c>
      <c r="M1428">
        <v>3</v>
      </c>
      <c r="N1428">
        <v>0.32300000000000001</v>
      </c>
      <c r="O1428">
        <v>1512.3</v>
      </c>
      <c r="P1428">
        <v>-99.9</v>
      </c>
      <c r="Q1428">
        <v>75</v>
      </c>
      <c r="R1428">
        <v>0.26500000000000001</v>
      </c>
      <c r="S1428" t="s">
        <v>2275</v>
      </c>
    </row>
    <row r="1429" spans="1:19" x14ac:dyDescent="0.2">
      <c r="A1429" t="s">
        <v>2381</v>
      </c>
      <c r="B1429">
        <v>191</v>
      </c>
      <c r="C1429" t="s">
        <v>2138</v>
      </c>
      <c r="E1429" t="s">
        <v>2390</v>
      </c>
      <c r="M1429">
        <v>1</v>
      </c>
      <c r="N1429">
        <v>0.16700000000000001</v>
      </c>
      <c r="O1429">
        <v>8235.7999999999993</v>
      </c>
      <c r="P1429">
        <v>-99.9</v>
      </c>
      <c r="Q1429">
        <v>85</v>
      </c>
      <c r="R1429">
        <v>0.35</v>
      </c>
      <c r="S1429" t="s">
        <v>2275</v>
      </c>
    </row>
    <row r="1430" spans="1:19" x14ac:dyDescent="0.2">
      <c r="A1430" t="s">
        <v>2381</v>
      </c>
      <c r="B1430">
        <v>192</v>
      </c>
      <c r="C1430" t="s">
        <v>2139</v>
      </c>
      <c r="E1430" t="s">
        <v>2390</v>
      </c>
      <c r="M1430">
        <v>1</v>
      </c>
      <c r="N1430">
        <v>0.185</v>
      </c>
      <c r="O1430">
        <v>6740.5</v>
      </c>
      <c r="P1430">
        <v>-99.9</v>
      </c>
      <c r="Q1430">
        <v>90</v>
      </c>
      <c r="R1430">
        <v>0.34499999999999997</v>
      </c>
      <c r="S1430" t="s">
        <v>2275</v>
      </c>
    </row>
    <row r="1431" spans="1:19" x14ac:dyDescent="0.2">
      <c r="A1431" t="s">
        <v>2381</v>
      </c>
      <c r="B1431">
        <v>193</v>
      </c>
      <c r="C1431" t="s">
        <v>2140</v>
      </c>
      <c r="E1431" t="s">
        <v>2345</v>
      </c>
      <c r="M1431">
        <v>9</v>
      </c>
      <c r="N1431">
        <v>0.27100000000000002</v>
      </c>
      <c r="O1431">
        <v>2659.3</v>
      </c>
      <c r="P1431">
        <v>-99.9</v>
      </c>
      <c r="Q1431">
        <v>90</v>
      </c>
      <c r="R1431">
        <v>0.28999999999999998</v>
      </c>
      <c r="S1431" t="s">
        <v>2275</v>
      </c>
    </row>
    <row r="1432" spans="1:19" x14ac:dyDescent="0.2">
      <c r="A1432" t="s">
        <v>2381</v>
      </c>
      <c r="B1432">
        <v>194</v>
      </c>
      <c r="C1432" t="s">
        <v>741</v>
      </c>
      <c r="E1432" t="s">
        <v>2390</v>
      </c>
      <c r="M1432">
        <v>0</v>
      </c>
      <c r="N1432">
        <v>0.125</v>
      </c>
      <c r="O1432">
        <v>12908.3</v>
      </c>
      <c r="P1432">
        <v>-99.9</v>
      </c>
      <c r="Q1432">
        <v>80</v>
      </c>
      <c r="R1432">
        <v>0.28999999999999998</v>
      </c>
      <c r="S1432" t="s">
        <v>2275</v>
      </c>
    </row>
    <row r="1433" spans="1:19" x14ac:dyDescent="0.2">
      <c r="A1433" t="s">
        <v>2381</v>
      </c>
      <c r="B1433">
        <v>195</v>
      </c>
      <c r="C1433" t="s">
        <v>2141</v>
      </c>
      <c r="E1433" t="s">
        <v>2391</v>
      </c>
      <c r="M1433">
        <v>1</v>
      </c>
      <c r="N1433">
        <v>8.5000000000000006E-2</v>
      </c>
      <c r="O1433">
        <v>20023.3</v>
      </c>
      <c r="P1433">
        <v>-99.9</v>
      </c>
      <c r="Q1433">
        <v>85</v>
      </c>
      <c r="R1433">
        <v>0.27</v>
      </c>
      <c r="S1433" t="s">
        <v>2275</v>
      </c>
    </row>
    <row r="1434" spans="1:19" x14ac:dyDescent="0.2">
      <c r="A1434" t="s">
        <v>2381</v>
      </c>
      <c r="B1434">
        <v>196</v>
      </c>
      <c r="C1434" t="s">
        <v>2142</v>
      </c>
      <c r="E1434" t="s">
        <v>2391</v>
      </c>
      <c r="M1434">
        <v>1</v>
      </c>
      <c r="N1434">
        <v>0.106</v>
      </c>
      <c r="O1434">
        <v>15936</v>
      </c>
      <c r="P1434">
        <v>-99.9</v>
      </c>
      <c r="Q1434">
        <v>95</v>
      </c>
      <c r="R1434">
        <v>0.215</v>
      </c>
      <c r="S1434" t="s">
        <v>2275</v>
      </c>
    </row>
    <row r="1435" spans="1:19" x14ac:dyDescent="0.2">
      <c r="A1435" t="s">
        <v>2381</v>
      </c>
      <c r="B1435">
        <v>197</v>
      </c>
      <c r="C1435" t="s">
        <v>2143</v>
      </c>
      <c r="E1435" t="s">
        <v>2345</v>
      </c>
      <c r="M1435">
        <v>7</v>
      </c>
      <c r="N1435">
        <v>0.19400000000000001</v>
      </c>
      <c r="O1435">
        <v>6106.1</v>
      </c>
      <c r="P1435">
        <v>-99.9</v>
      </c>
      <c r="Q1435">
        <v>85</v>
      </c>
      <c r="R1435">
        <v>0.28999999999999998</v>
      </c>
      <c r="S1435" t="s">
        <v>2275</v>
      </c>
    </row>
    <row r="1436" spans="1:19" x14ac:dyDescent="0.2">
      <c r="A1436" t="s">
        <v>2381</v>
      </c>
      <c r="B1436">
        <v>198</v>
      </c>
      <c r="C1436" t="s">
        <v>2144</v>
      </c>
      <c r="E1436" t="s">
        <v>2345</v>
      </c>
      <c r="M1436">
        <v>7</v>
      </c>
      <c r="N1436">
        <v>0.23899999999999999</v>
      </c>
      <c r="O1436">
        <v>3772.1</v>
      </c>
      <c r="P1436">
        <v>-99.9</v>
      </c>
      <c r="Q1436">
        <v>95</v>
      </c>
      <c r="R1436">
        <v>0.36</v>
      </c>
      <c r="S1436" t="s">
        <v>2275</v>
      </c>
    </row>
    <row r="1437" spans="1:19" x14ac:dyDescent="0.2">
      <c r="A1437" t="s">
        <v>2381</v>
      </c>
      <c r="B1437">
        <v>199</v>
      </c>
      <c r="C1437" t="s">
        <v>2145</v>
      </c>
      <c r="E1437" t="s">
        <v>2345</v>
      </c>
      <c r="M1437">
        <v>7</v>
      </c>
      <c r="N1437">
        <v>0.246</v>
      </c>
      <c r="O1437">
        <v>3498.6</v>
      </c>
      <c r="P1437">
        <v>-99.9</v>
      </c>
      <c r="Q1437">
        <v>95</v>
      </c>
      <c r="R1437">
        <v>0.35499999999999998</v>
      </c>
      <c r="S1437" t="s">
        <v>2275</v>
      </c>
    </row>
    <row r="1438" spans="1:19" x14ac:dyDescent="0.2">
      <c r="A1438" t="s">
        <v>2381</v>
      </c>
      <c r="B1438">
        <v>200</v>
      </c>
      <c r="C1438" t="s">
        <v>2146</v>
      </c>
      <c r="E1438" t="s">
        <v>2391</v>
      </c>
      <c r="M1438">
        <v>0</v>
      </c>
      <c r="N1438">
        <v>5.7000000000000002E-2</v>
      </c>
      <c r="O1438">
        <v>27012.3</v>
      </c>
      <c r="P1438">
        <v>-99.9</v>
      </c>
      <c r="Q1438">
        <v>90</v>
      </c>
      <c r="R1438">
        <v>0.36499999999999999</v>
      </c>
      <c r="S1438" t="s">
        <v>2275</v>
      </c>
    </row>
    <row r="1439" spans="1:19" x14ac:dyDescent="0.2">
      <c r="A1439" t="s">
        <v>2381</v>
      </c>
      <c r="B1439">
        <v>201</v>
      </c>
      <c r="C1439" t="s">
        <v>2147</v>
      </c>
      <c r="E1439" t="s">
        <v>2345</v>
      </c>
      <c r="M1439">
        <v>2</v>
      </c>
      <c r="N1439">
        <v>0.152</v>
      </c>
      <c r="O1439">
        <v>9605</v>
      </c>
      <c r="P1439">
        <v>-99.9</v>
      </c>
      <c r="Q1439">
        <v>80</v>
      </c>
      <c r="R1439">
        <v>0.47499999999999998</v>
      </c>
      <c r="S1439" t="s">
        <v>2275</v>
      </c>
    </row>
    <row r="1440" spans="1:19" x14ac:dyDescent="0.2">
      <c r="A1440" t="s">
        <v>2381</v>
      </c>
      <c r="B1440">
        <v>202</v>
      </c>
      <c r="C1440" t="s">
        <v>2148</v>
      </c>
      <c r="E1440" t="s">
        <v>2345</v>
      </c>
      <c r="M1440">
        <v>2</v>
      </c>
      <c r="N1440">
        <v>0.184</v>
      </c>
      <c r="O1440">
        <v>6825.3</v>
      </c>
      <c r="P1440">
        <v>-99.9</v>
      </c>
      <c r="Q1440">
        <v>90</v>
      </c>
      <c r="R1440">
        <v>0.44500000000000001</v>
      </c>
      <c r="S1440" t="s">
        <v>2275</v>
      </c>
    </row>
    <row r="1441" spans="1:19" x14ac:dyDescent="0.2">
      <c r="A1441" t="s">
        <v>2381</v>
      </c>
      <c r="B1441">
        <v>203</v>
      </c>
      <c r="C1441" t="s">
        <v>1809</v>
      </c>
      <c r="E1441" s="27" t="s">
        <v>1851</v>
      </c>
      <c r="F1441" s="27"/>
      <c r="G1441" s="27"/>
      <c r="H1441" s="27"/>
      <c r="I1441" s="27"/>
      <c r="J1441" s="27"/>
      <c r="M1441">
        <v>3</v>
      </c>
      <c r="N1441">
        <v>0.14799999999999999</v>
      </c>
      <c r="O1441">
        <v>10077.700000000001</v>
      </c>
      <c r="P1441">
        <v>-99.9</v>
      </c>
      <c r="Q1441">
        <v>90</v>
      </c>
      <c r="R1441">
        <v>0.37</v>
      </c>
      <c r="S1441" t="s">
        <v>2275</v>
      </c>
    </row>
    <row r="1442" spans="1:19" x14ac:dyDescent="0.2">
      <c r="A1442" t="s">
        <v>2381</v>
      </c>
      <c r="B1442">
        <v>204</v>
      </c>
      <c r="C1442" t="s">
        <v>1809</v>
      </c>
      <c r="E1442" s="27" t="s">
        <v>1851</v>
      </c>
      <c r="F1442" s="27"/>
      <c r="G1442" s="27"/>
      <c r="H1442" s="27"/>
      <c r="I1442" s="27"/>
      <c r="J1442" s="27"/>
      <c r="M1442">
        <v>3</v>
      </c>
      <c r="N1442">
        <v>0.14799999999999999</v>
      </c>
      <c r="O1442">
        <v>10077.700000000001</v>
      </c>
      <c r="P1442">
        <v>-99.9</v>
      </c>
      <c r="Q1442">
        <v>90</v>
      </c>
      <c r="R1442">
        <v>0.37</v>
      </c>
      <c r="S1442" t="s">
        <v>2275</v>
      </c>
    </row>
    <row r="1443" spans="1:19" x14ac:dyDescent="0.2">
      <c r="A1443" t="s">
        <v>2381</v>
      </c>
      <c r="B1443">
        <v>205</v>
      </c>
      <c r="C1443" t="s">
        <v>2149</v>
      </c>
      <c r="E1443" t="s">
        <v>2392</v>
      </c>
      <c r="M1443">
        <v>9</v>
      </c>
      <c r="N1443">
        <v>0.27500000000000002</v>
      </c>
      <c r="O1443">
        <v>2541.3000000000002</v>
      </c>
      <c r="P1443">
        <v>-99.9</v>
      </c>
      <c r="Q1443">
        <v>80</v>
      </c>
      <c r="R1443">
        <v>0.28999999999999998</v>
      </c>
      <c r="S1443" t="s">
        <v>2275</v>
      </c>
    </row>
    <row r="1444" spans="1:19" x14ac:dyDescent="0.2">
      <c r="A1444" t="s">
        <v>2381</v>
      </c>
      <c r="B1444">
        <v>206</v>
      </c>
      <c r="C1444" t="s">
        <v>2150</v>
      </c>
      <c r="E1444" t="s">
        <v>2392</v>
      </c>
      <c r="M1444">
        <v>4</v>
      </c>
      <c r="N1444">
        <v>0.184</v>
      </c>
      <c r="O1444">
        <v>6822.2</v>
      </c>
      <c r="P1444">
        <v>-99.9</v>
      </c>
      <c r="Q1444">
        <v>43</v>
      </c>
      <c r="R1444">
        <v>0.375</v>
      </c>
      <c r="S1444" t="s">
        <v>2275</v>
      </c>
    </row>
    <row r="1445" spans="1:19" x14ac:dyDescent="0.2">
      <c r="A1445" t="s">
        <v>2381</v>
      </c>
      <c r="B1445">
        <v>207</v>
      </c>
      <c r="C1445" t="s">
        <v>2151</v>
      </c>
      <c r="E1445" t="s">
        <v>2392</v>
      </c>
      <c r="M1445">
        <v>2</v>
      </c>
      <c r="N1445">
        <v>0.14899999999999999</v>
      </c>
      <c r="O1445">
        <v>9957.5</v>
      </c>
      <c r="P1445">
        <v>-99.9</v>
      </c>
      <c r="Q1445">
        <v>27</v>
      </c>
      <c r="R1445">
        <v>0.495</v>
      </c>
      <c r="S1445" t="s">
        <v>2275</v>
      </c>
    </row>
    <row r="1446" spans="1:19" x14ac:dyDescent="0.2">
      <c r="A1446" t="s">
        <v>2381</v>
      </c>
      <c r="B1446">
        <v>208</v>
      </c>
      <c r="C1446" t="s">
        <v>2152</v>
      </c>
      <c r="E1446" t="s">
        <v>2152</v>
      </c>
      <c r="M1446">
        <v>0</v>
      </c>
      <c r="N1446">
        <v>0.04</v>
      </c>
      <c r="O1446">
        <v>32431.599999999999</v>
      </c>
      <c r="P1446">
        <v>-99.9</v>
      </c>
      <c r="Q1446">
        <v>47</v>
      </c>
      <c r="R1446">
        <v>0.55500000000000005</v>
      </c>
      <c r="S1446" t="s">
        <v>2275</v>
      </c>
    </row>
    <row r="1447" spans="1:19" x14ac:dyDescent="0.2">
      <c r="A1447" t="s">
        <v>2381</v>
      </c>
      <c r="B1447">
        <v>209</v>
      </c>
      <c r="C1447" t="s">
        <v>1822</v>
      </c>
      <c r="E1447" t="s">
        <v>1923</v>
      </c>
      <c r="M1447">
        <v>2</v>
      </c>
      <c r="N1447">
        <v>0.152</v>
      </c>
      <c r="O1447">
        <v>9701</v>
      </c>
      <c r="P1447">
        <v>-99.9</v>
      </c>
      <c r="Q1447">
        <v>80</v>
      </c>
      <c r="R1447">
        <v>0.23499999999999999</v>
      </c>
      <c r="S1447" t="s">
        <v>2275</v>
      </c>
    </row>
    <row r="1448" spans="1:19" x14ac:dyDescent="0.2">
      <c r="A1448" t="s">
        <v>2381</v>
      </c>
      <c r="B1448">
        <v>210</v>
      </c>
      <c r="C1448" t="s">
        <v>1822</v>
      </c>
      <c r="E1448" t="s">
        <v>1923</v>
      </c>
      <c r="M1448">
        <v>2</v>
      </c>
      <c r="N1448">
        <v>0.152</v>
      </c>
      <c r="O1448">
        <v>9701</v>
      </c>
      <c r="P1448">
        <v>-99.9</v>
      </c>
      <c r="Q1448">
        <v>80</v>
      </c>
      <c r="R1448">
        <v>0.23499999999999999</v>
      </c>
      <c r="S1448" t="s">
        <v>2275</v>
      </c>
    </row>
    <row r="1449" spans="1:19" x14ac:dyDescent="0.2">
      <c r="A1449" t="s">
        <v>2381</v>
      </c>
      <c r="B1449">
        <v>211</v>
      </c>
      <c r="C1449" t="s">
        <v>2153</v>
      </c>
      <c r="E1449" t="s">
        <v>2393</v>
      </c>
      <c r="M1449">
        <v>0</v>
      </c>
      <c r="N1449">
        <v>0.26700000000000002</v>
      </c>
      <c r="O1449">
        <v>2792.4</v>
      </c>
      <c r="P1449">
        <v>-99.9</v>
      </c>
      <c r="Q1449">
        <v>39</v>
      </c>
      <c r="R1449">
        <v>0.38</v>
      </c>
      <c r="S1449" t="s">
        <v>2275</v>
      </c>
    </row>
    <row r="1450" spans="1:19" x14ac:dyDescent="0.2">
      <c r="A1450" t="s">
        <v>2381</v>
      </c>
      <c r="B1450">
        <v>212</v>
      </c>
      <c r="C1450" t="s">
        <v>2154</v>
      </c>
      <c r="E1450" t="s">
        <v>1931</v>
      </c>
      <c r="M1450">
        <v>4</v>
      </c>
      <c r="N1450">
        <v>0.106</v>
      </c>
      <c r="O1450">
        <v>15895.1</v>
      </c>
      <c r="P1450">
        <v>-99.9</v>
      </c>
      <c r="Q1450">
        <v>90</v>
      </c>
      <c r="R1450">
        <v>0.32500000000000001</v>
      </c>
      <c r="S1450" t="s">
        <v>2275</v>
      </c>
    </row>
    <row r="1451" spans="1:19" x14ac:dyDescent="0.2">
      <c r="A1451" t="s">
        <v>2381</v>
      </c>
      <c r="B1451">
        <v>213</v>
      </c>
      <c r="C1451" t="s">
        <v>2155</v>
      </c>
      <c r="E1451" t="s">
        <v>2376</v>
      </c>
      <c r="M1451">
        <v>6</v>
      </c>
      <c r="N1451">
        <v>0.24099999999999999</v>
      </c>
      <c r="O1451">
        <v>3671.8</v>
      </c>
      <c r="P1451">
        <v>-99.9</v>
      </c>
      <c r="Q1451">
        <v>50</v>
      </c>
      <c r="R1451">
        <v>0.52</v>
      </c>
      <c r="S1451" t="s">
        <v>2275</v>
      </c>
    </row>
    <row r="1452" spans="1:19" x14ac:dyDescent="0.2">
      <c r="A1452" t="s">
        <v>2381</v>
      </c>
      <c r="B1452">
        <v>214</v>
      </c>
      <c r="C1452" t="s">
        <v>683</v>
      </c>
      <c r="E1452" t="s">
        <v>1913</v>
      </c>
      <c r="M1452">
        <v>2</v>
      </c>
      <c r="N1452">
        <v>0.2</v>
      </c>
      <c r="O1452">
        <v>5743.9</v>
      </c>
      <c r="P1452">
        <v>-99.9</v>
      </c>
      <c r="Q1452">
        <v>55</v>
      </c>
      <c r="R1452">
        <v>0.28000000000000003</v>
      </c>
      <c r="S1452" t="s">
        <v>2275</v>
      </c>
    </row>
    <row r="1453" spans="1:19" x14ac:dyDescent="0.2">
      <c r="A1453" t="s">
        <v>2381</v>
      </c>
      <c r="B1453">
        <v>215</v>
      </c>
      <c r="C1453" t="s">
        <v>1819</v>
      </c>
      <c r="E1453" t="s">
        <v>1924</v>
      </c>
      <c r="M1453">
        <v>5</v>
      </c>
      <c r="N1453">
        <v>0.24</v>
      </c>
      <c r="O1453">
        <v>3709.9</v>
      </c>
      <c r="P1453">
        <v>-99.9</v>
      </c>
      <c r="Q1453">
        <v>55</v>
      </c>
      <c r="R1453">
        <v>0.3</v>
      </c>
      <c r="S1453" t="s">
        <v>2275</v>
      </c>
    </row>
    <row r="1454" spans="1:19" x14ac:dyDescent="0.2">
      <c r="A1454" t="s">
        <v>2381</v>
      </c>
      <c r="B1454">
        <v>216</v>
      </c>
      <c r="C1454" t="s">
        <v>1819</v>
      </c>
      <c r="E1454" t="s">
        <v>1924</v>
      </c>
      <c r="M1454">
        <v>5</v>
      </c>
      <c r="N1454">
        <v>0.24</v>
      </c>
      <c r="O1454">
        <v>3709.9</v>
      </c>
      <c r="P1454">
        <v>-99.9</v>
      </c>
      <c r="Q1454">
        <v>55</v>
      </c>
      <c r="R1454">
        <v>0.3</v>
      </c>
      <c r="S1454" t="s">
        <v>2275</v>
      </c>
    </row>
    <row r="1455" spans="1:19" x14ac:dyDescent="0.2">
      <c r="A1455" t="s">
        <v>2381</v>
      </c>
      <c r="B1455">
        <v>217</v>
      </c>
      <c r="C1455" t="s">
        <v>2156</v>
      </c>
      <c r="E1455" s="27" t="s">
        <v>1995</v>
      </c>
      <c r="F1455" s="27"/>
      <c r="G1455" s="27"/>
      <c r="H1455" s="27"/>
      <c r="I1455" s="27"/>
      <c r="J1455" s="27"/>
      <c r="M1455">
        <v>0</v>
      </c>
      <c r="N1455">
        <v>0.109</v>
      </c>
      <c r="O1455">
        <v>15394.6</v>
      </c>
      <c r="P1455">
        <v>-99.9</v>
      </c>
      <c r="Q1455">
        <v>50</v>
      </c>
      <c r="R1455">
        <v>0.4</v>
      </c>
      <c r="S1455" t="s">
        <v>2275</v>
      </c>
    </row>
    <row r="1456" spans="1:19" x14ac:dyDescent="0.2">
      <c r="A1456" t="s">
        <v>2381</v>
      </c>
      <c r="B1456">
        <v>218</v>
      </c>
      <c r="C1456" t="s">
        <v>2157</v>
      </c>
      <c r="E1456" t="s">
        <v>1914</v>
      </c>
      <c r="M1456">
        <v>3</v>
      </c>
      <c r="N1456">
        <v>0.14699999999999999</v>
      </c>
      <c r="O1456">
        <v>10229.6</v>
      </c>
      <c r="P1456">
        <v>-99.9</v>
      </c>
      <c r="Q1456">
        <v>46</v>
      </c>
      <c r="R1456">
        <v>0.42499999999999999</v>
      </c>
      <c r="S1456" t="s">
        <v>2275</v>
      </c>
    </row>
    <row r="1457" spans="1:19" x14ac:dyDescent="0.2">
      <c r="A1457" t="s">
        <v>2381</v>
      </c>
      <c r="B1457">
        <v>219</v>
      </c>
      <c r="C1457" t="s">
        <v>2158</v>
      </c>
      <c r="E1457" t="s">
        <v>1914</v>
      </c>
      <c r="M1457">
        <v>3</v>
      </c>
      <c r="N1457">
        <v>0.17499999999999999</v>
      </c>
      <c r="O1457">
        <v>7512.1</v>
      </c>
      <c r="P1457">
        <v>-99.9</v>
      </c>
      <c r="Q1457">
        <v>48</v>
      </c>
      <c r="R1457">
        <v>0.37</v>
      </c>
      <c r="S1457" t="s">
        <v>2275</v>
      </c>
    </row>
    <row r="1458" spans="1:19" x14ac:dyDescent="0.2">
      <c r="A1458" t="s">
        <v>2381</v>
      </c>
      <c r="B1458">
        <v>220</v>
      </c>
      <c r="C1458" t="s">
        <v>2159</v>
      </c>
      <c r="E1458" t="s">
        <v>1914</v>
      </c>
      <c r="M1458">
        <v>3</v>
      </c>
      <c r="N1458">
        <v>0.23799999999999999</v>
      </c>
      <c r="O1458">
        <v>3822.3</v>
      </c>
      <c r="P1458">
        <v>-99.9</v>
      </c>
      <c r="Q1458">
        <v>55</v>
      </c>
      <c r="R1458">
        <v>0.28000000000000003</v>
      </c>
      <c r="S1458" t="s">
        <v>2275</v>
      </c>
    </row>
    <row r="1459" spans="1:19" x14ac:dyDescent="0.2">
      <c r="A1459" t="s">
        <v>2381</v>
      </c>
      <c r="B1459">
        <v>221</v>
      </c>
      <c r="C1459" t="s">
        <v>2159</v>
      </c>
      <c r="E1459" t="s">
        <v>1914</v>
      </c>
      <c r="M1459">
        <v>3</v>
      </c>
      <c r="N1459">
        <v>0.23799999999999999</v>
      </c>
      <c r="O1459">
        <v>3822.3</v>
      </c>
      <c r="P1459">
        <v>-99.9</v>
      </c>
      <c r="Q1459">
        <v>55</v>
      </c>
      <c r="R1459">
        <v>0.28000000000000003</v>
      </c>
      <c r="S1459" t="s">
        <v>2275</v>
      </c>
    </row>
    <row r="1460" spans="1:19" x14ac:dyDescent="0.2">
      <c r="A1460" t="s">
        <v>2381</v>
      </c>
      <c r="B1460">
        <v>222</v>
      </c>
      <c r="C1460" t="s">
        <v>1812</v>
      </c>
      <c r="E1460" t="s">
        <v>1914</v>
      </c>
      <c r="M1460">
        <v>3</v>
      </c>
      <c r="N1460">
        <v>0.24399999999999999</v>
      </c>
      <c r="O1460">
        <v>3581</v>
      </c>
      <c r="P1460">
        <v>-99.9</v>
      </c>
      <c r="Q1460">
        <v>49</v>
      </c>
      <c r="R1460">
        <v>0.28000000000000003</v>
      </c>
      <c r="S1460" t="s">
        <v>2275</v>
      </c>
    </row>
    <row r="1461" spans="1:19" x14ac:dyDescent="0.2">
      <c r="A1461" t="s">
        <v>2381</v>
      </c>
      <c r="B1461">
        <v>223</v>
      </c>
      <c r="C1461" t="s">
        <v>1812</v>
      </c>
      <c r="E1461" t="s">
        <v>1914</v>
      </c>
      <c r="M1461">
        <v>3</v>
      </c>
      <c r="N1461">
        <v>0.24399999999999999</v>
      </c>
      <c r="O1461">
        <v>3581</v>
      </c>
      <c r="P1461">
        <v>-99.9</v>
      </c>
      <c r="Q1461">
        <v>49</v>
      </c>
      <c r="R1461">
        <v>0.28000000000000003</v>
      </c>
      <c r="S1461" t="s">
        <v>2275</v>
      </c>
    </row>
    <row r="1462" spans="1:19" x14ac:dyDescent="0.2">
      <c r="A1462" t="s">
        <v>2381</v>
      </c>
      <c r="B1462">
        <v>224</v>
      </c>
      <c r="C1462" t="s">
        <v>2160</v>
      </c>
      <c r="E1462" t="s">
        <v>1925</v>
      </c>
      <c r="M1462">
        <v>4</v>
      </c>
      <c r="N1462">
        <v>0.14099999999999999</v>
      </c>
      <c r="O1462">
        <v>10829</v>
      </c>
      <c r="P1462">
        <v>-99.9</v>
      </c>
      <c r="Q1462">
        <v>70</v>
      </c>
      <c r="R1462">
        <v>0.31</v>
      </c>
      <c r="S1462" t="s">
        <v>2275</v>
      </c>
    </row>
    <row r="1463" spans="1:19" x14ac:dyDescent="0.2">
      <c r="A1463" t="s">
        <v>2381</v>
      </c>
      <c r="B1463">
        <v>225</v>
      </c>
      <c r="C1463" t="s">
        <v>2161</v>
      </c>
      <c r="E1463" t="s">
        <v>1925</v>
      </c>
      <c r="M1463">
        <v>4</v>
      </c>
      <c r="N1463">
        <v>0.313</v>
      </c>
      <c r="O1463">
        <v>1693.4</v>
      </c>
      <c r="P1463">
        <v>-99.9</v>
      </c>
      <c r="Q1463">
        <v>80</v>
      </c>
      <c r="R1463">
        <v>0.21</v>
      </c>
      <c r="S1463" t="s">
        <v>2275</v>
      </c>
    </row>
    <row r="1464" spans="1:19" x14ac:dyDescent="0.2">
      <c r="A1464" t="s">
        <v>2381</v>
      </c>
      <c r="B1464">
        <v>226</v>
      </c>
      <c r="C1464" t="s">
        <v>2162</v>
      </c>
      <c r="E1464" t="s">
        <v>1925</v>
      </c>
      <c r="M1464">
        <v>1</v>
      </c>
      <c r="N1464">
        <v>0.16800000000000001</v>
      </c>
      <c r="O1464">
        <v>8131</v>
      </c>
      <c r="P1464">
        <v>-99.9</v>
      </c>
      <c r="Q1464">
        <v>70</v>
      </c>
      <c r="R1464">
        <v>0.32</v>
      </c>
      <c r="S1464" t="s">
        <v>2275</v>
      </c>
    </row>
    <row r="1465" spans="1:19" x14ac:dyDescent="0.2">
      <c r="A1465" t="s">
        <v>2381</v>
      </c>
      <c r="B1465">
        <v>227</v>
      </c>
      <c r="C1465" t="s">
        <v>2163</v>
      </c>
      <c r="E1465" t="s">
        <v>1925</v>
      </c>
      <c r="M1465">
        <v>1</v>
      </c>
      <c r="N1465">
        <v>0.192</v>
      </c>
      <c r="O1465">
        <v>6257.8</v>
      </c>
      <c r="P1465">
        <v>-99.9</v>
      </c>
      <c r="Q1465">
        <v>75</v>
      </c>
      <c r="R1465">
        <v>0.3</v>
      </c>
      <c r="S1465" t="s">
        <v>2275</v>
      </c>
    </row>
    <row r="1466" spans="1:19" x14ac:dyDescent="0.2">
      <c r="A1466" t="s">
        <v>2381</v>
      </c>
      <c r="B1466">
        <v>228</v>
      </c>
      <c r="C1466" t="s">
        <v>2164</v>
      </c>
      <c r="E1466" t="s">
        <v>1925</v>
      </c>
      <c r="M1466">
        <v>1</v>
      </c>
      <c r="N1466">
        <v>0.216</v>
      </c>
      <c r="O1466">
        <v>4856.3999999999996</v>
      </c>
      <c r="P1466">
        <v>-99.9</v>
      </c>
      <c r="Q1466">
        <v>80</v>
      </c>
      <c r="R1466">
        <v>0.28000000000000003</v>
      </c>
      <c r="S1466" t="s">
        <v>2275</v>
      </c>
    </row>
    <row r="1467" spans="1:19" x14ac:dyDescent="0.2">
      <c r="A1467" t="s">
        <v>2381</v>
      </c>
      <c r="B1467">
        <v>229</v>
      </c>
      <c r="C1467" t="s">
        <v>1813</v>
      </c>
      <c r="E1467" t="s">
        <v>1925</v>
      </c>
      <c r="M1467">
        <v>1</v>
      </c>
      <c r="N1467">
        <v>0.249</v>
      </c>
      <c r="O1467">
        <v>3389.5</v>
      </c>
      <c r="P1467">
        <v>-99.9</v>
      </c>
      <c r="Q1467">
        <v>80</v>
      </c>
      <c r="R1467">
        <v>0.23</v>
      </c>
      <c r="S1467" t="s">
        <v>2275</v>
      </c>
    </row>
    <row r="1468" spans="1:19" x14ac:dyDescent="0.2">
      <c r="A1468" t="s">
        <v>2381</v>
      </c>
      <c r="B1468">
        <v>230</v>
      </c>
      <c r="C1468" t="s">
        <v>1813</v>
      </c>
      <c r="E1468" t="s">
        <v>1925</v>
      </c>
      <c r="M1468">
        <v>1</v>
      </c>
      <c r="N1468">
        <v>0.249</v>
      </c>
      <c r="O1468">
        <v>3389.5</v>
      </c>
      <c r="P1468">
        <v>-99.9</v>
      </c>
      <c r="Q1468">
        <v>80</v>
      </c>
      <c r="R1468">
        <v>0.23</v>
      </c>
      <c r="S1468" t="s">
        <v>2275</v>
      </c>
    </row>
    <row r="1469" spans="1:19" x14ac:dyDescent="0.2">
      <c r="A1469" t="s">
        <v>2381</v>
      </c>
      <c r="B1469">
        <v>231</v>
      </c>
      <c r="C1469" t="s">
        <v>2165</v>
      </c>
      <c r="E1469" t="s">
        <v>1856</v>
      </c>
      <c r="M1469">
        <v>6</v>
      </c>
      <c r="N1469">
        <v>0.26700000000000002</v>
      </c>
      <c r="O1469">
        <v>2791.2</v>
      </c>
      <c r="P1469">
        <v>-99.9</v>
      </c>
      <c r="Q1469">
        <v>85</v>
      </c>
      <c r="R1469">
        <v>0.17499999999999999</v>
      </c>
      <c r="S1469" t="s">
        <v>2275</v>
      </c>
    </row>
    <row r="1470" spans="1:19" x14ac:dyDescent="0.2">
      <c r="A1470" t="s">
        <v>2381</v>
      </c>
      <c r="B1470">
        <v>232</v>
      </c>
      <c r="C1470" t="s">
        <v>1829</v>
      </c>
      <c r="E1470" t="s">
        <v>1856</v>
      </c>
      <c r="M1470">
        <v>6</v>
      </c>
      <c r="N1470">
        <v>0.28799999999999998</v>
      </c>
      <c r="O1470">
        <v>2224.4</v>
      </c>
      <c r="P1470">
        <v>-99.9</v>
      </c>
      <c r="Q1470">
        <v>85</v>
      </c>
      <c r="R1470">
        <v>0.16</v>
      </c>
      <c r="S1470" t="s">
        <v>2275</v>
      </c>
    </row>
    <row r="1471" spans="1:19" x14ac:dyDescent="0.2">
      <c r="A1471" t="s">
        <v>2381</v>
      </c>
      <c r="B1471">
        <v>233</v>
      </c>
      <c r="C1471" t="s">
        <v>1829</v>
      </c>
      <c r="E1471" t="s">
        <v>1856</v>
      </c>
      <c r="M1471">
        <v>6</v>
      </c>
      <c r="N1471">
        <v>0.28799999999999998</v>
      </c>
      <c r="O1471">
        <v>2224.4</v>
      </c>
      <c r="P1471">
        <v>-99.9</v>
      </c>
      <c r="Q1471">
        <v>85</v>
      </c>
      <c r="R1471">
        <v>0.16</v>
      </c>
      <c r="S1471" t="s">
        <v>2275</v>
      </c>
    </row>
    <row r="1472" spans="1:19" x14ac:dyDescent="0.2">
      <c r="A1472" t="s">
        <v>2381</v>
      </c>
      <c r="B1472">
        <v>234</v>
      </c>
      <c r="C1472" t="s">
        <v>1801</v>
      </c>
      <c r="E1472" t="s">
        <v>1856</v>
      </c>
      <c r="M1472">
        <v>6</v>
      </c>
      <c r="N1472">
        <v>0.30199999999999999</v>
      </c>
      <c r="O1472">
        <v>1903.3</v>
      </c>
      <c r="P1472">
        <v>-99.9</v>
      </c>
      <c r="Q1472">
        <v>85</v>
      </c>
      <c r="R1472">
        <v>0.15</v>
      </c>
      <c r="S1472" t="s">
        <v>2275</v>
      </c>
    </row>
    <row r="1473" spans="1:19" x14ac:dyDescent="0.2">
      <c r="A1473" t="s">
        <v>2381</v>
      </c>
      <c r="B1473">
        <v>235</v>
      </c>
      <c r="C1473" t="s">
        <v>1801</v>
      </c>
      <c r="E1473" t="s">
        <v>1856</v>
      </c>
      <c r="M1473">
        <v>6</v>
      </c>
      <c r="N1473">
        <v>0.30199999999999999</v>
      </c>
      <c r="O1473">
        <v>1903.3</v>
      </c>
      <c r="P1473">
        <v>-99.9</v>
      </c>
      <c r="Q1473">
        <v>85</v>
      </c>
      <c r="R1473">
        <v>0.15</v>
      </c>
      <c r="S1473" t="s">
        <v>2275</v>
      </c>
    </row>
    <row r="1474" spans="1:19" x14ac:dyDescent="0.2">
      <c r="A1474" t="s">
        <v>2381</v>
      </c>
      <c r="B1474">
        <v>236</v>
      </c>
      <c r="C1474" t="s">
        <v>1801</v>
      </c>
      <c r="E1474" t="s">
        <v>1856</v>
      </c>
      <c r="M1474">
        <v>6</v>
      </c>
      <c r="N1474">
        <v>0.30199999999999999</v>
      </c>
      <c r="O1474">
        <v>1903.3</v>
      </c>
      <c r="P1474">
        <v>-99.9</v>
      </c>
      <c r="Q1474">
        <v>85</v>
      </c>
      <c r="R1474">
        <v>0.15</v>
      </c>
      <c r="S1474" t="s">
        <v>2275</v>
      </c>
    </row>
    <row r="1475" spans="1:19" x14ac:dyDescent="0.2">
      <c r="A1475" t="s">
        <v>2381</v>
      </c>
      <c r="B1475">
        <v>237</v>
      </c>
      <c r="C1475" t="s">
        <v>2166</v>
      </c>
      <c r="E1475" t="s">
        <v>1856</v>
      </c>
      <c r="M1475">
        <v>6</v>
      </c>
      <c r="N1475">
        <v>0.32100000000000001</v>
      </c>
      <c r="O1475">
        <v>1552.4</v>
      </c>
      <c r="P1475">
        <v>-99.9</v>
      </c>
      <c r="Q1475">
        <v>75</v>
      </c>
      <c r="R1475">
        <v>0.15</v>
      </c>
      <c r="S1475" t="s">
        <v>2275</v>
      </c>
    </row>
    <row r="1476" spans="1:19" x14ac:dyDescent="0.2">
      <c r="A1476" t="s">
        <v>2381</v>
      </c>
      <c r="B1476">
        <v>238</v>
      </c>
      <c r="C1476" t="s">
        <v>2166</v>
      </c>
      <c r="E1476" t="s">
        <v>1856</v>
      </c>
      <c r="M1476">
        <v>6</v>
      </c>
      <c r="N1476">
        <v>0.32100000000000001</v>
      </c>
      <c r="O1476">
        <v>1552.4</v>
      </c>
      <c r="P1476">
        <v>-99.9</v>
      </c>
      <c r="Q1476">
        <v>75</v>
      </c>
      <c r="R1476">
        <v>0.15</v>
      </c>
      <c r="S1476" t="s">
        <v>2275</v>
      </c>
    </row>
    <row r="1477" spans="1:19" x14ac:dyDescent="0.2">
      <c r="A1477" t="s">
        <v>2381</v>
      </c>
      <c r="B1477">
        <v>239</v>
      </c>
      <c r="C1477" t="s">
        <v>263</v>
      </c>
      <c r="E1477" t="s">
        <v>1855</v>
      </c>
      <c r="M1477">
        <v>2</v>
      </c>
      <c r="N1477">
        <v>0.161</v>
      </c>
      <c r="O1477">
        <v>8764.2000000000007</v>
      </c>
      <c r="P1477">
        <v>-99.9</v>
      </c>
      <c r="Q1477">
        <v>75</v>
      </c>
      <c r="R1477">
        <v>0.30499999999999999</v>
      </c>
      <c r="S1477" t="s">
        <v>2275</v>
      </c>
    </row>
    <row r="1478" spans="1:19" x14ac:dyDescent="0.2">
      <c r="A1478" t="s">
        <v>2381</v>
      </c>
      <c r="B1478">
        <v>240</v>
      </c>
      <c r="C1478" t="s">
        <v>205</v>
      </c>
      <c r="E1478" t="s">
        <v>1856</v>
      </c>
      <c r="M1478">
        <v>5</v>
      </c>
      <c r="N1478">
        <v>0.28999999999999998</v>
      </c>
      <c r="O1478">
        <v>2176</v>
      </c>
      <c r="P1478">
        <v>-99.9</v>
      </c>
      <c r="Q1478">
        <v>85</v>
      </c>
      <c r="R1478">
        <v>0.15</v>
      </c>
      <c r="S1478" t="s">
        <v>2275</v>
      </c>
    </row>
    <row r="1479" spans="1:19" x14ac:dyDescent="0.2">
      <c r="A1479" t="s">
        <v>2381</v>
      </c>
      <c r="B1479">
        <v>241</v>
      </c>
      <c r="C1479" t="s">
        <v>205</v>
      </c>
      <c r="E1479" t="s">
        <v>1856</v>
      </c>
      <c r="M1479">
        <v>5</v>
      </c>
      <c r="N1479">
        <v>0.28999999999999998</v>
      </c>
      <c r="O1479">
        <v>2176</v>
      </c>
      <c r="P1479">
        <v>-99.9</v>
      </c>
      <c r="Q1479">
        <v>85</v>
      </c>
      <c r="R1479">
        <v>0.15</v>
      </c>
      <c r="S1479" t="s">
        <v>2275</v>
      </c>
    </row>
    <row r="1480" spans="1:19" x14ac:dyDescent="0.2">
      <c r="A1480" t="s">
        <v>2381</v>
      </c>
      <c r="B1480">
        <v>242</v>
      </c>
      <c r="C1480" t="s">
        <v>401</v>
      </c>
      <c r="E1480" t="s">
        <v>1855</v>
      </c>
      <c r="M1480">
        <v>1</v>
      </c>
      <c r="N1480">
        <v>0.10100000000000001</v>
      </c>
      <c r="O1480">
        <v>16836.2</v>
      </c>
      <c r="P1480">
        <v>-99.9</v>
      </c>
      <c r="Q1480">
        <v>80</v>
      </c>
      <c r="R1480">
        <v>0.505</v>
      </c>
      <c r="S1480" t="s">
        <v>2275</v>
      </c>
    </row>
    <row r="1481" spans="1:19" x14ac:dyDescent="0.2">
      <c r="A1481" t="s">
        <v>2381</v>
      </c>
      <c r="B1481">
        <v>243</v>
      </c>
      <c r="C1481" t="s">
        <v>2167</v>
      </c>
      <c r="E1481" t="s">
        <v>1856</v>
      </c>
      <c r="M1481">
        <v>4</v>
      </c>
      <c r="N1481">
        <v>0.122</v>
      </c>
      <c r="O1481">
        <v>13398</v>
      </c>
      <c r="P1481">
        <v>-99.9</v>
      </c>
      <c r="Q1481">
        <v>80</v>
      </c>
      <c r="R1481">
        <v>0.33500000000000002</v>
      </c>
      <c r="S1481" t="s">
        <v>2275</v>
      </c>
    </row>
    <row r="1482" spans="1:19" x14ac:dyDescent="0.2">
      <c r="A1482" t="s">
        <v>2381</v>
      </c>
      <c r="B1482">
        <v>244</v>
      </c>
      <c r="C1482" t="s">
        <v>2168</v>
      </c>
      <c r="E1482" t="s">
        <v>1856</v>
      </c>
      <c r="M1482">
        <v>4</v>
      </c>
      <c r="N1482">
        <v>0.13800000000000001</v>
      </c>
      <c r="O1482">
        <v>11232.2</v>
      </c>
      <c r="P1482">
        <v>-99.9</v>
      </c>
      <c r="Q1482">
        <v>85</v>
      </c>
      <c r="R1482">
        <v>0.35499999999999998</v>
      </c>
      <c r="S1482" t="s">
        <v>2275</v>
      </c>
    </row>
    <row r="1483" spans="1:19" x14ac:dyDescent="0.2">
      <c r="A1483" t="s">
        <v>2381</v>
      </c>
      <c r="B1483">
        <v>245</v>
      </c>
      <c r="C1483" t="s">
        <v>2169</v>
      </c>
      <c r="E1483" t="s">
        <v>1856</v>
      </c>
      <c r="M1483">
        <v>4</v>
      </c>
      <c r="N1483">
        <v>0.182</v>
      </c>
      <c r="O1483">
        <v>6967.3</v>
      </c>
      <c r="P1483">
        <v>-99.9</v>
      </c>
      <c r="Q1483">
        <v>80</v>
      </c>
      <c r="R1483">
        <v>0.27500000000000002</v>
      </c>
      <c r="S1483" t="s">
        <v>2275</v>
      </c>
    </row>
    <row r="1484" spans="1:19" x14ac:dyDescent="0.2">
      <c r="A1484" t="s">
        <v>2381</v>
      </c>
      <c r="B1484">
        <v>246</v>
      </c>
      <c r="C1484" t="s">
        <v>2170</v>
      </c>
      <c r="E1484" t="s">
        <v>1856</v>
      </c>
      <c r="M1484">
        <v>4</v>
      </c>
      <c r="N1484">
        <v>0.214</v>
      </c>
      <c r="O1484">
        <v>4959</v>
      </c>
      <c r="P1484">
        <v>-99.9</v>
      </c>
      <c r="Q1484">
        <v>80</v>
      </c>
      <c r="R1484">
        <v>0.23</v>
      </c>
      <c r="S1484" t="s">
        <v>2275</v>
      </c>
    </row>
    <row r="1485" spans="1:19" x14ac:dyDescent="0.2">
      <c r="A1485" t="s">
        <v>2381</v>
      </c>
      <c r="B1485">
        <v>247</v>
      </c>
      <c r="C1485" t="s">
        <v>403</v>
      </c>
      <c r="E1485" t="s">
        <v>1856</v>
      </c>
      <c r="M1485">
        <v>4</v>
      </c>
      <c r="N1485">
        <v>0.245</v>
      </c>
      <c r="O1485">
        <v>3517.8</v>
      </c>
      <c r="P1485">
        <v>-99.9</v>
      </c>
      <c r="Q1485">
        <v>80</v>
      </c>
      <c r="R1485">
        <v>0.2</v>
      </c>
      <c r="S1485" t="s">
        <v>2275</v>
      </c>
    </row>
    <row r="1486" spans="1:19" x14ac:dyDescent="0.2">
      <c r="A1486" t="s">
        <v>2381</v>
      </c>
      <c r="B1486">
        <v>248</v>
      </c>
      <c r="C1486" t="s">
        <v>1808</v>
      </c>
      <c r="E1486" t="s">
        <v>1856</v>
      </c>
      <c r="M1486">
        <v>4</v>
      </c>
      <c r="N1486">
        <v>0.26800000000000002</v>
      </c>
      <c r="O1486">
        <v>2744.3</v>
      </c>
      <c r="P1486">
        <v>-99.9</v>
      </c>
      <c r="Q1486">
        <v>85</v>
      </c>
      <c r="R1486">
        <v>0.17499999999999999</v>
      </c>
      <c r="S1486" t="s">
        <v>2275</v>
      </c>
    </row>
    <row r="1487" spans="1:19" x14ac:dyDescent="0.2">
      <c r="A1487" t="s">
        <v>2381</v>
      </c>
      <c r="B1487">
        <v>249</v>
      </c>
      <c r="C1487" t="s">
        <v>1808</v>
      </c>
      <c r="E1487" t="s">
        <v>1856</v>
      </c>
      <c r="M1487">
        <v>4</v>
      </c>
      <c r="N1487">
        <v>0.26800000000000002</v>
      </c>
      <c r="O1487">
        <v>2744.3</v>
      </c>
      <c r="P1487">
        <v>-99.9</v>
      </c>
      <c r="Q1487">
        <v>85</v>
      </c>
      <c r="R1487">
        <v>0.17499999999999999</v>
      </c>
      <c r="S1487" t="s">
        <v>2275</v>
      </c>
    </row>
    <row r="1488" spans="1:19" x14ac:dyDescent="0.2">
      <c r="A1488" t="s">
        <v>2381</v>
      </c>
      <c r="B1488">
        <v>250</v>
      </c>
      <c r="C1488" t="s">
        <v>2171</v>
      </c>
      <c r="E1488" t="s">
        <v>1856</v>
      </c>
      <c r="M1488">
        <v>4</v>
      </c>
      <c r="N1488">
        <v>0.29899999999999999</v>
      </c>
      <c r="O1488">
        <v>1958.3</v>
      </c>
      <c r="P1488">
        <v>-99.9</v>
      </c>
      <c r="Q1488">
        <v>85</v>
      </c>
      <c r="R1488">
        <v>0.17499999999999999</v>
      </c>
      <c r="S1488" t="s">
        <v>2275</v>
      </c>
    </row>
    <row r="1489" spans="1:19" x14ac:dyDescent="0.2">
      <c r="A1489" t="s">
        <v>2381</v>
      </c>
      <c r="B1489">
        <v>251</v>
      </c>
      <c r="C1489" t="s">
        <v>2171</v>
      </c>
      <c r="E1489" t="s">
        <v>1856</v>
      </c>
      <c r="M1489">
        <v>4</v>
      </c>
      <c r="N1489">
        <v>0.29899999999999999</v>
      </c>
      <c r="O1489">
        <v>1958.3</v>
      </c>
      <c r="P1489">
        <v>-99.9</v>
      </c>
      <c r="Q1489">
        <v>85</v>
      </c>
      <c r="R1489">
        <v>0.17499999999999999</v>
      </c>
      <c r="S1489" t="s">
        <v>2275</v>
      </c>
    </row>
    <row r="1490" spans="1:19" x14ac:dyDescent="0.2">
      <c r="A1490" t="s">
        <v>2381</v>
      </c>
      <c r="B1490">
        <v>252</v>
      </c>
      <c r="C1490" t="s">
        <v>2172</v>
      </c>
      <c r="E1490" t="s">
        <v>1872</v>
      </c>
      <c r="M1490">
        <v>9</v>
      </c>
      <c r="N1490">
        <v>0.32300000000000001</v>
      </c>
      <c r="O1490">
        <v>1523.6</v>
      </c>
      <c r="P1490">
        <v>-99.9</v>
      </c>
      <c r="Q1490">
        <v>75</v>
      </c>
      <c r="R1490">
        <v>0.14499999999999999</v>
      </c>
      <c r="S1490" t="s">
        <v>2275</v>
      </c>
    </row>
    <row r="1491" spans="1:19" x14ac:dyDescent="0.2">
      <c r="A1491" t="s">
        <v>2381</v>
      </c>
      <c r="B1491">
        <v>253</v>
      </c>
      <c r="C1491" t="s">
        <v>689</v>
      </c>
      <c r="E1491" t="s">
        <v>1855</v>
      </c>
      <c r="M1491">
        <v>0</v>
      </c>
      <c r="N1491">
        <v>0.09</v>
      </c>
      <c r="O1491">
        <v>18785</v>
      </c>
      <c r="P1491">
        <v>-99.9</v>
      </c>
      <c r="Q1491">
        <v>65</v>
      </c>
      <c r="R1491">
        <v>0.44500000000000001</v>
      </c>
      <c r="S1491" t="s">
        <v>2275</v>
      </c>
    </row>
    <row r="1492" spans="1:19" x14ac:dyDescent="0.2">
      <c r="A1492" t="s">
        <v>2381</v>
      </c>
      <c r="B1492">
        <v>254</v>
      </c>
      <c r="C1492" t="s">
        <v>685</v>
      </c>
      <c r="E1492" t="s">
        <v>1856</v>
      </c>
      <c r="M1492">
        <v>3</v>
      </c>
      <c r="N1492">
        <v>0.16400000000000001</v>
      </c>
      <c r="O1492">
        <v>8517.2000000000007</v>
      </c>
      <c r="P1492">
        <v>-99.9</v>
      </c>
      <c r="Q1492">
        <v>75</v>
      </c>
      <c r="R1492">
        <v>0.29499999999999998</v>
      </c>
      <c r="S1492" t="s">
        <v>2275</v>
      </c>
    </row>
    <row r="1493" spans="1:19" x14ac:dyDescent="0.2">
      <c r="A1493" t="s">
        <v>2381</v>
      </c>
      <c r="B1493">
        <v>255</v>
      </c>
      <c r="C1493" t="s">
        <v>687</v>
      </c>
      <c r="E1493" t="s">
        <v>1856</v>
      </c>
      <c r="M1493">
        <v>3</v>
      </c>
      <c r="N1493">
        <v>0.193</v>
      </c>
      <c r="O1493">
        <v>6192.1</v>
      </c>
      <c r="P1493">
        <v>-99.9</v>
      </c>
      <c r="Q1493">
        <v>75</v>
      </c>
      <c r="R1493">
        <v>0.25</v>
      </c>
      <c r="S1493" t="s">
        <v>2275</v>
      </c>
    </row>
    <row r="1494" spans="1:19" x14ac:dyDescent="0.2">
      <c r="A1494" t="s">
        <v>2381</v>
      </c>
      <c r="B1494">
        <v>256</v>
      </c>
      <c r="C1494" t="s">
        <v>657</v>
      </c>
      <c r="E1494" t="s">
        <v>1856</v>
      </c>
      <c r="M1494">
        <v>3</v>
      </c>
      <c r="N1494">
        <v>0.22800000000000001</v>
      </c>
      <c r="O1494">
        <v>4237.8999999999996</v>
      </c>
      <c r="P1494">
        <v>-99.9</v>
      </c>
      <c r="Q1494">
        <v>75</v>
      </c>
      <c r="R1494">
        <v>0.215</v>
      </c>
      <c r="S1494" t="s">
        <v>2275</v>
      </c>
    </row>
    <row r="1495" spans="1:19" x14ac:dyDescent="0.2">
      <c r="A1495" t="s">
        <v>2381</v>
      </c>
      <c r="B1495">
        <v>257</v>
      </c>
      <c r="C1495" t="s">
        <v>655</v>
      </c>
      <c r="E1495" t="s">
        <v>1856</v>
      </c>
      <c r="M1495">
        <v>3</v>
      </c>
      <c r="N1495">
        <v>0.25700000000000001</v>
      </c>
      <c r="O1495">
        <v>3113.3</v>
      </c>
      <c r="P1495">
        <v>-99.9</v>
      </c>
      <c r="Q1495">
        <v>75</v>
      </c>
      <c r="R1495">
        <v>0.185</v>
      </c>
      <c r="S1495" t="s">
        <v>2275</v>
      </c>
    </row>
    <row r="1496" spans="1:19" x14ac:dyDescent="0.2">
      <c r="A1496" t="s">
        <v>2381</v>
      </c>
      <c r="B1496">
        <v>258</v>
      </c>
      <c r="C1496" t="s">
        <v>655</v>
      </c>
      <c r="E1496" t="s">
        <v>1856</v>
      </c>
      <c r="M1496">
        <v>3</v>
      </c>
      <c r="N1496">
        <v>0.25700000000000001</v>
      </c>
      <c r="O1496">
        <v>3113.3</v>
      </c>
      <c r="P1496">
        <v>-99.9</v>
      </c>
      <c r="Q1496">
        <v>75</v>
      </c>
      <c r="R1496">
        <v>0.185</v>
      </c>
      <c r="S1496" t="s">
        <v>2275</v>
      </c>
    </row>
    <row r="1497" spans="1:19" x14ac:dyDescent="0.2">
      <c r="A1497" t="s">
        <v>2381</v>
      </c>
      <c r="B1497">
        <v>259</v>
      </c>
      <c r="C1497" t="s">
        <v>347</v>
      </c>
      <c r="E1497" t="s">
        <v>1856</v>
      </c>
      <c r="M1497">
        <v>2</v>
      </c>
      <c r="N1497">
        <v>8.5999999999999993E-2</v>
      </c>
      <c r="O1497">
        <v>19752.599999999999</v>
      </c>
      <c r="P1497">
        <v>-99.9</v>
      </c>
      <c r="Q1497">
        <v>70</v>
      </c>
      <c r="R1497">
        <v>0.59</v>
      </c>
      <c r="S1497" t="s">
        <v>2275</v>
      </c>
    </row>
    <row r="1498" spans="1:19" x14ac:dyDescent="0.2">
      <c r="A1498" t="s">
        <v>2381</v>
      </c>
      <c r="B1498">
        <v>260</v>
      </c>
      <c r="C1498" t="s">
        <v>353</v>
      </c>
      <c r="E1498" t="s">
        <v>1856</v>
      </c>
      <c r="M1498">
        <v>2</v>
      </c>
      <c r="N1498">
        <v>0.16200000000000001</v>
      </c>
      <c r="O1498">
        <v>8637.7000000000007</v>
      </c>
      <c r="P1498">
        <v>-99.9</v>
      </c>
      <c r="Q1498">
        <v>75</v>
      </c>
      <c r="R1498">
        <v>0.32500000000000001</v>
      </c>
      <c r="S1498" t="s">
        <v>2275</v>
      </c>
    </row>
    <row r="1499" spans="1:19" x14ac:dyDescent="0.2">
      <c r="A1499" t="s">
        <v>2381</v>
      </c>
      <c r="B1499">
        <v>261</v>
      </c>
      <c r="C1499" t="s">
        <v>355</v>
      </c>
      <c r="E1499" t="s">
        <v>1856</v>
      </c>
      <c r="M1499">
        <v>2</v>
      </c>
      <c r="N1499">
        <v>0.19400000000000001</v>
      </c>
      <c r="O1499">
        <v>6109.8</v>
      </c>
      <c r="P1499">
        <v>-99.9</v>
      </c>
      <c r="Q1499">
        <v>75</v>
      </c>
      <c r="R1499">
        <v>0.29499999999999998</v>
      </c>
      <c r="S1499" t="s">
        <v>2275</v>
      </c>
    </row>
    <row r="1500" spans="1:19" x14ac:dyDescent="0.2">
      <c r="A1500" t="s">
        <v>2381</v>
      </c>
      <c r="B1500">
        <v>262</v>
      </c>
      <c r="C1500" t="s">
        <v>359</v>
      </c>
      <c r="E1500" t="s">
        <v>1856</v>
      </c>
      <c r="M1500">
        <v>2</v>
      </c>
      <c r="N1500">
        <v>0.22700000000000001</v>
      </c>
      <c r="O1500">
        <v>4285.8999999999996</v>
      </c>
      <c r="P1500">
        <v>-99.9</v>
      </c>
      <c r="Q1500">
        <v>75</v>
      </c>
      <c r="R1500">
        <v>0.245</v>
      </c>
      <c r="S1500" t="s">
        <v>2275</v>
      </c>
    </row>
    <row r="1501" spans="1:19" x14ac:dyDescent="0.2">
      <c r="A1501" t="s">
        <v>2381</v>
      </c>
      <c r="B1501">
        <v>263</v>
      </c>
      <c r="C1501" t="s">
        <v>359</v>
      </c>
      <c r="E1501" t="s">
        <v>1856</v>
      </c>
      <c r="M1501">
        <v>2</v>
      </c>
      <c r="N1501">
        <v>0.22700000000000001</v>
      </c>
      <c r="O1501">
        <v>4285.8999999999996</v>
      </c>
      <c r="P1501">
        <v>-99.9</v>
      </c>
      <c r="Q1501">
        <v>75</v>
      </c>
      <c r="R1501">
        <v>0.245</v>
      </c>
      <c r="S1501" t="s">
        <v>2275</v>
      </c>
    </row>
    <row r="1502" spans="1:19" x14ac:dyDescent="0.2">
      <c r="A1502" t="s">
        <v>2381</v>
      </c>
      <c r="B1502">
        <v>264</v>
      </c>
      <c r="C1502" t="s">
        <v>247</v>
      </c>
      <c r="E1502" t="s">
        <v>1871</v>
      </c>
      <c r="M1502">
        <v>3</v>
      </c>
      <c r="N1502">
        <v>0.104</v>
      </c>
      <c r="O1502">
        <v>16219.5</v>
      </c>
      <c r="P1502">
        <v>-99.9</v>
      </c>
      <c r="Q1502">
        <v>75</v>
      </c>
      <c r="R1502">
        <v>0.31</v>
      </c>
      <c r="S1502" t="s">
        <v>2275</v>
      </c>
    </row>
    <row r="1503" spans="1:19" x14ac:dyDescent="0.2">
      <c r="A1503" t="s">
        <v>2381</v>
      </c>
      <c r="B1503">
        <v>265</v>
      </c>
      <c r="C1503" t="s">
        <v>249</v>
      </c>
      <c r="E1503" t="s">
        <v>1871</v>
      </c>
      <c r="M1503">
        <v>3</v>
      </c>
      <c r="N1503">
        <v>0.127</v>
      </c>
      <c r="O1503">
        <v>12711.4</v>
      </c>
      <c r="P1503">
        <v>-99.9</v>
      </c>
      <c r="Q1503">
        <v>75</v>
      </c>
      <c r="R1503">
        <v>0.3</v>
      </c>
      <c r="S1503" t="s">
        <v>2275</v>
      </c>
    </row>
    <row r="1504" spans="1:19" x14ac:dyDescent="0.2">
      <c r="A1504" t="s">
        <v>2381</v>
      </c>
      <c r="B1504">
        <v>266</v>
      </c>
      <c r="C1504" t="s">
        <v>251</v>
      </c>
      <c r="E1504" t="s">
        <v>1871</v>
      </c>
      <c r="M1504">
        <v>3</v>
      </c>
      <c r="N1504">
        <v>0.152</v>
      </c>
      <c r="O1504">
        <v>9608.7000000000007</v>
      </c>
      <c r="P1504">
        <v>-99.9</v>
      </c>
      <c r="Q1504">
        <v>80</v>
      </c>
      <c r="R1504">
        <v>0.26500000000000001</v>
      </c>
      <c r="S1504" t="s">
        <v>2275</v>
      </c>
    </row>
    <row r="1505" spans="1:19" x14ac:dyDescent="0.2">
      <c r="A1505" t="s">
        <v>2381</v>
      </c>
      <c r="B1505">
        <v>267</v>
      </c>
      <c r="C1505" t="s">
        <v>1804</v>
      </c>
      <c r="E1505" t="s">
        <v>1872</v>
      </c>
      <c r="M1505">
        <v>6</v>
      </c>
      <c r="N1505">
        <v>0.182</v>
      </c>
      <c r="O1505">
        <v>6985.3</v>
      </c>
      <c r="P1505">
        <v>-99.9</v>
      </c>
      <c r="Q1505">
        <v>80</v>
      </c>
      <c r="R1505">
        <v>0.215</v>
      </c>
      <c r="S1505" t="s">
        <v>2275</v>
      </c>
    </row>
    <row r="1506" spans="1:19" x14ac:dyDescent="0.2">
      <c r="A1506" t="s">
        <v>2381</v>
      </c>
      <c r="B1506">
        <v>268</v>
      </c>
      <c r="C1506" t="s">
        <v>1804</v>
      </c>
      <c r="E1506" t="s">
        <v>1872</v>
      </c>
      <c r="M1506">
        <v>6</v>
      </c>
      <c r="N1506">
        <v>0.182</v>
      </c>
      <c r="O1506">
        <v>6985.3</v>
      </c>
      <c r="P1506">
        <v>-99.9</v>
      </c>
      <c r="Q1506">
        <v>80</v>
      </c>
      <c r="R1506">
        <v>0.215</v>
      </c>
      <c r="S1506" t="s">
        <v>2275</v>
      </c>
    </row>
    <row r="1507" spans="1:19" x14ac:dyDescent="0.2">
      <c r="A1507" t="s">
        <v>2381</v>
      </c>
      <c r="B1507">
        <v>269</v>
      </c>
      <c r="C1507" t="s">
        <v>2173</v>
      </c>
      <c r="E1507" t="s">
        <v>1872</v>
      </c>
      <c r="M1507">
        <v>6</v>
      </c>
      <c r="N1507">
        <v>0.22900000000000001</v>
      </c>
      <c r="O1507">
        <v>4206.2</v>
      </c>
      <c r="P1507">
        <v>-99.9</v>
      </c>
      <c r="Q1507">
        <v>75</v>
      </c>
      <c r="R1507">
        <v>0.19</v>
      </c>
      <c r="S1507" t="s">
        <v>2275</v>
      </c>
    </row>
    <row r="1508" spans="1:19" x14ac:dyDescent="0.2">
      <c r="A1508" t="s">
        <v>2381</v>
      </c>
      <c r="B1508">
        <v>270</v>
      </c>
      <c r="C1508" t="s">
        <v>297</v>
      </c>
      <c r="E1508" t="s">
        <v>1871</v>
      </c>
      <c r="M1508">
        <v>2</v>
      </c>
      <c r="N1508">
        <v>9.1999999999999998E-2</v>
      </c>
      <c r="O1508">
        <v>18531.5</v>
      </c>
      <c r="P1508">
        <v>-99.9</v>
      </c>
      <c r="Q1508">
        <v>65</v>
      </c>
      <c r="R1508">
        <v>0.4</v>
      </c>
      <c r="S1508" t="s">
        <v>2275</v>
      </c>
    </row>
    <row r="1509" spans="1:19" x14ac:dyDescent="0.2">
      <c r="A1509" t="s">
        <v>2381</v>
      </c>
      <c r="B1509">
        <v>271</v>
      </c>
      <c r="C1509" t="s">
        <v>275</v>
      </c>
      <c r="E1509" t="s">
        <v>1871</v>
      </c>
      <c r="M1509">
        <v>2</v>
      </c>
      <c r="N1509">
        <v>0.13500000000000001</v>
      </c>
      <c r="O1509">
        <v>11550.5</v>
      </c>
      <c r="P1509">
        <v>-99.9</v>
      </c>
      <c r="Q1509">
        <v>70</v>
      </c>
      <c r="R1509">
        <v>0.27500000000000002</v>
      </c>
      <c r="S1509" t="s">
        <v>2275</v>
      </c>
    </row>
    <row r="1510" spans="1:19" x14ac:dyDescent="0.2">
      <c r="A1510" t="s">
        <v>2381</v>
      </c>
      <c r="B1510">
        <v>272</v>
      </c>
      <c r="C1510" t="s">
        <v>443</v>
      </c>
      <c r="E1510" t="s">
        <v>1872</v>
      </c>
      <c r="M1510">
        <v>5</v>
      </c>
      <c r="N1510">
        <v>0.16</v>
      </c>
      <c r="O1510">
        <v>8858.2000000000007</v>
      </c>
      <c r="P1510">
        <v>-99.9</v>
      </c>
      <c r="Q1510">
        <v>75</v>
      </c>
      <c r="R1510">
        <v>0.23</v>
      </c>
      <c r="S1510" t="s">
        <v>2275</v>
      </c>
    </row>
    <row r="1511" spans="1:19" x14ac:dyDescent="0.2">
      <c r="A1511" t="s">
        <v>2381</v>
      </c>
      <c r="B1511">
        <v>273</v>
      </c>
      <c r="C1511" t="s">
        <v>2174</v>
      </c>
      <c r="E1511" t="s">
        <v>1872</v>
      </c>
      <c r="M1511">
        <v>5</v>
      </c>
      <c r="N1511">
        <v>0.20399999999999999</v>
      </c>
      <c r="O1511">
        <v>5498</v>
      </c>
      <c r="P1511">
        <v>-99.9</v>
      </c>
      <c r="Q1511">
        <v>70</v>
      </c>
      <c r="R1511">
        <v>0.21</v>
      </c>
      <c r="S1511" t="s">
        <v>2275</v>
      </c>
    </row>
    <row r="1512" spans="1:19" x14ac:dyDescent="0.2">
      <c r="A1512" t="s">
        <v>2381</v>
      </c>
      <c r="B1512">
        <v>274</v>
      </c>
      <c r="C1512" t="s">
        <v>447</v>
      </c>
      <c r="E1512" t="s">
        <v>1872</v>
      </c>
      <c r="M1512">
        <v>4</v>
      </c>
      <c r="N1512">
        <v>0.13500000000000001</v>
      </c>
      <c r="O1512">
        <v>11617.7</v>
      </c>
      <c r="P1512">
        <v>-99.9</v>
      </c>
      <c r="Q1512">
        <v>75</v>
      </c>
      <c r="R1512">
        <v>0.28999999999999998</v>
      </c>
      <c r="S1512" t="s">
        <v>2275</v>
      </c>
    </row>
    <row r="1513" spans="1:19" x14ac:dyDescent="0.2">
      <c r="A1513" t="s">
        <v>2381</v>
      </c>
      <c r="B1513">
        <v>275</v>
      </c>
      <c r="C1513" t="s">
        <v>2175</v>
      </c>
      <c r="E1513" t="s">
        <v>1872</v>
      </c>
      <c r="M1513">
        <v>4</v>
      </c>
      <c r="N1513">
        <v>0.17499999999999999</v>
      </c>
      <c r="O1513">
        <v>7547.1</v>
      </c>
      <c r="P1513">
        <v>-99.9</v>
      </c>
      <c r="Q1513">
        <v>70</v>
      </c>
      <c r="R1513">
        <v>0.255</v>
      </c>
      <c r="S1513" t="s">
        <v>2275</v>
      </c>
    </row>
    <row r="1514" spans="1:19" x14ac:dyDescent="0.2">
      <c r="A1514" t="s">
        <v>2381</v>
      </c>
      <c r="B1514">
        <v>276</v>
      </c>
      <c r="C1514" t="s">
        <v>433</v>
      </c>
      <c r="E1514" t="s">
        <v>303</v>
      </c>
      <c r="M1514">
        <v>1</v>
      </c>
      <c r="N1514">
        <v>9.1999999999999998E-2</v>
      </c>
      <c r="O1514">
        <v>18575</v>
      </c>
      <c r="P1514">
        <v>-99.9</v>
      </c>
      <c r="Q1514">
        <v>65</v>
      </c>
      <c r="R1514">
        <v>0.30499999999999999</v>
      </c>
      <c r="S1514" t="s">
        <v>2275</v>
      </c>
    </row>
    <row r="1515" spans="1:19" x14ac:dyDescent="0.2">
      <c r="A1515" t="s">
        <v>2381</v>
      </c>
      <c r="B1515">
        <v>277</v>
      </c>
      <c r="C1515" t="s">
        <v>441</v>
      </c>
      <c r="E1515" t="s">
        <v>1872</v>
      </c>
      <c r="M1515">
        <v>3</v>
      </c>
      <c r="N1515">
        <v>0.113</v>
      </c>
      <c r="O1515">
        <v>14677.2</v>
      </c>
      <c r="P1515">
        <v>-99.9</v>
      </c>
      <c r="Q1515">
        <v>70</v>
      </c>
      <c r="R1515">
        <v>0.36499999999999999</v>
      </c>
      <c r="S1515" t="s">
        <v>2275</v>
      </c>
    </row>
    <row r="1516" spans="1:19" x14ac:dyDescent="0.2">
      <c r="A1516" t="s">
        <v>2381</v>
      </c>
      <c r="B1516">
        <v>278</v>
      </c>
      <c r="C1516" t="s">
        <v>2176</v>
      </c>
      <c r="E1516" t="s">
        <v>1916</v>
      </c>
      <c r="M1516">
        <v>5</v>
      </c>
      <c r="N1516">
        <v>0.23599999999999999</v>
      </c>
      <c r="O1516">
        <v>3897</v>
      </c>
      <c r="P1516">
        <v>-99.9</v>
      </c>
      <c r="Q1516">
        <v>90</v>
      </c>
      <c r="R1516">
        <v>0.2</v>
      </c>
      <c r="S1516" t="s">
        <v>2275</v>
      </c>
    </row>
    <row r="1517" spans="1:19" x14ac:dyDescent="0.2">
      <c r="A1517" t="s">
        <v>2381</v>
      </c>
      <c r="B1517">
        <v>279</v>
      </c>
      <c r="C1517" t="s">
        <v>325</v>
      </c>
      <c r="E1517" t="s">
        <v>1916</v>
      </c>
      <c r="M1517">
        <v>4</v>
      </c>
      <c r="N1517">
        <v>0.18</v>
      </c>
      <c r="O1517">
        <v>7093.6</v>
      </c>
      <c r="P1517">
        <v>-99.9</v>
      </c>
      <c r="Q1517">
        <v>90</v>
      </c>
      <c r="R1517">
        <v>0.25</v>
      </c>
      <c r="S1517" t="s">
        <v>2275</v>
      </c>
    </row>
    <row r="1518" spans="1:19" x14ac:dyDescent="0.2">
      <c r="A1518" t="s">
        <v>2381</v>
      </c>
      <c r="B1518">
        <v>280</v>
      </c>
      <c r="C1518" t="s">
        <v>325</v>
      </c>
      <c r="E1518" t="s">
        <v>1916</v>
      </c>
      <c r="M1518">
        <v>4</v>
      </c>
      <c r="N1518">
        <v>0.18</v>
      </c>
      <c r="O1518">
        <v>7093.6</v>
      </c>
      <c r="P1518">
        <v>-99.9</v>
      </c>
      <c r="Q1518">
        <v>90</v>
      </c>
      <c r="R1518">
        <v>0.25</v>
      </c>
      <c r="S1518" t="s">
        <v>2275</v>
      </c>
    </row>
    <row r="1519" spans="1:19" x14ac:dyDescent="0.2">
      <c r="A1519" t="s">
        <v>2381</v>
      </c>
      <c r="B1519">
        <v>281</v>
      </c>
      <c r="C1519" t="s">
        <v>1784</v>
      </c>
      <c r="E1519" t="s">
        <v>1916</v>
      </c>
      <c r="M1519">
        <v>4</v>
      </c>
      <c r="N1519">
        <v>0.19500000000000001</v>
      </c>
      <c r="O1519">
        <v>6054.6</v>
      </c>
      <c r="P1519">
        <v>-99.9</v>
      </c>
      <c r="Q1519">
        <v>95</v>
      </c>
      <c r="R1519">
        <v>0.245</v>
      </c>
      <c r="S1519" t="s">
        <v>2275</v>
      </c>
    </row>
    <row r="1520" spans="1:19" x14ac:dyDescent="0.2">
      <c r="A1520" t="s">
        <v>2381</v>
      </c>
      <c r="B1520">
        <v>282</v>
      </c>
      <c r="C1520" t="s">
        <v>1784</v>
      </c>
      <c r="E1520" t="s">
        <v>1916</v>
      </c>
      <c r="M1520">
        <v>4</v>
      </c>
      <c r="N1520">
        <v>0.19500000000000001</v>
      </c>
      <c r="O1520">
        <v>6054.6</v>
      </c>
      <c r="P1520">
        <v>-99.9</v>
      </c>
      <c r="Q1520">
        <v>95</v>
      </c>
      <c r="R1520">
        <v>0.245</v>
      </c>
      <c r="S1520" t="s">
        <v>2275</v>
      </c>
    </row>
    <row r="1521" spans="1:19" x14ac:dyDescent="0.2">
      <c r="A1521" t="s">
        <v>2381</v>
      </c>
      <c r="B1521">
        <v>283</v>
      </c>
      <c r="C1521" t="s">
        <v>1824</v>
      </c>
      <c r="E1521" t="s">
        <v>1916</v>
      </c>
      <c r="M1521">
        <v>3</v>
      </c>
      <c r="N1521">
        <v>0.16400000000000001</v>
      </c>
      <c r="O1521">
        <v>8467.5</v>
      </c>
      <c r="P1521">
        <v>-99.9</v>
      </c>
      <c r="Q1521">
        <v>95</v>
      </c>
      <c r="R1521">
        <v>0.315</v>
      </c>
      <c r="S1521" t="s">
        <v>2275</v>
      </c>
    </row>
    <row r="1522" spans="1:19" x14ac:dyDescent="0.2">
      <c r="A1522" t="s">
        <v>2381</v>
      </c>
      <c r="B1522">
        <v>284</v>
      </c>
      <c r="C1522" t="s">
        <v>299</v>
      </c>
      <c r="E1522" t="s">
        <v>1916</v>
      </c>
      <c r="M1522">
        <v>2</v>
      </c>
      <c r="N1522">
        <v>0.129</v>
      </c>
      <c r="O1522">
        <v>12383</v>
      </c>
      <c r="P1522">
        <v>-99.9</v>
      </c>
      <c r="Q1522">
        <v>90</v>
      </c>
      <c r="R1522">
        <v>0.38</v>
      </c>
      <c r="S1522" t="s">
        <v>2275</v>
      </c>
    </row>
    <row r="1523" spans="1:19" x14ac:dyDescent="0.2">
      <c r="A1523" t="s">
        <v>2381</v>
      </c>
      <c r="B1523">
        <v>285</v>
      </c>
      <c r="C1523" t="s">
        <v>2177</v>
      </c>
      <c r="E1523" t="s">
        <v>1916</v>
      </c>
      <c r="M1523">
        <v>2</v>
      </c>
      <c r="N1523">
        <v>0.14399999999999999</v>
      </c>
      <c r="O1523">
        <v>10530.3</v>
      </c>
      <c r="P1523">
        <v>-99.9</v>
      </c>
      <c r="Q1523">
        <v>95</v>
      </c>
      <c r="R1523">
        <v>0.35</v>
      </c>
      <c r="S1523" t="s">
        <v>2275</v>
      </c>
    </row>
    <row r="1524" spans="1:19" x14ac:dyDescent="0.2">
      <c r="A1524" t="s">
        <v>2381</v>
      </c>
      <c r="B1524">
        <v>286</v>
      </c>
      <c r="C1524" t="s">
        <v>2178</v>
      </c>
      <c r="E1524" t="s">
        <v>1916</v>
      </c>
      <c r="M1524">
        <v>2</v>
      </c>
      <c r="N1524">
        <v>0.16500000000000001</v>
      </c>
      <c r="O1524">
        <v>8361.2000000000007</v>
      </c>
      <c r="P1524">
        <v>-99.9</v>
      </c>
      <c r="Q1524">
        <v>95</v>
      </c>
      <c r="R1524">
        <v>0.34</v>
      </c>
      <c r="S1524" t="s">
        <v>2275</v>
      </c>
    </row>
    <row r="1525" spans="1:19" x14ac:dyDescent="0.2">
      <c r="A1525" t="s">
        <v>2381</v>
      </c>
      <c r="B1525">
        <v>287</v>
      </c>
      <c r="C1525" t="s">
        <v>635</v>
      </c>
      <c r="E1525" t="s">
        <v>1916</v>
      </c>
      <c r="M1525">
        <v>1</v>
      </c>
      <c r="N1525">
        <v>0.11</v>
      </c>
      <c r="O1525">
        <v>15265.6</v>
      </c>
      <c r="P1525">
        <v>-99.9</v>
      </c>
      <c r="Q1525">
        <v>85</v>
      </c>
      <c r="R1525">
        <v>0.39500000000000002</v>
      </c>
      <c r="S1525" t="s">
        <v>2275</v>
      </c>
    </row>
    <row r="1526" spans="1:19" x14ac:dyDescent="0.2">
      <c r="A1526" t="s">
        <v>2381</v>
      </c>
      <c r="B1526">
        <v>288</v>
      </c>
      <c r="C1526" t="s">
        <v>635</v>
      </c>
      <c r="E1526" t="s">
        <v>1916</v>
      </c>
      <c r="M1526">
        <v>1</v>
      </c>
      <c r="N1526">
        <v>0.11</v>
      </c>
      <c r="O1526">
        <v>15265.6</v>
      </c>
      <c r="P1526">
        <v>-99.9</v>
      </c>
      <c r="Q1526">
        <v>85</v>
      </c>
      <c r="R1526">
        <v>0.39500000000000002</v>
      </c>
      <c r="S1526" t="s">
        <v>2275</v>
      </c>
    </row>
    <row r="1527" spans="1:19" x14ac:dyDescent="0.2">
      <c r="A1527" t="s">
        <v>2381</v>
      </c>
      <c r="B1527">
        <v>289</v>
      </c>
      <c r="C1527" t="s">
        <v>723</v>
      </c>
      <c r="E1527" t="s">
        <v>1916</v>
      </c>
      <c r="M1527">
        <v>1</v>
      </c>
      <c r="N1527">
        <v>0.12</v>
      </c>
      <c r="O1527">
        <v>13640.8</v>
      </c>
      <c r="P1527">
        <v>-99.9</v>
      </c>
      <c r="Q1527">
        <v>95</v>
      </c>
      <c r="R1527">
        <v>0.36</v>
      </c>
      <c r="S1527" t="s">
        <v>2275</v>
      </c>
    </row>
    <row r="1528" spans="1:19" x14ac:dyDescent="0.2">
      <c r="A1528" t="s">
        <v>2381</v>
      </c>
      <c r="B1528">
        <v>290</v>
      </c>
      <c r="C1528" t="s">
        <v>723</v>
      </c>
      <c r="E1528" t="s">
        <v>1916</v>
      </c>
      <c r="M1528">
        <v>1</v>
      </c>
      <c r="N1528">
        <v>0.12</v>
      </c>
      <c r="O1528">
        <v>13640.8</v>
      </c>
      <c r="P1528">
        <v>-99.9</v>
      </c>
      <c r="Q1528">
        <v>95</v>
      </c>
      <c r="R1528">
        <v>0.36</v>
      </c>
      <c r="S1528" t="s">
        <v>2275</v>
      </c>
    </row>
    <row r="1529" spans="1:19" x14ac:dyDescent="0.2">
      <c r="A1529" t="s">
        <v>2381</v>
      </c>
      <c r="B1529">
        <v>291</v>
      </c>
      <c r="C1529" t="s">
        <v>1811</v>
      </c>
      <c r="E1529" t="s">
        <v>1916</v>
      </c>
      <c r="M1529">
        <v>1</v>
      </c>
      <c r="N1529">
        <v>0.13900000000000001</v>
      </c>
      <c r="O1529">
        <v>11122.3</v>
      </c>
      <c r="P1529">
        <v>-99.9</v>
      </c>
      <c r="Q1529">
        <v>95</v>
      </c>
      <c r="R1529">
        <v>0.34499999999999997</v>
      </c>
      <c r="S1529" t="s">
        <v>2275</v>
      </c>
    </row>
    <row r="1530" spans="1:19" x14ac:dyDescent="0.2">
      <c r="A1530" t="s">
        <v>2381</v>
      </c>
      <c r="B1530">
        <v>292</v>
      </c>
      <c r="C1530" t="s">
        <v>1811</v>
      </c>
      <c r="E1530" t="s">
        <v>1916</v>
      </c>
      <c r="M1530">
        <v>1</v>
      </c>
      <c r="N1530">
        <v>0.13900000000000001</v>
      </c>
      <c r="O1530">
        <v>11122.3</v>
      </c>
      <c r="P1530">
        <v>-99.9</v>
      </c>
      <c r="Q1530">
        <v>95</v>
      </c>
      <c r="R1530">
        <v>0.34499999999999997</v>
      </c>
      <c r="S1530" t="s">
        <v>2275</v>
      </c>
    </row>
    <row r="1531" spans="1:19" x14ac:dyDescent="0.2">
      <c r="A1531" t="s">
        <v>2381</v>
      </c>
      <c r="B1531">
        <v>293</v>
      </c>
      <c r="C1531" t="s">
        <v>2179</v>
      </c>
      <c r="E1531" t="s">
        <v>1916</v>
      </c>
      <c r="M1531">
        <v>1</v>
      </c>
      <c r="N1531">
        <v>0.23300000000000001</v>
      </c>
      <c r="O1531">
        <v>4026.5</v>
      </c>
      <c r="P1531">
        <v>-99.9</v>
      </c>
      <c r="Q1531">
        <v>95</v>
      </c>
      <c r="R1531">
        <v>0.15</v>
      </c>
      <c r="S1531" t="s">
        <v>2275</v>
      </c>
    </row>
    <row r="1532" spans="1:19" x14ac:dyDescent="0.2">
      <c r="A1532" t="s">
        <v>2381</v>
      </c>
      <c r="B1532">
        <v>294</v>
      </c>
      <c r="C1532" t="s">
        <v>343</v>
      </c>
      <c r="E1532" t="s">
        <v>1858</v>
      </c>
      <c r="M1532">
        <v>1</v>
      </c>
      <c r="N1532">
        <v>9.2999999999999999E-2</v>
      </c>
      <c r="O1532">
        <v>18311.400000000001</v>
      </c>
      <c r="P1532">
        <v>-99.9</v>
      </c>
      <c r="Q1532">
        <v>80</v>
      </c>
      <c r="R1532">
        <v>0.3</v>
      </c>
      <c r="S1532" t="s">
        <v>2275</v>
      </c>
    </row>
    <row r="1533" spans="1:19" x14ac:dyDescent="0.2">
      <c r="A1533" t="s">
        <v>2381</v>
      </c>
      <c r="B1533">
        <v>295</v>
      </c>
      <c r="C1533" t="s">
        <v>341</v>
      </c>
      <c r="E1533" t="s">
        <v>1858</v>
      </c>
      <c r="M1533">
        <v>1</v>
      </c>
      <c r="N1533">
        <v>0.1</v>
      </c>
      <c r="O1533">
        <v>16899.5</v>
      </c>
      <c r="P1533">
        <v>-99.9</v>
      </c>
      <c r="Q1533">
        <v>90</v>
      </c>
      <c r="R1533">
        <v>0.27500000000000002</v>
      </c>
      <c r="S1533" t="s">
        <v>2275</v>
      </c>
    </row>
    <row r="1534" spans="1:19" x14ac:dyDescent="0.2">
      <c r="A1534" t="s">
        <v>2381</v>
      </c>
      <c r="B1534">
        <v>296</v>
      </c>
      <c r="C1534" t="s">
        <v>341</v>
      </c>
      <c r="E1534" t="s">
        <v>1858</v>
      </c>
      <c r="M1534">
        <v>1</v>
      </c>
      <c r="N1534">
        <v>0.1</v>
      </c>
      <c r="O1534">
        <v>16899.5</v>
      </c>
      <c r="P1534">
        <v>-99.9</v>
      </c>
      <c r="Q1534">
        <v>90</v>
      </c>
      <c r="R1534">
        <v>0.27500000000000002</v>
      </c>
      <c r="S1534" t="s">
        <v>2275</v>
      </c>
    </row>
    <row r="1535" spans="1:19" x14ac:dyDescent="0.2">
      <c r="A1535" t="s">
        <v>2381</v>
      </c>
      <c r="B1535">
        <v>297</v>
      </c>
      <c r="C1535" t="s">
        <v>2180</v>
      </c>
      <c r="E1535" t="s">
        <v>1858</v>
      </c>
      <c r="M1535">
        <v>1</v>
      </c>
      <c r="N1535">
        <v>0.114</v>
      </c>
      <c r="O1535">
        <v>14528</v>
      </c>
      <c r="P1535">
        <v>-99.9</v>
      </c>
      <c r="Q1535">
        <v>95</v>
      </c>
      <c r="R1535">
        <v>0.245</v>
      </c>
      <c r="S1535" t="s">
        <v>2275</v>
      </c>
    </row>
    <row r="1536" spans="1:19" x14ac:dyDescent="0.2">
      <c r="A1536" t="s">
        <v>2381</v>
      </c>
      <c r="B1536">
        <v>298</v>
      </c>
      <c r="C1536" t="s">
        <v>2181</v>
      </c>
      <c r="E1536" t="s">
        <v>2394</v>
      </c>
      <c r="M1536">
        <v>6</v>
      </c>
      <c r="N1536">
        <v>0.224</v>
      </c>
      <c r="O1536">
        <v>4434.3999999999996</v>
      </c>
      <c r="P1536">
        <v>-99.9</v>
      </c>
      <c r="Q1536">
        <v>100</v>
      </c>
      <c r="R1536">
        <v>0.15</v>
      </c>
      <c r="S1536" t="s">
        <v>2275</v>
      </c>
    </row>
    <row r="1537" spans="1:24" x14ac:dyDescent="0.2">
      <c r="A1537" t="s">
        <v>2381</v>
      </c>
      <c r="B1537">
        <v>299</v>
      </c>
      <c r="C1537" t="s">
        <v>373</v>
      </c>
      <c r="E1537" t="s">
        <v>1858</v>
      </c>
      <c r="M1537">
        <v>0</v>
      </c>
      <c r="N1537">
        <v>6.0999999999999999E-2</v>
      </c>
      <c r="O1537">
        <v>25829.8</v>
      </c>
      <c r="P1537">
        <v>-99.9</v>
      </c>
      <c r="Q1537">
        <v>90</v>
      </c>
      <c r="R1537">
        <v>0.42</v>
      </c>
      <c r="S1537" t="s">
        <v>2275</v>
      </c>
    </row>
    <row r="1538" spans="1:24" x14ac:dyDescent="0.2">
      <c r="A1538" t="s">
        <v>2381</v>
      </c>
      <c r="B1538">
        <v>300</v>
      </c>
      <c r="C1538" t="s">
        <v>2182</v>
      </c>
      <c r="E1538" t="s">
        <v>2395</v>
      </c>
      <c r="M1538">
        <v>9</v>
      </c>
      <c r="N1538">
        <v>0.20300000000000001</v>
      </c>
      <c r="O1538">
        <v>5576.1</v>
      </c>
      <c r="P1538">
        <v>-99.9</v>
      </c>
      <c r="Q1538">
        <v>100</v>
      </c>
      <c r="R1538">
        <v>0.19</v>
      </c>
      <c r="S1538" t="s">
        <v>2275</v>
      </c>
    </row>
    <row r="1539" spans="1:24" x14ac:dyDescent="0.2">
      <c r="A1539" t="s">
        <v>2381</v>
      </c>
      <c r="B1539">
        <v>301</v>
      </c>
      <c r="C1539" t="s">
        <v>2183</v>
      </c>
      <c r="E1539" t="s">
        <v>2395</v>
      </c>
      <c r="M1539">
        <v>8</v>
      </c>
      <c r="N1539">
        <v>0.19400000000000001</v>
      </c>
      <c r="O1539">
        <v>6105.7</v>
      </c>
      <c r="P1539">
        <v>-99.9</v>
      </c>
      <c r="Q1539">
        <v>100</v>
      </c>
      <c r="R1539">
        <v>0.2</v>
      </c>
      <c r="S1539" t="s">
        <v>2275</v>
      </c>
    </row>
    <row r="1542" spans="1:24" x14ac:dyDescent="0.2">
      <c r="A1542" t="s">
        <v>2396</v>
      </c>
      <c r="B1542" t="s">
        <v>2311</v>
      </c>
      <c r="C1542" t="s">
        <v>2312</v>
      </c>
      <c r="E1542" t="s">
        <v>2313</v>
      </c>
      <c r="M1542" t="s">
        <v>2314</v>
      </c>
      <c r="N1542">
        <v>0</v>
      </c>
      <c r="O1542" t="s">
        <v>2311</v>
      </c>
      <c r="P1542" t="s">
        <v>2312</v>
      </c>
      <c r="Q1542" t="s">
        <v>2315</v>
      </c>
      <c r="R1542" t="s">
        <v>2314</v>
      </c>
      <c r="S1542">
        <v>0</v>
      </c>
      <c r="T1542" t="s">
        <v>2311</v>
      </c>
      <c r="U1542" t="s">
        <v>2312</v>
      </c>
      <c r="W1542" t="s">
        <v>2316</v>
      </c>
      <c r="X1542">
        <v>301</v>
      </c>
    </row>
    <row r="1546" spans="1:24" x14ac:dyDescent="0.2">
      <c r="A1546" t="s">
        <v>1830</v>
      </c>
      <c r="B1546" t="s">
        <v>2266</v>
      </c>
      <c r="C1546" t="s">
        <v>2267</v>
      </c>
      <c r="E1546" t="s">
        <v>1831</v>
      </c>
      <c r="M1546" t="s">
        <v>2268</v>
      </c>
      <c r="N1546" t="s">
        <v>1832</v>
      </c>
      <c r="O1546" t="s">
        <v>1833</v>
      </c>
      <c r="P1546" t="s">
        <v>2269</v>
      </c>
      <c r="Q1546" t="s">
        <v>1834</v>
      </c>
      <c r="R1546" t="s">
        <v>2270</v>
      </c>
      <c r="S1546" t="s">
        <v>2271</v>
      </c>
      <c r="T1546" t="s">
        <v>1835</v>
      </c>
      <c r="U1546" t="s">
        <v>2272</v>
      </c>
    </row>
    <row r="1548" spans="1:24" x14ac:dyDescent="0.2">
      <c r="A1548" t="s">
        <v>2397</v>
      </c>
      <c r="B1548">
        <v>1</v>
      </c>
      <c r="C1548" t="s">
        <v>2032</v>
      </c>
      <c r="E1548" t="s">
        <v>2369</v>
      </c>
      <c r="M1548">
        <v>5</v>
      </c>
      <c r="N1548">
        <v>0.10100000000000001</v>
      </c>
      <c r="O1548">
        <v>16704.5</v>
      </c>
      <c r="P1548">
        <v>-99.9</v>
      </c>
      <c r="Q1548">
        <v>95</v>
      </c>
      <c r="R1548">
        <v>0.57999999999999996</v>
      </c>
      <c r="S1548" t="s">
        <v>2275</v>
      </c>
    </row>
    <row r="1549" spans="1:24" x14ac:dyDescent="0.2">
      <c r="A1549" t="s">
        <v>2397</v>
      </c>
      <c r="B1549">
        <v>2</v>
      </c>
      <c r="C1549" t="s">
        <v>2033</v>
      </c>
      <c r="E1549" t="s">
        <v>2319</v>
      </c>
      <c r="M1549">
        <v>4</v>
      </c>
      <c r="N1549">
        <v>0.19</v>
      </c>
      <c r="O1549">
        <v>6390.2</v>
      </c>
      <c r="P1549">
        <v>-99.9</v>
      </c>
      <c r="Q1549">
        <v>95</v>
      </c>
      <c r="R1549">
        <v>0.55000000000000004</v>
      </c>
      <c r="S1549" t="s">
        <v>2275</v>
      </c>
    </row>
    <row r="1550" spans="1:24" x14ac:dyDescent="0.2">
      <c r="A1550" t="s">
        <v>2397</v>
      </c>
      <c r="B1550">
        <v>3</v>
      </c>
      <c r="C1550" t="s">
        <v>2034</v>
      </c>
      <c r="E1550" t="s">
        <v>2277</v>
      </c>
      <c r="M1550">
        <v>5</v>
      </c>
      <c r="N1550">
        <v>0.56699999999999995</v>
      </c>
      <c r="O1550">
        <v>108.6</v>
      </c>
      <c r="P1550">
        <v>-99.9</v>
      </c>
      <c r="Q1550">
        <v>18</v>
      </c>
      <c r="R1550">
        <v>0.84499999999999997</v>
      </c>
      <c r="S1550" t="s">
        <v>2275</v>
      </c>
    </row>
    <row r="1551" spans="1:24" x14ac:dyDescent="0.2">
      <c r="A1551" t="s">
        <v>2397</v>
      </c>
      <c r="B1551">
        <v>4</v>
      </c>
      <c r="C1551" t="s">
        <v>2035</v>
      </c>
      <c r="E1551" t="s">
        <v>2277</v>
      </c>
      <c r="M1551">
        <v>3</v>
      </c>
      <c r="N1551">
        <v>0.59399999999999997</v>
      </c>
      <c r="O1551">
        <v>80.900000000000006</v>
      </c>
      <c r="P1551">
        <v>-99.9</v>
      </c>
      <c r="Q1551">
        <v>12</v>
      </c>
      <c r="R1551">
        <v>0.86</v>
      </c>
      <c r="S1551" t="s">
        <v>2275</v>
      </c>
    </row>
    <row r="1552" spans="1:24" x14ac:dyDescent="0.2">
      <c r="A1552" t="s">
        <v>2397</v>
      </c>
      <c r="B1552">
        <v>5</v>
      </c>
      <c r="C1552" t="s">
        <v>2036</v>
      </c>
      <c r="E1552" t="s">
        <v>2278</v>
      </c>
      <c r="M1552">
        <v>1</v>
      </c>
      <c r="N1552">
        <v>0.54</v>
      </c>
      <c r="O1552">
        <v>144.9</v>
      </c>
      <c r="P1552">
        <v>-99.9</v>
      </c>
      <c r="Q1552">
        <v>7</v>
      </c>
      <c r="R1552">
        <v>0.56499999999999995</v>
      </c>
      <c r="S1552" t="s">
        <v>2275</v>
      </c>
      <c r="T1552" t="s">
        <v>1837</v>
      </c>
    </row>
    <row r="1553" spans="1:19" x14ac:dyDescent="0.2">
      <c r="A1553" t="s">
        <v>2397</v>
      </c>
      <c r="B1553">
        <v>6</v>
      </c>
      <c r="C1553" t="s">
        <v>2037</v>
      </c>
      <c r="E1553" t="s">
        <v>2278</v>
      </c>
      <c r="M1553">
        <v>1</v>
      </c>
      <c r="N1553">
        <v>0.54100000000000004</v>
      </c>
      <c r="O1553">
        <v>143.4</v>
      </c>
      <c r="P1553">
        <v>-99.9</v>
      </c>
      <c r="Q1553">
        <v>12</v>
      </c>
      <c r="R1553">
        <v>0.57499999999999996</v>
      </c>
      <c r="S1553" t="s">
        <v>2275</v>
      </c>
    </row>
    <row r="1554" spans="1:19" x14ac:dyDescent="0.2">
      <c r="A1554" t="s">
        <v>2397</v>
      </c>
      <c r="B1554">
        <v>7</v>
      </c>
      <c r="C1554" t="s">
        <v>2038</v>
      </c>
      <c r="E1554" t="s">
        <v>2278</v>
      </c>
      <c r="M1554">
        <v>1</v>
      </c>
      <c r="N1554">
        <v>0.53300000000000003</v>
      </c>
      <c r="O1554">
        <v>156.80000000000001</v>
      </c>
      <c r="P1554">
        <v>-99.9</v>
      </c>
      <c r="Q1554">
        <v>15</v>
      </c>
      <c r="R1554">
        <v>0.58499999999999996</v>
      </c>
      <c r="S1554" t="s">
        <v>2275</v>
      </c>
    </row>
    <row r="1555" spans="1:19" x14ac:dyDescent="0.2">
      <c r="A1555" t="s">
        <v>2397</v>
      </c>
      <c r="B1555">
        <v>8</v>
      </c>
      <c r="C1555" t="s">
        <v>2039</v>
      </c>
      <c r="E1555" t="s">
        <v>2279</v>
      </c>
      <c r="M1555">
        <v>0</v>
      </c>
      <c r="N1555">
        <v>0.1</v>
      </c>
      <c r="O1555">
        <v>17034.8</v>
      </c>
      <c r="P1555">
        <v>-99.9</v>
      </c>
      <c r="Q1555">
        <v>85</v>
      </c>
      <c r="R1555">
        <v>0.54</v>
      </c>
      <c r="S1555" t="s">
        <v>2275</v>
      </c>
    </row>
    <row r="1556" spans="1:19" x14ac:dyDescent="0.2">
      <c r="A1556" t="s">
        <v>2397</v>
      </c>
      <c r="B1556">
        <v>9</v>
      </c>
      <c r="C1556" t="s">
        <v>2040</v>
      </c>
      <c r="E1556" t="s">
        <v>2281</v>
      </c>
      <c r="M1556">
        <v>4</v>
      </c>
      <c r="N1556">
        <v>0.438</v>
      </c>
      <c r="O1556">
        <v>439.5</v>
      </c>
      <c r="P1556">
        <v>-99.9</v>
      </c>
      <c r="Q1556">
        <v>31</v>
      </c>
      <c r="R1556">
        <v>0.63500000000000001</v>
      </c>
      <c r="S1556" t="s">
        <v>2275</v>
      </c>
    </row>
    <row r="1557" spans="1:19" x14ac:dyDescent="0.2">
      <c r="A1557" t="s">
        <v>2397</v>
      </c>
      <c r="B1557">
        <v>10</v>
      </c>
      <c r="C1557" t="s">
        <v>2041</v>
      </c>
      <c r="E1557" t="s">
        <v>2281</v>
      </c>
      <c r="M1557">
        <v>4</v>
      </c>
      <c r="N1557">
        <v>0.43099999999999999</v>
      </c>
      <c r="O1557">
        <v>469.5</v>
      </c>
      <c r="P1557">
        <v>-99.9</v>
      </c>
      <c r="Q1557">
        <v>35</v>
      </c>
      <c r="R1557">
        <v>0.625</v>
      </c>
      <c r="S1557" t="s">
        <v>2275</v>
      </c>
    </row>
    <row r="1558" spans="1:19" x14ac:dyDescent="0.2">
      <c r="A1558" t="s">
        <v>2397</v>
      </c>
      <c r="B1558">
        <v>11</v>
      </c>
      <c r="C1558" t="s">
        <v>2042</v>
      </c>
      <c r="E1558" t="s">
        <v>2354</v>
      </c>
      <c r="M1558">
        <v>1</v>
      </c>
      <c r="N1558">
        <v>6.5000000000000002E-2</v>
      </c>
      <c r="O1558">
        <v>24752.1</v>
      </c>
      <c r="P1558">
        <v>-99.9</v>
      </c>
      <c r="Q1558">
        <v>65</v>
      </c>
      <c r="R1558">
        <v>0.78500000000000003</v>
      </c>
      <c r="S1558" t="s">
        <v>2275</v>
      </c>
    </row>
    <row r="1559" spans="1:19" x14ac:dyDescent="0.2">
      <c r="A1559" t="s">
        <v>2397</v>
      </c>
      <c r="B1559">
        <v>12</v>
      </c>
      <c r="C1559" t="s">
        <v>2043</v>
      </c>
      <c r="E1559" t="s">
        <v>2281</v>
      </c>
      <c r="M1559">
        <v>3</v>
      </c>
      <c r="N1559">
        <v>0.372</v>
      </c>
      <c r="O1559">
        <v>889.7</v>
      </c>
      <c r="P1559">
        <v>-99.9</v>
      </c>
      <c r="Q1559">
        <v>20</v>
      </c>
      <c r="R1559">
        <v>0.77500000000000002</v>
      </c>
      <c r="S1559" t="s">
        <v>2275</v>
      </c>
    </row>
    <row r="1560" spans="1:19" x14ac:dyDescent="0.2">
      <c r="A1560" t="s">
        <v>2397</v>
      </c>
      <c r="B1560">
        <v>13</v>
      </c>
      <c r="C1560" t="s">
        <v>261</v>
      </c>
      <c r="E1560" t="s">
        <v>2281</v>
      </c>
      <c r="M1560">
        <v>3</v>
      </c>
      <c r="N1560">
        <v>0.437</v>
      </c>
      <c r="O1560">
        <v>441.2</v>
      </c>
      <c r="P1560">
        <v>-99.9</v>
      </c>
      <c r="Q1560">
        <v>26</v>
      </c>
      <c r="R1560">
        <v>0.64500000000000002</v>
      </c>
      <c r="S1560" t="s">
        <v>2275</v>
      </c>
    </row>
    <row r="1561" spans="1:19" x14ac:dyDescent="0.2">
      <c r="A1561" t="s">
        <v>2397</v>
      </c>
      <c r="B1561">
        <v>14</v>
      </c>
      <c r="C1561" t="s">
        <v>2044</v>
      </c>
      <c r="E1561" t="s">
        <v>2281</v>
      </c>
      <c r="M1561">
        <v>3</v>
      </c>
      <c r="N1561">
        <v>0.434</v>
      </c>
      <c r="O1561">
        <v>458</v>
      </c>
      <c r="P1561">
        <v>-99.9</v>
      </c>
      <c r="Q1561">
        <v>32</v>
      </c>
      <c r="R1561">
        <v>0.62</v>
      </c>
      <c r="S1561" t="s">
        <v>2275</v>
      </c>
    </row>
    <row r="1562" spans="1:19" x14ac:dyDescent="0.2">
      <c r="A1562" t="s">
        <v>2397</v>
      </c>
      <c r="B1562">
        <v>15</v>
      </c>
      <c r="C1562" t="s">
        <v>245</v>
      </c>
      <c r="E1562" t="s">
        <v>2281</v>
      </c>
      <c r="M1562">
        <v>3</v>
      </c>
      <c r="N1562">
        <v>0.45500000000000002</v>
      </c>
      <c r="O1562">
        <v>363.2</v>
      </c>
      <c r="P1562">
        <v>-99.9</v>
      </c>
      <c r="Q1562">
        <v>38</v>
      </c>
      <c r="R1562">
        <v>0.46500000000000002</v>
      </c>
      <c r="S1562" t="s">
        <v>2275</v>
      </c>
    </row>
    <row r="1563" spans="1:19" x14ac:dyDescent="0.2">
      <c r="A1563" t="s">
        <v>2397</v>
      </c>
      <c r="B1563">
        <v>16</v>
      </c>
      <c r="C1563" t="s">
        <v>2045</v>
      </c>
      <c r="E1563" t="s">
        <v>2281</v>
      </c>
      <c r="M1563">
        <v>3</v>
      </c>
      <c r="N1563">
        <v>0.45900000000000002</v>
      </c>
      <c r="O1563">
        <v>348.2</v>
      </c>
      <c r="P1563">
        <v>-99.9</v>
      </c>
      <c r="Q1563">
        <v>40</v>
      </c>
      <c r="R1563">
        <v>0.46500000000000002</v>
      </c>
      <c r="S1563" t="s">
        <v>2275</v>
      </c>
    </row>
    <row r="1564" spans="1:19" x14ac:dyDescent="0.2">
      <c r="A1564" t="s">
        <v>2397</v>
      </c>
      <c r="B1564">
        <v>17</v>
      </c>
      <c r="C1564" t="s">
        <v>2046</v>
      </c>
      <c r="E1564" t="s">
        <v>2281</v>
      </c>
      <c r="M1564">
        <v>3</v>
      </c>
      <c r="N1564">
        <v>0.46</v>
      </c>
      <c r="O1564">
        <v>343.3</v>
      </c>
      <c r="P1564">
        <v>-99.9</v>
      </c>
      <c r="Q1564">
        <v>40</v>
      </c>
      <c r="R1564">
        <v>0.45500000000000002</v>
      </c>
      <c r="S1564" t="s">
        <v>2275</v>
      </c>
    </row>
    <row r="1565" spans="1:19" x14ac:dyDescent="0.2">
      <c r="A1565" t="s">
        <v>2397</v>
      </c>
      <c r="B1565">
        <v>18</v>
      </c>
      <c r="C1565" t="s">
        <v>2047</v>
      </c>
      <c r="E1565" s="27" t="s">
        <v>609</v>
      </c>
      <c r="F1565" s="27"/>
      <c r="G1565" s="27"/>
      <c r="H1565" s="27"/>
      <c r="I1565" s="27"/>
      <c r="J1565" s="27"/>
      <c r="M1565">
        <v>1</v>
      </c>
      <c r="N1565">
        <v>0.13700000000000001</v>
      </c>
      <c r="O1565">
        <v>11384.4</v>
      </c>
      <c r="P1565">
        <v>-99.9</v>
      </c>
      <c r="Q1565">
        <v>55</v>
      </c>
      <c r="R1565">
        <v>0.58499999999999996</v>
      </c>
      <c r="S1565" t="s">
        <v>2275</v>
      </c>
    </row>
    <row r="1566" spans="1:19" x14ac:dyDescent="0.2">
      <c r="A1566" t="s">
        <v>2397</v>
      </c>
      <c r="B1566">
        <v>19</v>
      </c>
      <c r="C1566" t="s">
        <v>2048</v>
      </c>
      <c r="E1566" t="s">
        <v>755</v>
      </c>
      <c r="M1566">
        <v>3</v>
      </c>
      <c r="N1566">
        <v>0.29499999999999998</v>
      </c>
      <c r="O1566">
        <v>2045.4</v>
      </c>
      <c r="P1566">
        <v>-99.9</v>
      </c>
      <c r="Q1566">
        <v>55</v>
      </c>
      <c r="R1566">
        <v>0.46</v>
      </c>
      <c r="S1566" t="s">
        <v>2275</v>
      </c>
    </row>
    <row r="1567" spans="1:19" x14ac:dyDescent="0.2">
      <c r="A1567" t="s">
        <v>2397</v>
      </c>
      <c r="B1567">
        <v>20</v>
      </c>
      <c r="C1567" t="s">
        <v>2049</v>
      </c>
      <c r="E1567" t="s">
        <v>755</v>
      </c>
      <c r="M1567">
        <v>3</v>
      </c>
      <c r="N1567">
        <v>0.28799999999999998</v>
      </c>
      <c r="O1567">
        <v>2214.1</v>
      </c>
      <c r="P1567">
        <v>-99.9</v>
      </c>
      <c r="Q1567">
        <v>65</v>
      </c>
      <c r="R1567">
        <v>0.47</v>
      </c>
      <c r="S1567" t="s">
        <v>2275</v>
      </c>
    </row>
    <row r="1568" spans="1:19" x14ac:dyDescent="0.2">
      <c r="A1568" t="s">
        <v>2397</v>
      </c>
      <c r="B1568">
        <v>21</v>
      </c>
      <c r="C1568" t="s">
        <v>2050</v>
      </c>
      <c r="E1568" t="s">
        <v>755</v>
      </c>
      <c r="M1568">
        <v>3</v>
      </c>
      <c r="N1568">
        <v>0.27200000000000002</v>
      </c>
      <c r="O1568">
        <v>2626.9</v>
      </c>
      <c r="P1568">
        <v>-99.9</v>
      </c>
      <c r="Q1568">
        <v>70</v>
      </c>
      <c r="R1568">
        <v>0.45500000000000002</v>
      </c>
      <c r="S1568" t="s">
        <v>2275</v>
      </c>
    </row>
    <row r="1569" spans="1:19" x14ac:dyDescent="0.2">
      <c r="A1569" t="s">
        <v>2397</v>
      </c>
      <c r="B1569">
        <v>22</v>
      </c>
      <c r="C1569" t="s">
        <v>1798</v>
      </c>
      <c r="E1569" t="s">
        <v>755</v>
      </c>
      <c r="M1569">
        <v>3</v>
      </c>
      <c r="N1569">
        <v>0.26500000000000001</v>
      </c>
      <c r="O1569">
        <v>2844</v>
      </c>
      <c r="P1569">
        <v>-99.9</v>
      </c>
      <c r="Q1569">
        <v>75</v>
      </c>
      <c r="R1569">
        <v>0.45</v>
      </c>
      <c r="S1569" t="s">
        <v>2275</v>
      </c>
    </row>
    <row r="1570" spans="1:19" x14ac:dyDescent="0.2">
      <c r="A1570" t="s">
        <v>2397</v>
      </c>
      <c r="B1570">
        <v>23</v>
      </c>
      <c r="C1570" t="s">
        <v>1798</v>
      </c>
      <c r="E1570" t="s">
        <v>755</v>
      </c>
      <c r="M1570">
        <v>3</v>
      </c>
      <c r="N1570">
        <v>0.26500000000000001</v>
      </c>
      <c r="O1570">
        <v>2844</v>
      </c>
      <c r="P1570">
        <v>-99.9</v>
      </c>
      <c r="Q1570">
        <v>75</v>
      </c>
      <c r="R1570">
        <v>0.45</v>
      </c>
      <c r="S1570" t="s">
        <v>2275</v>
      </c>
    </row>
    <row r="1571" spans="1:19" x14ac:dyDescent="0.2">
      <c r="A1571" t="s">
        <v>2397</v>
      </c>
      <c r="B1571">
        <v>24</v>
      </c>
      <c r="C1571" t="s">
        <v>2051</v>
      </c>
      <c r="E1571" t="s">
        <v>755</v>
      </c>
      <c r="M1571">
        <v>3</v>
      </c>
      <c r="N1571">
        <v>0.27500000000000002</v>
      </c>
      <c r="O1571">
        <v>2558.5</v>
      </c>
      <c r="P1571">
        <v>-99.9</v>
      </c>
      <c r="Q1571">
        <v>80</v>
      </c>
      <c r="R1571">
        <v>0.435</v>
      </c>
      <c r="S1571" t="s">
        <v>2275</v>
      </c>
    </row>
    <row r="1572" spans="1:19" x14ac:dyDescent="0.2">
      <c r="A1572" t="s">
        <v>2397</v>
      </c>
      <c r="B1572">
        <v>25</v>
      </c>
      <c r="C1572" t="s">
        <v>1782</v>
      </c>
      <c r="E1572" t="s">
        <v>755</v>
      </c>
      <c r="M1572">
        <v>3</v>
      </c>
      <c r="N1572">
        <v>0.308</v>
      </c>
      <c r="O1572">
        <v>1783.7</v>
      </c>
      <c r="P1572">
        <v>-99.9</v>
      </c>
      <c r="Q1572">
        <v>75</v>
      </c>
      <c r="R1572">
        <v>0.33</v>
      </c>
      <c r="S1572" t="s">
        <v>2275</v>
      </c>
    </row>
    <row r="1573" spans="1:19" x14ac:dyDescent="0.2">
      <c r="A1573" t="s">
        <v>2397</v>
      </c>
      <c r="B1573">
        <v>26</v>
      </c>
      <c r="C1573" t="s">
        <v>603</v>
      </c>
      <c r="E1573" t="s">
        <v>755</v>
      </c>
      <c r="M1573">
        <v>2</v>
      </c>
      <c r="N1573">
        <v>0.26100000000000001</v>
      </c>
      <c r="O1573">
        <v>2968.1</v>
      </c>
      <c r="P1573">
        <v>-99.9</v>
      </c>
      <c r="Q1573">
        <v>60</v>
      </c>
      <c r="R1573">
        <v>0.48499999999999999</v>
      </c>
      <c r="S1573" t="s">
        <v>2275</v>
      </c>
    </row>
    <row r="1574" spans="1:19" x14ac:dyDescent="0.2">
      <c r="A1574" t="s">
        <v>2397</v>
      </c>
      <c r="B1574">
        <v>27</v>
      </c>
      <c r="C1574" t="s">
        <v>1805</v>
      </c>
      <c r="E1574" t="s">
        <v>755</v>
      </c>
      <c r="M1574">
        <v>2</v>
      </c>
      <c r="N1574">
        <v>0.28399999999999997</v>
      </c>
      <c r="O1574">
        <v>2319.6999999999998</v>
      </c>
      <c r="P1574">
        <v>-99.9</v>
      </c>
      <c r="Q1574">
        <v>80</v>
      </c>
      <c r="R1574">
        <v>0.33500000000000002</v>
      </c>
      <c r="S1574" t="s">
        <v>2275</v>
      </c>
    </row>
    <row r="1575" spans="1:19" x14ac:dyDescent="0.2">
      <c r="A1575" t="s">
        <v>2397</v>
      </c>
      <c r="B1575">
        <v>28</v>
      </c>
      <c r="C1575" t="s">
        <v>725</v>
      </c>
      <c r="E1575" t="s">
        <v>755</v>
      </c>
      <c r="M1575">
        <v>1</v>
      </c>
      <c r="N1575">
        <v>0.16300000000000001</v>
      </c>
      <c r="O1575">
        <v>8549.1</v>
      </c>
      <c r="P1575">
        <v>-99.9</v>
      </c>
      <c r="Q1575">
        <v>45</v>
      </c>
      <c r="R1575">
        <v>0.63</v>
      </c>
      <c r="S1575" t="s">
        <v>2275</v>
      </c>
    </row>
    <row r="1576" spans="1:19" x14ac:dyDescent="0.2">
      <c r="A1576" t="s">
        <v>2397</v>
      </c>
      <c r="B1576">
        <v>29</v>
      </c>
      <c r="C1576" t="s">
        <v>415</v>
      </c>
      <c r="E1576" t="s">
        <v>755</v>
      </c>
      <c r="M1576">
        <v>1</v>
      </c>
      <c r="N1576">
        <v>0.21299999999999999</v>
      </c>
      <c r="O1576">
        <v>5004.5</v>
      </c>
      <c r="P1576">
        <v>-99.9</v>
      </c>
      <c r="Q1576">
        <v>48</v>
      </c>
      <c r="R1576">
        <v>0.48</v>
      </c>
      <c r="S1576" t="s">
        <v>2275</v>
      </c>
    </row>
    <row r="1577" spans="1:19" x14ac:dyDescent="0.2">
      <c r="A1577" t="s">
        <v>2397</v>
      </c>
      <c r="B1577">
        <v>30</v>
      </c>
      <c r="C1577" t="s">
        <v>2052</v>
      </c>
      <c r="E1577" t="s">
        <v>755</v>
      </c>
      <c r="M1577">
        <v>1</v>
      </c>
      <c r="N1577">
        <v>0.223</v>
      </c>
      <c r="O1577">
        <v>4464.1000000000004</v>
      </c>
      <c r="P1577">
        <v>-99.9</v>
      </c>
      <c r="Q1577">
        <v>60</v>
      </c>
      <c r="R1577">
        <v>0.46</v>
      </c>
      <c r="S1577" t="s">
        <v>2275</v>
      </c>
    </row>
    <row r="1578" spans="1:19" x14ac:dyDescent="0.2">
      <c r="A1578" t="s">
        <v>2397</v>
      </c>
      <c r="B1578">
        <v>31</v>
      </c>
      <c r="C1578" t="s">
        <v>2053</v>
      </c>
      <c r="E1578" t="s">
        <v>755</v>
      </c>
      <c r="M1578">
        <v>1</v>
      </c>
      <c r="N1578">
        <v>0.216</v>
      </c>
      <c r="O1578">
        <v>4845.3999999999996</v>
      </c>
      <c r="P1578">
        <v>-99.9</v>
      </c>
      <c r="Q1578">
        <v>80</v>
      </c>
      <c r="R1578">
        <v>0.4</v>
      </c>
      <c r="S1578" t="s">
        <v>2275</v>
      </c>
    </row>
    <row r="1579" spans="1:19" x14ac:dyDescent="0.2">
      <c r="A1579" t="s">
        <v>2397</v>
      </c>
      <c r="B1579">
        <v>32</v>
      </c>
      <c r="C1579" t="s">
        <v>2053</v>
      </c>
      <c r="E1579" t="s">
        <v>755</v>
      </c>
      <c r="M1579">
        <v>1</v>
      </c>
      <c r="N1579">
        <v>0.216</v>
      </c>
      <c r="O1579">
        <v>4845.3999999999996</v>
      </c>
      <c r="P1579">
        <v>-99.9</v>
      </c>
      <c r="Q1579">
        <v>80</v>
      </c>
      <c r="R1579">
        <v>0.4</v>
      </c>
      <c r="S1579" t="s">
        <v>2275</v>
      </c>
    </row>
    <row r="1580" spans="1:19" x14ac:dyDescent="0.2">
      <c r="A1580" t="s">
        <v>2397</v>
      </c>
      <c r="B1580">
        <v>33</v>
      </c>
      <c r="C1580" t="s">
        <v>1827</v>
      </c>
      <c r="E1580" t="s">
        <v>755</v>
      </c>
      <c r="M1580">
        <v>1</v>
      </c>
      <c r="N1580">
        <v>0.218</v>
      </c>
      <c r="O1580">
        <v>4706</v>
      </c>
      <c r="P1580">
        <v>-99.9</v>
      </c>
      <c r="Q1580">
        <v>85</v>
      </c>
      <c r="R1580">
        <v>0.41</v>
      </c>
      <c r="S1580" t="s">
        <v>2275</v>
      </c>
    </row>
    <row r="1581" spans="1:19" x14ac:dyDescent="0.2">
      <c r="A1581" t="s">
        <v>2397</v>
      </c>
      <c r="B1581">
        <v>34</v>
      </c>
      <c r="C1581" t="s">
        <v>1793</v>
      </c>
      <c r="E1581" t="s">
        <v>755</v>
      </c>
      <c r="M1581">
        <v>1</v>
      </c>
      <c r="N1581">
        <v>0.26100000000000001</v>
      </c>
      <c r="O1581">
        <v>2958.3</v>
      </c>
      <c r="P1581">
        <v>-99.9</v>
      </c>
      <c r="Q1581">
        <v>85</v>
      </c>
      <c r="R1581">
        <v>0.26500000000000001</v>
      </c>
      <c r="S1581" t="s">
        <v>2275</v>
      </c>
    </row>
    <row r="1582" spans="1:19" x14ac:dyDescent="0.2">
      <c r="A1582" t="s">
        <v>2397</v>
      </c>
      <c r="B1582">
        <v>35</v>
      </c>
      <c r="C1582" t="s">
        <v>1793</v>
      </c>
      <c r="E1582" t="s">
        <v>755</v>
      </c>
      <c r="M1582">
        <v>1</v>
      </c>
      <c r="N1582">
        <v>0.26100000000000001</v>
      </c>
      <c r="O1582">
        <v>2958.3</v>
      </c>
      <c r="P1582">
        <v>-99.9</v>
      </c>
      <c r="Q1582">
        <v>85</v>
      </c>
      <c r="R1582">
        <v>0.26500000000000001</v>
      </c>
      <c r="S1582" t="s">
        <v>2275</v>
      </c>
    </row>
    <row r="1583" spans="1:19" x14ac:dyDescent="0.2">
      <c r="A1583" t="s">
        <v>2397</v>
      </c>
      <c r="B1583">
        <v>36</v>
      </c>
      <c r="C1583" t="s">
        <v>1823</v>
      </c>
      <c r="E1583" t="s">
        <v>755</v>
      </c>
      <c r="M1583">
        <v>1</v>
      </c>
      <c r="N1583">
        <v>0.26700000000000002</v>
      </c>
      <c r="O1583">
        <v>2788.3</v>
      </c>
      <c r="P1583">
        <v>-99.9</v>
      </c>
      <c r="Q1583">
        <v>85</v>
      </c>
      <c r="R1583">
        <v>0.26</v>
      </c>
      <c r="S1583" t="s">
        <v>2275</v>
      </c>
    </row>
    <row r="1584" spans="1:19" x14ac:dyDescent="0.2">
      <c r="A1584" t="s">
        <v>2397</v>
      </c>
      <c r="B1584">
        <v>37</v>
      </c>
      <c r="C1584" t="s">
        <v>1795</v>
      </c>
      <c r="E1584" t="s">
        <v>1926</v>
      </c>
      <c r="M1584">
        <v>12</v>
      </c>
      <c r="N1584">
        <v>0.36799999999999999</v>
      </c>
      <c r="O1584">
        <v>928.7</v>
      </c>
      <c r="P1584">
        <v>-99.9</v>
      </c>
      <c r="Q1584">
        <v>60</v>
      </c>
      <c r="R1584">
        <v>0.42</v>
      </c>
      <c r="S1584" t="s">
        <v>2275</v>
      </c>
    </row>
    <row r="1585" spans="1:19" x14ac:dyDescent="0.2">
      <c r="A1585" t="s">
        <v>2397</v>
      </c>
      <c r="B1585">
        <v>38</v>
      </c>
      <c r="C1585" t="s">
        <v>631</v>
      </c>
      <c r="E1585" t="s">
        <v>595</v>
      </c>
      <c r="M1585">
        <v>2</v>
      </c>
      <c r="N1585">
        <v>0.15</v>
      </c>
      <c r="O1585">
        <v>9827.7999999999993</v>
      </c>
      <c r="P1585">
        <v>-99.9</v>
      </c>
      <c r="Q1585">
        <v>49</v>
      </c>
      <c r="R1585">
        <v>0.47499999999999998</v>
      </c>
      <c r="S1585" t="s">
        <v>2275</v>
      </c>
    </row>
    <row r="1586" spans="1:19" x14ac:dyDescent="0.2">
      <c r="A1586" t="s">
        <v>2397</v>
      </c>
      <c r="B1586">
        <v>39</v>
      </c>
      <c r="C1586" t="s">
        <v>2054</v>
      </c>
      <c r="E1586" t="s">
        <v>595</v>
      </c>
      <c r="M1586">
        <v>2</v>
      </c>
      <c r="N1586">
        <v>0.16400000000000001</v>
      </c>
      <c r="O1586">
        <v>8513.4</v>
      </c>
      <c r="P1586">
        <v>-99.9</v>
      </c>
      <c r="Q1586">
        <v>65</v>
      </c>
      <c r="R1586">
        <v>0.41499999999999998</v>
      </c>
      <c r="S1586" t="s">
        <v>2275</v>
      </c>
    </row>
    <row r="1587" spans="1:19" x14ac:dyDescent="0.2">
      <c r="A1587" t="s">
        <v>2397</v>
      </c>
      <c r="B1587">
        <v>40</v>
      </c>
      <c r="C1587" t="s">
        <v>279</v>
      </c>
      <c r="E1587" s="57" t="s">
        <v>1838</v>
      </c>
      <c r="F1587" s="57"/>
      <c r="G1587" s="57"/>
      <c r="H1587" s="57"/>
      <c r="I1587" s="57"/>
      <c r="J1587" s="57"/>
      <c r="M1587">
        <v>8</v>
      </c>
      <c r="N1587">
        <v>0.23200000000000001</v>
      </c>
      <c r="O1587">
        <v>4065.9</v>
      </c>
      <c r="P1587">
        <v>-99.9</v>
      </c>
      <c r="Q1587">
        <v>85</v>
      </c>
      <c r="R1587">
        <v>0.2</v>
      </c>
      <c r="S1587" t="s">
        <v>2275</v>
      </c>
    </row>
    <row r="1588" spans="1:19" x14ac:dyDescent="0.2">
      <c r="A1588" t="s">
        <v>2397</v>
      </c>
      <c r="B1588">
        <v>41</v>
      </c>
      <c r="C1588" t="s">
        <v>555</v>
      </c>
      <c r="E1588" t="s">
        <v>595</v>
      </c>
      <c r="M1588">
        <v>1</v>
      </c>
      <c r="N1588">
        <v>7.0999999999999994E-2</v>
      </c>
      <c r="O1588">
        <v>23155.4</v>
      </c>
      <c r="P1588">
        <v>-99.9</v>
      </c>
      <c r="Q1588">
        <v>60</v>
      </c>
      <c r="R1588">
        <v>0.71499999999999997</v>
      </c>
      <c r="S1588" t="s">
        <v>2275</v>
      </c>
    </row>
    <row r="1589" spans="1:19" x14ac:dyDescent="0.2">
      <c r="A1589" t="s">
        <v>2397</v>
      </c>
      <c r="B1589">
        <v>42</v>
      </c>
      <c r="C1589" t="s">
        <v>2055</v>
      </c>
      <c r="E1589" t="s">
        <v>595</v>
      </c>
      <c r="M1589">
        <v>1</v>
      </c>
      <c r="N1589">
        <v>8.4000000000000005E-2</v>
      </c>
      <c r="O1589">
        <v>20065.400000000001</v>
      </c>
      <c r="P1589">
        <v>-99.9</v>
      </c>
      <c r="Q1589">
        <v>75</v>
      </c>
      <c r="R1589">
        <v>0.55000000000000004</v>
      </c>
      <c r="S1589" t="s">
        <v>2275</v>
      </c>
    </row>
    <row r="1590" spans="1:19" x14ac:dyDescent="0.2">
      <c r="A1590" t="s">
        <v>2397</v>
      </c>
      <c r="B1590">
        <v>43</v>
      </c>
      <c r="C1590" t="s">
        <v>2056</v>
      </c>
      <c r="E1590" t="s">
        <v>595</v>
      </c>
      <c r="M1590">
        <v>1</v>
      </c>
      <c r="N1590">
        <v>9.8000000000000004E-2</v>
      </c>
      <c r="O1590">
        <v>17225</v>
      </c>
      <c r="P1590">
        <v>-99.9</v>
      </c>
      <c r="Q1590">
        <v>85</v>
      </c>
      <c r="R1590">
        <v>0.44</v>
      </c>
      <c r="S1590" t="s">
        <v>2275</v>
      </c>
    </row>
    <row r="1591" spans="1:19" x14ac:dyDescent="0.2">
      <c r="A1591" t="s">
        <v>2397</v>
      </c>
      <c r="B1591">
        <v>44</v>
      </c>
      <c r="C1591" t="s">
        <v>1779</v>
      </c>
      <c r="E1591" t="s">
        <v>595</v>
      </c>
      <c r="M1591">
        <v>1</v>
      </c>
      <c r="N1591">
        <v>0.112</v>
      </c>
      <c r="O1591">
        <v>14871.9</v>
      </c>
      <c r="P1591">
        <v>-99.9</v>
      </c>
      <c r="Q1591">
        <v>90</v>
      </c>
      <c r="R1591">
        <v>0.36499999999999999</v>
      </c>
      <c r="S1591" t="s">
        <v>2275</v>
      </c>
    </row>
    <row r="1592" spans="1:19" x14ac:dyDescent="0.2">
      <c r="A1592" t="s">
        <v>2397</v>
      </c>
      <c r="B1592">
        <v>45</v>
      </c>
      <c r="C1592" t="s">
        <v>1779</v>
      </c>
      <c r="E1592" t="s">
        <v>595</v>
      </c>
      <c r="M1592">
        <v>1</v>
      </c>
      <c r="N1592">
        <v>0.112</v>
      </c>
      <c r="O1592">
        <v>14871.9</v>
      </c>
      <c r="P1592">
        <v>-99.9</v>
      </c>
      <c r="Q1592">
        <v>90</v>
      </c>
      <c r="R1592">
        <v>0.36499999999999999</v>
      </c>
      <c r="S1592" t="s">
        <v>2275</v>
      </c>
    </row>
    <row r="1593" spans="1:19" x14ac:dyDescent="0.2">
      <c r="A1593" t="s">
        <v>2397</v>
      </c>
      <c r="B1593">
        <v>46</v>
      </c>
      <c r="C1593" t="s">
        <v>2057</v>
      </c>
      <c r="E1593" t="s">
        <v>595</v>
      </c>
      <c r="M1593">
        <v>1</v>
      </c>
      <c r="N1593">
        <v>0.12</v>
      </c>
      <c r="O1593">
        <v>13585.7</v>
      </c>
      <c r="P1593">
        <v>-99.9</v>
      </c>
      <c r="Q1593">
        <v>95</v>
      </c>
      <c r="R1593">
        <v>0.33</v>
      </c>
      <c r="S1593" t="s">
        <v>2275</v>
      </c>
    </row>
    <row r="1594" spans="1:19" x14ac:dyDescent="0.2">
      <c r="A1594" t="s">
        <v>2397</v>
      </c>
      <c r="B1594">
        <v>47</v>
      </c>
      <c r="C1594" t="s">
        <v>1799</v>
      </c>
      <c r="E1594" t="s">
        <v>1897</v>
      </c>
      <c r="M1594">
        <v>6</v>
      </c>
      <c r="N1594">
        <v>0.14199999999999999</v>
      </c>
      <c r="O1594">
        <v>10713.1</v>
      </c>
      <c r="P1594">
        <v>-99.9</v>
      </c>
      <c r="Q1594">
        <v>95</v>
      </c>
      <c r="R1594">
        <v>0.26</v>
      </c>
      <c r="S1594" t="s">
        <v>2275</v>
      </c>
    </row>
    <row r="1595" spans="1:19" x14ac:dyDescent="0.2">
      <c r="A1595" t="s">
        <v>2397</v>
      </c>
      <c r="B1595">
        <v>48</v>
      </c>
      <c r="C1595" t="s">
        <v>1799</v>
      </c>
      <c r="E1595" t="s">
        <v>1897</v>
      </c>
      <c r="M1595">
        <v>6</v>
      </c>
      <c r="N1595">
        <v>0.14199999999999999</v>
      </c>
      <c r="O1595">
        <v>10713.1</v>
      </c>
      <c r="P1595">
        <v>-99.9</v>
      </c>
      <c r="Q1595">
        <v>95</v>
      </c>
      <c r="R1595">
        <v>0.26</v>
      </c>
      <c r="S1595" t="s">
        <v>2275</v>
      </c>
    </row>
    <row r="1596" spans="1:19" x14ac:dyDescent="0.2">
      <c r="A1596" t="s">
        <v>2397</v>
      </c>
      <c r="B1596">
        <v>49</v>
      </c>
      <c r="C1596" t="s">
        <v>557</v>
      </c>
      <c r="E1596" s="57" t="s">
        <v>1838</v>
      </c>
      <c r="F1596" s="57"/>
      <c r="G1596" s="57"/>
      <c r="H1596" s="57"/>
      <c r="I1596" s="57"/>
      <c r="J1596" s="57"/>
      <c r="M1596">
        <v>7</v>
      </c>
      <c r="N1596">
        <v>0.16200000000000001</v>
      </c>
      <c r="O1596">
        <v>8619.7999999999993</v>
      </c>
      <c r="P1596">
        <v>-99.9</v>
      </c>
      <c r="Q1596">
        <v>95</v>
      </c>
      <c r="R1596">
        <v>0.32500000000000001</v>
      </c>
      <c r="S1596" t="s">
        <v>2275</v>
      </c>
    </row>
    <row r="1597" spans="1:19" x14ac:dyDescent="0.2">
      <c r="A1597" t="s">
        <v>2397</v>
      </c>
      <c r="B1597">
        <v>50</v>
      </c>
      <c r="C1597" t="s">
        <v>1777</v>
      </c>
      <c r="E1597" s="57" t="s">
        <v>1838</v>
      </c>
      <c r="F1597" s="57"/>
      <c r="G1597" s="57"/>
      <c r="H1597" s="57"/>
      <c r="I1597" s="57"/>
      <c r="J1597" s="57"/>
      <c r="M1597">
        <v>7</v>
      </c>
      <c r="N1597">
        <v>0.20399999999999999</v>
      </c>
      <c r="O1597">
        <v>5516.7</v>
      </c>
      <c r="P1597">
        <v>-99.9</v>
      </c>
      <c r="Q1597">
        <v>90</v>
      </c>
      <c r="R1597">
        <v>0.23499999999999999</v>
      </c>
      <c r="S1597" t="s">
        <v>2275</v>
      </c>
    </row>
    <row r="1598" spans="1:19" x14ac:dyDescent="0.2">
      <c r="A1598" t="s">
        <v>2397</v>
      </c>
      <c r="B1598">
        <v>51</v>
      </c>
      <c r="C1598" t="s">
        <v>1777</v>
      </c>
      <c r="E1598" s="57" t="s">
        <v>1838</v>
      </c>
      <c r="F1598" s="57"/>
      <c r="G1598" s="57"/>
      <c r="H1598" s="57"/>
      <c r="I1598" s="57"/>
      <c r="J1598" s="57"/>
      <c r="M1598">
        <v>7</v>
      </c>
      <c r="N1598">
        <v>0.20399999999999999</v>
      </c>
      <c r="O1598">
        <v>5516.7</v>
      </c>
      <c r="P1598">
        <v>-99.9</v>
      </c>
      <c r="Q1598">
        <v>90</v>
      </c>
      <c r="R1598">
        <v>0.23499999999999999</v>
      </c>
      <c r="S1598" t="s">
        <v>2275</v>
      </c>
    </row>
    <row r="1599" spans="1:19" x14ac:dyDescent="0.2">
      <c r="A1599" t="s">
        <v>2397</v>
      </c>
      <c r="B1599">
        <v>52</v>
      </c>
      <c r="C1599" t="s">
        <v>1780</v>
      </c>
      <c r="E1599" s="57" t="s">
        <v>1838</v>
      </c>
      <c r="F1599" s="57"/>
      <c r="G1599" s="57"/>
      <c r="H1599" s="57"/>
      <c r="I1599" s="57"/>
      <c r="J1599" s="57"/>
      <c r="M1599">
        <v>7</v>
      </c>
      <c r="N1599">
        <v>0.20699999999999999</v>
      </c>
      <c r="O1599">
        <v>5297</v>
      </c>
      <c r="P1599">
        <v>-99.9</v>
      </c>
      <c r="Q1599">
        <v>90</v>
      </c>
      <c r="R1599">
        <v>0.24</v>
      </c>
      <c r="S1599" t="s">
        <v>2275</v>
      </c>
    </row>
    <row r="1600" spans="1:19" x14ac:dyDescent="0.2">
      <c r="A1600" t="s">
        <v>2397</v>
      </c>
      <c r="B1600">
        <v>53</v>
      </c>
      <c r="C1600" t="s">
        <v>1803</v>
      </c>
      <c r="E1600" t="s">
        <v>1926</v>
      </c>
      <c r="M1600">
        <v>10</v>
      </c>
      <c r="N1600">
        <v>0.33100000000000002</v>
      </c>
      <c r="O1600">
        <v>1388.9</v>
      </c>
      <c r="P1600">
        <v>-99.9</v>
      </c>
      <c r="Q1600">
        <v>70</v>
      </c>
      <c r="R1600">
        <v>0.48499999999999999</v>
      </c>
      <c r="S1600" t="s">
        <v>2275</v>
      </c>
    </row>
    <row r="1601" spans="1:20" x14ac:dyDescent="0.2">
      <c r="A1601" t="s">
        <v>2397</v>
      </c>
      <c r="B1601">
        <v>54</v>
      </c>
      <c r="C1601" t="s">
        <v>2058</v>
      </c>
      <c r="E1601" t="s">
        <v>1926</v>
      </c>
      <c r="M1601">
        <v>10</v>
      </c>
      <c r="N1601">
        <v>0.33200000000000002</v>
      </c>
      <c r="O1601">
        <v>1369.8</v>
      </c>
      <c r="P1601">
        <v>-99.9</v>
      </c>
      <c r="Q1601">
        <v>70</v>
      </c>
      <c r="R1601">
        <v>0.52</v>
      </c>
      <c r="S1601" t="s">
        <v>2275</v>
      </c>
    </row>
    <row r="1602" spans="1:20" x14ac:dyDescent="0.2">
      <c r="A1602" t="s">
        <v>2397</v>
      </c>
      <c r="B1602">
        <v>55</v>
      </c>
      <c r="C1602" t="s">
        <v>2058</v>
      </c>
      <c r="E1602" t="s">
        <v>1926</v>
      </c>
      <c r="M1602">
        <v>10</v>
      </c>
      <c r="N1602">
        <v>0.33200000000000002</v>
      </c>
      <c r="O1602">
        <v>1369.8</v>
      </c>
      <c r="P1602">
        <v>-99.9</v>
      </c>
      <c r="Q1602">
        <v>70</v>
      </c>
      <c r="R1602">
        <v>0.52</v>
      </c>
      <c r="S1602" t="s">
        <v>2275</v>
      </c>
    </row>
    <row r="1603" spans="1:20" x14ac:dyDescent="0.2">
      <c r="A1603" t="s">
        <v>2397</v>
      </c>
      <c r="B1603">
        <v>56</v>
      </c>
      <c r="C1603" t="s">
        <v>1787</v>
      </c>
      <c r="E1603" t="s">
        <v>1926</v>
      </c>
      <c r="M1603">
        <v>10</v>
      </c>
      <c r="N1603">
        <v>0.33400000000000002</v>
      </c>
      <c r="O1603">
        <v>1346.8</v>
      </c>
      <c r="P1603">
        <v>-99.9</v>
      </c>
      <c r="Q1603">
        <v>70</v>
      </c>
      <c r="R1603">
        <v>0.51500000000000001</v>
      </c>
      <c r="S1603" t="s">
        <v>2275</v>
      </c>
    </row>
    <row r="1604" spans="1:20" x14ac:dyDescent="0.2">
      <c r="A1604" t="s">
        <v>2397</v>
      </c>
      <c r="B1604">
        <v>57</v>
      </c>
      <c r="C1604" t="s">
        <v>2282</v>
      </c>
      <c r="E1604" t="s">
        <v>1926</v>
      </c>
      <c r="M1604">
        <v>10</v>
      </c>
      <c r="N1604">
        <v>0.34899999999999998</v>
      </c>
      <c r="O1604">
        <v>1150.0999999999999</v>
      </c>
      <c r="P1604">
        <v>-99.9</v>
      </c>
      <c r="Q1604">
        <v>65</v>
      </c>
      <c r="R1604">
        <v>0.54</v>
      </c>
      <c r="S1604" t="s">
        <v>2275</v>
      </c>
    </row>
    <row r="1605" spans="1:20" x14ac:dyDescent="0.2">
      <c r="A1605" t="s">
        <v>2397</v>
      </c>
      <c r="B1605">
        <v>58</v>
      </c>
      <c r="C1605" t="s">
        <v>1791</v>
      </c>
      <c r="E1605" s="57" t="s">
        <v>1900</v>
      </c>
      <c r="F1605" s="57"/>
      <c r="G1605" s="57"/>
      <c r="H1605" s="57"/>
      <c r="I1605" s="57"/>
      <c r="J1605" s="57"/>
      <c r="M1605">
        <v>7</v>
      </c>
      <c r="N1605">
        <v>0.61799999999999999</v>
      </c>
      <c r="O1605">
        <v>62.7</v>
      </c>
      <c r="P1605">
        <v>-99.9</v>
      </c>
      <c r="Q1605">
        <v>11</v>
      </c>
      <c r="R1605">
        <v>0.57999999999999996</v>
      </c>
      <c r="S1605" t="s">
        <v>2275</v>
      </c>
    </row>
    <row r="1606" spans="1:20" x14ac:dyDescent="0.2">
      <c r="A1606" t="s">
        <v>2397</v>
      </c>
      <c r="B1606">
        <v>59</v>
      </c>
      <c r="C1606" t="s">
        <v>1791</v>
      </c>
      <c r="E1606" s="57" t="s">
        <v>1900</v>
      </c>
      <c r="F1606" s="57"/>
      <c r="G1606" s="57"/>
      <c r="H1606" s="57"/>
      <c r="I1606" s="57"/>
      <c r="J1606" s="57"/>
      <c r="M1606">
        <v>7</v>
      </c>
      <c r="N1606">
        <v>0.61799999999999999</v>
      </c>
      <c r="O1606">
        <v>62.7</v>
      </c>
      <c r="P1606">
        <v>-99.9</v>
      </c>
      <c r="Q1606">
        <v>11</v>
      </c>
      <c r="R1606">
        <v>0.57999999999999996</v>
      </c>
      <c r="S1606" t="s">
        <v>2275</v>
      </c>
    </row>
    <row r="1607" spans="1:20" x14ac:dyDescent="0.2">
      <c r="A1607" t="s">
        <v>2397</v>
      </c>
      <c r="B1607">
        <v>60</v>
      </c>
      <c r="C1607" t="s">
        <v>2059</v>
      </c>
      <c r="E1607" s="57" t="s">
        <v>1900</v>
      </c>
      <c r="F1607" s="57"/>
      <c r="G1607" s="57"/>
      <c r="H1607" s="57"/>
      <c r="I1607" s="57"/>
      <c r="J1607" s="57"/>
      <c r="M1607">
        <v>6</v>
      </c>
      <c r="N1607">
        <v>0.628</v>
      </c>
      <c r="O1607">
        <v>55.9</v>
      </c>
      <c r="P1607">
        <v>-99.9</v>
      </c>
      <c r="Q1607">
        <v>9.5</v>
      </c>
      <c r="R1607">
        <v>0.6</v>
      </c>
      <c r="S1607" t="s">
        <v>2275</v>
      </c>
      <c r="T1607" t="s">
        <v>1837</v>
      </c>
    </row>
    <row r="1608" spans="1:20" x14ac:dyDescent="0.2">
      <c r="A1608" t="s">
        <v>2397</v>
      </c>
      <c r="B1608">
        <v>61</v>
      </c>
      <c r="C1608" t="s">
        <v>2060</v>
      </c>
      <c r="E1608" s="57" t="s">
        <v>1900</v>
      </c>
      <c r="F1608" s="57"/>
      <c r="G1608" s="57"/>
      <c r="H1608" s="57"/>
      <c r="I1608" s="57"/>
      <c r="J1608" s="57"/>
      <c r="M1608">
        <v>5</v>
      </c>
      <c r="N1608">
        <v>0.629</v>
      </c>
      <c r="O1608">
        <v>55.6</v>
      </c>
      <c r="P1608">
        <v>-99.9</v>
      </c>
      <c r="Q1608">
        <v>7.5</v>
      </c>
      <c r="R1608">
        <v>0.61499999999999999</v>
      </c>
      <c r="S1608" t="s">
        <v>2275</v>
      </c>
      <c r="T1608" t="s">
        <v>1837</v>
      </c>
    </row>
    <row r="1609" spans="1:20" x14ac:dyDescent="0.2">
      <c r="A1609" t="s">
        <v>2397</v>
      </c>
      <c r="B1609">
        <v>62</v>
      </c>
      <c r="C1609" t="s">
        <v>2060</v>
      </c>
      <c r="E1609" s="57" t="s">
        <v>1900</v>
      </c>
      <c r="F1609" s="57"/>
      <c r="G1609" s="57"/>
      <c r="H1609" s="57"/>
      <c r="I1609" s="57"/>
      <c r="J1609" s="57"/>
      <c r="M1609">
        <v>5</v>
      </c>
      <c r="N1609">
        <v>0.629</v>
      </c>
      <c r="O1609">
        <v>55.6</v>
      </c>
      <c r="P1609">
        <v>-99.9</v>
      </c>
      <c r="Q1609">
        <v>7.5</v>
      </c>
      <c r="R1609">
        <v>0.61499999999999999</v>
      </c>
      <c r="S1609" t="s">
        <v>2275</v>
      </c>
      <c r="T1609" t="s">
        <v>1837</v>
      </c>
    </row>
    <row r="1610" spans="1:20" x14ac:dyDescent="0.2">
      <c r="A1610" t="s">
        <v>2397</v>
      </c>
      <c r="B1610">
        <v>63</v>
      </c>
      <c r="C1610" t="s">
        <v>1816</v>
      </c>
      <c r="E1610" s="57" t="s">
        <v>1900</v>
      </c>
      <c r="F1610" s="57"/>
      <c r="G1610" s="57"/>
      <c r="H1610" s="57"/>
      <c r="I1610" s="57"/>
      <c r="J1610" s="57"/>
      <c r="M1610">
        <v>5</v>
      </c>
      <c r="N1610">
        <v>0.61599999999999999</v>
      </c>
      <c r="O1610">
        <v>63.5</v>
      </c>
      <c r="P1610">
        <v>-99.9</v>
      </c>
      <c r="Q1610">
        <v>11</v>
      </c>
      <c r="R1610">
        <v>0.59499999999999997</v>
      </c>
      <c r="S1610" t="s">
        <v>2275</v>
      </c>
    </row>
    <row r="1611" spans="1:20" x14ac:dyDescent="0.2">
      <c r="A1611" t="s">
        <v>2397</v>
      </c>
      <c r="B1611">
        <v>64</v>
      </c>
      <c r="C1611" t="s">
        <v>1816</v>
      </c>
      <c r="E1611" s="57" t="s">
        <v>1900</v>
      </c>
      <c r="F1611" s="57"/>
      <c r="G1611" s="57"/>
      <c r="H1611" s="57"/>
      <c r="I1611" s="57"/>
      <c r="J1611" s="57"/>
      <c r="M1611">
        <v>5</v>
      </c>
      <c r="N1611">
        <v>0.61599999999999999</v>
      </c>
      <c r="O1611">
        <v>63.5</v>
      </c>
      <c r="P1611">
        <v>-99.9</v>
      </c>
      <c r="Q1611">
        <v>11</v>
      </c>
      <c r="R1611">
        <v>0.59499999999999997</v>
      </c>
      <c r="S1611" t="s">
        <v>2275</v>
      </c>
    </row>
    <row r="1612" spans="1:20" x14ac:dyDescent="0.2">
      <c r="A1612" t="s">
        <v>2397</v>
      </c>
      <c r="B1612">
        <v>65</v>
      </c>
      <c r="C1612" t="s">
        <v>1817</v>
      </c>
      <c r="E1612" s="57" t="s">
        <v>1900</v>
      </c>
      <c r="F1612" s="57"/>
      <c r="G1612" s="57"/>
      <c r="H1612" s="57"/>
      <c r="I1612" s="57"/>
      <c r="J1612" s="57"/>
      <c r="M1612">
        <v>5</v>
      </c>
      <c r="N1612">
        <v>0.63900000000000001</v>
      </c>
      <c r="O1612">
        <v>49.5</v>
      </c>
      <c r="P1612">
        <v>-99.9</v>
      </c>
      <c r="Q1612">
        <v>11</v>
      </c>
      <c r="R1612">
        <v>0.54</v>
      </c>
      <c r="S1612" t="s">
        <v>2275</v>
      </c>
    </row>
    <row r="1613" spans="1:20" x14ac:dyDescent="0.2">
      <c r="A1613" t="s">
        <v>2397</v>
      </c>
      <c r="B1613">
        <v>66</v>
      </c>
      <c r="C1613" t="s">
        <v>1800</v>
      </c>
      <c r="E1613" s="57" t="s">
        <v>1900</v>
      </c>
      <c r="F1613" s="57"/>
      <c r="G1613" s="57"/>
      <c r="H1613" s="57"/>
      <c r="I1613" s="57"/>
      <c r="J1613" s="57"/>
      <c r="M1613">
        <v>4</v>
      </c>
      <c r="N1613">
        <v>0.61599999999999999</v>
      </c>
      <c r="O1613">
        <v>63.8</v>
      </c>
      <c r="P1613">
        <v>-99.9</v>
      </c>
      <c r="Q1613">
        <v>7</v>
      </c>
      <c r="R1613">
        <v>0.66500000000000004</v>
      </c>
      <c r="S1613" t="s">
        <v>2275</v>
      </c>
      <c r="T1613" t="s">
        <v>1837</v>
      </c>
    </row>
    <row r="1614" spans="1:20" x14ac:dyDescent="0.2">
      <c r="A1614" t="s">
        <v>2397</v>
      </c>
      <c r="B1614">
        <v>67</v>
      </c>
      <c r="C1614" t="s">
        <v>1800</v>
      </c>
      <c r="E1614" s="57" t="s">
        <v>1900</v>
      </c>
      <c r="F1614" s="57"/>
      <c r="G1614" s="57"/>
      <c r="H1614" s="57"/>
      <c r="I1614" s="57"/>
      <c r="J1614" s="57"/>
      <c r="M1614">
        <v>4</v>
      </c>
      <c r="N1614">
        <v>0.61599999999999999</v>
      </c>
      <c r="O1614">
        <v>63.8</v>
      </c>
      <c r="P1614">
        <v>-99.9</v>
      </c>
      <c r="Q1614">
        <v>7</v>
      </c>
      <c r="R1614">
        <v>0.66500000000000004</v>
      </c>
      <c r="S1614" t="s">
        <v>2275</v>
      </c>
      <c r="T1614" t="s">
        <v>1837</v>
      </c>
    </row>
    <row r="1615" spans="1:20" x14ac:dyDescent="0.2">
      <c r="A1615" t="s">
        <v>2397</v>
      </c>
      <c r="B1615">
        <v>68</v>
      </c>
      <c r="C1615" t="s">
        <v>1792</v>
      </c>
      <c r="E1615" s="57" t="s">
        <v>1900</v>
      </c>
      <c r="F1615" s="57"/>
      <c r="G1615" s="57"/>
      <c r="H1615" s="57"/>
      <c r="I1615" s="57"/>
      <c r="J1615" s="57"/>
      <c r="M1615">
        <v>3</v>
      </c>
      <c r="N1615">
        <v>0.58799999999999997</v>
      </c>
      <c r="O1615">
        <v>86.4</v>
      </c>
      <c r="P1615">
        <v>-99.9</v>
      </c>
      <c r="Q1615">
        <v>5</v>
      </c>
      <c r="R1615">
        <v>0.73499999999999999</v>
      </c>
      <c r="S1615" t="s">
        <v>2275</v>
      </c>
      <c r="T1615" t="s">
        <v>1837</v>
      </c>
    </row>
    <row r="1616" spans="1:20" x14ac:dyDescent="0.2">
      <c r="A1616" t="s">
        <v>2397</v>
      </c>
      <c r="B1616">
        <v>69</v>
      </c>
      <c r="C1616" t="s">
        <v>1783</v>
      </c>
      <c r="E1616" s="57" t="s">
        <v>1900</v>
      </c>
      <c r="F1616" s="57"/>
      <c r="G1616" s="57"/>
      <c r="H1616" s="57"/>
      <c r="I1616" s="57"/>
      <c r="J1616" s="57"/>
      <c r="M1616">
        <v>2</v>
      </c>
      <c r="N1616">
        <v>0.53500000000000003</v>
      </c>
      <c r="O1616">
        <v>153</v>
      </c>
      <c r="P1616">
        <v>-99.9</v>
      </c>
      <c r="Q1616">
        <v>4.5</v>
      </c>
      <c r="R1616">
        <v>0.79</v>
      </c>
      <c r="S1616" t="s">
        <v>2275</v>
      </c>
      <c r="T1616" t="s">
        <v>1837</v>
      </c>
    </row>
    <row r="1617" spans="1:19" x14ac:dyDescent="0.2">
      <c r="A1617" t="s">
        <v>2397</v>
      </c>
      <c r="B1617">
        <v>70</v>
      </c>
      <c r="C1617" t="s">
        <v>2061</v>
      </c>
      <c r="E1617" t="s">
        <v>2398</v>
      </c>
      <c r="M1617">
        <v>7</v>
      </c>
      <c r="N1617">
        <v>0.29099999999999998</v>
      </c>
      <c r="O1617">
        <v>2155.5</v>
      </c>
      <c r="P1617">
        <v>-99.9</v>
      </c>
      <c r="Q1617">
        <v>65</v>
      </c>
      <c r="R1617">
        <v>0.28000000000000003</v>
      </c>
      <c r="S1617" t="s">
        <v>2275</v>
      </c>
    </row>
    <row r="1618" spans="1:19" x14ac:dyDescent="0.2">
      <c r="A1618" t="s">
        <v>2397</v>
      </c>
      <c r="B1618">
        <v>71</v>
      </c>
      <c r="C1618" t="s">
        <v>2062</v>
      </c>
      <c r="E1618" t="s">
        <v>2283</v>
      </c>
      <c r="M1618">
        <v>5</v>
      </c>
      <c r="N1618">
        <v>0.43</v>
      </c>
      <c r="O1618">
        <v>479.1</v>
      </c>
      <c r="P1618">
        <v>-99.9</v>
      </c>
      <c r="Q1618">
        <v>27</v>
      </c>
      <c r="R1618">
        <v>0.68500000000000005</v>
      </c>
      <c r="S1618" t="s">
        <v>2275</v>
      </c>
    </row>
    <row r="1619" spans="1:19" x14ac:dyDescent="0.2">
      <c r="A1619" t="s">
        <v>2397</v>
      </c>
      <c r="B1619">
        <v>72</v>
      </c>
      <c r="C1619" t="s">
        <v>2063</v>
      </c>
      <c r="E1619" t="s">
        <v>2283</v>
      </c>
      <c r="M1619">
        <v>5</v>
      </c>
      <c r="N1619">
        <v>0.36499999999999999</v>
      </c>
      <c r="O1619">
        <v>968.6</v>
      </c>
      <c r="P1619">
        <v>-99.9</v>
      </c>
      <c r="Q1619">
        <v>65</v>
      </c>
      <c r="R1619">
        <v>0.53500000000000003</v>
      </c>
      <c r="S1619" t="s">
        <v>2275</v>
      </c>
    </row>
    <row r="1620" spans="1:19" x14ac:dyDescent="0.2">
      <c r="A1620" t="s">
        <v>2397</v>
      </c>
      <c r="B1620">
        <v>73</v>
      </c>
      <c r="C1620" t="s">
        <v>2064</v>
      </c>
      <c r="E1620" t="s">
        <v>2328</v>
      </c>
      <c r="M1620">
        <v>1</v>
      </c>
      <c r="N1620">
        <v>4.2999999999999997E-2</v>
      </c>
      <c r="O1620">
        <v>31361.5</v>
      </c>
      <c r="P1620">
        <v>-99.9</v>
      </c>
      <c r="Q1620">
        <v>80</v>
      </c>
      <c r="R1620">
        <v>0.505</v>
      </c>
      <c r="S1620" t="s">
        <v>2275</v>
      </c>
    </row>
    <row r="1621" spans="1:19" x14ac:dyDescent="0.2">
      <c r="A1621" t="s">
        <v>2397</v>
      </c>
      <c r="B1621">
        <v>74</v>
      </c>
      <c r="C1621" t="s">
        <v>2065</v>
      </c>
      <c r="E1621" t="s">
        <v>1841</v>
      </c>
      <c r="M1621">
        <v>4</v>
      </c>
      <c r="N1621">
        <v>7.2999999999999995E-2</v>
      </c>
      <c r="O1621">
        <v>22653.1</v>
      </c>
      <c r="P1621">
        <v>-99.9</v>
      </c>
      <c r="Q1621">
        <v>100</v>
      </c>
      <c r="R1621">
        <v>0.375</v>
      </c>
      <c r="S1621" t="s">
        <v>2275</v>
      </c>
    </row>
    <row r="1622" spans="1:19" x14ac:dyDescent="0.2">
      <c r="A1622" t="s">
        <v>2397</v>
      </c>
      <c r="B1622">
        <v>75</v>
      </c>
      <c r="C1622" t="s">
        <v>1789</v>
      </c>
      <c r="E1622" t="s">
        <v>1863</v>
      </c>
      <c r="M1622">
        <v>7</v>
      </c>
      <c r="N1622">
        <v>0.17100000000000001</v>
      </c>
      <c r="O1622">
        <v>7889.3</v>
      </c>
      <c r="P1622">
        <v>-99.9</v>
      </c>
      <c r="Q1622">
        <v>90</v>
      </c>
      <c r="R1622">
        <v>0.53500000000000003</v>
      </c>
      <c r="S1622" t="s">
        <v>2275</v>
      </c>
    </row>
    <row r="1623" spans="1:19" x14ac:dyDescent="0.2">
      <c r="A1623" t="s">
        <v>2397</v>
      </c>
      <c r="B1623">
        <v>76</v>
      </c>
      <c r="C1623" t="s">
        <v>2066</v>
      </c>
      <c r="E1623" t="s">
        <v>1863</v>
      </c>
      <c r="M1623">
        <v>6</v>
      </c>
      <c r="N1623">
        <v>0.17699999999999999</v>
      </c>
      <c r="O1623">
        <v>7334.4</v>
      </c>
      <c r="P1623">
        <v>-99.9</v>
      </c>
      <c r="Q1623">
        <v>85</v>
      </c>
      <c r="R1623">
        <v>0.57499999999999996</v>
      </c>
      <c r="S1623" t="s">
        <v>2275</v>
      </c>
    </row>
    <row r="1624" spans="1:19" x14ac:dyDescent="0.2">
      <c r="A1624" t="s">
        <v>2397</v>
      </c>
      <c r="B1624">
        <v>77</v>
      </c>
      <c r="C1624" t="s">
        <v>2067</v>
      </c>
      <c r="E1624" t="s">
        <v>1863</v>
      </c>
      <c r="M1624">
        <v>5</v>
      </c>
      <c r="N1624">
        <v>0.187</v>
      </c>
      <c r="O1624">
        <v>6644</v>
      </c>
      <c r="P1624">
        <v>-99.9</v>
      </c>
      <c r="Q1624">
        <v>80</v>
      </c>
      <c r="R1624">
        <v>0.61499999999999999</v>
      </c>
      <c r="S1624" t="s">
        <v>2275</v>
      </c>
    </row>
    <row r="1625" spans="1:19" x14ac:dyDescent="0.2">
      <c r="A1625" t="s">
        <v>2397</v>
      </c>
      <c r="B1625">
        <v>78</v>
      </c>
      <c r="C1625" t="s">
        <v>2068</v>
      </c>
      <c r="E1625" t="s">
        <v>2285</v>
      </c>
      <c r="M1625">
        <v>2</v>
      </c>
      <c r="N1625">
        <v>4.1000000000000002E-2</v>
      </c>
      <c r="O1625">
        <v>31945.1</v>
      </c>
      <c r="P1625">
        <v>-99.9</v>
      </c>
      <c r="Q1625">
        <v>95</v>
      </c>
      <c r="R1625">
        <v>0.44</v>
      </c>
      <c r="S1625" t="s">
        <v>2275</v>
      </c>
    </row>
    <row r="1626" spans="1:19" x14ac:dyDescent="0.2">
      <c r="A1626" t="s">
        <v>2397</v>
      </c>
      <c r="B1626">
        <v>79</v>
      </c>
      <c r="C1626" t="s">
        <v>2069</v>
      </c>
      <c r="E1626" t="s">
        <v>2286</v>
      </c>
      <c r="M1626">
        <v>2</v>
      </c>
      <c r="N1626">
        <v>0.23300000000000001</v>
      </c>
      <c r="O1626">
        <v>4029.3</v>
      </c>
      <c r="P1626">
        <v>-99.9</v>
      </c>
      <c r="Q1626">
        <v>60</v>
      </c>
      <c r="R1626">
        <v>0.62</v>
      </c>
      <c r="S1626" t="s">
        <v>2275</v>
      </c>
    </row>
    <row r="1627" spans="1:19" x14ac:dyDescent="0.2">
      <c r="A1627" t="s">
        <v>2397</v>
      </c>
      <c r="B1627">
        <v>80</v>
      </c>
      <c r="C1627" t="s">
        <v>2070</v>
      </c>
      <c r="E1627" t="s">
        <v>2286</v>
      </c>
      <c r="M1627">
        <v>2</v>
      </c>
      <c r="N1627">
        <v>0.24299999999999999</v>
      </c>
      <c r="O1627">
        <v>3594.2</v>
      </c>
      <c r="P1627">
        <v>-99.9</v>
      </c>
      <c r="Q1627">
        <v>75</v>
      </c>
      <c r="R1627">
        <v>0.52</v>
      </c>
      <c r="S1627" t="s">
        <v>2275</v>
      </c>
    </row>
    <row r="1628" spans="1:19" x14ac:dyDescent="0.2">
      <c r="A1628" t="s">
        <v>2397</v>
      </c>
      <c r="B1628">
        <v>81</v>
      </c>
      <c r="C1628" t="s">
        <v>2071</v>
      </c>
      <c r="E1628" t="s">
        <v>2286</v>
      </c>
      <c r="M1628">
        <v>2</v>
      </c>
      <c r="N1628">
        <v>0.23599999999999999</v>
      </c>
      <c r="O1628">
        <v>3871.9</v>
      </c>
      <c r="P1628">
        <v>-99.9</v>
      </c>
      <c r="Q1628">
        <v>80</v>
      </c>
      <c r="R1628">
        <v>0.5</v>
      </c>
      <c r="S1628" t="s">
        <v>2275</v>
      </c>
    </row>
    <row r="1629" spans="1:19" x14ac:dyDescent="0.2">
      <c r="A1629" t="s">
        <v>2397</v>
      </c>
      <c r="B1629">
        <v>82</v>
      </c>
      <c r="C1629" t="s">
        <v>2072</v>
      </c>
      <c r="E1629" t="s">
        <v>2383</v>
      </c>
      <c r="M1629">
        <v>8</v>
      </c>
      <c r="N1629">
        <v>0.42499999999999999</v>
      </c>
      <c r="O1629">
        <v>504.8</v>
      </c>
      <c r="P1629">
        <v>-99.9</v>
      </c>
      <c r="Q1629">
        <v>40</v>
      </c>
      <c r="R1629">
        <v>0.56999999999999995</v>
      </c>
      <c r="S1629" t="s">
        <v>2275</v>
      </c>
    </row>
    <row r="1630" spans="1:19" x14ac:dyDescent="0.2">
      <c r="A1630" t="s">
        <v>2397</v>
      </c>
      <c r="B1630">
        <v>83</v>
      </c>
      <c r="C1630" t="s">
        <v>2073</v>
      </c>
      <c r="E1630" t="s">
        <v>2287</v>
      </c>
      <c r="M1630">
        <v>3</v>
      </c>
      <c r="N1630">
        <v>0.122</v>
      </c>
      <c r="O1630">
        <v>13309.4</v>
      </c>
      <c r="P1630">
        <v>-99.9</v>
      </c>
      <c r="Q1630">
        <v>75</v>
      </c>
      <c r="R1630">
        <v>0.42499999999999999</v>
      </c>
      <c r="S1630" t="s">
        <v>2275</v>
      </c>
    </row>
    <row r="1631" spans="1:19" x14ac:dyDescent="0.2">
      <c r="A1631" t="s">
        <v>2397</v>
      </c>
      <c r="B1631">
        <v>84</v>
      </c>
      <c r="C1631" t="s">
        <v>2074</v>
      </c>
      <c r="E1631" t="s">
        <v>2287</v>
      </c>
      <c r="M1631">
        <v>3</v>
      </c>
      <c r="N1631">
        <v>0.15</v>
      </c>
      <c r="O1631">
        <v>9876.2999999999993</v>
      </c>
      <c r="P1631">
        <v>-99.9</v>
      </c>
      <c r="Q1631">
        <v>80</v>
      </c>
      <c r="R1631">
        <v>0.38500000000000001</v>
      </c>
      <c r="S1631" t="s">
        <v>2275</v>
      </c>
    </row>
    <row r="1632" spans="1:19" x14ac:dyDescent="0.2">
      <c r="A1632" t="s">
        <v>2397</v>
      </c>
      <c r="B1632">
        <v>85</v>
      </c>
      <c r="C1632" t="s">
        <v>2075</v>
      </c>
      <c r="E1632" t="s">
        <v>2383</v>
      </c>
      <c r="M1632">
        <v>5</v>
      </c>
      <c r="N1632">
        <v>0.44800000000000001</v>
      </c>
      <c r="O1632">
        <v>391.6</v>
      </c>
      <c r="P1632">
        <v>-99.9</v>
      </c>
      <c r="Q1632">
        <v>43</v>
      </c>
      <c r="R1632">
        <v>0.47499999999999998</v>
      </c>
      <c r="S1632" t="s">
        <v>2275</v>
      </c>
    </row>
    <row r="1633" spans="1:19" x14ac:dyDescent="0.2">
      <c r="A1633" t="s">
        <v>2397</v>
      </c>
      <c r="B1633">
        <v>86</v>
      </c>
      <c r="C1633" t="s">
        <v>2076</v>
      </c>
      <c r="E1633" t="s">
        <v>2383</v>
      </c>
      <c r="M1633">
        <v>5</v>
      </c>
      <c r="N1633">
        <v>0.44800000000000001</v>
      </c>
      <c r="O1633">
        <v>392.2</v>
      </c>
      <c r="P1633">
        <v>-99.9</v>
      </c>
      <c r="Q1633">
        <v>43</v>
      </c>
      <c r="R1633">
        <v>0.46500000000000002</v>
      </c>
      <c r="S1633" t="s">
        <v>2275</v>
      </c>
    </row>
    <row r="1634" spans="1:19" x14ac:dyDescent="0.2">
      <c r="A1634" t="s">
        <v>2397</v>
      </c>
      <c r="B1634">
        <v>87</v>
      </c>
      <c r="C1634" t="s">
        <v>409</v>
      </c>
      <c r="E1634" t="s">
        <v>2383</v>
      </c>
      <c r="M1634">
        <v>4</v>
      </c>
      <c r="N1634">
        <v>0.45300000000000001</v>
      </c>
      <c r="O1634">
        <v>372</v>
      </c>
      <c r="P1634">
        <v>-99.9</v>
      </c>
      <c r="Q1634">
        <v>20</v>
      </c>
      <c r="R1634">
        <v>0.69</v>
      </c>
      <c r="S1634" t="s">
        <v>2275</v>
      </c>
    </row>
    <row r="1635" spans="1:19" x14ac:dyDescent="0.2">
      <c r="A1635" t="s">
        <v>2397</v>
      </c>
      <c r="B1635">
        <v>88</v>
      </c>
      <c r="C1635" t="s">
        <v>1786</v>
      </c>
      <c r="E1635" t="s">
        <v>1903</v>
      </c>
      <c r="M1635">
        <v>2</v>
      </c>
      <c r="N1635">
        <v>0.39</v>
      </c>
      <c r="O1635">
        <v>735.1</v>
      </c>
      <c r="P1635">
        <v>-99.9</v>
      </c>
      <c r="Q1635">
        <v>33</v>
      </c>
      <c r="R1635">
        <v>0.40500000000000003</v>
      </c>
      <c r="S1635" t="s">
        <v>2275</v>
      </c>
    </row>
    <row r="1636" spans="1:19" x14ac:dyDescent="0.2">
      <c r="A1636" t="s">
        <v>2397</v>
      </c>
      <c r="B1636">
        <v>89</v>
      </c>
      <c r="C1636" t="s">
        <v>1786</v>
      </c>
      <c r="E1636" t="s">
        <v>1903</v>
      </c>
      <c r="M1636">
        <v>2</v>
      </c>
      <c r="N1636">
        <v>0.39</v>
      </c>
      <c r="O1636">
        <v>735.1</v>
      </c>
      <c r="P1636">
        <v>-99.9</v>
      </c>
      <c r="Q1636">
        <v>33</v>
      </c>
      <c r="R1636">
        <v>0.40500000000000003</v>
      </c>
      <c r="S1636" t="s">
        <v>2275</v>
      </c>
    </row>
    <row r="1637" spans="1:19" x14ac:dyDescent="0.2">
      <c r="A1637" t="s">
        <v>2397</v>
      </c>
      <c r="B1637">
        <v>90</v>
      </c>
      <c r="C1637" t="s">
        <v>1786</v>
      </c>
      <c r="E1637" t="s">
        <v>1903</v>
      </c>
      <c r="M1637">
        <v>2</v>
      </c>
      <c r="N1637">
        <v>0.39</v>
      </c>
      <c r="O1637">
        <v>735.1</v>
      </c>
      <c r="P1637">
        <v>-99.9</v>
      </c>
      <c r="Q1637">
        <v>33</v>
      </c>
      <c r="R1637">
        <v>0.40500000000000003</v>
      </c>
      <c r="S1637" t="s">
        <v>2275</v>
      </c>
    </row>
    <row r="1638" spans="1:19" x14ac:dyDescent="0.2">
      <c r="A1638" t="s">
        <v>2397</v>
      </c>
      <c r="B1638">
        <v>91</v>
      </c>
      <c r="C1638" t="s">
        <v>1786</v>
      </c>
      <c r="E1638" t="s">
        <v>1903</v>
      </c>
      <c r="M1638">
        <v>2</v>
      </c>
      <c r="N1638">
        <v>0.39</v>
      </c>
      <c r="O1638">
        <v>735.1</v>
      </c>
      <c r="P1638">
        <v>-99.9</v>
      </c>
      <c r="Q1638">
        <v>33</v>
      </c>
      <c r="R1638">
        <v>0.40500000000000003</v>
      </c>
      <c r="S1638" t="s">
        <v>2275</v>
      </c>
    </row>
    <row r="1639" spans="1:19" x14ac:dyDescent="0.2">
      <c r="A1639" t="s">
        <v>2397</v>
      </c>
      <c r="B1639">
        <v>92</v>
      </c>
      <c r="C1639" t="s">
        <v>2077</v>
      </c>
      <c r="E1639" t="s">
        <v>1903</v>
      </c>
      <c r="M1639">
        <v>2</v>
      </c>
      <c r="N1639">
        <v>0.379</v>
      </c>
      <c r="O1639">
        <v>829.9</v>
      </c>
      <c r="P1639">
        <v>-99.9</v>
      </c>
      <c r="Q1639">
        <v>45</v>
      </c>
      <c r="R1639">
        <v>0.36</v>
      </c>
      <c r="S1639" t="s">
        <v>2275</v>
      </c>
    </row>
    <row r="1640" spans="1:19" x14ac:dyDescent="0.2">
      <c r="A1640" t="s">
        <v>2397</v>
      </c>
      <c r="B1640">
        <v>93</v>
      </c>
      <c r="C1640" t="s">
        <v>2078</v>
      </c>
      <c r="E1640" t="s">
        <v>1842</v>
      </c>
      <c r="M1640">
        <v>3</v>
      </c>
      <c r="N1640">
        <v>0.315</v>
      </c>
      <c r="O1640">
        <v>1657.7</v>
      </c>
      <c r="P1640">
        <v>-99.9</v>
      </c>
      <c r="Q1640">
        <v>28</v>
      </c>
      <c r="R1640">
        <v>0.53</v>
      </c>
      <c r="S1640" t="s">
        <v>2275</v>
      </c>
    </row>
    <row r="1641" spans="1:19" x14ac:dyDescent="0.2">
      <c r="A1641" t="s">
        <v>2397</v>
      </c>
      <c r="B1641">
        <v>94</v>
      </c>
      <c r="C1641" t="s">
        <v>2079</v>
      </c>
      <c r="E1641" t="s">
        <v>1842</v>
      </c>
      <c r="M1641">
        <v>2</v>
      </c>
      <c r="N1641">
        <v>0.25800000000000001</v>
      </c>
      <c r="O1641">
        <v>3082.7</v>
      </c>
      <c r="P1641">
        <v>-99.9</v>
      </c>
      <c r="Q1641">
        <v>26</v>
      </c>
      <c r="R1641">
        <v>0.72</v>
      </c>
      <c r="S1641" t="s">
        <v>2275</v>
      </c>
    </row>
    <row r="1642" spans="1:19" x14ac:dyDescent="0.2">
      <c r="A1642" t="s">
        <v>2397</v>
      </c>
      <c r="B1642">
        <v>95</v>
      </c>
      <c r="C1642" t="s">
        <v>2080</v>
      </c>
      <c r="E1642" t="s">
        <v>2399</v>
      </c>
      <c r="M1642">
        <v>3</v>
      </c>
      <c r="N1642">
        <v>0.29599999999999999</v>
      </c>
      <c r="O1642">
        <v>2033.1</v>
      </c>
      <c r="P1642">
        <v>-99.9</v>
      </c>
      <c r="Q1642">
        <v>44</v>
      </c>
      <c r="R1642">
        <v>0.42</v>
      </c>
      <c r="S1642" t="s">
        <v>2275</v>
      </c>
    </row>
    <row r="1643" spans="1:19" x14ac:dyDescent="0.2">
      <c r="A1643" t="s">
        <v>2397</v>
      </c>
      <c r="B1643">
        <v>96</v>
      </c>
      <c r="C1643" t="s">
        <v>1825</v>
      </c>
      <c r="E1643" s="57" t="s">
        <v>1843</v>
      </c>
      <c r="F1643" s="57"/>
      <c r="G1643" s="57"/>
      <c r="H1643" s="57"/>
      <c r="I1643" s="57"/>
      <c r="J1643" s="57"/>
      <c r="M1643">
        <v>2</v>
      </c>
      <c r="N1643">
        <v>0.27300000000000002</v>
      </c>
      <c r="O1643">
        <v>2612.9</v>
      </c>
      <c r="P1643">
        <v>-99.9</v>
      </c>
      <c r="Q1643">
        <v>49</v>
      </c>
      <c r="R1643">
        <v>0.505</v>
      </c>
      <c r="S1643" t="s">
        <v>2275</v>
      </c>
    </row>
    <row r="1644" spans="1:19" x14ac:dyDescent="0.2">
      <c r="A1644" t="s">
        <v>2397</v>
      </c>
      <c r="B1644">
        <v>97</v>
      </c>
      <c r="C1644" t="s">
        <v>1815</v>
      </c>
      <c r="E1644" t="s">
        <v>1927</v>
      </c>
      <c r="M1644">
        <v>5</v>
      </c>
      <c r="N1644">
        <v>0.33600000000000002</v>
      </c>
      <c r="O1644">
        <v>1323.8</v>
      </c>
      <c r="P1644">
        <v>-99.9</v>
      </c>
      <c r="Q1644">
        <v>65</v>
      </c>
      <c r="R1644">
        <v>0.20499999999999999</v>
      </c>
      <c r="S1644" t="s">
        <v>2275</v>
      </c>
    </row>
    <row r="1645" spans="1:19" x14ac:dyDescent="0.2">
      <c r="A1645" t="s">
        <v>2397</v>
      </c>
      <c r="B1645">
        <v>98</v>
      </c>
      <c r="C1645" t="s">
        <v>1815</v>
      </c>
      <c r="E1645" t="s">
        <v>1927</v>
      </c>
      <c r="M1645">
        <v>5</v>
      </c>
      <c r="N1645">
        <v>0.33600000000000002</v>
      </c>
      <c r="O1645">
        <v>1323.8</v>
      </c>
      <c r="P1645">
        <v>-99.9</v>
      </c>
      <c r="Q1645">
        <v>65</v>
      </c>
      <c r="R1645">
        <v>0.20499999999999999</v>
      </c>
      <c r="S1645" t="s">
        <v>2275</v>
      </c>
    </row>
    <row r="1646" spans="1:19" x14ac:dyDescent="0.2">
      <c r="A1646" t="s">
        <v>2397</v>
      </c>
      <c r="B1646">
        <v>99</v>
      </c>
      <c r="C1646" t="s">
        <v>2081</v>
      </c>
      <c r="E1646" t="s">
        <v>1927</v>
      </c>
      <c r="M1646">
        <v>2</v>
      </c>
      <c r="N1646">
        <v>0.28299999999999997</v>
      </c>
      <c r="O1646">
        <v>2351.4</v>
      </c>
      <c r="P1646">
        <v>-99.9</v>
      </c>
      <c r="Q1646">
        <v>47</v>
      </c>
      <c r="R1646">
        <v>0.255</v>
      </c>
      <c r="S1646" t="s">
        <v>2275</v>
      </c>
    </row>
    <row r="1647" spans="1:19" x14ac:dyDescent="0.2">
      <c r="A1647" t="s">
        <v>2397</v>
      </c>
      <c r="B1647">
        <v>100</v>
      </c>
      <c r="C1647" t="s">
        <v>2082</v>
      </c>
      <c r="E1647" t="s">
        <v>2288</v>
      </c>
      <c r="M1647">
        <v>3</v>
      </c>
      <c r="N1647">
        <v>0.28699999999999998</v>
      </c>
      <c r="O1647">
        <v>2252.4</v>
      </c>
      <c r="P1647">
        <v>-99.9</v>
      </c>
      <c r="Q1647">
        <v>65</v>
      </c>
      <c r="R1647">
        <v>0.34</v>
      </c>
      <c r="S1647" t="s">
        <v>2275</v>
      </c>
    </row>
    <row r="1648" spans="1:19" x14ac:dyDescent="0.2">
      <c r="A1648" t="s">
        <v>2397</v>
      </c>
      <c r="B1648">
        <v>101</v>
      </c>
      <c r="C1648" t="s">
        <v>2083</v>
      </c>
      <c r="E1648" t="s">
        <v>2400</v>
      </c>
      <c r="M1648">
        <v>9</v>
      </c>
      <c r="N1648">
        <v>0.315</v>
      </c>
      <c r="O1648">
        <v>1652.4</v>
      </c>
      <c r="P1648">
        <v>-99.9</v>
      </c>
      <c r="Q1648">
        <v>70</v>
      </c>
      <c r="R1648">
        <v>0.28999999999999998</v>
      </c>
      <c r="S1648" t="s">
        <v>2275</v>
      </c>
    </row>
    <row r="1649" spans="1:19" x14ac:dyDescent="0.2">
      <c r="A1649" t="s">
        <v>2397</v>
      </c>
      <c r="B1649">
        <v>102</v>
      </c>
      <c r="C1649" t="s">
        <v>2084</v>
      </c>
      <c r="E1649" t="s">
        <v>2400</v>
      </c>
      <c r="M1649">
        <v>9</v>
      </c>
      <c r="N1649">
        <v>0.34699999999999998</v>
      </c>
      <c r="O1649">
        <v>1174</v>
      </c>
      <c r="P1649">
        <v>-99.9</v>
      </c>
      <c r="Q1649">
        <v>65</v>
      </c>
      <c r="R1649">
        <v>0.28499999999999998</v>
      </c>
      <c r="S1649" t="s">
        <v>2275</v>
      </c>
    </row>
    <row r="1650" spans="1:19" x14ac:dyDescent="0.2">
      <c r="A1650" t="s">
        <v>2397</v>
      </c>
      <c r="B1650">
        <v>103</v>
      </c>
      <c r="C1650" t="s">
        <v>2085</v>
      </c>
      <c r="E1650" t="s">
        <v>2289</v>
      </c>
      <c r="M1650">
        <v>2</v>
      </c>
      <c r="N1650">
        <v>0.17799999999999999</v>
      </c>
      <c r="O1650">
        <v>7306.2</v>
      </c>
      <c r="P1650">
        <v>-99.9</v>
      </c>
      <c r="Q1650">
        <v>75</v>
      </c>
      <c r="R1650">
        <v>0.57999999999999996</v>
      </c>
      <c r="S1650" t="s">
        <v>2275</v>
      </c>
    </row>
    <row r="1651" spans="1:19" x14ac:dyDescent="0.2">
      <c r="A1651" t="s">
        <v>2397</v>
      </c>
      <c r="B1651">
        <v>104</v>
      </c>
      <c r="C1651" t="s">
        <v>2086</v>
      </c>
      <c r="E1651" t="s">
        <v>2291</v>
      </c>
      <c r="M1651">
        <v>9</v>
      </c>
      <c r="N1651">
        <v>0.29099999999999998</v>
      </c>
      <c r="O1651">
        <v>2134.4</v>
      </c>
      <c r="P1651">
        <v>-99.9</v>
      </c>
      <c r="Q1651">
        <v>80</v>
      </c>
      <c r="R1651">
        <v>0.34</v>
      </c>
      <c r="S1651" t="s">
        <v>2275</v>
      </c>
    </row>
    <row r="1652" spans="1:19" x14ac:dyDescent="0.2">
      <c r="A1652" t="s">
        <v>2397</v>
      </c>
      <c r="B1652">
        <v>105</v>
      </c>
      <c r="C1652" t="s">
        <v>2087</v>
      </c>
      <c r="E1652" t="s">
        <v>2290</v>
      </c>
      <c r="M1652">
        <v>3</v>
      </c>
      <c r="N1652">
        <v>0.14599999999999999</v>
      </c>
      <c r="O1652">
        <v>10263.799999999999</v>
      </c>
      <c r="P1652">
        <v>-99.9</v>
      </c>
      <c r="Q1652">
        <v>70</v>
      </c>
      <c r="R1652">
        <v>0.59499999999999997</v>
      </c>
      <c r="S1652" t="s">
        <v>2275</v>
      </c>
    </row>
    <row r="1653" spans="1:19" x14ac:dyDescent="0.2">
      <c r="A1653" t="s">
        <v>2397</v>
      </c>
      <c r="B1653">
        <v>106</v>
      </c>
      <c r="C1653" t="s">
        <v>2088</v>
      </c>
      <c r="E1653" t="s">
        <v>2290</v>
      </c>
      <c r="M1653">
        <v>3</v>
      </c>
      <c r="N1653">
        <v>0.16200000000000001</v>
      </c>
      <c r="O1653">
        <v>8662.7000000000007</v>
      </c>
      <c r="P1653">
        <v>-99.9</v>
      </c>
      <c r="Q1653">
        <v>80</v>
      </c>
      <c r="R1653">
        <v>0.54</v>
      </c>
      <c r="S1653" t="s">
        <v>2275</v>
      </c>
    </row>
    <row r="1654" spans="1:19" x14ac:dyDescent="0.2">
      <c r="A1654" t="s">
        <v>2397</v>
      </c>
      <c r="B1654">
        <v>107</v>
      </c>
      <c r="C1654" t="s">
        <v>2089</v>
      </c>
      <c r="E1654" t="s">
        <v>2291</v>
      </c>
      <c r="M1654">
        <v>6</v>
      </c>
      <c r="N1654">
        <v>0.25</v>
      </c>
      <c r="O1654">
        <v>3361.1</v>
      </c>
      <c r="P1654">
        <v>-99.9</v>
      </c>
      <c r="Q1654">
        <v>70</v>
      </c>
      <c r="R1654">
        <v>0.42499999999999999</v>
      </c>
      <c r="S1654" t="s">
        <v>2275</v>
      </c>
    </row>
    <row r="1655" spans="1:19" x14ac:dyDescent="0.2">
      <c r="A1655" t="s">
        <v>2397</v>
      </c>
      <c r="B1655">
        <v>108</v>
      </c>
      <c r="C1655" t="s">
        <v>2090</v>
      </c>
      <c r="E1655" t="s">
        <v>2291</v>
      </c>
      <c r="M1655">
        <v>6</v>
      </c>
      <c r="N1655">
        <v>0.246</v>
      </c>
      <c r="O1655">
        <v>3496.7</v>
      </c>
      <c r="P1655">
        <v>-99.9</v>
      </c>
      <c r="Q1655">
        <v>75</v>
      </c>
      <c r="R1655">
        <v>0.435</v>
      </c>
      <c r="S1655" t="s">
        <v>2275</v>
      </c>
    </row>
    <row r="1656" spans="1:19" x14ac:dyDescent="0.2">
      <c r="A1656" t="s">
        <v>2397</v>
      </c>
      <c r="B1656">
        <v>109</v>
      </c>
      <c r="C1656" t="s">
        <v>2091</v>
      </c>
      <c r="E1656" t="s">
        <v>2291</v>
      </c>
      <c r="M1656">
        <v>6</v>
      </c>
      <c r="N1656">
        <v>0.253</v>
      </c>
      <c r="O1656">
        <v>3247.2</v>
      </c>
      <c r="P1656">
        <v>-99.9</v>
      </c>
      <c r="Q1656">
        <v>85</v>
      </c>
      <c r="R1656">
        <v>0.41499999999999998</v>
      </c>
      <c r="S1656" t="s">
        <v>2275</v>
      </c>
    </row>
    <row r="1657" spans="1:19" x14ac:dyDescent="0.2">
      <c r="A1657" t="s">
        <v>2397</v>
      </c>
      <c r="B1657">
        <v>110</v>
      </c>
      <c r="C1657" t="s">
        <v>2092</v>
      </c>
      <c r="E1657" t="s">
        <v>2290</v>
      </c>
      <c r="M1657">
        <v>2</v>
      </c>
      <c r="N1657">
        <v>0.14699999999999999</v>
      </c>
      <c r="O1657">
        <v>10227.299999999999</v>
      </c>
      <c r="P1657">
        <v>-99.9</v>
      </c>
      <c r="Q1657">
        <v>70</v>
      </c>
      <c r="R1657">
        <v>0.56000000000000005</v>
      </c>
      <c r="S1657" t="s">
        <v>2275</v>
      </c>
    </row>
    <row r="1658" spans="1:19" x14ac:dyDescent="0.2">
      <c r="A1658" t="s">
        <v>2397</v>
      </c>
      <c r="B1658">
        <v>111</v>
      </c>
      <c r="C1658" t="s">
        <v>2093</v>
      </c>
      <c r="E1658" t="s">
        <v>2291</v>
      </c>
      <c r="M1658">
        <v>0</v>
      </c>
      <c r="N1658">
        <v>0.127</v>
      </c>
      <c r="O1658">
        <v>12713.3</v>
      </c>
      <c r="P1658">
        <v>-99.9</v>
      </c>
      <c r="Q1658">
        <v>75</v>
      </c>
      <c r="R1658">
        <v>0.41499999999999998</v>
      </c>
      <c r="S1658" t="s">
        <v>2275</v>
      </c>
    </row>
    <row r="1659" spans="1:19" x14ac:dyDescent="0.2">
      <c r="A1659" t="s">
        <v>2397</v>
      </c>
      <c r="B1659">
        <v>112</v>
      </c>
      <c r="C1659" t="s">
        <v>2094</v>
      </c>
      <c r="E1659" t="s">
        <v>2292</v>
      </c>
      <c r="M1659">
        <v>2</v>
      </c>
      <c r="N1659">
        <v>5.8000000000000003E-2</v>
      </c>
      <c r="O1659">
        <v>26555.3</v>
      </c>
      <c r="P1659">
        <v>-99.9</v>
      </c>
      <c r="Q1659">
        <v>85</v>
      </c>
      <c r="R1659">
        <v>0.57999999999999996</v>
      </c>
      <c r="S1659" t="s">
        <v>2275</v>
      </c>
    </row>
    <row r="1660" spans="1:19" x14ac:dyDescent="0.2">
      <c r="A1660" t="s">
        <v>2397</v>
      </c>
      <c r="B1660">
        <v>113</v>
      </c>
      <c r="C1660" t="s">
        <v>2095</v>
      </c>
      <c r="E1660" t="s">
        <v>2293</v>
      </c>
      <c r="M1660">
        <v>4</v>
      </c>
      <c r="N1660">
        <v>0.315</v>
      </c>
      <c r="O1660">
        <v>1651.4</v>
      </c>
      <c r="P1660">
        <v>-99.9</v>
      </c>
      <c r="Q1660">
        <v>55</v>
      </c>
      <c r="R1660">
        <v>0.61</v>
      </c>
      <c r="S1660" t="s">
        <v>2275</v>
      </c>
    </row>
    <row r="1661" spans="1:19" x14ac:dyDescent="0.2">
      <c r="A1661" t="s">
        <v>2397</v>
      </c>
      <c r="B1661">
        <v>114</v>
      </c>
      <c r="C1661" t="s">
        <v>1820</v>
      </c>
      <c r="E1661" t="s">
        <v>273</v>
      </c>
      <c r="M1661">
        <v>12</v>
      </c>
      <c r="N1661">
        <v>0.39600000000000002</v>
      </c>
      <c r="O1661">
        <v>686.5</v>
      </c>
      <c r="P1661">
        <v>-99.9</v>
      </c>
      <c r="Q1661">
        <v>55</v>
      </c>
      <c r="R1661">
        <v>0.245</v>
      </c>
      <c r="S1661" t="s">
        <v>2275</v>
      </c>
    </row>
    <row r="1662" spans="1:19" x14ac:dyDescent="0.2">
      <c r="A1662" t="s">
        <v>2397</v>
      </c>
      <c r="B1662">
        <v>115</v>
      </c>
      <c r="C1662" t="s">
        <v>2096</v>
      </c>
      <c r="E1662" t="s">
        <v>273</v>
      </c>
      <c r="M1662">
        <v>11</v>
      </c>
      <c r="N1662">
        <v>0.38900000000000001</v>
      </c>
      <c r="O1662">
        <v>741</v>
      </c>
      <c r="P1662">
        <v>-99.9</v>
      </c>
      <c r="Q1662">
        <v>55</v>
      </c>
      <c r="R1662">
        <v>0.255</v>
      </c>
      <c r="S1662" t="s">
        <v>2275</v>
      </c>
    </row>
    <row r="1663" spans="1:19" x14ac:dyDescent="0.2">
      <c r="A1663" t="s">
        <v>2397</v>
      </c>
      <c r="B1663">
        <v>116</v>
      </c>
      <c r="C1663" t="s">
        <v>2097</v>
      </c>
      <c r="E1663" t="s">
        <v>2356</v>
      </c>
      <c r="M1663">
        <v>3</v>
      </c>
      <c r="N1663">
        <v>0.26600000000000001</v>
      </c>
      <c r="O1663">
        <v>2812.6</v>
      </c>
      <c r="P1663">
        <v>-99.9</v>
      </c>
      <c r="Q1663">
        <v>60</v>
      </c>
      <c r="R1663">
        <v>0.52</v>
      </c>
      <c r="S1663" t="s">
        <v>2275</v>
      </c>
    </row>
    <row r="1664" spans="1:19" x14ac:dyDescent="0.2">
      <c r="A1664" t="s">
        <v>2397</v>
      </c>
      <c r="B1664">
        <v>117</v>
      </c>
      <c r="C1664" t="s">
        <v>1807</v>
      </c>
      <c r="E1664" t="s">
        <v>273</v>
      </c>
      <c r="M1664">
        <v>10</v>
      </c>
      <c r="N1664">
        <v>0.38300000000000001</v>
      </c>
      <c r="O1664">
        <v>794.8</v>
      </c>
      <c r="P1664">
        <v>-99.9</v>
      </c>
      <c r="Q1664">
        <v>60</v>
      </c>
      <c r="R1664">
        <v>0.26</v>
      </c>
      <c r="S1664" t="s">
        <v>2275</v>
      </c>
    </row>
    <row r="1665" spans="1:19" x14ac:dyDescent="0.2">
      <c r="A1665" t="s">
        <v>2397</v>
      </c>
      <c r="B1665">
        <v>118</v>
      </c>
      <c r="C1665" t="s">
        <v>1806</v>
      </c>
      <c r="E1665" t="s">
        <v>273</v>
      </c>
      <c r="M1665">
        <v>10</v>
      </c>
      <c r="N1665">
        <v>0.41199999999999998</v>
      </c>
      <c r="O1665">
        <v>576.4</v>
      </c>
      <c r="P1665">
        <v>-99.9</v>
      </c>
      <c r="Q1665">
        <v>50</v>
      </c>
      <c r="R1665">
        <v>0.255</v>
      </c>
      <c r="S1665" t="s">
        <v>2275</v>
      </c>
    </row>
    <row r="1666" spans="1:19" x14ac:dyDescent="0.2">
      <c r="A1666" t="s">
        <v>2397</v>
      </c>
      <c r="B1666">
        <v>119</v>
      </c>
      <c r="C1666" t="s">
        <v>2098</v>
      </c>
      <c r="E1666" t="s">
        <v>273</v>
      </c>
      <c r="M1666">
        <v>10</v>
      </c>
      <c r="N1666">
        <v>0.42299999999999999</v>
      </c>
      <c r="O1666">
        <v>515.6</v>
      </c>
      <c r="P1666">
        <v>-99.9</v>
      </c>
      <c r="Q1666">
        <v>48</v>
      </c>
      <c r="R1666">
        <v>0.28000000000000003</v>
      </c>
      <c r="S1666" t="s">
        <v>2275</v>
      </c>
    </row>
    <row r="1667" spans="1:19" x14ac:dyDescent="0.2">
      <c r="A1667" t="s">
        <v>2397</v>
      </c>
      <c r="B1667">
        <v>120</v>
      </c>
      <c r="C1667" t="s">
        <v>2099</v>
      </c>
      <c r="E1667" t="s">
        <v>2356</v>
      </c>
      <c r="M1667">
        <v>2</v>
      </c>
      <c r="N1667">
        <v>0.24399999999999999</v>
      </c>
      <c r="O1667">
        <v>3573.6</v>
      </c>
      <c r="P1667">
        <v>-99.9</v>
      </c>
      <c r="Q1667">
        <v>55</v>
      </c>
      <c r="R1667">
        <v>0.54500000000000004</v>
      </c>
      <c r="S1667" t="s">
        <v>2275</v>
      </c>
    </row>
    <row r="1668" spans="1:19" x14ac:dyDescent="0.2">
      <c r="A1668" t="s">
        <v>2397</v>
      </c>
      <c r="B1668">
        <v>121</v>
      </c>
      <c r="C1668" t="s">
        <v>591</v>
      </c>
      <c r="E1668" t="s">
        <v>273</v>
      </c>
      <c r="M1668">
        <v>9</v>
      </c>
      <c r="N1668">
        <v>0.373</v>
      </c>
      <c r="O1668">
        <v>880.7</v>
      </c>
      <c r="P1668">
        <v>-99.9</v>
      </c>
      <c r="Q1668">
        <v>60</v>
      </c>
      <c r="R1668">
        <v>0.27500000000000002</v>
      </c>
      <c r="S1668" t="s">
        <v>2275</v>
      </c>
    </row>
    <row r="1669" spans="1:19" x14ac:dyDescent="0.2">
      <c r="A1669" t="s">
        <v>2397</v>
      </c>
      <c r="B1669">
        <v>122</v>
      </c>
      <c r="C1669" t="s">
        <v>593</v>
      </c>
      <c r="E1669" t="s">
        <v>273</v>
      </c>
      <c r="M1669">
        <v>9</v>
      </c>
      <c r="N1669">
        <v>0.40300000000000002</v>
      </c>
      <c r="O1669">
        <v>636.9</v>
      </c>
      <c r="P1669">
        <v>-99.9</v>
      </c>
      <c r="Q1669">
        <v>55</v>
      </c>
      <c r="R1669">
        <v>0.26500000000000001</v>
      </c>
      <c r="S1669" t="s">
        <v>2275</v>
      </c>
    </row>
    <row r="1670" spans="1:19" x14ac:dyDescent="0.2">
      <c r="A1670" t="s">
        <v>2397</v>
      </c>
      <c r="B1670">
        <v>123</v>
      </c>
      <c r="C1670" t="s">
        <v>221</v>
      </c>
      <c r="E1670" t="s">
        <v>273</v>
      </c>
      <c r="M1670">
        <v>8</v>
      </c>
      <c r="N1670">
        <v>0.34799999999999998</v>
      </c>
      <c r="O1670">
        <v>1158</v>
      </c>
      <c r="P1670">
        <v>-99.9</v>
      </c>
      <c r="Q1670">
        <v>60</v>
      </c>
      <c r="R1670">
        <v>0.32</v>
      </c>
      <c r="S1670" t="s">
        <v>2275</v>
      </c>
    </row>
    <row r="1671" spans="1:19" x14ac:dyDescent="0.2">
      <c r="A1671" t="s">
        <v>2397</v>
      </c>
      <c r="B1671">
        <v>124</v>
      </c>
      <c r="C1671" t="s">
        <v>1821</v>
      </c>
      <c r="E1671" t="s">
        <v>273</v>
      </c>
      <c r="M1671">
        <v>6</v>
      </c>
      <c r="N1671">
        <v>0.32200000000000001</v>
      </c>
      <c r="O1671">
        <v>1532.8</v>
      </c>
      <c r="P1671">
        <v>-99.9</v>
      </c>
      <c r="Q1671">
        <v>60</v>
      </c>
      <c r="R1671">
        <v>0.38500000000000001</v>
      </c>
      <c r="S1671" t="s">
        <v>2275</v>
      </c>
    </row>
    <row r="1672" spans="1:19" x14ac:dyDescent="0.2">
      <c r="A1672" t="s">
        <v>2397</v>
      </c>
      <c r="B1672">
        <v>125</v>
      </c>
      <c r="C1672" t="s">
        <v>1810</v>
      </c>
      <c r="E1672" t="s">
        <v>273</v>
      </c>
      <c r="M1672">
        <v>6</v>
      </c>
      <c r="N1672">
        <v>0.34899999999999998</v>
      </c>
      <c r="O1672">
        <v>1149.8</v>
      </c>
      <c r="P1672">
        <v>-99.9</v>
      </c>
      <c r="Q1672">
        <v>60</v>
      </c>
      <c r="R1672">
        <v>0.36499999999999999</v>
      </c>
      <c r="S1672" t="s">
        <v>2275</v>
      </c>
    </row>
    <row r="1673" spans="1:19" x14ac:dyDescent="0.2">
      <c r="A1673" t="s">
        <v>2397</v>
      </c>
      <c r="B1673">
        <v>126</v>
      </c>
      <c r="C1673" t="s">
        <v>667</v>
      </c>
      <c r="E1673" t="s">
        <v>273</v>
      </c>
      <c r="M1673">
        <v>5</v>
      </c>
      <c r="N1673">
        <v>0.33200000000000002</v>
      </c>
      <c r="O1673">
        <v>1375.2</v>
      </c>
      <c r="P1673">
        <v>-99.9</v>
      </c>
      <c r="Q1673">
        <v>55</v>
      </c>
      <c r="R1673">
        <v>0.39</v>
      </c>
      <c r="S1673" t="s">
        <v>2275</v>
      </c>
    </row>
    <row r="1674" spans="1:19" x14ac:dyDescent="0.2">
      <c r="A1674" t="s">
        <v>2397</v>
      </c>
      <c r="B1674">
        <v>127</v>
      </c>
      <c r="C1674" t="s">
        <v>2100</v>
      </c>
      <c r="E1674" t="s">
        <v>273</v>
      </c>
      <c r="M1674">
        <v>5</v>
      </c>
      <c r="N1674">
        <v>0.35399999999999998</v>
      </c>
      <c r="O1674">
        <v>1081.7</v>
      </c>
      <c r="P1674">
        <v>-99.9</v>
      </c>
      <c r="Q1674">
        <v>55</v>
      </c>
      <c r="R1674">
        <v>0.37</v>
      </c>
      <c r="S1674" t="s">
        <v>2275</v>
      </c>
    </row>
    <row r="1675" spans="1:19" x14ac:dyDescent="0.2">
      <c r="A1675" t="s">
        <v>2397</v>
      </c>
      <c r="B1675">
        <v>128</v>
      </c>
      <c r="C1675" t="s">
        <v>753</v>
      </c>
      <c r="E1675" t="s">
        <v>273</v>
      </c>
      <c r="M1675">
        <v>4</v>
      </c>
      <c r="N1675">
        <v>0.33500000000000002</v>
      </c>
      <c r="O1675">
        <v>1335.6</v>
      </c>
      <c r="P1675">
        <v>-99.9</v>
      </c>
      <c r="Q1675">
        <v>43</v>
      </c>
      <c r="R1675">
        <v>0.40500000000000003</v>
      </c>
      <c r="S1675" t="s">
        <v>2275</v>
      </c>
    </row>
    <row r="1676" spans="1:19" x14ac:dyDescent="0.2">
      <c r="A1676" t="s">
        <v>2397</v>
      </c>
      <c r="B1676">
        <v>129</v>
      </c>
      <c r="C1676" t="s">
        <v>2101</v>
      </c>
      <c r="E1676" t="s">
        <v>273</v>
      </c>
      <c r="M1676">
        <v>3</v>
      </c>
      <c r="N1676">
        <v>0.32200000000000001</v>
      </c>
      <c r="O1676">
        <v>1539.1</v>
      </c>
      <c r="P1676">
        <v>-99.9</v>
      </c>
      <c r="Q1676">
        <v>39</v>
      </c>
      <c r="R1676">
        <v>0.47</v>
      </c>
      <c r="S1676" t="s">
        <v>2275</v>
      </c>
    </row>
    <row r="1677" spans="1:19" x14ac:dyDescent="0.2">
      <c r="A1677" t="s">
        <v>2397</v>
      </c>
      <c r="B1677">
        <v>130</v>
      </c>
      <c r="C1677" t="s">
        <v>2102</v>
      </c>
      <c r="E1677" t="s">
        <v>273</v>
      </c>
      <c r="M1677">
        <v>3</v>
      </c>
      <c r="N1677">
        <v>0.36099999999999999</v>
      </c>
      <c r="O1677">
        <v>1001.3</v>
      </c>
      <c r="P1677">
        <v>-99.9</v>
      </c>
      <c r="Q1677">
        <v>38</v>
      </c>
      <c r="R1677">
        <v>0.40500000000000003</v>
      </c>
      <c r="S1677" t="s">
        <v>2275</v>
      </c>
    </row>
    <row r="1678" spans="1:19" x14ac:dyDescent="0.2">
      <c r="A1678" t="s">
        <v>2397</v>
      </c>
      <c r="B1678">
        <v>131</v>
      </c>
      <c r="C1678" t="s">
        <v>381</v>
      </c>
      <c r="E1678" t="s">
        <v>273</v>
      </c>
      <c r="M1678">
        <v>2</v>
      </c>
      <c r="N1678">
        <v>0.27800000000000002</v>
      </c>
      <c r="O1678">
        <v>2468.6</v>
      </c>
      <c r="P1678">
        <v>-99.9</v>
      </c>
      <c r="Q1678">
        <v>34</v>
      </c>
      <c r="R1678">
        <v>0.53500000000000003</v>
      </c>
      <c r="S1678" t="s">
        <v>2275</v>
      </c>
    </row>
    <row r="1679" spans="1:19" x14ac:dyDescent="0.2">
      <c r="A1679" t="s">
        <v>2397</v>
      </c>
      <c r="B1679">
        <v>132</v>
      </c>
      <c r="C1679" t="s">
        <v>2103</v>
      </c>
      <c r="E1679" t="s">
        <v>273</v>
      </c>
      <c r="M1679">
        <v>1</v>
      </c>
      <c r="N1679">
        <v>0.20699999999999999</v>
      </c>
      <c r="O1679">
        <v>5328.8</v>
      </c>
      <c r="P1679">
        <v>-99.9</v>
      </c>
      <c r="Q1679">
        <v>35</v>
      </c>
      <c r="R1679">
        <v>0.69</v>
      </c>
      <c r="S1679" t="s">
        <v>2275</v>
      </c>
    </row>
    <row r="1680" spans="1:19" x14ac:dyDescent="0.2">
      <c r="A1680" t="s">
        <v>2397</v>
      </c>
      <c r="B1680">
        <v>133</v>
      </c>
      <c r="C1680" t="s">
        <v>2104</v>
      </c>
      <c r="E1680" t="s">
        <v>2294</v>
      </c>
      <c r="M1680">
        <v>3</v>
      </c>
      <c r="N1680">
        <v>0.28100000000000003</v>
      </c>
      <c r="O1680">
        <v>2403.3000000000002</v>
      </c>
      <c r="P1680">
        <v>-99.9</v>
      </c>
      <c r="Q1680">
        <v>34</v>
      </c>
      <c r="R1680">
        <v>0.47</v>
      </c>
      <c r="S1680" t="s">
        <v>2275</v>
      </c>
    </row>
    <row r="1681" spans="1:19" x14ac:dyDescent="0.2">
      <c r="A1681" t="s">
        <v>2397</v>
      </c>
      <c r="B1681">
        <v>134</v>
      </c>
      <c r="C1681" t="s">
        <v>2105</v>
      </c>
      <c r="E1681" t="s">
        <v>2294</v>
      </c>
      <c r="M1681">
        <v>3</v>
      </c>
      <c r="N1681">
        <v>0.29899999999999999</v>
      </c>
      <c r="O1681">
        <v>1977</v>
      </c>
      <c r="P1681">
        <v>-99.9</v>
      </c>
      <c r="Q1681">
        <v>44</v>
      </c>
      <c r="R1681">
        <v>0.45</v>
      </c>
      <c r="S1681" t="s">
        <v>2275</v>
      </c>
    </row>
    <row r="1682" spans="1:19" x14ac:dyDescent="0.2">
      <c r="A1682" t="s">
        <v>2397</v>
      </c>
      <c r="B1682">
        <v>135</v>
      </c>
      <c r="C1682" t="s">
        <v>2106</v>
      </c>
      <c r="E1682" t="s">
        <v>2294</v>
      </c>
      <c r="M1682">
        <v>3</v>
      </c>
      <c r="N1682">
        <v>0.34399999999999997</v>
      </c>
      <c r="O1682">
        <v>1205.9000000000001</v>
      </c>
      <c r="P1682">
        <v>-99.9</v>
      </c>
      <c r="Q1682">
        <v>65</v>
      </c>
      <c r="R1682">
        <v>0.30499999999999999</v>
      </c>
      <c r="S1682" t="s">
        <v>2275</v>
      </c>
    </row>
    <row r="1683" spans="1:19" x14ac:dyDescent="0.2">
      <c r="A1683" t="s">
        <v>2397</v>
      </c>
      <c r="B1683">
        <v>136</v>
      </c>
      <c r="C1683" t="s">
        <v>2107</v>
      </c>
      <c r="E1683" t="s">
        <v>1920</v>
      </c>
      <c r="M1683">
        <v>3</v>
      </c>
      <c r="N1683">
        <v>0.13</v>
      </c>
      <c r="O1683">
        <v>12192.5</v>
      </c>
      <c r="P1683">
        <v>-99.9</v>
      </c>
      <c r="Q1683">
        <v>85</v>
      </c>
      <c r="R1683">
        <v>0.45</v>
      </c>
      <c r="S1683" t="s">
        <v>2275</v>
      </c>
    </row>
    <row r="1684" spans="1:19" x14ac:dyDescent="0.2">
      <c r="A1684" t="s">
        <v>2397</v>
      </c>
      <c r="B1684">
        <v>137</v>
      </c>
      <c r="C1684" t="s">
        <v>2108</v>
      </c>
      <c r="E1684" t="s">
        <v>1907</v>
      </c>
      <c r="M1684">
        <v>5</v>
      </c>
      <c r="N1684">
        <v>0.29099999999999998</v>
      </c>
      <c r="O1684">
        <v>2148</v>
      </c>
      <c r="P1684">
        <v>-99.9</v>
      </c>
      <c r="Q1684">
        <v>65</v>
      </c>
      <c r="R1684">
        <v>0.45</v>
      </c>
      <c r="S1684" t="s">
        <v>2275</v>
      </c>
    </row>
    <row r="1685" spans="1:19" x14ac:dyDescent="0.2">
      <c r="A1685" t="s">
        <v>2397</v>
      </c>
      <c r="B1685">
        <v>138</v>
      </c>
      <c r="C1685" t="s">
        <v>1790</v>
      </c>
      <c r="E1685" t="s">
        <v>1907</v>
      </c>
      <c r="M1685">
        <v>5</v>
      </c>
      <c r="N1685">
        <v>0.317</v>
      </c>
      <c r="O1685">
        <v>1625.4</v>
      </c>
      <c r="P1685">
        <v>-99.9</v>
      </c>
      <c r="Q1685">
        <v>75</v>
      </c>
      <c r="R1685">
        <v>0.31</v>
      </c>
      <c r="S1685" t="s">
        <v>2275</v>
      </c>
    </row>
    <row r="1686" spans="1:19" x14ac:dyDescent="0.2">
      <c r="A1686" t="s">
        <v>2397</v>
      </c>
      <c r="B1686">
        <v>139</v>
      </c>
      <c r="C1686" t="s">
        <v>1790</v>
      </c>
      <c r="E1686" t="s">
        <v>1907</v>
      </c>
      <c r="M1686">
        <v>5</v>
      </c>
      <c r="N1686">
        <v>0.317</v>
      </c>
      <c r="O1686">
        <v>1625.4</v>
      </c>
      <c r="P1686">
        <v>-99.9</v>
      </c>
      <c r="Q1686">
        <v>75</v>
      </c>
      <c r="R1686">
        <v>0.31</v>
      </c>
      <c r="S1686" t="s">
        <v>2275</v>
      </c>
    </row>
    <row r="1687" spans="1:19" x14ac:dyDescent="0.2">
      <c r="A1687" t="s">
        <v>2397</v>
      </c>
      <c r="B1687">
        <v>140</v>
      </c>
      <c r="C1687" t="s">
        <v>1802</v>
      </c>
      <c r="E1687" t="s">
        <v>1907</v>
      </c>
      <c r="M1687">
        <v>5</v>
      </c>
      <c r="N1687">
        <v>0.33200000000000002</v>
      </c>
      <c r="O1687">
        <v>1372.8</v>
      </c>
      <c r="P1687">
        <v>-99.9</v>
      </c>
      <c r="Q1687">
        <v>70</v>
      </c>
      <c r="R1687">
        <v>0.27</v>
      </c>
      <c r="S1687" t="s">
        <v>2275</v>
      </c>
    </row>
    <row r="1688" spans="1:19" x14ac:dyDescent="0.2">
      <c r="A1688" t="s">
        <v>2397</v>
      </c>
      <c r="B1688">
        <v>141</v>
      </c>
      <c r="C1688" t="s">
        <v>1802</v>
      </c>
      <c r="E1688" t="s">
        <v>1907</v>
      </c>
      <c r="M1688">
        <v>5</v>
      </c>
      <c r="N1688">
        <v>0.33200000000000002</v>
      </c>
      <c r="O1688">
        <v>1372.8</v>
      </c>
      <c r="P1688">
        <v>-99.9</v>
      </c>
      <c r="Q1688">
        <v>70</v>
      </c>
      <c r="R1688">
        <v>0.27</v>
      </c>
      <c r="S1688" t="s">
        <v>2275</v>
      </c>
    </row>
    <row r="1689" spans="1:19" x14ac:dyDescent="0.2">
      <c r="A1689" t="s">
        <v>2397</v>
      </c>
      <c r="B1689">
        <v>142</v>
      </c>
      <c r="C1689" t="s">
        <v>1802</v>
      </c>
      <c r="E1689" t="s">
        <v>1907</v>
      </c>
      <c r="M1689">
        <v>5</v>
      </c>
      <c r="N1689">
        <v>0.33200000000000002</v>
      </c>
      <c r="O1689">
        <v>1372.8</v>
      </c>
      <c r="P1689">
        <v>-99.9</v>
      </c>
      <c r="Q1689">
        <v>70</v>
      </c>
      <c r="R1689">
        <v>0.27</v>
      </c>
      <c r="S1689" t="s">
        <v>2275</v>
      </c>
    </row>
    <row r="1690" spans="1:19" x14ac:dyDescent="0.2">
      <c r="A1690" t="s">
        <v>2397</v>
      </c>
      <c r="B1690">
        <v>143</v>
      </c>
      <c r="C1690" t="s">
        <v>2109</v>
      </c>
      <c r="E1690" t="s">
        <v>1907</v>
      </c>
      <c r="M1690">
        <v>5</v>
      </c>
      <c r="N1690">
        <v>0.34599999999999997</v>
      </c>
      <c r="O1690">
        <v>1179.3</v>
      </c>
      <c r="P1690">
        <v>-99.9</v>
      </c>
      <c r="Q1690">
        <v>65</v>
      </c>
      <c r="R1690">
        <v>0.27</v>
      </c>
      <c r="S1690" t="s">
        <v>2275</v>
      </c>
    </row>
    <row r="1691" spans="1:19" x14ac:dyDescent="0.2">
      <c r="A1691" t="s">
        <v>2397</v>
      </c>
      <c r="B1691">
        <v>144</v>
      </c>
      <c r="C1691" t="s">
        <v>2110</v>
      </c>
      <c r="E1691" t="s">
        <v>1907</v>
      </c>
      <c r="M1691">
        <v>1</v>
      </c>
      <c r="N1691">
        <v>0.23300000000000001</v>
      </c>
      <c r="O1691">
        <v>4007.5</v>
      </c>
      <c r="P1691">
        <v>-99.9</v>
      </c>
      <c r="Q1691">
        <v>60</v>
      </c>
      <c r="R1691">
        <v>0.435</v>
      </c>
      <c r="S1691" t="s">
        <v>2275</v>
      </c>
    </row>
    <row r="1692" spans="1:19" x14ac:dyDescent="0.2">
      <c r="A1692" t="s">
        <v>2397</v>
      </c>
      <c r="B1692">
        <v>145</v>
      </c>
      <c r="C1692" t="s">
        <v>1788</v>
      </c>
      <c r="E1692" t="s">
        <v>1928</v>
      </c>
      <c r="M1692">
        <v>5</v>
      </c>
      <c r="N1692">
        <v>0.28299999999999997</v>
      </c>
      <c r="O1692">
        <v>2351.4</v>
      </c>
      <c r="P1692">
        <v>-99.9</v>
      </c>
      <c r="Q1692">
        <v>65</v>
      </c>
      <c r="R1692">
        <v>0.33</v>
      </c>
      <c r="S1692" t="s">
        <v>2275</v>
      </c>
    </row>
    <row r="1693" spans="1:19" x14ac:dyDescent="0.2">
      <c r="A1693" t="s">
        <v>2397</v>
      </c>
      <c r="B1693">
        <v>146</v>
      </c>
      <c r="C1693" t="s">
        <v>1788</v>
      </c>
      <c r="E1693" t="s">
        <v>1928</v>
      </c>
      <c r="M1693">
        <v>5</v>
      </c>
      <c r="N1693">
        <v>0.28299999999999997</v>
      </c>
      <c r="O1693">
        <v>2351.4</v>
      </c>
      <c r="P1693">
        <v>-99.9</v>
      </c>
      <c r="Q1693">
        <v>65</v>
      </c>
      <c r="R1693">
        <v>0.33</v>
      </c>
      <c r="S1693" t="s">
        <v>2275</v>
      </c>
    </row>
    <row r="1694" spans="1:19" x14ac:dyDescent="0.2">
      <c r="A1694" t="s">
        <v>2397</v>
      </c>
      <c r="B1694">
        <v>147</v>
      </c>
      <c r="C1694" t="s">
        <v>2111</v>
      </c>
      <c r="E1694" t="s">
        <v>1928</v>
      </c>
      <c r="M1694">
        <v>5</v>
      </c>
      <c r="N1694">
        <v>0.27200000000000002</v>
      </c>
      <c r="O1694">
        <v>2645.1</v>
      </c>
      <c r="P1694">
        <v>-99.9</v>
      </c>
      <c r="Q1694">
        <v>75</v>
      </c>
      <c r="R1694">
        <v>0.29499999999999998</v>
      </c>
      <c r="S1694" t="s">
        <v>2275</v>
      </c>
    </row>
    <row r="1695" spans="1:19" x14ac:dyDescent="0.2">
      <c r="A1695" t="s">
        <v>2397</v>
      </c>
      <c r="B1695">
        <v>148</v>
      </c>
      <c r="C1695" t="s">
        <v>2111</v>
      </c>
      <c r="E1695" t="s">
        <v>1928</v>
      </c>
      <c r="M1695">
        <v>5</v>
      </c>
      <c r="N1695">
        <v>0.27200000000000002</v>
      </c>
      <c r="O1695">
        <v>2645.1</v>
      </c>
      <c r="P1695">
        <v>-99.9</v>
      </c>
      <c r="Q1695">
        <v>75</v>
      </c>
      <c r="R1695">
        <v>0.29499999999999998</v>
      </c>
      <c r="S1695" t="s">
        <v>2275</v>
      </c>
    </row>
    <row r="1696" spans="1:19" x14ac:dyDescent="0.2">
      <c r="A1696" t="s">
        <v>2397</v>
      </c>
      <c r="B1696">
        <v>149</v>
      </c>
      <c r="C1696" t="s">
        <v>2112</v>
      </c>
      <c r="E1696" t="s">
        <v>1928</v>
      </c>
      <c r="M1696">
        <v>2</v>
      </c>
      <c r="N1696">
        <v>0.19600000000000001</v>
      </c>
      <c r="O1696">
        <v>5971.1</v>
      </c>
      <c r="P1696">
        <v>-99.9</v>
      </c>
      <c r="Q1696">
        <v>55</v>
      </c>
      <c r="R1696">
        <v>0.52</v>
      </c>
      <c r="S1696" t="s">
        <v>2275</v>
      </c>
    </row>
    <row r="1697" spans="1:19" x14ac:dyDescent="0.2">
      <c r="A1697" t="s">
        <v>2397</v>
      </c>
      <c r="B1697">
        <v>150</v>
      </c>
      <c r="C1697" t="s">
        <v>2113</v>
      </c>
      <c r="E1697" t="s">
        <v>1928</v>
      </c>
      <c r="M1697">
        <v>2</v>
      </c>
      <c r="N1697">
        <v>0.23400000000000001</v>
      </c>
      <c r="O1697">
        <v>3987.7</v>
      </c>
      <c r="P1697">
        <v>-99.9</v>
      </c>
      <c r="Q1697">
        <v>70</v>
      </c>
      <c r="R1697">
        <v>0.38500000000000001</v>
      </c>
      <c r="S1697" t="s">
        <v>2275</v>
      </c>
    </row>
    <row r="1698" spans="1:19" x14ac:dyDescent="0.2">
      <c r="A1698" t="s">
        <v>2397</v>
      </c>
      <c r="B1698">
        <v>151</v>
      </c>
      <c r="C1698" t="s">
        <v>2114</v>
      </c>
      <c r="E1698" t="s">
        <v>2297</v>
      </c>
      <c r="M1698">
        <v>7</v>
      </c>
      <c r="N1698">
        <v>0.16400000000000001</v>
      </c>
      <c r="O1698">
        <v>8465.2999999999993</v>
      </c>
      <c r="P1698">
        <v>-99.9</v>
      </c>
      <c r="Q1698">
        <v>95</v>
      </c>
      <c r="R1698">
        <v>0.27500000000000002</v>
      </c>
      <c r="S1698" t="s">
        <v>2275</v>
      </c>
    </row>
    <row r="1699" spans="1:19" x14ac:dyDescent="0.2">
      <c r="A1699" t="s">
        <v>2397</v>
      </c>
      <c r="B1699">
        <v>152</v>
      </c>
      <c r="C1699" t="s">
        <v>2115</v>
      </c>
      <c r="E1699" t="s">
        <v>2297</v>
      </c>
      <c r="M1699">
        <v>7</v>
      </c>
      <c r="N1699">
        <v>0.16400000000000001</v>
      </c>
      <c r="O1699">
        <v>8451</v>
      </c>
      <c r="P1699">
        <v>-99.9</v>
      </c>
      <c r="Q1699">
        <v>95</v>
      </c>
      <c r="R1699">
        <v>0.27500000000000002</v>
      </c>
      <c r="S1699" t="s">
        <v>2275</v>
      </c>
    </row>
    <row r="1700" spans="1:19" x14ac:dyDescent="0.2">
      <c r="A1700" t="s">
        <v>2397</v>
      </c>
      <c r="B1700">
        <v>153</v>
      </c>
      <c r="C1700" t="s">
        <v>2116</v>
      </c>
      <c r="E1700" t="s">
        <v>2297</v>
      </c>
      <c r="M1700">
        <v>6</v>
      </c>
      <c r="N1700">
        <v>0.14000000000000001</v>
      </c>
      <c r="O1700">
        <v>10960.6</v>
      </c>
      <c r="P1700">
        <v>-99.9</v>
      </c>
      <c r="Q1700">
        <v>100</v>
      </c>
      <c r="R1700">
        <v>0.37</v>
      </c>
      <c r="S1700" t="s">
        <v>2275</v>
      </c>
    </row>
    <row r="1701" spans="1:19" x14ac:dyDescent="0.2">
      <c r="A1701" t="s">
        <v>2397</v>
      </c>
      <c r="B1701">
        <v>154</v>
      </c>
      <c r="C1701" t="s">
        <v>2117</v>
      </c>
      <c r="E1701" t="s">
        <v>2298</v>
      </c>
      <c r="M1701">
        <v>2</v>
      </c>
      <c r="N1701">
        <v>6.4000000000000001E-2</v>
      </c>
      <c r="O1701">
        <v>24919.5</v>
      </c>
      <c r="P1701">
        <v>-99.9</v>
      </c>
      <c r="Q1701">
        <v>95</v>
      </c>
      <c r="R1701">
        <v>0.435</v>
      </c>
      <c r="S1701" t="s">
        <v>2275</v>
      </c>
    </row>
    <row r="1702" spans="1:19" x14ac:dyDescent="0.2">
      <c r="A1702" t="s">
        <v>2397</v>
      </c>
      <c r="B1702">
        <v>155</v>
      </c>
      <c r="C1702" t="s">
        <v>2118</v>
      </c>
      <c r="E1702" t="s">
        <v>2297</v>
      </c>
      <c r="M1702">
        <v>4</v>
      </c>
      <c r="N1702">
        <v>0.12</v>
      </c>
      <c r="O1702">
        <v>13673.5</v>
      </c>
      <c r="P1702">
        <v>-99.9</v>
      </c>
      <c r="Q1702">
        <v>95</v>
      </c>
      <c r="R1702">
        <v>0.57999999999999996</v>
      </c>
      <c r="S1702" t="s">
        <v>2275</v>
      </c>
    </row>
    <row r="1703" spans="1:19" x14ac:dyDescent="0.2">
      <c r="A1703" t="s">
        <v>2397</v>
      </c>
      <c r="B1703">
        <v>156</v>
      </c>
      <c r="C1703" t="s">
        <v>2119</v>
      </c>
      <c r="E1703" t="s">
        <v>2297</v>
      </c>
      <c r="M1703">
        <v>4</v>
      </c>
      <c r="N1703">
        <v>0.113</v>
      </c>
      <c r="O1703">
        <v>14714.5</v>
      </c>
      <c r="P1703">
        <v>-99.9</v>
      </c>
      <c r="Q1703">
        <v>100</v>
      </c>
      <c r="R1703">
        <v>0.46500000000000002</v>
      </c>
      <c r="S1703" t="s">
        <v>2275</v>
      </c>
    </row>
    <row r="1704" spans="1:19" x14ac:dyDescent="0.2">
      <c r="A1704" t="s">
        <v>2397</v>
      </c>
      <c r="B1704">
        <v>157</v>
      </c>
      <c r="C1704" t="s">
        <v>2120</v>
      </c>
      <c r="E1704" t="s">
        <v>2297</v>
      </c>
      <c r="M1704">
        <v>0</v>
      </c>
      <c r="N1704">
        <v>3.2000000000000001E-2</v>
      </c>
      <c r="O1704">
        <v>35297.4</v>
      </c>
      <c r="P1704">
        <v>-99.9</v>
      </c>
      <c r="Q1704">
        <v>95</v>
      </c>
      <c r="R1704">
        <v>0.59499999999999997</v>
      </c>
      <c r="S1704" t="s">
        <v>2275</v>
      </c>
    </row>
    <row r="1705" spans="1:19" x14ac:dyDescent="0.2">
      <c r="A1705" t="s">
        <v>2397</v>
      </c>
      <c r="B1705">
        <v>158</v>
      </c>
      <c r="C1705" t="s">
        <v>2121</v>
      </c>
      <c r="E1705" t="s">
        <v>2299</v>
      </c>
      <c r="M1705">
        <v>3</v>
      </c>
      <c r="N1705">
        <v>3.9E-2</v>
      </c>
      <c r="O1705">
        <v>32872.9</v>
      </c>
      <c r="P1705">
        <v>-99.9</v>
      </c>
      <c r="Q1705">
        <v>100</v>
      </c>
      <c r="R1705">
        <v>0.59</v>
      </c>
      <c r="S1705" t="s">
        <v>2275</v>
      </c>
    </row>
    <row r="1706" spans="1:19" x14ac:dyDescent="0.2">
      <c r="A1706" t="s">
        <v>2397</v>
      </c>
      <c r="B1706">
        <v>159</v>
      </c>
      <c r="C1706" t="s">
        <v>2122</v>
      </c>
      <c r="E1706" t="s">
        <v>2299</v>
      </c>
      <c r="M1706">
        <v>3</v>
      </c>
      <c r="N1706">
        <v>4.8000000000000001E-2</v>
      </c>
      <c r="O1706">
        <v>29901.200000000001</v>
      </c>
      <c r="P1706">
        <v>-99.9</v>
      </c>
      <c r="Q1706">
        <v>100</v>
      </c>
      <c r="R1706">
        <v>0.51500000000000001</v>
      </c>
      <c r="S1706" t="s">
        <v>2275</v>
      </c>
    </row>
    <row r="1707" spans="1:19" x14ac:dyDescent="0.2">
      <c r="A1707" t="s">
        <v>2397</v>
      </c>
      <c r="B1707">
        <v>160</v>
      </c>
      <c r="C1707" t="s">
        <v>2123</v>
      </c>
      <c r="E1707" t="s">
        <v>2300</v>
      </c>
      <c r="M1707">
        <v>5</v>
      </c>
      <c r="N1707">
        <v>0.187</v>
      </c>
      <c r="O1707">
        <v>6620.7</v>
      </c>
      <c r="P1707">
        <v>-99.9</v>
      </c>
      <c r="Q1707">
        <v>80</v>
      </c>
      <c r="R1707">
        <v>0.68</v>
      </c>
      <c r="S1707" t="s">
        <v>2275</v>
      </c>
    </row>
    <row r="1708" spans="1:19" x14ac:dyDescent="0.2">
      <c r="A1708" t="s">
        <v>2397</v>
      </c>
      <c r="B1708">
        <v>161</v>
      </c>
      <c r="C1708" t="s">
        <v>2124</v>
      </c>
      <c r="E1708" t="s">
        <v>2300</v>
      </c>
      <c r="M1708">
        <v>5</v>
      </c>
      <c r="N1708">
        <v>0.17899999999999999</v>
      </c>
      <c r="O1708">
        <v>7219.1</v>
      </c>
      <c r="P1708">
        <v>-99.9</v>
      </c>
      <c r="Q1708">
        <v>85</v>
      </c>
      <c r="R1708">
        <v>0.61</v>
      </c>
      <c r="S1708" t="s">
        <v>2275</v>
      </c>
    </row>
    <row r="1709" spans="1:19" x14ac:dyDescent="0.2">
      <c r="A1709" t="s">
        <v>2397</v>
      </c>
      <c r="B1709">
        <v>162</v>
      </c>
      <c r="C1709" t="s">
        <v>2125</v>
      </c>
      <c r="E1709" t="s">
        <v>1929</v>
      </c>
      <c r="M1709">
        <v>2</v>
      </c>
      <c r="N1709">
        <v>0.17499999999999999</v>
      </c>
      <c r="O1709">
        <v>7520.8</v>
      </c>
      <c r="P1709">
        <v>-99.9</v>
      </c>
      <c r="Q1709">
        <v>80</v>
      </c>
      <c r="R1709">
        <v>0.41</v>
      </c>
      <c r="S1709" t="s">
        <v>2275</v>
      </c>
    </row>
    <row r="1710" spans="1:19" x14ac:dyDescent="0.2">
      <c r="A1710" t="s">
        <v>2397</v>
      </c>
      <c r="B1710">
        <v>163</v>
      </c>
      <c r="C1710" t="s">
        <v>1796</v>
      </c>
      <c r="E1710" t="s">
        <v>1929</v>
      </c>
      <c r="M1710">
        <v>2</v>
      </c>
      <c r="N1710">
        <v>0.19</v>
      </c>
      <c r="O1710">
        <v>6424.8</v>
      </c>
      <c r="P1710">
        <v>-99.9</v>
      </c>
      <c r="Q1710">
        <v>90</v>
      </c>
      <c r="R1710">
        <v>0.315</v>
      </c>
      <c r="S1710" t="s">
        <v>2275</v>
      </c>
    </row>
    <row r="1711" spans="1:19" x14ac:dyDescent="0.2">
      <c r="A1711" t="s">
        <v>2397</v>
      </c>
      <c r="B1711">
        <v>164</v>
      </c>
      <c r="C1711" t="s">
        <v>1785</v>
      </c>
      <c r="E1711" t="s">
        <v>1930</v>
      </c>
      <c r="M1711">
        <v>8</v>
      </c>
      <c r="N1711">
        <v>0.30599999999999999</v>
      </c>
      <c r="O1711">
        <v>1824.2</v>
      </c>
      <c r="P1711">
        <v>-99.9</v>
      </c>
      <c r="Q1711">
        <v>70</v>
      </c>
      <c r="R1711">
        <v>0.46500000000000002</v>
      </c>
      <c r="S1711" t="s">
        <v>2275</v>
      </c>
    </row>
    <row r="1712" spans="1:19" x14ac:dyDescent="0.2">
      <c r="A1712" t="s">
        <v>2397</v>
      </c>
      <c r="B1712">
        <v>165</v>
      </c>
      <c r="C1712" t="s">
        <v>2126</v>
      </c>
      <c r="E1712" t="s">
        <v>1848</v>
      </c>
      <c r="M1712">
        <v>11</v>
      </c>
      <c r="N1712">
        <v>0.40400000000000003</v>
      </c>
      <c r="O1712">
        <v>634.6</v>
      </c>
      <c r="P1712">
        <v>-99.9</v>
      </c>
      <c r="Q1712">
        <v>55</v>
      </c>
      <c r="R1712">
        <v>0.38500000000000001</v>
      </c>
      <c r="S1712" t="s">
        <v>2275</v>
      </c>
    </row>
    <row r="1713" spans="1:19" x14ac:dyDescent="0.2">
      <c r="A1713" t="s">
        <v>2397</v>
      </c>
      <c r="B1713">
        <v>166</v>
      </c>
      <c r="C1713" t="s">
        <v>1797</v>
      </c>
      <c r="E1713" t="s">
        <v>1848</v>
      </c>
      <c r="M1713">
        <v>11</v>
      </c>
      <c r="N1713">
        <v>0.41799999999999998</v>
      </c>
      <c r="O1713">
        <v>540.5</v>
      </c>
      <c r="P1713">
        <v>-99.9</v>
      </c>
      <c r="Q1713">
        <v>49</v>
      </c>
      <c r="R1713">
        <v>0.40500000000000003</v>
      </c>
      <c r="S1713" t="s">
        <v>2275</v>
      </c>
    </row>
    <row r="1714" spans="1:19" x14ac:dyDescent="0.2">
      <c r="A1714" t="s">
        <v>2397</v>
      </c>
      <c r="B1714">
        <v>167</v>
      </c>
      <c r="C1714" t="s">
        <v>1797</v>
      </c>
      <c r="E1714" t="s">
        <v>1848</v>
      </c>
      <c r="M1714">
        <v>11</v>
      </c>
      <c r="N1714">
        <v>0.41799999999999998</v>
      </c>
      <c r="O1714">
        <v>540.5</v>
      </c>
      <c r="P1714">
        <v>-99.9</v>
      </c>
      <c r="Q1714">
        <v>49</v>
      </c>
      <c r="R1714">
        <v>0.40500000000000003</v>
      </c>
      <c r="S1714" t="s">
        <v>2275</v>
      </c>
    </row>
    <row r="1715" spans="1:19" x14ac:dyDescent="0.2">
      <c r="A1715" t="s">
        <v>2397</v>
      </c>
      <c r="B1715">
        <v>168</v>
      </c>
      <c r="C1715" t="s">
        <v>2127</v>
      </c>
      <c r="E1715" t="s">
        <v>1848</v>
      </c>
      <c r="M1715">
        <v>10</v>
      </c>
      <c r="N1715">
        <v>0.41499999999999998</v>
      </c>
      <c r="O1715">
        <v>561.70000000000005</v>
      </c>
      <c r="P1715">
        <v>-99.9</v>
      </c>
      <c r="Q1715">
        <v>50</v>
      </c>
      <c r="R1715">
        <v>0.40500000000000003</v>
      </c>
      <c r="S1715" t="s">
        <v>2275</v>
      </c>
    </row>
    <row r="1716" spans="1:19" x14ac:dyDescent="0.2">
      <c r="A1716" t="s">
        <v>2397</v>
      </c>
      <c r="B1716">
        <v>169</v>
      </c>
      <c r="C1716" t="s">
        <v>2128</v>
      </c>
      <c r="E1716" t="s">
        <v>1867</v>
      </c>
      <c r="M1716">
        <v>3</v>
      </c>
      <c r="N1716">
        <v>0.13500000000000001</v>
      </c>
      <c r="O1716">
        <v>11573.7</v>
      </c>
      <c r="P1716">
        <v>-99.9</v>
      </c>
      <c r="Q1716">
        <v>75</v>
      </c>
      <c r="R1716">
        <v>0.32</v>
      </c>
      <c r="S1716" t="s">
        <v>2275</v>
      </c>
    </row>
    <row r="1717" spans="1:19" x14ac:dyDescent="0.2">
      <c r="A1717" t="s">
        <v>2397</v>
      </c>
      <c r="B1717">
        <v>170</v>
      </c>
      <c r="C1717" t="s">
        <v>2129</v>
      </c>
      <c r="E1717" t="s">
        <v>2194</v>
      </c>
      <c r="M1717">
        <v>4</v>
      </c>
      <c r="N1717">
        <v>0.18</v>
      </c>
      <c r="O1717">
        <v>7095.9</v>
      </c>
      <c r="P1717">
        <v>-99.9</v>
      </c>
      <c r="Q1717">
        <v>80</v>
      </c>
      <c r="R1717">
        <v>0.34499999999999997</v>
      </c>
      <c r="S1717" t="s">
        <v>2275</v>
      </c>
    </row>
    <row r="1718" spans="1:19" x14ac:dyDescent="0.2">
      <c r="A1718" t="s">
        <v>2397</v>
      </c>
      <c r="B1718">
        <v>171</v>
      </c>
      <c r="C1718" t="s">
        <v>2130</v>
      </c>
      <c r="E1718" t="s">
        <v>1930</v>
      </c>
      <c r="M1718">
        <v>6</v>
      </c>
      <c r="N1718">
        <v>0.307</v>
      </c>
      <c r="O1718">
        <v>1813.1</v>
      </c>
      <c r="P1718">
        <v>-99.9</v>
      </c>
      <c r="Q1718">
        <v>65</v>
      </c>
      <c r="R1718">
        <v>0.51</v>
      </c>
      <c r="S1718" t="s">
        <v>2275</v>
      </c>
    </row>
    <row r="1719" spans="1:19" x14ac:dyDescent="0.2">
      <c r="A1719" t="s">
        <v>2397</v>
      </c>
      <c r="B1719">
        <v>172</v>
      </c>
      <c r="C1719" t="s">
        <v>641</v>
      </c>
      <c r="E1719" t="s">
        <v>1848</v>
      </c>
      <c r="M1719">
        <v>9</v>
      </c>
      <c r="N1719">
        <v>0.39700000000000002</v>
      </c>
      <c r="O1719">
        <v>679.1</v>
      </c>
      <c r="P1719">
        <v>-99.9</v>
      </c>
      <c r="Q1719">
        <v>50</v>
      </c>
      <c r="R1719">
        <v>0.39500000000000002</v>
      </c>
      <c r="S1719" t="s">
        <v>2275</v>
      </c>
    </row>
    <row r="1720" spans="1:19" x14ac:dyDescent="0.2">
      <c r="A1720" t="s">
        <v>2397</v>
      </c>
      <c r="B1720">
        <v>173</v>
      </c>
      <c r="C1720" t="s">
        <v>1826</v>
      </c>
      <c r="E1720" t="s">
        <v>1848</v>
      </c>
      <c r="M1720">
        <v>9</v>
      </c>
      <c r="N1720">
        <v>0.40899999999999997</v>
      </c>
      <c r="O1720">
        <v>597.1</v>
      </c>
      <c r="P1720">
        <v>-99.9</v>
      </c>
      <c r="Q1720">
        <v>55</v>
      </c>
      <c r="R1720">
        <v>0.42</v>
      </c>
      <c r="S1720" t="s">
        <v>2275</v>
      </c>
    </row>
    <row r="1721" spans="1:19" x14ac:dyDescent="0.2">
      <c r="A1721" t="s">
        <v>2397</v>
      </c>
      <c r="B1721">
        <v>174</v>
      </c>
      <c r="C1721" t="s">
        <v>1826</v>
      </c>
      <c r="E1721" t="s">
        <v>1848</v>
      </c>
      <c r="M1721">
        <v>9</v>
      </c>
      <c r="N1721">
        <v>0.40899999999999997</v>
      </c>
      <c r="O1721">
        <v>597.1</v>
      </c>
      <c r="P1721">
        <v>-99.9</v>
      </c>
      <c r="Q1721">
        <v>55</v>
      </c>
      <c r="R1721">
        <v>0.42</v>
      </c>
      <c r="S1721" t="s">
        <v>2275</v>
      </c>
    </row>
    <row r="1722" spans="1:19" x14ac:dyDescent="0.2">
      <c r="A1722" t="s">
        <v>2397</v>
      </c>
      <c r="B1722">
        <v>175</v>
      </c>
      <c r="C1722" t="s">
        <v>2131</v>
      </c>
      <c r="E1722" t="s">
        <v>1848</v>
      </c>
      <c r="M1722">
        <v>9</v>
      </c>
      <c r="N1722">
        <v>0.42099999999999999</v>
      </c>
      <c r="O1722">
        <v>528</v>
      </c>
      <c r="P1722">
        <v>-99.9</v>
      </c>
      <c r="Q1722">
        <v>49</v>
      </c>
      <c r="R1722">
        <v>0.44500000000000001</v>
      </c>
      <c r="S1722" t="s">
        <v>2275</v>
      </c>
    </row>
    <row r="1723" spans="1:19" x14ac:dyDescent="0.2">
      <c r="A1723" t="s">
        <v>2397</v>
      </c>
      <c r="B1723">
        <v>176</v>
      </c>
      <c r="C1723" t="s">
        <v>2132</v>
      </c>
      <c r="E1723" t="s">
        <v>1930</v>
      </c>
      <c r="M1723">
        <v>5</v>
      </c>
      <c r="N1723">
        <v>0.314</v>
      </c>
      <c r="O1723">
        <v>1676.3</v>
      </c>
      <c r="P1723">
        <v>-99.9</v>
      </c>
      <c r="Q1723">
        <v>55</v>
      </c>
      <c r="R1723">
        <v>0.54</v>
      </c>
      <c r="S1723" t="s">
        <v>2275</v>
      </c>
    </row>
    <row r="1724" spans="1:19" x14ac:dyDescent="0.2">
      <c r="A1724" t="s">
        <v>2397</v>
      </c>
      <c r="B1724">
        <v>177</v>
      </c>
      <c r="C1724" t="s">
        <v>613</v>
      </c>
      <c r="E1724" t="s">
        <v>1848</v>
      </c>
      <c r="M1724">
        <v>8</v>
      </c>
      <c r="N1724">
        <v>0.39800000000000002</v>
      </c>
      <c r="O1724">
        <v>672.9</v>
      </c>
      <c r="P1724">
        <v>-99.9</v>
      </c>
      <c r="Q1724">
        <v>45</v>
      </c>
      <c r="R1724">
        <v>0.41499999999999998</v>
      </c>
      <c r="S1724" t="s">
        <v>2275</v>
      </c>
    </row>
    <row r="1725" spans="1:19" x14ac:dyDescent="0.2">
      <c r="A1725" t="s">
        <v>2397</v>
      </c>
      <c r="B1725">
        <v>178</v>
      </c>
      <c r="C1725" t="s">
        <v>2133</v>
      </c>
      <c r="E1725" t="s">
        <v>1848</v>
      </c>
      <c r="M1725">
        <v>8</v>
      </c>
      <c r="N1725">
        <v>0.40500000000000003</v>
      </c>
      <c r="O1725">
        <v>622.4</v>
      </c>
      <c r="P1725">
        <v>-99.9</v>
      </c>
      <c r="Q1725">
        <v>48</v>
      </c>
      <c r="R1725">
        <v>0.435</v>
      </c>
      <c r="S1725" t="s">
        <v>2275</v>
      </c>
    </row>
    <row r="1726" spans="1:19" x14ac:dyDescent="0.2">
      <c r="A1726" t="s">
        <v>2397</v>
      </c>
      <c r="B1726">
        <v>179</v>
      </c>
      <c r="C1726" t="s">
        <v>2134</v>
      </c>
      <c r="E1726" t="s">
        <v>1930</v>
      </c>
      <c r="M1726">
        <v>4</v>
      </c>
      <c r="N1726">
        <v>0.31900000000000001</v>
      </c>
      <c r="O1726">
        <v>1584.3</v>
      </c>
      <c r="P1726">
        <v>-99.9</v>
      </c>
      <c r="Q1726">
        <v>47</v>
      </c>
      <c r="R1726">
        <v>0.61</v>
      </c>
      <c r="S1726" t="s">
        <v>2275</v>
      </c>
    </row>
    <row r="1727" spans="1:19" x14ac:dyDescent="0.2">
      <c r="A1727" t="s">
        <v>2397</v>
      </c>
      <c r="B1727">
        <v>180</v>
      </c>
      <c r="C1727" t="s">
        <v>533</v>
      </c>
      <c r="E1727" t="s">
        <v>1848</v>
      </c>
      <c r="M1727">
        <v>7</v>
      </c>
      <c r="N1727">
        <v>0.40899999999999997</v>
      </c>
      <c r="O1727">
        <v>598.29999999999995</v>
      </c>
      <c r="P1727">
        <v>-99.9</v>
      </c>
      <c r="Q1727">
        <v>39</v>
      </c>
      <c r="R1727">
        <v>0.44500000000000001</v>
      </c>
      <c r="S1727" t="s">
        <v>2275</v>
      </c>
    </row>
    <row r="1728" spans="1:19" x14ac:dyDescent="0.2">
      <c r="A1728" t="s">
        <v>2397</v>
      </c>
      <c r="B1728">
        <v>181</v>
      </c>
      <c r="C1728" t="s">
        <v>397</v>
      </c>
      <c r="E1728" t="s">
        <v>1848</v>
      </c>
      <c r="M1728">
        <v>4</v>
      </c>
      <c r="N1728">
        <v>0.434</v>
      </c>
      <c r="O1728">
        <v>456.9</v>
      </c>
      <c r="P1728">
        <v>-99.9</v>
      </c>
      <c r="Q1728">
        <v>22</v>
      </c>
      <c r="R1728">
        <v>0.59499999999999997</v>
      </c>
      <c r="S1728" t="s">
        <v>2275</v>
      </c>
    </row>
    <row r="1729" spans="1:19" x14ac:dyDescent="0.2">
      <c r="A1729" t="s">
        <v>2397</v>
      </c>
      <c r="B1729">
        <v>182</v>
      </c>
      <c r="C1729" t="s">
        <v>1818</v>
      </c>
      <c r="E1729" t="s">
        <v>1848</v>
      </c>
      <c r="M1729">
        <v>4</v>
      </c>
      <c r="N1729">
        <v>0.441</v>
      </c>
      <c r="O1729">
        <v>425.6</v>
      </c>
      <c r="P1729">
        <v>-99.9</v>
      </c>
      <c r="Q1729">
        <v>26</v>
      </c>
      <c r="R1729">
        <v>0.61</v>
      </c>
      <c r="S1729" t="s">
        <v>2275</v>
      </c>
    </row>
    <row r="1730" spans="1:19" x14ac:dyDescent="0.2">
      <c r="A1730" t="s">
        <v>2397</v>
      </c>
      <c r="B1730">
        <v>183</v>
      </c>
      <c r="C1730" t="s">
        <v>1778</v>
      </c>
      <c r="E1730" t="s">
        <v>1848</v>
      </c>
      <c r="M1730">
        <v>4</v>
      </c>
      <c r="N1730">
        <v>0.38200000000000001</v>
      </c>
      <c r="O1730">
        <v>798.4</v>
      </c>
      <c r="P1730">
        <v>-99.9</v>
      </c>
      <c r="Q1730">
        <v>49</v>
      </c>
      <c r="R1730">
        <v>0.57499999999999996</v>
      </c>
      <c r="S1730" t="s">
        <v>2275</v>
      </c>
    </row>
    <row r="1731" spans="1:19" x14ac:dyDescent="0.2">
      <c r="A1731" t="s">
        <v>2397</v>
      </c>
      <c r="B1731">
        <v>184</v>
      </c>
      <c r="C1731" t="s">
        <v>1778</v>
      </c>
      <c r="E1731" t="s">
        <v>1848</v>
      </c>
      <c r="M1731">
        <v>4</v>
      </c>
      <c r="N1731">
        <v>0.38200000000000001</v>
      </c>
      <c r="O1731">
        <v>798.4</v>
      </c>
      <c r="P1731">
        <v>-99.9</v>
      </c>
      <c r="Q1731">
        <v>49</v>
      </c>
      <c r="R1731">
        <v>0.57499999999999996</v>
      </c>
      <c r="S1731" t="s">
        <v>2275</v>
      </c>
    </row>
    <row r="1732" spans="1:19" x14ac:dyDescent="0.2">
      <c r="A1732" t="s">
        <v>2397</v>
      </c>
      <c r="B1732">
        <v>185</v>
      </c>
      <c r="C1732" t="s">
        <v>1781</v>
      </c>
      <c r="E1732" t="s">
        <v>1848</v>
      </c>
      <c r="M1732">
        <v>4</v>
      </c>
      <c r="N1732">
        <v>0.377</v>
      </c>
      <c r="O1732">
        <v>842.8</v>
      </c>
      <c r="P1732">
        <v>-99.9</v>
      </c>
      <c r="Q1732">
        <v>60</v>
      </c>
      <c r="R1732">
        <v>0.55500000000000005</v>
      </c>
      <c r="S1732" t="s">
        <v>2275</v>
      </c>
    </row>
    <row r="1733" spans="1:19" x14ac:dyDescent="0.2">
      <c r="A1733" t="s">
        <v>2397</v>
      </c>
      <c r="B1733">
        <v>186</v>
      </c>
      <c r="C1733" t="s">
        <v>1814</v>
      </c>
      <c r="E1733" t="s">
        <v>1850</v>
      </c>
      <c r="M1733">
        <v>8</v>
      </c>
      <c r="N1733">
        <v>0.111</v>
      </c>
      <c r="O1733">
        <v>15119</v>
      </c>
      <c r="P1733">
        <v>-99.9</v>
      </c>
      <c r="Q1733">
        <v>100</v>
      </c>
      <c r="R1733">
        <v>0.33500000000000002</v>
      </c>
      <c r="S1733" t="s">
        <v>2275</v>
      </c>
    </row>
    <row r="1734" spans="1:19" x14ac:dyDescent="0.2">
      <c r="A1734" t="s">
        <v>2397</v>
      </c>
      <c r="B1734">
        <v>187</v>
      </c>
      <c r="C1734" t="s">
        <v>1828</v>
      </c>
      <c r="E1734" t="s">
        <v>1850</v>
      </c>
      <c r="M1734">
        <v>7</v>
      </c>
      <c r="N1734">
        <v>0.109</v>
      </c>
      <c r="O1734">
        <v>15456.6</v>
      </c>
      <c r="P1734">
        <v>-99.9</v>
      </c>
      <c r="Q1734">
        <v>100</v>
      </c>
      <c r="R1734">
        <v>0.39</v>
      </c>
      <c r="S1734" t="s">
        <v>2275</v>
      </c>
    </row>
    <row r="1735" spans="1:19" x14ac:dyDescent="0.2">
      <c r="A1735" t="s">
        <v>2397</v>
      </c>
      <c r="B1735">
        <v>188</v>
      </c>
      <c r="C1735" t="s">
        <v>2135</v>
      </c>
      <c r="E1735" t="s">
        <v>2360</v>
      </c>
      <c r="M1735">
        <v>7</v>
      </c>
      <c r="N1735">
        <v>8.5000000000000006E-2</v>
      </c>
      <c r="O1735">
        <v>19896.7</v>
      </c>
      <c r="P1735">
        <v>-99.9</v>
      </c>
      <c r="Q1735">
        <v>100</v>
      </c>
      <c r="R1735">
        <v>0.35499999999999998</v>
      </c>
      <c r="S1735" t="s">
        <v>2275</v>
      </c>
    </row>
    <row r="1736" spans="1:19" x14ac:dyDescent="0.2">
      <c r="A1736" t="s">
        <v>2397</v>
      </c>
      <c r="B1736">
        <v>189</v>
      </c>
      <c r="C1736" t="s">
        <v>2136</v>
      </c>
      <c r="E1736" t="s">
        <v>2304</v>
      </c>
      <c r="M1736">
        <v>9</v>
      </c>
      <c r="N1736">
        <v>0.38700000000000001</v>
      </c>
      <c r="O1736">
        <v>759.5</v>
      </c>
      <c r="P1736">
        <v>-99.9</v>
      </c>
      <c r="Q1736">
        <v>55</v>
      </c>
      <c r="R1736">
        <v>0.28999999999999998</v>
      </c>
      <c r="S1736" t="s">
        <v>2275</v>
      </c>
    </row>
    <row r="1737" spans="1:19" x14ac:dyDescent="0.2">
      <c r="A1737" t="s">
        <v>2397</v>
      </c>
      <c r="B1737">
        <v>190</v>
      </c>
      <c r="C1737" t="s">
        <v>2137</v>
      </c>
      <c r="E1737" t="s">
        <v>2304</v>
      </c>
      <c r="M1737">
        <v>9</v>
      </c>
      <c r="N1737">
        <v>0.38200000000000001</v>
      </c>
      <c r="O1737">
        <v>798.6</v>
      </c>
      <c r="P1737">
        <v>-99.9</v>
      </c>
      <c r="Q1737">
        <v>60</v>
      </c>
      <c r="R1737">
        <v>0.24</v>
      </c>
      <c r="S1737" t="s">
        <v>2275</v>
      </c>
    </row>
    <row r="1738" spans="1:19" x14ac:dyDescent="0.2">
      <c r="A1738" t="s">
        <v>2397</v>
      </c>
      <c r="B1738">
        <v>191</v>
      </c>
      <c r="C1738" t="s">
        <v>2138</v>
      </c>
      <c r="E1738" t="s">
        <v>2304</v>
      </c>
      <c r="M1738">
        <v>5</v>
      </c>
      <c r="N1738">
        <v>0.28999999999999998</v>
      </c>
      <c r="O1738">
        <v>2174.1</v>
      </c>
      <c r="P1738">
        <v>-99.9</v>
      </c>
      <c r="Q1738">
        <v>60</v>
      </c>
      <c r="R1738">
        <v>0.54500000000000004</v>
      </c>
      <c r="S1738" t="s">
        <v>2275</v>
      </c>
    </row>
    <row r="1739" spans="1:19" x14ac:dyDescent="0.2">
      <c r="A1739" t="s">
        <v>2397</v>
      </c>
      <c r="B1739">
        <v>192</v>
      </c>
      <c r="C1739" t="s">
        <v>2139</v>
      </c>
      <c r="E1739" t="s">
        <v>2304</v>
      </c>
      <c r="M1739">
        <v>5</v>
      </c>
      <c r="N1739">
        <v>0.26700000000000002</v>
      </c>
      <c r="O1739">
        <v>2776.8</v>
      </c>
      <c r="P1739">
        <v>-99.9</v>
      </c>
      <c r="Q1739">
        <v>70</v>
      </c>
      <c r="R1739">
        <v>0.53500000000000003</v>
      </c>
      <c r="S1739" t="s">
        <v>2275</v>
      </c>
    </row>
    <row r="1740" spans="1:19" x14ac:dyDescent="0.2">
      <c r="A1740" t="s">
        <v>2397</v>
      </c>
      <c r="B1740">
        <v>193</v>
      </c>
      <c r="C1740" t="s">
        <v>2140</v>
      </c>
      <c r="E1740" t="s">
        <v>2304</v>
      </c>
      <c r="M1740">
        <v>5</v>
      </c>
      <c r="N1740">
        <v>0.28799999999999998</v>
      </c>
      <c r="O1740">
        <v>2219.4</v>
      </c>
      <c r="P1740">
        <v>-99.9</v>
      </c>
      <c r="Q1740">
        <v>80</v>
      </c>
      <c r="R1740">
        <v>0.375</v>
      </c>
      <c r="S1740" t="s">
        <v>2275</v>
      </c>
    </row>
    <row r="1741" spans="1:19" x14ac:dyDescent="0.2">
      <c r="A1741" t="s">
        <v>2397</v>
      </c>
      <c r="B1741">
        <v>194</v>
      </c>
      <c r="C1741" t="s">
        <v>741</v>
      </c>
      <c r="E1741" t="s">
        <v>2304</v>
      </c>
      <c r="M1741">
        <v>4</v>
      </c>
      <c r="N1741">
        <v>0.29699999999999999</v>
      </c>
      <c r="O1741">
        <v>2020.3</v>
      </c>
      <c r="P1741">
        <v>-99.9</v>
      </c>
      <c r="Q1741">
        <v>44</v>
      </c>
      <c r="R1741">
        <v>0.66500000000000004</v>
      </c>
      <c r="S1741" t="s">
        <v>2275</v>
      </c>
    </row>
    <row r="1742" spans="1:19" x14ac:dyDescent="0.2">
      <c r="A1742" t="s">
        <v>2397</v>
      </c>
      <c r="B1742">
        <v>195</v>
      </c>
      <c r="C1742" t="s">
        <v>2141</v>
      </c>
      <c r="E1742" t="s">
        <v>2304</v>
      </c>
      <c r="M1742">
        <v>3</v>
      </c>
      <c r="N1742">
        <v>0.28199999999999997</v>
      </c>
      <c r="O1742">
        <v>2359.3000000000002</v>
      </c>
      <c r="P1742">
        <v>-99.9</v>
      </c>
      <c r="Q1742">
        <v>34</v>
      </c>
      <c r="R1742">
        <v>0.71499999999999997</v>
      </c>
      <c r="S1742" t="s">
        <v>2275</v>
      </c>
    </row>
    <row r="1743" spans="1:19" x14ac:dyDescent="0.2">
      <c r="A1743" t="s">
        <v>2397</v>
      </c>
      <c r="B1743">
        <v>196</v>
      </c>
      <c r="C1743" t="s">
        <v>2142</v>
      </c>
      <c r="E1743" t="s">
        <v>2304</v>
      </c>
      <c r="M1743">
        <v>3</v>
      </c>
      <c r="N1743">
        <v>0.27200000000000002</v>
      </c>
      <c r="O1743">
        <v>2646.7</v>
      </c>
      <c r="P1743">
        <v>-99.9</v>
      </c>
      <c r="Q1743">
        <v>60</v>
      </c>
      <c r="R1743">
        <v>0.62</v>
      </c>
      <c r="S1743" t="s">
        <v>2275</v>
      </c>
    </row>
    <row r="1744" spans="1:19" x14ac:dyDescent="0.2">
      <c r="A1744" t="s">
        <v>2397</v>
      </c>
      <c r="B1744">
        <v>197</v>
      </c>
      <c r="C1744" t="s">
        <v>2143</v>
      </c>
      <c r="E1744" t="s">
        <v>2304</v>
      </c>
      <c r="M1744">
        <v>3</v>
      </c>
      <c r="N1744">
        <v>0.24399999999999999</v>
      </c>
      <c r="O1744">
        <v>3558.5</v>
      </c>
      <c r="P1744">
        <v>-99.9</v>
      </c>
      <c r="Q1744">
        <v>75</v>
      </c>
      <c r="R1744">
        <v>0.56999999999999995</v>
      </c>
      <c r="S1744" t="s">
        <v>2275</v>
      </c>
    </row>
    <row r="1745" spans="1:19" x14ac:dyDescent="0.2">
      <c r="A1745" t="s">
        <v>2397</v>
      </c>
      <c r="B1745">
        <v>198</v>
      </c>
      <c r="C1745" t="s">
        <v>2144</v>
      </c>
      <c r="E1745" t="s">
        <v>2304</v>
      </c>
      <c r="M1745">
        <v>3</v>
      </c>
      <c r="N1745">
        <v>0.26600000000000001</v>
      </c>
      <c r="O1745">
        <v>2797.8</v>
      </c>
      <c r="P1745">
        <v>-99.9</v>
      </c>
      <c r="Q1745">
        <v>85</v>
      </c>
      <c r="R1745">
        <v>0.37</v>
      </c>
      <c r="S1745" t="s">
        <v>2275</v>
      </c>
    </row>
    <row r="1746" spans="1:19" x14ac:dyDescent="0.2">
      <c r="A1746" t="s">
        <v>2397</v>
      </c>
      <c r="B1746">
        <v>199</v>
      </c>
      <c r="C1746" t="s">
        <v>2145</v>
      </c>
      <c r="E1746" t="s">
        <v>2304</v>
      </c>
      <c r="M1746">
        <v>3</v>
      </c>
      <c r="N1746">
        <v>0.27300000000000002</v>
      </c>
      <c r="O1746">
        <v>2609.6</v>
      </c>
      <c r="P1746">
        <v>-99.9</v>
      </c>
      <c r="Q1746">
        <v>80</v>
      </c>
      <c r="R1746">
        <v>0.34499999999999997</v>
      </c>
      <c r="S1746" t="s">
        <v>2275</v>
      </c>
    </row>
    <row r="1747" spans="1:19" x14ac:dyDescent="0.2">
      <c r="A1747" t="s">
        <v>2397</v>
      </c>
      <c r="B1747">
        <v>200</v>
      </c>
      <c r="C1747" t="s">
        <v>2146</v>
      </c>
      <c r="E1747" t="s">
        <v>2304</v>
      </c>
      <c r="M1747">
        <v>2</v>
      </c>
      <c r="N1747">
        <v>0.254</v>
      </c>
      <c r="O1747">
        <v>3199.7</v>
      </c>
      <c r="P1747">
        <v>-99.9</v>
      </c>
      <c r="Q1747">
        <v>26</v>
      </c>
      <c r="R1747">
        <v>0.78</v>
      </c>
      <c r="S1747" t="s">
        <v>2275</v>
      </c>
    </row>
    <row r="1748" spans="1:19" x14ac:dyDescent="0.2">
      <c r="A1748" t="s">
        <v>2397</v>
      </c>
      <c r="B1748">
        <v>201</v>
      </c>
      <c r="C1748" t="s">
        <v>2147</v>
      </c>
      <c r="E1748" t="s">
        <v>2401</v>
      </c>
      <c r="M1748">
        <v>5</v>
      </c>
      <c r="N1748">
        <v>0.19500000000000001</v>
      </c>
      <c r="O1748">
        <v>6077.4</v>
      </c>
      <c r="P1748">
        <v>-99.9</v>
      </c>
      <c r="Q1748">
        <v>75</v>
      </c>
      <c r="R1748">
        <v>0.48</v>
      </c>
      <c r="S1748" t="s">
        <v>2275</v>
      </c>
    </row>
    <row r="1749" spans="1:19" x14ac:dyDescent="0.2">
      <c r="A1749" t="s">
        <v>2397</v>
      </c>
      <c r="B1749">
        <v>202</v>
      </c>
      <c r="C1749" t="s">
        <v>2148</v>
      </c>
      <c r="E1749" t="s">
        <v>2401</v>
      </c>
      <c r="M1749">
        <v>5</v>
      </c>
      <c r="N1749">
        <v>0.182</v>
      </c>
      <c r="O1749">
        <v>6942.2</v>
      </c>
      <c r="P1749">
        <v>-99.9</v>
      </c>
      <c r="Q1749">
        <v>90</v>
      </c>
      <c r="R1749">
        <v>0.39</v>
      </c>
      <c r="S1749" t="s">
        <v>2275</v>
      </c>
    </row>
    <row r="1750" spans="1:19" x14ac:dyDescent="0.2">
      <c r="A1750" t="s">
        <v>2397</v>
      </c>
      <c r="B1750">
        <v>203</v>
      </c>
      <c r="C1750" t="s">
        <v>1809</v>
      </c>
      <c r="E1750" s="27" t="s">
        <v>1851</v>
      </c>
      <c r="F1750" s="27"/>
      <c r="G1750" s="27"/>
      <c r="H1750" s="27"/>
      <c r="I1750" s="27"/>
      <c r="J1750" s="27"/>
      <c r="M1750">
        <v>3</v>
      </c>
      <c r="N1750">
        <v>0.254</v>
      </c>
      <c r="O1750">
        <v>3210.3</v>
      </c>
      <c r="P1750">
        <v>-99.9</v>
      </c>
      <c r="Q1750">
        <v>70</v>
      </c>
      <c r="R1750">
        <v>0.33500000000000002</v>
      </c>
      <c r="S1750" t="s">
        <v>2275</v>
      </c>
    </row>
    <row r="1751" spans="1:19" x14ac:dyDescent="0.2">
      <c r="A1751" t="s">
        <v>2397</v>
      </c>
      <c r="B1751">
        <v>204</v>
      </c>
      <c r="C1751" t="s">
        <v>1809</v>
      </c>
      <c r="E1751" s="27" t="s">
        <v>1851</v>
      </c>
      <c r="F1751" s="27"/>
      <c r="G1751" s="27"/>
      <c r="H1751" s="27"/>
      <c r="I1751" s="27"/>
      <c r="J1751" s="27"/>
      <c r="M1751">
        <v>3</v>
      </c>
      <c r="N1751">
        <v>0.254</v>
      </c>
      <c r="O1751">
        <v>3210.3</v>
      </c>
      <c r="P1751">
        <v>-99.9</v>
      </c>
      <c r="Q1751">
        <v>70</v>
      </c>
      <c r="R1751">
        <v>0.33500000000000002</v>
      </c>
      <c r="S1751" t="s">
        <v>2275</v>
      </c>
    </row>
    <row r="1752" spans="1:19" x14ac:dyDescent="0.2">
      <c r="A1752" t="s">
        <v>2397</v>
      </c>
      <c r="B1752">
        <v>205</v>
      </c>
      <c r="C1752" t="s">
        <v>2149</v>
      </c>
      <c r="E1752" t="s">
        <v>2306</v>
      </c>
      <c r="M1752">
        <v>6</v>
      </c>
      <c r="N1752">
        <v>0.248</v>
      </c>
      <c r="O1752">
        <v>3404.2</v>
      </c>
      <c r="P1752">
        <v>-99.9</v>
      </c>
      <c r="Q1752">
        <v>85</v>
      </c>
      <c r="R1752">
        <v>0.4</v>
      </c>
      <c r="S1752" t="s">
        <v>2275</v>
      </c>
    </row>
    <row r="1753" spans="1:19" x14ac:dyDescent="0.2">
      <c r="A1753" t="s">
        <v>2397</v>
      </c>
      <c r="B1753">
        <v>206</v>
      </c>
      <c r="C1753" t="s">
        <v>2150</v>
      </c>
      <c r="E1753" t="s">
        <v>2306</v>
      </c>
      <c r="M1753">
        <v>1</v>
      </c>
      <c r="N1753">
        <v>0.16700000000000001</v>
      </c>
      <c r="O1753">
        <v>8213.4</v>
      </c>
      <c r="P1753">
        <v>-99.9</v>
      </c>
      <c r="Q1753">
        <v>75</v>
      </c>
      <c r="R1753">
        <v>0.54500000000000004</v>
      </c>
      <c r="S1753" t="s">
        <v>2275</v>
      </c>
    </row>
    <row r="1754" spans="1:19" x14ac:dyDescent="0.2">
      <c r="A1754" t="s">
        <v>2397</v>
      </c>
      <c r="B1754">
        <v>207</v>
      </c>
      <c r="C1754" t="s">
        <v>2151</v>
      </c>
      <c r="E1754" t="s">
        <v>735</v>
      </c>
      <c r="M1754">
        <v>1</v>
      </c>
      <c r="N1754">
        <v>0.05</v>
      </c>
      <c r="O1754">
        <v>29252.9</v>
      </c>
      <c r="P1754">
        <v>-99.9</v>
      </c>
      <c r="Q1754">
        <v>90</v>
      </c>
      <c r="R1754">
        <v>0.54</v>
      </c>
      <c r="S1754" t="s">
        <v>2275</v>
      </c>
    </row>
    <row r="1755" spans="1:19" x14ac:dyDescent="0.2">
      <c r="A1755" t="s">
        <v>2397</v>
      </c>
      <c r="B1755">
        <v>208</v>
      </c>
      <c r="C1755" t="s">
        <v>2152</v>
      </c>
      <c r="E1755" t="s">
        <v>2152</v>
      </c>
      <c r="M1755">
        <v>0</v>
      </c>
      <c r="N1755">
        <v>3.6999999999999998E-2</v>
      </c>
      <c r="O1755">
        <v>33425.199999999997</v>
      </c>
      <c r="P1755">
        <v>-99.9</v>
      </c>
      <c r="Q1755">
        <v>41</v>
      </c>
      <c r="R1755">
        <v>0.755</v>
      </c>
      <c r="S1755" t="s">
        <v>2275</v>
      </c>
    </row>
    <row r="1756" spans="1:19" x14ac:dyDescent="0.2">
      <c r="A1756" t="s">
        <v>2397</v>
      </c>
      <c r="B1756">
        <v>209</v>
      </c>
      <c r="C1756" t="s">
        <v>1822</v>
      </c>
      <c r="E1756" t="s">
        <v>1931</v>
      </c>
      <c r="M1756">
        <v>5</v>
      </c>
      <c r="N1756">
        <v>0.38</v>
      </c>
      <c r="O1756">
        <v>822.7</v>
      </c>
      <c r="P1756">
        <v>-99.9</v>
      </c>
      <c r="Q1756">
        <v>35</v>
      </c>
      <c r="R1756">
        <v>0.7</v>
      </c>
      <c r="S1756" t="s">
        <v>2275</v>
      </c>
    </row>
    <row r="1757" spans="1:19" x14ac:dyDescent="0.2">
      <c r="A1757" t="s">
        <v>2397</v>
      </c>
      <c r="B1757">
        <v>210</v>
      </c>
      <c r="C1757" t="s">
        <v>1822</v>
      </c>
      <c r="E1757" t="s">
        <v>1931</v>
      </c>
      <c r="M1757">
        <v>5</v>
      </c>
      <c r="N1757">
        <v>0.38</v>
      </c>
      <c r="O1757">
        <v>822.7</v>
      </c>
      <c r="P1757">
        <v>-99.9</v>
      </c>
      <c r="Q1757">
        <v>35</v>
      </c>
      <c r="R1757">
        <v>0.7</v>
      </c>
      <c r="S1757" t="s">
        <v>2275</v>
      </c>
    </row>
    <row r="1758" spans="1:19" x14ac:dyDescent="0.2">
      <c r="A1758" t="s">
        <v>2397</v>
      </c>
      <c r="B1758">
        <v>211</v>
      </c>
      <c r="C1758" t="s">
        <v>2153</v>
      </c>
      <c r="E1758" t="s">
        <v>1931</v>
      </c>
      <c r="M1758">
        <v>6</v>
      </c>
      <c r="N1758">
        <v>0.36299999999999999</v>
      </c>
      <c r="O1758">
        <v>982.5</v>
      </c>
      <c r="P1758">
        <v>-99.9</v>
      </c>
      <c r="Q1758">
        <v>45</v>
      </c>
      <c r="R1758">
        <v>0.69</v>
      </c>
      <c r="S1758" t="s">
        <v>2275</v>
      </c>
    </row>
    <row r="1759" spans="1:19" x14ac:dyDescent="0.2">
      <c r="A1759" t="s">
        <v>2397</v>
      </c>
      <c r="B1759">
        <v>212</v>
      </c>
      <c r="C1759" t="s">
        <v>2154</v>
      </c>
      <c r="E1759" t="s">
        <v>1931</v>
      </c>
      <c r="M1759">
        <v>4</v>
      </c>
      <c r="N1759">
        <v>0.373</v>
      </c>
      <c r="O1759">
        <v>879.5</v>
      </c>
      <c r="P1759">
        <v>-99.9</v>
      </c>
      <c r="Q1759">
        <v>30</v>
      </c>
      <c r="R1759">
        <v>0.74</v>
      </c>
      <c r="S1759" t="s">
        <v>2275</v>
      </c>
    </row>
    <row r="1760" spans="1:19" x14ac:dyDescent="0.2">
      <c r="A1760" t="s">
        <v>2397</v>
      </c>
      <c r="B1760">
        <v>213</v>
      </c>
      <c r="C1760" t="s">
        <v>2155</v>
      </c>
      <c r="E1760" t="s">
        <v>1931</v>
      </c>
      <c r="M1760">
        <v>4</v>
      </c>
      <c r="N1760">
        <v>0.435</v>
      </c>
      <c r="O1760">
        <v>450.2</v>
      </c>
      <c r="P1760">
        <v>-99.9</v>
      </c>
      <c r="Q1760">
        <v>32</v>
      </c>
      <c r="R1760">
        <v>0.52</v>
      </c>
      <c r="S1760" t="s">
        <v>2275</v>
      </c>
    </row>
    <row r="1761" spans="1:19" x14ac:dyDescent="0.2">
      <c r="A1761" t="s">
        <v>2397</v>
      </c>
      <c r="B1761">
        <v>214</v>
      </c>
      <c r="C1761" t="s">
        <v>683</v>
      </c>
      <c r="E1761" t="s">
        <v>1853</v>
      </c>
      <c r="M1761">
        <v>4</v>
      </c>
      <c r="N1761">
        <v>0.30099999999999999</v>
      </c>
      <c r="O1761">
        <v>1931.7</v>
      </c>
      <c r="P1761">
        <v>-99.9</v>
      </c>
      <c r="Q1761">
        <v>50</v>
      </c>
      <c r="R1761">
        <v>0.62</v>
      </c>
      <c r="S1761" t="s">
        <v>2275</v>
      </c>
    </row>
    <row r="1762" spans="1:19" x14ac:dyDescent="0.2">
      <c r="A1762" t="s">
        <v>2397</v>
      </c>
      <c r="B1762">
        <v>215</v>
      </c>
      <c r="C1762" t="s">
        <v>1819</v>
      </c>
      <c r="E1762" t="s">
        <v>1853</v>
      </c>
      <c r="M1762">
        <v>4</v>
      </c>
      <c r="N1762">
        <v>0.32700000000000001</v>
      </c>
      <c r="O1762">
        <v>1457.7</v>
      </c>
      <c r="P1762">
        <v>-99.9</v>
      </c>
      <c r="Q1762">
        <v>55</v>
      </c>
      <c r="R1762">
        <v>0.52500000000000002</v>
      </c>
      <c r="S1762" t="s">
        <v>2275</v>
      </c>
    </row>
    <row r="1763" spans="1:19" x14ac:dyDescent="0.2">
      <c r="A1763" t="s">
        <v>2397</v>
      </c>
      <c r="B1763">
        <v>216</v>
      </c>
      <c r="C1763" t="s">
        <v>1819</v>
      </c>
      <c r="E1763" t="s">
        <v>1853</v>
      </c>
      <c r="M1763">
        <v>4</v>
      </c>
      <c r="N1763">
        <v>0.32700000000000001</v>
      </c>
      <c r="O1763">
        <v>1457.7</v>
      </c>
      <c r="P1763">
        <v>-99.9</v>
      </c>
      <c r="Q1763">
        <v>55</v>
      </c>
      <c r="R1763">
        <v>0.52500000000000002</v>
      </c>
      <c r="S1763" t="s">
        <v>2275</v>
      </c>
    </row>
    <row r="1764" spans="1:19" x14ac:dyDescent="0.2">
      <c r="A1764" t="s">
        <v>2397</v>
      </c>
      <c r="B1764">
        <v>217</v>
      </c>
      <c r="C1764" t="s">
        <v>2156</v>
      </c>
      <c r="E1764" t="s">
        <v>1932</v>
      </c>
      <c r="M1764">
        <v>2</v>
      </c>
      <c r="N1764">
        <v>0.185</v>
      </c>
      <c r="O1764">
        <v>6720.6</v>
      </c>
      <c r="P1764">
        <v>-99.9</v>
      </c>
      <c r="Q1764">
        <v>39</v>
      </c>
      <c r="R1764">
        <v>0.72</v>
      </c>
      <c r="S1764" t="s">
        <v>2275</v>
      </c>
    </row>
    <row r="1765" spans="1:19" x14ac:dyDescent="0.2">
      <c r="A1765" t="s">
        <v>2397</v>
      </c>
      <c r="B1765">
        <v>218</v>
      </c>
      <c r="C1765" t="s">
        <v>2157</v>
      </c>
      <c r="E1765" t="s">
        <v>1932</v>
      </c>
      <c r="M1765">
        <v>2</v>
      </c>
      <c r="N1765">
        <v>0.252</v>
      </c>
      <c r="O1765">
        <v>3285.3</v>
      </c>
      <c r="P1765">
        <v>-99.9</v>
      </c>
      <c r="Q1765">
        <v>40</v>
      </c>
      <c r="R1765">
        <v>0.54500000000000004</v>
      </c>
      <c r="S1765" t="s">
        <v>2275</v>
      </c>
    </row>
    <row r="1766" spans="1:19" x14ac:dyDescent="0.2">
      <c r="A1766" t="s">
        <v>2397</v>
      </c>
      <c r="B1766">
        <v>219</v>
      </c>
      <c r="C1766" t="s">
        <v>2158</v>
      </c>
      <c r="E1766" t="s">
        <v>1932</v>
      </c>
      <c r="M1766">
        <v>2</v>
      </c>
      <c r="N1766">
        <v>0.28100000000000003</v>
      </c>
      <c r="O1766">
        <v>2380.6999999999998</v>
      </c>
      <c r="P1766">
        <v>-99.9</v>
      </c>
      <c r="Q1766">
        <v>47</v>
      </c>
      <c r="R1766">
        <v>0.44</v>
      </c>
      <c r="S1766" t="s">
        <v>2275</v>
      </c>
    </row>
    <row r="1767" spans="1:19" x14ac:dyDescent="0.2">
      <c r="A1767" t="s">
        <v>2397</v>
      </c>
      <c r="B1767">
        <v>220</v>
      </c>
      <c r="C1767" t="s">
        <v>2159</v>
      </c>
      <c r="E1767" t="s">
        <v>1932</v>
      </c>
      <c r="M1767">
        <v>2</v>
      </c>
      <c r="N1767">
        <v>0.28199999999999997</v>
      </c>
      <c r="O1767">
        <v>2367.5</v>
      </c>
      <c r="P1767">
        <v>-99.9</v>
      </c>
      <c r="Q1767">
        <v>65</v>
      </c>
      <c r="R1767">
        <v>0.37</v>
      </c>
      <c r="S1767" t="s">
        <v>2275</v>
      </c>
    </row>
    <row r="1768" spans="1:19" x14ac:dyDescent="0.2">
      <c r="A1768" t="s">
        <v>2397</v>
      </c>
      <c r="B1768">
        <v>221</v>
      </c>
      <c r="C1768" t="s">
        <v>2159</v>
      </c>
      <c r="E1768" t="s">
        <v>1932</v>
      </c>
      <c r="M1768">
        <v>2</v>
      </c>
      <c r="N1768">
        <v>0.28199999999999997</v>
      </c>
      <c r="O1768">
        <v>2367.5</v>
      </c>
      <c r="P1768">
        <v>-99.9</v>
      </c>
      <c r="Q1768">
        <v>65</v>
      </c>
      <c r="R1768">
        <v>0.37</v>
      </c>
      <c r="S1768" t="s">
        <v>2275</v>
      </c>
    </row>
    <row r="1769" spans="1:19" x14ac:dyDescent="0.2">
      <c r="A1769" t="s">
        <v>2397</v>
      </c>
      <c r="B1769">
        <v>222</v>
      </c>
      <c r="C1769" t="s">
        <v>1812</v>
      </c>
      <c r="E1769" t="s">
        <v>1932</v>
      </c>
      <c r="M1769">
        <v>2</v>
      </c>
      <c r="N1769">
        <v>0.29099999999999998</v>
      </c>
      <c r="O1769">
        <v>2136.3000000000002</v>
      </c>
      <c r="P1769">
        <v>-99.9</v>
      </c>
      <c r="Q1769">
        <v>60</v>
      </c>
      <c r="R1769">
        <v>0.33500000000000002</v>
      </c>
      <c r="S1769" t="s">
        <v>2275</v>
      </c>
    </row>
    <row r="1770" spans="1:19" x14ac:dyDescent="0.2">
      <c r="A1770" t="s">
        <v>2397</v>
      </c>
      <c r="B1770">
        <v>223</v>
      </c>
      <c r="C1770" t="s">
        <v>1812</v>
      </c>
      <c r="E1770" t="s">
        <v>1932</v>
      </c>
      <c r="M1770">
        <v>2</v>
      </c>
      <c r="N1770">
        <v>0.29099999999999998</v>
      </c>
      <c r="O1770">
        <v>2136.3000000000002</v>
      </c>
      <c r="P1770">
        <v>-99.9</v>
      </c>
      <c r="Q1770">
        <v>60</v>
      </c>
      <c r="R1770">
        <v>0.33500000000000002</v>
      </c>
      <c r="S1770" t="s">
        <v>2275</v>
      </c>
    </row>
    <row r="1771" spans="1:19" x14ac:dyDescent="0.2">
      <c r="A1771" t="s">
        <v>2397</v>
      </c>
      <c r="B1771">
        <v>224</v>
      </c>
      <c r="C1771" t="s">
        <v>2160</v>
      </c>
      <c r="E1771" t="s">
        <v>1925</v>
      </c>
      <c r="M1771">
        <v>4</v>
      </c>
      <c r="N1771">
        <v>0.27100000000000002</v>
      </c>
      <c r="O1771">
        <v>2665.9</v>
      </c>
      <c r="P1771">
        <v>-99.9</v>
      </c>
      <c r="Q1771">
        <v>49</v>
      </c>
      <c r="R1771">
        <v>0.48</v>
      </c>
      <c r="S1771" t="s">
        <v>2275</v>
      </c>
    </row>
    <row r="1772" spans="1:19" x14ac:dyDescent="0.2">
      <c r="A1772" t="s">
        <v>2397</v>
      </c>
      <c r="B1772">
        <v>225</v>
      </c>
      <c r="C1772" t="s">
        <v>2161</v>
      </c>
      <c r="E1772" t="s">
        <v>1925</v>
      </c>
      <c r="M1772">
        <v>4</v>
      </c>
      <c r="N1772">
        <v>0.34699999999999998</v>
      </c>
      <c r="O1772">
        <v>1171.2</v>
      </c>
      <c r="P1772">
        <v>-99.9</v>
      </c>
      <c r="Q1772">
        <v>65</v>
      </c>
      <c r="R1772">
        <v>0.23499999999999999</v>
      </c>
      <c r="S1772" t="s">
        <v>2275</v>
      </c>
    </row>
    <row r="1773" spans="1:19" x14ac:dyDescent="0.2">
      <c r="A1773" t="s">
        <v>2397</v>
      </c>
      <c r="B1773">
        <v>226</v>
      </c>
      <c r="C1773" t="s">
        <v>2162</v>
      </c>
      <c r="E1773" t="s">
        <v>365</v>
      </c>
      <c r="M1773">
        <v>4</v>
      </c>
      <c r="N1773">
        <v>0.316</v>
      </c>
      <c r="O1773">
        <v>1638.3</v>
      </c>
      <c r="P1773">
        <v>-99.9</v>
      </c>
      <c r="Q1773">
        <v>47</v>
      </c>
      <c r="R1773">
        <v>0.35</v>
      </c>
      <c r="S1773" t="s">
        <v>2275</v>
      </c>
    </row>
    <row r="1774" spans="1:19" x14ac:dyDescent="0.2">
      <c r="A1774" t="s">
        <v>2397</v>
      </c>
      <c r="B1774">
        <v>227</v>
      </c>
      <c r="C1774" t="s">
        <v>2163</v>
      </c>
      <c r="E1774" t="s">
        <v>365</v>
      </c>
      <c r="M1774">
        <v>4</v>
      </c>
      <c r="N1774">
        <v>0.31</v>
      </c>
      <c r="O1774">
        <v>1756</v>
      </c>
      <c r="P1774">
        <v>-99.9</v>
      </c>
      <c r="Q1774">
        <v>60</v>
      </c>
      <c r="R1774">
        <v>0.34499999999999997</v>
      </c>
      <c r="S1774" t="s">
        <v>2275</v>
      </c>
    </row>
    <row r="1775" spans="1:19" x14ac:dyDescent="0.2">
      <c r="A1775" t="s">
        <v>2397</v>
      </c>
      <c r="B1775">
        <v>228</v>
      </c>
      <c r="C1775" t="s">
        <v>2164</v>
      </c>
      <c r="E1775" t="s">
        <v>365</v>
      </c>
      <c r="M1775">
        <v>4</v>
      </c>
      <c r="N1775">
        <v>0.29799999999999999</v>
      </c>
      <c r="O1775">
        <v>1999.2</v>
      </c>
      <c r="P1775">
        <v>-99.9</v>
      </c>
      <c r="Q1775">
        <v>65</v>
      </c>
      <c r="R1775">
        <v>0.31</v>
      </c>
      <c r="S1775" t="s">
        <v>2275</v>
      </c>
    </row>
    <row r="1776" spans="1:19" x14ac:dyDescent="0.2">
      <c r="A1776" t="s">
        <v>2397</v>
      </c>
      <c r="B1776">
        <v>229</v>
      </c>
      <c r="C1776" t="s">
        <v>1813</v>
      </c>
      <c r="E1776" t="s">
        <v>365</v>
      </c>
      <c r="M1776">
        <v>4</v>
      </c>
      <c r="N1776">
        <v>0.29099999999999998</v>
      </c>
      <c r="O1776">
        <v>2150.1999999999998</v>
      </c>
      <c r="P1776">
        <v>-99.9</v>
      </c>
      <c r="Q1776">
        <v>70</v>
      </c>
      <c r="R1776">
        <v>0.31</v>
      </c>
      <c r="S1776" t="s">
        <v>2275</v>
      </c>
    </row>
    <row r="1777" spans="1:19" x14ac:dyDescent="0.2">
      <c r="A1777" t="s">
        <v>2397</v>
      </c>
      <c r="B1777">
        <v>230</v>
      </c>
      <c r="C1777" t="s">
        <v>1813</v>
      </c>
      <c r="E1777" t="s">
        <v>365</v>
      </c>
      <c r="M1777">
        <v>4</v>
      </c>
      <c r="N1777">
        <v>0.29099999999999998</v>
      </c>
      <c r="O1777">
        <v>2150.1999999999998</v>
      </c>
      <c r="P1777">
        <v>-99.9</v>
      </c>
      <c r="Q1777">
        <v>70</v>
      </c>
      <c r="R1777">
        <v>0.31</v>
      </c>
      <c r="S1777" t="s">
        <v>2275</v>
      </c>
    </row>
    <row r="1778" spans="1:19" x14ac:dyDescent="0.2">
      <c r="A1778" t="s">
        <v>2397</v>
      </c>
      <c r="B1778">
        <v>231</v>
      </c>
      <c r="C1778" t="s">
        <v>2165</v>
      </c>
      <c r="E1778" t="s">
        <v>365</v>
      </c>
      <c r="M1778">
        <v>4</v>
      </c>
      <c r="N1778">
        <v>0.28899999999999998</v>
      </c>
      <c r="O1778">
        <v>2197.3000000000002</v>
      </c>
      <c r="P1778">
        <v>-99.9</v>
      </c>
      <c r="Q1778">
        <v>75</v>
      </c>
      <c r="R1778">
        <v>0.29499999999999998</v>
      </c>
      <c r="S1778" t="s">
        <v>2275</v>
      </c>
    </row>
    <row r="1779" spans="1:19" x14ac:dyDescent="0.2">
      <c r="A1779" t="s">
        <v>2397</v>
      </c>
      <c r="B1779">
        <v>232</v>
      </c>
      <c r="C1779" t="s">
        <v>1829</v>
      </c>
      <c r="E1779" t="s">
        <v>365</v>
      </c>
      <c r="M1779">
        <v>4</v>
      </c>
      <c r="N1779">
        <v>0.29299999999999998</v>
      </c>
      <c r="O1779">
        <v>2089.3000000000002</v>
      </c>
      <c r="P1779">
        <v>-99.9</v>
      </c>
      <c r="Q1779">
        <v>80</v>
      </c>
      <c r="R1779">
        <v>0.28499999999999998</v>
      </c>
      <c r="S1779" t="s">
        <v>2275</v>
      </c>
    </row>
    <row r="1780" spans="1:19" x14ac:dyDescent="0.2">
      <c r="A1780" t="s">
        <v>2397</v>
      </c>
      <c r="B1780">
        <v>233</v>
      </c>
      <c r="C1780" t="s">
        <v>1829</v>
      </c>
      <c r="E1780" t="s">
        <v>365</v>
      </c>
      <c r="M1780">
        <v>4</v>
      </c>
      <c r="N1780">
        <v>0.29299999999999998</v>
      </c>
      <c r="O1780">
        <v>2089.3000000000002</v>
      </c>
      <c r="P1780">
        <v>-99.9</v>
      </c>
      <c r="Q1780">
        <v>80</v>
      </c>
      <c r="R1780">
        <v>0.28499999999999998</v>
      </c>
      <c r="S1780" t="s">
        <v>2275</v>
      </c>
    </row>
    <row r="1781" spans="1:19" x14ac:dyDescent="0.2">
      <c r="A1781" t="s">
        <v>2397</v>
      </c>
      <c r="B1781">
        <v>234</v>
      </c>
      <c r="C1781" t="s">
        <v>1801</v>
      </c>
      <c r="E1781" t="s">
        <v>365</v>
      </c>
      <c r="M1781">
        <v>4</v>
      </c>
      <c r="N1781">
        <v>0.30199999999999999</v>
      </c>
      <c r="O1781">
        <v>1914.8</v>
      </c>
      <c r="P1781">
        <v>-99.9</v>
      </c>
      <c r="Q1781">
        <v>75</v>
      </c>
      <c r="R1781">
        <v>0.26</v>
      </c>
      <c r="S1781" t="s">
        <v>2275</v>
      </c>
    </row>
    <row r="1782" spans="1:19" x14ac:dyDescent="0.2">
      <c r="A1782" t="s">
        <v>2397</v>
      </c>
      <c r="B1782">
        <v>235</v>
      </c>
      <c r="C1782" t="s">
        <v>1801</v>
      </c>
      <c r="E1782" t="s">
        <v>365</v>
      </c>
      <c r="M1782">
        <v>4</v>
      </c>
      <c r="N1782">
        <v>0.30199999999999999</v>
      </c>
      <c r="O1782">
        <v>1914.8</v>
      </c>
      <c r="P1782">
        <v>-99.9</v>
      </c>
      <c r="Q1782">
        <v>75</v>
      </c>
      <c r="R1782">
        <v>0.26</v>
      </c>
      <c r="S1782" t="s">
        <v>2275</v>
      </c>
    </row>
    <row r="1783" spans="1:19" x14ac:dyDescent="0.2">
      <c r="A1783" t="s">
        <v>2397</v>
      </c>
      <c r="B1783">
        <v>236</v>
      </c>
      <c r="C1783" t="s">
        <v>1801</v>
      </c>
      <c r="E1783" t="s">
        <v>365</v>
      </c>
      <c r="M1783">
        <v>4</v>
      </c>
      <c r="N1783">
        <v>0.30199999999999999</v>
      </c>
      <c r="O1783">
        <v>1914.8</v>
      </c>
      <c r="P1783">
        <v>-99.9</v>
      </c>
      <c r="Q1783">
        <v>75</v>
      </c>
      <c r="R1783">
        <v>0.26</v>
      </c>
      <c r="S1783" t="s">
        <v>2275</v>
      </c>
    </row>
    <row r="1784" spans="1:19" x14ac:dyDescent="0.2">
      <c r="A1784" t="s">
        <v>2397</v>
      </c>
      <c r="B1784">
        <v>237</v>
      </c>
      <c r="C1784" t="s">
        <v>2166</v>
      </c>
      <c r="E1784" t="s">
        <v>365</v>
      </c>
      <c r="M1784">
        <v>4</v>
      </c>
      <c r="N1784">
        <v>0.309</v>
      </c>
      <c r="O1784">
        <v>1772.2</v>
      </c>
      <c r="P1784">
        <v>-99.9</v>
      </c>
      <c r="Q1784">
        <v>75</v>
      </c>
      <c r="R1784">
        <v>0.245</v>
      </c>
      <c r="S1784" t="s">
        <v>2275</v>
      </c>
    </row>
    <row r="1785" spans="1:19" x14ac:dyDescent="0.2">
      <c r="A1785" t="s">
        <v>2397</v>
      </c>
      <c r="B1785">
        <v>238</v>
      </c>
      <c r="C1785" t="s">
        <v>2166</v>
      </c>
      <c r="E1785" t="s">
        <v>365</v>
      </c>
      <c r="M1785">
        <v>4</v>
      </c>
      <c r="N1785">
        <v>0.309</v>
      </c>
      <c r="O1785">
        <v>1772.2</v>
      </c>
      <c r="P1785">
        <v>-99.9</v>
      </c>
      <c r="Q1785">
        <v>75</v>
      </c>
      <c r="R1785">
        <v>0.245</v>
      </c>
      <c r="S1785" t="s">
        <v>2275</v>
      </c>
    </row>
    <row r="1786" spans="1:19" x14ac:dyDescent="0.2">
      <c r="A1786" t="s">
        <v>2397</v>
      </c>
      <c r="B1786">
        <v>239</v>
      </c>
      <c r="C1786" t="s">
        <v>263</v>
      </c>
      <c r="E1786" t="s">
        <v>365</v>
      </c>
      <c r="M1786">
        <v>3</v>
      </c>
      <c r="N1786">
        <v>0.27500000000000002</v>
      </c>
      <c r="O1786">
        <v>2540</v>
      </c>
      <c r="P1786">
        <v>-99.9</v>
      </c>
      <c r="Q1786">
        <v>60</v>
      </c>
      <c r="R1786">
        <v>0.38500000000000001</v>
      </c>
      <c r="S1786" t="s">
        <v>2275</v>
      </c>
    </row>
    <row r="1787" spans="1:19" x14ac:dyDescent="0.2">
      <c r="A1787" t="s">
        <v>2397</v>
      </c>
      <c r="B1787">
        <v>240</v>
      </c>
      <c r="C1787" t="s">
        <v>205</v>
      </c>
      <c r="E1787" t="s">
        <v>365</v>
      </c>
      <c r="M1787">
        <v>3</v>
      </c>
      <c r="N1787">
        <v>0.26800000000000002</v>
      </c>
      <c r="O1787">
        <v>2753.4</v>
      </c>
      <c r="P1787">
        <v>-99.9</v>
      </c>
      <c r="Q1787">
        <v>85</v>
      </c>
      <c r="R1787">
        <v>0.30499999999999999</v>
      </c>
      <c r="S1787" t="s">
        <v>2275</v>
      </c>
    </row>
    <row r="1788" spans="1:19" x14ac:dyDescent="0.2">
      <c r="A1788" t="s">
        <v>2397</v>
      </c>
      <c r="B1788">
        <v>241</v>
      </c>
      <c r="C1788" t="s">
        <v>205</v>
      </c>
      <c r="E1788" t="s">
        <v>365</v>
      </c>
      <c r="M1788">
        <v>3</v>
      </c>
      <c r="N1788">
        <v>0.26800000000000002</v>
      </c>
      <c r="O1788">
        <v>2753.4</v>
      </c>
      <c r="P1788">
        <v>-99.9</v>
      </c>
      <c r="Q1788">
        <v>85</v>
      </c>
      <c r="R1788">
        <v>0.30499999999999999</v>
      </c>
      <c r="S1788" t="s">
        <v>2275</v>
      </c>
    </row>
    <row r="1789" spans="1:19" x14ac:dyDescent="0.2">
      <c r="A1789" t="s">
        <v>2397</v>
      </c>
      <c r="B1789">
        <v>242</v>
      </c>
      <c r="C1789" t="s">
        <v>401</v>
      </c>
      <c r="E1789" t="s">
        <v>365</v>
      </c>
      <c r="M1789">
        <v>2</v>
      </c>
      <c r="N1789">
        <v>0.23799999999999999</v>
      </c>
      <c r="O1789">
        <v>3800.2</v>
      </c>
      <c r="P1789">
        <v>-99.9</v>
      </c>
      <c r="Q1789">
        <v>43</v>
      </c>
      <c r="R1789">
        <v>0.45</v>
      </c>
      <c r="S1789" t="s">
        <v>2275</v>
      </c>
    </row>
    <row r="1790" spans="1:19" x14ac:dyDescent="0.2">
      <c r="A1790" t="s">
        <v>2397</v>
      </c>
      <c r="B1790">
        <v>243</v>
      </c>
      <c r="C1790" t="s">
        <v>2167</v>
      </c>
      <c r="E1790" t="s">
        <v>365</v>
      </c>
      <c r="M1790">
        <v>2</v>
      </c>
      <c r="N1790">
        <v>0.245</v>
      </c>
      <c r="O1790">
        <v>3539</v>
      </c>
      <c r="P1790">
        <v>-99.9</v>
      </c>
      <c r="Q1790">
        <v>55</v>
      </c>
      <c r="R1790">
        <v>0.42499999999999999</v>
      </c>
      <c r="S1790" t="s">
        <v>2275</v>
      </c>
    </row>
    <row r="1791" spans="1:19" x14ac:dyDescent="0.2">
      <c r="A1791" t="s">
        <v>2397</v>
      </c>
      <c r="B1791">
        <v>244</v>
      </c>
      <c r="C1791" t="s">
        <v>2168</v>
      </c>
      <c r="E1791" t="s">
        <v>365</v>
      </c>
      <c r="M1791">
        <v>2</v>
      </c>
      <c r="N1791">
        <v>0.23899999999999999</v>
      </c>
      <c r="O1791">
        <v>3776.6</v>
      </c>
      <c r="P1791">
        <v>-99.9</v>
      </c>
      <c r="Q1791">
        <v>65</v>
      </c>
      <c r="R1791">
        <v>0.41499999999999998</v>
      </c>
      <c r="S1791" t="s">
        <v>2275</v>
      </c>
    </row>
    <row r="1792" spans="1:19" x14ac:dyDescent="0.2">
      <c r="A1792" t="s">
        <v>2397</v>
      </c>
      <c r="B1792">
        <v>245</v>
      </c>
      <c r="C1792" t="s">
        <v>2169</v>
      </c>
      <c r="E1792" t="s">
        <v>365</v>
      </c>
      <c r="M1792">
        <v>2</v>
      </c>
      <c r="N1792">
        <v>0.23200000000000001</v>
      </c>
      <c r="O1792">
        <v>4063.7</v>
      </c>
      <c r="P1792">
        <v>-99.9</v>
      </c>
      <c r="Q1792">
        <v>75</v>
      </c>
      <c r="R1792">
        <v>0.39</v>
      </c>
      <c r="S1792" t="s">
        <v>2275</v>
      </c>
    </row>
    <row r="1793" spans="1:19" x14ac:dyDescent="0.2">
      <c r="A1793" t="s">
        <v>2397</v>
      </c>
      <c r="B1793">
        <v>246</v>
      </c>
      <c r="C1793" t="s">
        <v>2170</v>
      </c>
      <c r="E1793" t="s">
        <v>365</v>
      </c>
      <c r="M1793">
        <v>2</v>
      </c>
      <c r="N1793">
        <v>0.22600000000000001</v>
      </c>
      <c r="O1793">
        <v>4327.5</v>
      </c>
      <c r="P1793">
        <v>-99.9</v>
      </c>
      <c r="Q1793">
        <v>80</v>
      </c>
      <c r="R1793">
        <v>0.36499999999999999</v>
      </c>
      <c r="S1793" t="s">
        <v>2275</v>
      </c>
    </row>
    <row r="1794" spans="1:19" x14ac:dyDescent="0.2">
      <c r="A1794" t="s">
        <v>2397</v>
      </c>
      <c r="B1794">
        <v>247</v>
      </c>
      <c r="C1794" t="s">
        <v>403</v>
      </c>
      <c r="E1794" t="s">
        <v>365</v>
      </c>
      <c r="M1794">
        <v>2</v>
      </c>
      <c r="N1794">
        <v>0.22900000000000001</v>
      </c>
      <c r="O1794">
        <v>4201.5</v>
      </c>
      <c r="P1794">
        <v>-99.9</v>
      </c>
      <c r="Q1794">
        <v>85</v>
      </c>
      <c r="R1794">
        <v>0.35</v>
      </c>
      <c r="S1794" t="s">
        <v>2275</v>
      </c>
    </row>
    <row r="1795" spans="1:19" x14ac:dyDescent="0.2">
      <c r="A1795" t="s">
        <v>2397</v>
      </c>
      <c r="B1795">
        <v>248</v>
      </c>
      <c r="C1795" t="s">
        <v>1808</v>
      </c>
      <c r="E1795" t="s">
        <v>365</v>
      </c>
      <c r="M1795">
        <v>2</v>
      </c>
      <c r="N1795">
        <v>0.24099999999999999</v>
      </c>
      <c r="O1795">
        <v>3685</v>
      </c>
      <c r="P1795">
        <v>-99.9</v>
      </c>
      <c r="Q1795">
        <v>85</v>
      </c>
      <c r="R1795">
        <v>0.28999999999999998</v>
      </c>
      <c r="S1795" t="s">
        <v>2275</v>
      </c>
    </row>
    <row r="1796" spans="1:19" x14ac:dyDescent="0.2">
      <c r="A1796" t="s">
        <v>2397</v>
      </c>
      <c r="B1796">
        <v>249</v>
      </c>
      <c r="C1796" t="s">
        <v>1808</v>
      </c>
      <c r="E1796" t="s">
        <v>365</v>
      </c>
      <c r="M1796">
        <v>2</v>
      </c>
      <c r="N1796">
        <v>0.24099999999999999</v>
      </c>
      <c r="O1796">
        <v>3685</v>
      </c>
      <c r="P1796">
        <v>-99.9</v>
      </c>
      <c r="Q1796">
        <v>85</v>
      </c>
      <c r="R1796">
        <v>0.28999999999999998</v>
      </c>
      <c r="S1796" t="s">
        <v>2275</v>
      </c>
    </row>
    <row r="1797" spans="1:19" x14ac:dyDescent="0.2">
      <c r="A1797" t="s">
        <v>2397</v>
      </c>
      <c r="B1797">
        <v>250</v>
      </c>
      <c r="C1797" t="s">
        <v>2171</v>
      </c>
      <c r="E1797" t="s">
        <v>365</v>
      </c>
      <c r="M1797">
        <v>2</v>
      </c>
      <c r="N1797">
        <v>0.251</v>
      </c>
      <c r="O1797">
        <v>3303.6</v>
      </c>
      <c r="P1797">
        <v>-99.9</v>
      </c>
      <c r="Q1797">
        <v>85</v>
      </c>
      <c r="R1797">
        <v>0.28999999999999998</v>
      </c>
      <c r="S1797" t="s">
        <v>2275</v>
      </c>
    </row>
    <row r="1798" spans="1:19" x14ac:dyDescent="0.2">
      <c r="A1798" t="s">
        <v>2397</v>
      </c>
      <c r="B1798">
        <v>251</v>
      </c>
      <c r="C1798" t="s">
        <v>2171</v>
      </c>
      <c r="E1798" t="s">
        <v>365</v>
      </c>
      <c r="M1798">
        <v>2</v>
      </c>
      <c r="N1798">
        <v>0.251</v>
      </c>
      <c r="O1798">
        <v>3303.6</v>
      </c>
      <c r="P1798">
        <v>-99.9</v>
      </c>
      <c r="Q1798">
        <v>85</v>
      </c>
      <c r="R1798">
        <v>0.28999999999999998</v>
      </c>
      <c r="S1798" t="s">
        <v>2275</v>
      </c>
    </row>
    <row r="1799" spans="1:19" x14ac:dyDescent="0.2">
      <c r="A1799" t="s">
        <v>2397</v>
      </c>
      <c r="B1799">
        <v>252</v>
      </c>
      <c r="C1799" t="s">
        <v>2172</v>
      </c>
      <c r="E1799" t="s">
        <v>2402</v>
      </c>
      <c r="M1799">
        <v>11</v>
      </c>
      <c r="N1799">
        <v>0.28799999999999998</v>
      </c>
      <c r="O1799">
        <v>2208.3000000000002</v>
      </c>
      <c r="P1799">
        <v>-99.9</v>
      </c>
      <c r="Q1799">
        <v>80</v>
      </c>
      <c r="R1799">
        <v>0.20499999999999999</v>
      </c>
      <c r="S1799" t="s">
        <v>2275</v>
      </c>
    </row>
    <row r="1800" spans="1:19" x14ac:dyDescent="0.2">
      <c r="A1800" t="s">
        <v>2397</v>
      </c>
      <c r="B1800">
        <v>253</v>
      </c>
      <c r="C1800" t="s">
        <v>689</v>
      </c>
      <c r="E1800" t="s">
        <v>365</v>
      </c>
      <c r="M1800">
        <v>1</v>
      </c>
      <c r="N1800">
        <v>0.188</v>
      </c>
      <c r="O1800">
        <v>6566.2</v>
      </c>
      <c r="P1800">
        <v>-99.9</v>
      </c>
      <c r="Q1800">
        <v>39</v>
      </c>
      <c r="R1800">
        <v>0.44500000000000001</v>
      </c>
      <c r="S1800" t="s">
        <v>2275</v>
      </c>
    </row>
    <row r="1801" spans="1:19" x14ac:dyDescent="0.2">
      <c r="A1801" t="s">
        <v>2397</v>
      </c>
      <c r="B1801">
        <v>254</v>
      </c>
      <c r="C1801" t="s">
        <v>685</v>
      </c>
      <c r="E1801" t="s">
        <v>365</v>
      </c>
      <c r="M1801">
        <v>1</v>
      </c>
      <c r="N1801">
        <v>0.19600000000000001</v>
      </c>
      <c r="O1801">
        <v>6007.3</v>
      </c>
      <c r="P1801">
        <v>-99.9</v>
      </c>
      <c r="Q1801">
        <v>75</v>
      </c>
      <c r="R1801">
        <v>0.38500000000000001</v>
      </c>
      <c r="S1801" t="s">
        <v>2275</v>
      </c>
    </row>
    <row r="1802" spans="1:19" x14ac:dyDescent="0.2">
      <c r="A1802" t="s">
        <v>2397</v>
      </c>
      <c r="B1802">
        <v>255</v>
      </c>
      <c r="C1802" t="s">
        <v>687</v>
      </c>
      <c r="E1802" t="s">
        <v>365</v>
      </c>
      <c r="M1802">
        <v>1</v>
      </c>
      <c r="N1802">
        <v>0.192</v>
      </c>
      <c r="O1802">
        <v>6259.7</v>
      </c>
      <c r="P1802">
        <v>-99.9</v>
      </c>
      <c r="Q1802">
        <v>85</v>
      </c>
      <c r="R1802">
        <v>0.37</v>
      </c>
      <c r="S1802" t="s">
        <v>2275</v>
      </c>
    </row>
    <row r="1803" spans="1:19" x14ac:dyDescent="0.2">
      <c r="A1803" t="s">
        <v>2397</v>
      </c>
      <c r="B1803">
        <v>256</v>
      </c>
      <c r="C1803" t="s">
        <v>657</v>
      </c>
      <c r="E1803" t="s">
        <v>365</v>
      </c>
      <c r="M1803">
        <v>1</v>
      </c>
      <c r="N1803">
        <v>0.19400000000000001</v>
      </c>
      <c r="O1803">
        <v>6121</v>
      </c>
      <c r="P1803">
        <v>-99.9</v>
      </c>
      <c r="Q1803">
        <v>85</v>
      </c>
      <c r="R1803">
        <v>0.34</v>
      </c>
      <c r="S1803" t="s">
        <v>2275</v>
      </c>
    </row>
    <row r="1804" spans="1:19" x14ac:dyDescent="0.2">
      <c r="A1804" t="s">
        <v>2397</v>
      </c>
      <c r="B1804">
        <v>257</v>
      </c>
      <c r="C1804" t="s">
        <v>655</v>
      </c>
      <c r="E1804" t="s">
        <v>365</v>
      </c>
      <c r="M1804">
        <v>1</v>
      </c>
      <c r="N1804">
        <v>0.20799999999999999</v>
      </c>
      <c r="O1804">
        <v>5240.3</v>
      </c>
      <c r="P1804">
        <v>-99.9</v>
      </c>
      <c r="Q1804">
        <v>90</v>
      </c>
      <c r="R1804">
        <v>0.27500000000000002</v>
      </c>
      <c r="S1804" t="s">
        <v>2275</v>
      </c>
    </row>
    <row r="1805" spans="1:19" x14ac:dyDescent="0.2">
      <c r="A1805" t="s">
        <v>2397</v>
      </c>
      <c r="B1805">
        <v>258</v>
      </c>
      <c r="C1805" t="s">
        <v>655</v>
      </c>
      <c r="E1805" t="s">
        <v>365</v>
      </c>
      <c r="M1805">
        <v>1</v>
      </c>
      <c r="N1805">
        <v>0.20799999999999999</v>
      </c>
      <c r="O1805">
        <v>5240.3</v>
      </c>
      <c r="P1805">
        <v>-99.9</v>
      </c>
      <c r="Q1805">
        <v>90</v>
      </c>
      <c r="R1805">
        <v>0.27500000000000002</v>
      </c>
      <c r="S1805" t="s">
        <v>2275</v>
      </c>
    </row>
    <row r="1806" spans="1:19" x14ac:dyDescent="0.2">
      <c r="A1806" t="s">
        <v>2397</v>
      </c>
      <c r="B1806">
        <v>259</v>
      </c>
      <c r="C1806" t="s">
        <v>347</v>
      </c>
      <c r="E1806" t="s">
        <v>213</v>
      </c>
      <c r="M1806">
        <v>1</v>
      </c>
      <c r="N1806">
        <v>0.121</v>
      </c>
      <c r="O1806">
        <v>13544.5</v>
      </c>
      <c r="P1806">
        <v>-99.9</v>
      </c>
      <c r="Q1806">
        <v>60</v>
      </c>
      <c r="R1806">
        <v>0.43</v>
      </c>
      <c r="S1806" t="s">
        <v>2275</v>
      </c>
    </row>
    <row r="1807" spans="1:19" x14ac:dyDescent="0.2">
      <c r="A1807" t="s">
        <v>2397</v>
      </c>
      <c r="B1807">
        <v>260</v>
      </c>
      <c r="C1807" t="s">
        <v>353</v>
      </c>
      <c r="E1807" t="s">
        <v>213</v>
      </c>
      <c r="M1807">
        <v>1</v>
      </c>
      <c r="N1807">
        <v>0.13600000000000001</v>
      </c>
      <c r="O1807">
        <v>11492.1</v>
      </c>
      <c r="P1807">
        <v>-99.9</v>
      </c>
      <c r="Q1807">
        <v>90</v>
      </c>
      <c r="R1807">
        <v>0.32500000000000001</v>
      </c>
      <c r="S1807" t="s">
        <v>2275</v>
      </c>
    </row>
    <row r="1808" spans="1:19" x14ac:dyDescent="0.2">
      <c r="A1808" t="s">
        <v>2397</v>
      </c>
      <c r="B1808">
        <v>261</v>
      </c>
      <c r="C1808" t="s">
        <v>355</v>
      </c>
      <c r="E1808" t="s">
        <v>213</v>
      </c>
      <c r="M1808">
        <v>1</v>
      </c>
      <c r="N1808">
        <v>0.14399999999999999</v>
      </c>
      <c r="O1808">
        <v>10537</v>
      </c>
      <c r="P1808">
        <v>-99.9</v>
      </c>
      <c r="Q1808">
        <v>95</v>
      </c>
      <c r="R1808">
        <v>0.27500000000000002</v>
      </c>
      <c r="S1808" t="s">
        <v>2275</v>
      </c>
    </row>
    <row r="1809" spans="1:19" x14ac:dyDescent="0.2">
      <c r="A1809" t="s">
        <v>2397</v>
      </c>
      <c r="B1809">
        <v>262</v>
      </c>
      <c r="C1809" t="s">
        <v>359</v>
      </c>
      <c r="E1809" t="s">
        <v>1872</v>
      </c>
      <c r="M1809">
        <v>7</v>
      </c>
      <c r="N1809">
        <v>0.16500000000000001</v>
      </c>
      <c r="O1809">
        <v>8409.4</v>
      </c>
      <c r="P1809">
        <v>-99.9</v>
      </c>
      <c r="Q1809">
        <v>90</v>
      </c>
      <c r="R1809">
        <v>0.29499999999999998</v>
      </c>
      <c r="S1809" t="s">
        <v>2275</v>
      </c>
    </row>
    <row r="1810" spans="1:19" x14ac:dyDescent="0.2">
      <c r="A1810" t="s">
        <v>2397</v>
      </c>
      <c r="B1810">
        <v>263</v>
      </c>
      <c r="C1810" t="s">
        <v>359</v>
      </c>
      <c r="E1810" t="s">
        <v>1872</v>
      </c>
      <c r="M1810">
        <v>7</v>
      </c>
      <c r="N1810">
        <v>0.16500000000000001</v>
      </c>
      <c r="O1810">
        <v>8409.4</v>
      </c>
      <c r="P1810">
        <v>-99.9</v>
      </c>
      <c r="Q1810">
        <v>90</v>
      </c>
      <c r="R1810">
        <v>0.29499999999999998</v>
      </c>
      <c r="S1810" t="s">
        <v>2275</v>
      </c>
    </row>
    <row r="1811" spans="1:19" x14ac:dyDescent="0.2">
      <c r="A1811" t="s">
        <v>2397</v>
      </c>
      <c r="B1811">
        <v>264</v>
      </c>
      <c r="C1811" t="s">
        <v>247</v>
      </c>
      <c r="E1811" t="s">
        <v>213</v>
      </c>
      <c r="M1811">
        <v>0</v>
      </c>
      <c r="N1811">
        <v>6.9000000000000006E-2</v>
      </c>
      <c r="O1811">
        <v>23633</v>
      </c>
      <c r="P1811">
        <v>-99.9</v>
      </c>
      <c r="Q1811">
        <v>95</v>
      </c>
      <c r="R1811">
        <v>0.44500000000000001</v>
      </c>
      <c r="S1811" t="s">
        <v>2275</v>
      </c>
    </row>
    <row r="1812" spans="1:19" x14ac:dyDescent="0.2">
      <c r="A1812" t="s">
        <v>2397</v>
      </c>
      <c r="B1812">
        <v>265</v>
      </c>
      <c r="C1812" t="s">
        <v>249</v>
      </c>
      <c r="E1812" t="s">
        <v>213</v>
      </c>
      <c r="M1812">
        <v>0</v>
      </c>
      <c r="N1812">
        <v>8.6999999999999994E-2</v>
      </c>
      <c r="O1812">
        <v>19478.2</v>
      </c>
      <c r="P1812">
        <v>-99.9</v>
      </c>
      <c r="Q1812">
        <v>95</v>
      </c>
      <c r="R1812">
        <v>0.34</v>
      </c>
      <c r="S1812" t="s">
        <v>2275</v>
      </c>
    </row>
    <row r="1813" spans="1:19" x14ac:dyDescent="0.2">
      <c r="A1813" t="s">
        <v>2397</v>
      </c>
      <c r="B1813">
        <v>266</v>
      </c>
      <c r="C1813" t="s">
        <v>251</v>
      </c>
      <c r="E1813" t="s">
        <v>213</v>
      </c>
      <c r="M1813">
        <v>0</v>
      </c>
      <c r="N1813">
        <v>0.109</v>
      </c>
      <c r="O1813">
        <v>15439.2</v>
      </c>
      <c r="P1813">
        <v>-99.9</v>
      </c>
      <c r="Q1813">
        <v>95</v>
      </c>
      <c r="R1813">
        <v>0.245</v>
      </c>
      <c r="S1813" t="s">
        <v>2275</v>
      </c>
    </row>
    <row r="1814" spans="1:19" x14ac:dyDescent="0.2">
      <c r="A1814" t="s">
        <v>2397</v>
      </c>
      <c r="B1814">
        <v>267</v>
      </c>
      <c r="C1814" t="s">
        <v>1804</v>
      </c>
      <c r="E1814" t="s">
        <v>1872</v>
      </c>
      <c r="M1814">
        <v>6</v>
      </c>
      <c r="N1814">
        <v>0.14199999999999999</v>
      </c>
      <c r="O1814">
        <v>10788.6</v>
      </c>
      <c r="P1814">
        <v>-99.9</v>
      </c>
      <c r="Q1814">
        <v>95</v>
      </c>
      <c r="R1814">
        <v>0.42</v>
      </c>
      <c r="S1814" t="s">
        <v>2275</v>
      </c>
    </row>
    <row r="1815" spans="1:19" x14ac:dyDescent="0.2">
      <c r="A1815" t="s">
        <v>2397</v>
      </c>
      <c r="B1815">
        <v>268</v>
      </c>
      <c r="C1815" t="s">
        <v>1804</v>
      </c>
      <c r="E1815" t="s">
        <v>1872</v>
      </c>
      <c r="M1815">
        <v>6</v>
      </c>
      <c r="N1815">
        <v>0.14199999999999999</v>
      </c>
      <c r="O1815">
        <v>10788.6</v>
      </c>
      <c r="P1815">
        <v>-99.9</v>
      </c>
      <c r="Q1815">
        <v>95</v>
      </c>
      <c r="R1815">
        <v>0.42</v>
      </c>
      <c r="S1815" t="s">
        <v>2275</v>
      </c>
    </row>
    <row r="1816" spans="1:19" x14ac:dyDescent="0.2">
      <c r="A1816" t="s">
        <v>2397</v>
      </c>
      <c r="B1816">
        <v>269</v>
      </c>
      <c r="C1816" t="s">
        <v>2173</v>
      </c>
      <c r="E1816" t="s">
        <v>1872</v>
      </c>
      <c r="M1816">
        <v>6</v>
      </c>
      <c r="N1816">
        <v>0.161</v>
      </c>
      <c r="O1816">
        <v>8786.6</v>
      </c>
      <c r="P1816">
        <v>-99.9</v>
      </c>
      <c r="Q1816">
        <v>95</v>
      </c>
      <c r="R1816">
        <v>0.35499999999999998</v>
      </c>
      <c r="S1816" t="s">
        <v>2275</v>
      </c>
    </row>
    <row r="1817" spans="1:19" x14ac:dyDescent="0.2">
      <c r="A1817" t="s">
        <v>2397</v>
      </c>
      <c r="B1817">
        <v>270</v>
      </c>
      <c r="C1817" t="s">
        <v>297</v>
      </c>
      <c r="E1817" t="s">
        <v>1871</v>
      </c>
      <c r="M1817">
        <v>2</v>
      </c>
      <c r="N1817">
        <v>3.2000000000000001E-2</v>
      </c>
      <c r="O1817">
        <v>35292.9</v>
      </c>
      <c r="P1817">
        <v>-99.9</v>
      </c>
      <c r="Q1817">
        <v>95</v>
      </c>
      <c r="R1817">
        <v>0.35499999999999998</v>
      </c>
      <c r="S1817" t="s">
        <v>2275</v>
      </c>
    </row>
    <row r="1818" spans="1:19" x14ac:dyDescent="0.2">
      <c r="A1818" t="s">
        <v>2397</v>
      </c>
      <c r="B1818">
        <v>271</v>
      </c>
      <c r="C1818" t="s">
        <v>275</v>
      </c>
      <c r="E1818" t="s">
        <v>2403</v>
      </c>
      <c r="M1818">
        <v>4</v>
      </c>
      <c r="N1818">
        <v>8.8999999999999996E-2</v>
      </c>
      <c r="O1818">
        <v>19152</v>
      </c>
      <c r="P1818">
        <v>-99.9</v>
      </c>
      <c r="Q1818">
        <v>95</v>
      </c>
      <c r="R1818">
        <v>0.38500000000000001</v>
      </c>
      <c r="S1818" t="s">
        <v>2275</v>
      </c>
    </row>
    <row r="1819" spans="1:19" x14ac:dyDescent="0.2">
      <c r="A1819" t="s">
        <v>2397</v>
      </c>
      <c r="B1819">
        <v>272</v>
      </c>
      <c r="C1819" t="s">
        <v>443</v>
      </c>
      <c r="E1819" t="s">
        <v>1872</v>
      </c>
      <c r="M1819">
        <v>5</v>
      </c>
      <c r="N1819">
        <v>0.13600000000000001</v>
      </c>
      <c r="O1819">
        <v>11494.4</v>
      </c>
      <c r="P1819">
        <v>-99.9</v>
      </c>
      <c r="Q1819">
        <v>90</v>
      </c>
      <c r="R1819">
        <v>0.51500000000000001</v>
      </c>
      <c r="S1819" t="s">
        <v>2275</v>
      </c>
    </row>
    <row r="1820" spans="1:19" x14ac:dyDescent="0.2">
      <c r="A1820" t="s">
        <v>2397</v>
      </c>
      <c r="B1820">
        <v>273</v>
      </c>
      <c r="C1820" t="s">
        <v>2174</v>
      </c>
      <c r="E1820" t="s">
        <v>1872</v>
      </c>
      <c r="M1820">
        <v>5</v>
      </c>
      <c r="N1820">
        <v>0.161</v>
      </c>
      <c r="O1820">
        <v>8769.7999999999993</v>
      </c>
      <c r="P1820">
        <v>-99.9</v>
      </c>
      <c r="Q1820">
        <v>90</v>
      </c>
      <c r="R1820">
        <v>0.4</v>
      </c>
      <c r="S1820" t="s">
        <v>2275</v>
      </c>
    </row>
    <row r="1821" spans="1:19" x14ac:dyDescent="0.2">
      <c r="A1821" t="s">
        <v>2397</v>
      </c>
      <c r="B1821">
        <v>274</v>
      </c>
      <c r="C1821" t="s">
        <v>447</v>
      </c>
      <c r="E1821" t="s">
        <v>1872</v>
      </c>
      <c r="M1821">
        <v>4</v>
      </c>
      <c r="N1821">
        <v>0.14099999999999999</v>
      </c>
      <c r="O1821">
        <v>10928.2</v>
      </c>
      <c r="P1821">
        <v>-99.9</v>
      </c>
      <c r="Q1821">
        <v>85</v>
      </c>
      <c r="R1821">
        <v>0.52500000000000002</v>
      </c>
      <c r="S1821" t="s">
        <v>2275</v>
      </c>
    </row>
    <row r="1822" spans="1:19" x14ac:dyDescent="0.2">
      <c r="A1822" t="s">
        <v>2397</v>
      </c>
      <c r="B1822">
        <v>275</v>
      </c>
      <c r="C1822" t="s">
        <v>2175</v>
      </c>
      <c r="E1822" t="s">
        <v>1872</v>
      </c>
      <c r="M1822">
        <v>4</v>
      </c>
      <c r="N1822">
        <v>0.17299999999999999</v>
      </c>
      <c r="O1822">
        <v>7652.2</v>
      </c>
      <c r="P1822">
        <v>-99.9</v>
      </c>
      <c r="Q1822">
        <v>80</v>
      </c>
      <c r="R1822">
        <v>0.41499999999999998</v>
      </c>
      <c r="S1822" t="s">
        <v>2275</v>
      </c>
    </row>
    <row r="1823" spans="1:19" x14ac:dyDescent="0.2">
      <c r="A1823" t="s">
        <v>2397</v>
      </c>
      <c r="B1823">
        <v>276</v>
      </c>
      <c r="C1823" t="s">
        <v>433</v>
      </c>
      <c r="E1823" t="s">
        <v>2403</v>
      </c>
      <c r="M1823">
        <v>2</v>
      </c>
      <c r="N1823">
        <v>8.4000000000000005E-2</v>
      </c>
      <c r="O1823">
        <v>20150</v>
      </c>
      <c r="P1823">
        <v>-99.9</v>
      </c>
      <c r="Q1823">
        <v>75</v>
      </c>
      <c r="R1823">
        <v>0.53500000000000003</v>
      </c>
      <c r="S1823" t="s">
        <v>2275</v>
      </c>
    </row>
    <row r="1824" spans="1:19" x14ac:dyDescent="0.2">
      <c r="A1824" t="s">
        <v>2397</v>
      </c>
      <c r="B1824">
        <v>277</v>
      </c>
      <c r="C1824" t="s">
        <v>441</v>
      </c>
      <c r="E1824" t="s">
        <v>1872</v>
      </c>
      <c r="M1824">
        <v>3</v>
      </c>
      <c r="N1824">
        <v>0.14000000000000001</v>
      </c>
      <c r="O1824">
        <v>11013.7</v>
      </c>
      <c r="P1824">
        <v>-99.9</v>
      </c>
      <c r="Q1824">
        <v>70</v>
      </c>
      <c r="R1824">
        <v>0.55500000000000005</v>
      </c>
      <c r="S1824" t="s">
        <v>2275</v>
      </c>
    </row>
    <row r="1825" spans="1:19" x14ac:dyDescent="0.2">
      <c r="A1825" t="s">
        <v>2397</v>
      </c>
      <c r="B1825">
        <v>278</v>
      </c>
      <c r="C1825" t="s">
        <v>2176</v>
      </c>
      <c r="E1825" t="s">
        <v>1858</v>
      </c>
      <c r="M1825">
        <v>6</v>
      </c>
      <c r="N1825">
        <v>0.35799999999999998</v>
      </c>
      <c r="O1825">
        <v>1043.7</v>
      </c>
      <c r="P1825">
        <v>-99.9</v>
      </c>
      <c r="Q1825">
        <v>60</v>
      </c>
      <c r="R1825">
        <v>0.52</v>
      </c>
      <c r="S1825" t="s">
        <v>2275</v>
      </c>
    </row>
    <row r="1826" spans="1:19" x14ac:dyDescent="0.2">
      <c r="A1826" t="s">
        <v>2397</v>
      </c>
      <c r="B1826">
        <v>279</v>
      </c>
      <c r="C1826" t="s">
        <v>325</v>
      </c>
      <c r="E1826" t="s">
        <v>1858</v>
      </c>
      <c r="M1826">
        <v>5</v>
      </c>
      <c r="N1826">
        <v>0.34899999999999998</v>
      </c>
      <c r="O1826">
        <v>1144.3</v>
      </c>
      <c r="P1826">
        <v>-99.9</v>
      </c>
      <c r="Q1826">
        <v>55</v>
      </c>
      <c r="R1826">
        <v>0.56499999999999995</v>
      </c>
      <c r="S1826" t="s">
        <v>2275</v>
      </c>
    </row>
    <row r="1827" spans="1:19" x14ac:dyDescent="0.2">
      <c r="A1827" t="s">
        <v>2397</v>
      </c>
      <c r="B1827">
        <v>280</v>
      </c>
      <c r="C1827" t="s">
        <v>325</v>
      </c>
      <c r="E1827" t="s">
        <v>1858</v>
      </c>
      <c r="M1827">
        <v>5</v>
      </c>
      <c r="N1827">
        <v>0.34899999999999998</v>
      </c>
      <c r="O1827">
        <v>1144.3</v>
      </c>
      <c r="P1827">
        <v>-99.9</v>
      </c>
      <c r="Q1827">
        <v>55</v>
      </c>
      <c r="R1827">
        <v>0.56499999999999995</v>
      </c>
      <c r="S1827" t="s">
        <v>2275</v>
      </c>
    </row>
    <row r="1828" spans="1:19" x14ac:dyDescent="0.2">
      <c r="A1828" t="s">
        <v>2397</v>
      </c>
      <c r="B1828">
        <v>281</v>
      </c>
      <c r="C1828" t="s">
        <v>1784</v>
      </c>
      <c r="E1828" t="s">
        <v>1858</v>
      </c>
      <c r="M1828">
        <v>5</v>
      </c>
      <c r="N1828">
        <v>0.35</v>
      </c>
      <c r="O1828">
        <v>1132</v>
      </c>
      <c r="P1828">
        <v>-99.9</v>
      </c>
      <c r="Q1828">
        <v>60</v>
      </c>
      <c r="R1828">
        <v>0.55500000000000005</v>
      </c>
      <c r="S1828" t="s">
        <v>2275</v>
      </c>
    </row>
    <row r="1829" spans="1:19" x14ac:dyDescent="0.2">
      <c r="A1829" t="s">
        <v>2397</v>
      </c>
      <c r="B1829">
        <v>282</v>
      </c>
      <c r="C1829" t="s">
        <v>1784</v>
      </c>
      <c r="E1829" t="s">
        <v>1858</v>
      </c>
      <c r="M1829">
        <v>5</v>
      </c>
      <c r="N1829">
        <v>0.35</v>
      </c>
      <c r="O1829">
        <v>1132</v>
      </c>
      <c r="P1829">
        <v>-99.9</v>
      </c>
      <c r="Q1829">
        <v>60</v>
      </c>
      <c r="R1829">
        <v>0.55500000000000005</v>
      </c>
      <c r="S1829" t="s">
        <v>2275</v>
      </c>
    </row>
    <row r="1830" spans="1:19" x14ac:dyDescent="0.2">
      <c r="A1830" t="s">
        <v>2397</v>
      </c>
      <c r="B1830">
        <v>283</v>
      </c>
      <c r="C1830" t="s">
        <v>1824</v>
      </c>
      <c r="E1830" t="s">
        <v>1858</v>
      </c>
      <c r="M1830">
        <v>4</v>
      </c>
      <c r="N1830">
        <v>0.34799999999999998</v>
      </c>
      <c r="O1830">
        <v>1163.8</v>
      </c>
      <c r="P1830">
        <v>-99.9</v>
      </c>
      <c r="Q1830">
        <v>55</v>
      </c>
      <c r="R1830">
        <v>0.60499999999999998</v>
      </c>
      <c r="S1830" t="s">
        <v>2275</v>
      </c>
    </row>
    <row r="1831" spans="1:19" x14ac:dyDescent="0.2">
      <c r="A1831" t="s">
        <v>2397</v>
      </c>
      <c r="B1831">
        <v>284</v>
      </c>
      <c r="C1831" t="s">
        <v>299</v>
      </c>
      <c r="E1831" t="s">
        <v>1858</v>
      </c>
      <c r="M1831">
        <v>3</v>
      </c>
      <c r="N1831">
        <v>0.34399999999999997</v>
      </c>
      <c r="O1831">
        <v>1203.4000000000001</v>
      </c>
      <c r="P1831">
        <v>-99.9</v>
      </c>
      <c r="Q1831">
        <v>42</v>
      </c>
      <c r="R1831">
        <v>0.65</v>
      </c>
      <c r="S1831" t="s">
        <v>2275</v>
      </c>
    </row>
    <row r="1832" spans="1:19" x14ac:dyDescent="0.2">
      <c r="A1832" t="s">
        <v>2397</v>
      </c>
      <c r="B1832">
        <v>285</v>
      </c>
      <c r="C1832" t="s">
        <v>2177</v>
      </c>
      <c r="E1832" t="s">
        <v>1858</v>
      </c>
      <c r="M1832">
        <v>3</v>
      </c>
      <c r="N1832">
        <v>0.34300000000000003</v>
      </c>
      <c r="O1832">
        <v>1227.8</v>
      </c>
      <c r="P1832">
        <v>-99.9</v>
      </c>
      <c r="Q1832">
        <v>49</v>
      </c>
      <c r="R1832">
        <v>0.63500000000000001</v>
      </c>
      <c r="S1832" t="s">
        <v>2275</v>
      </c>
    </row>
    <row r="1833" spans="1:19" x14ac:dyDescent="0.2">
      <c r="A1833" t="s">
        <v>2397</v>
      </c>
      <c r="B1833">
        <v>286</v>
      </c>
      <c r="C1833" t="s">
        <v>2178</v>
      </c>
      <c r="E1833" t="s">
        <v>1858</v>
      </c>
      <c r="M1833">
        <v>3</v>
      </c>
      <c r="N1833">
        <v>0.32800000000000001</v>
      </c>
      <c r="O1833">
        <v>1441.9</v>
      </c>
      <c r="P1833">
        <v>-99.9</v>
      </c>
      <c r="Q1833">
        <v>60</v>
      </c>
      <c r="R1833">
        <v>0.63</v>
      </c>
      <c r="S1833" t="s">
        <v>2275</v>
      </c>
    </row>
    <row r="1834" spans="1:19" x14ac:dyDescent="0.2">
      <c r="A1834" t="s">
        <v>2397</v>
      </c>
      <c r="B1834">
        <v>287</v>
      </c>
      <c r="C1834" t="s">
        <v>635</v>
      </c>
      <c r="E1834" t="s">
        <v>1858</v>
      </c>
      <c r="M1834">
        <v>2</v>
      </c>
      <c r="N1834">
        <v>0.318</v>
      </c>
      <c r="O1834">
        <v>1596.9</v>
      </c>
      <c r="P1834">
        <v>-99.9</v>
      </c>
      <c r="Q1834">
        <v>40</v>
      </c>
      <c r="R1834">
        <v>0.65500000000000003</v>
      </c>
      <c r="S1834" t="s">
        <v>2275</v>
      </c>
    </row>
    <row r="1835" spans="1:19" x14ac:dyDescent="0.2">
      <c r="A1835" t="s">
        <v>2397</v>
      </c>
      <c r="B1835">
        <v>288</v>
      </c>
      <c r="C1835" t="s">
        <v>635</v>
      </c>
      <c r="E1835" t="s">
        <v>1858</v>
      </c>
      <c r="M1835">
        <v>2</v>
      </c>
      <c r="N1835">
        <v>0.318</v>
      </c>
      <c r="O1835">
        <v>1596.9</v>
      </c>
      <c r="P1835">
        <v>-99.9</v>
      </c>
      <c r="Q1835">
        <v>40</v>
      </c>
      <c r="R1835">
        <v>0.65500000000000003</v>
      </c>
      <c r="S1835" t="s">
        <v>2275</v>
      </c>
    </row>
    <row r="1836" spans="1:19" x14ac:dyDescent="0.2">
      <c r="A1836" t="s">
        <v>2397</v>
      </c>
      <c r="B1836">
        <v>289</v>
      </c>
      <c r="C1836" t="s">
        <v>723</v>
      </c>
      <c r="E1836" t="s">
        <v>1858</v>
      </c>
      <c r="M1836">
        <v>2</v>
      </c>
      <c r="N1836">
        <v>0.32400000000000001</v>
      </c>
      <c r="O1836">
        <v>1507.7</v>
      </c>
      <c r="P1836">
        <v>-99.9</v>
      </c>
      <c r="Q1836">
        <v>46</v>
      </c>
      <c r="R1836">
        <v>0.63</v>
      </c>
      <c r="S1836" t="s">
        <v>2275</v>
      </c>
    </row>
    <row r="1837" spans="1:19" x14ac:dyDescent="0.2">
      <c r="A1837" t="s">
        <v>2397</v>
      </c>
      <c r="B1837">
        <v>290</v>
      </c>
      <c r="C1837" t="s">
        <v>723</v>
      </c>
      <c r="E1837" t="s">
        <v>1858</v>
      </c>
      <c r="M1837">
        <v>2</v>
      </c>
      <c r="N1837">
        <v>0.32400000000000001</v>
      </c>
      <c r="O1837">
        <v>1507.7</v>
      </c>
      <c r="P1837">
        <v>-99.9</v>
      </c>
      <c r="Q1837">
        <v>46</v>
      </c>
      <c r="R1837">
        <v>0.63</v>
      </c>
      <c r="S1837" t="s">
        <v>2275</v>
      </c>
    </row>
    <row r="1838" spans="1:19" x14ac:dyDescent="0.2">
      <c r="A1838" t="s">
        <v>2397</v>
      </c>
      <c r="B1838">
        <v>291</v>
      </c>
      <c r="C1838" t="s">
        <v>1811</v>
      </c>
      <c r="E1838" t="s">
        <v>1858</v>
      </c>
      <c r="M1838">
        <v>2</v>
      </c>
      <c r="N1838">
        <v>0.312</v>
      </c>
      <c r="O1838">
        <v>1718.9</v>
      </c>
      <c r="P1838">
        <v>-99.9</v>
      </c>
      <c r="Q1838">
        <v>60</v>
      </c>
      <c r="R1838">
        <v>0.625</v>
      </c>
      <c r="S1838" t="s">
        <v>2275</v>
      </c>
    </row>
    <row r="1839" spans="1:19" x14ac:dyDescent="0.2">
      <c r="A1839" t="s">
        <v>2397</v>
      </c>
      <c r="B1839">
        <v>292</v>
      </c>
      <c r="C1839" t="s">
        <v>1811</v>
      </c>
      <c r="E1839" t="s">
        <v>1858</v>
      </c>
      <c r="M1839">
        <v>2</v>
      </c>
      <c r="N1839">
        <v>0.312</v>
      </c>
      <c r="O1839">
        <v>1718.9</v>
      </c>
      <c r="P1839">
        <v>-99.9</v>
      </c>
      <c r="Q1839">
        <v>60</v>
      </c>
      <c r="R1839">
        <v>0.625</v>
      </c>
      <c r="S1839" t="s">
        <v>2275</v>
      </c>
    </row>
    <row r="1840" spans="1:19" x14ac:dyDescent="0.2">
      <c r="A1840" t="s">
        <v>2397</v>
      </c>
      <c r="B1840">
        <v>293</v>
      </c>
      <c r="C1840" t="s">
        <v>2179</v>
      </c>
      <c r="E1840" t="s">
        <v>2404</v>
      </c>
      <c r="M1840">
        <v>8</v>
      </c>
      <c r="N1840">
        <v>0.40300000000000002</v>
      </c>
      <c r="O1840">
        <v>635.5</v>
      </c>
      <c r="P1840">
        <v>-99.9</v>
      </c>
      <c r="Q1840">
        <v>55</v>
      </c>
      <c r="R1840">
        <v>0.30499999999999999</v>
      </c>
      <c r="S1840" t="s">
        <v>2275</v>
      </c>
    </row>
    <row r="1841" spans="1:24" x14ac:dyDescent="0.2">
      <c r="A1841" t="s">
        <v>2397</v>
      </c>
      <c r="B1841">
        <v>294</v>
      </c>
      <c r="C1841" t="s">
        <v>343</v>
      </c>
      <c r="E1841" t="s">
        <v>1858</v>
      </c>
      <c r="M1841">
        <v>1</v>
      </c>
      <c r="N1841">
        <v>0.26400000000000001</v>
      </c>
      <c r="O1841">
        <v>2883.6</v>
      </c>
      <c r="P1841">
        <v>-99.9</v>
      </c>
      <c r="Q1841">
        <v>37</v>
      </c>
      <c r="R1841">
        <v>0.68</v>
      </c>
      <c r="S1841" t="s">
        <v>2275</v>
      </c>
    </row>
    <row r="1842" spans="1:24" x14ac:dyDescent="0.2">
      <c r="A1842" t="s">
        <v>2397</v>
      </c>
      <c r="B1842">
        <v>295</v>
      </c>
      <c r="C1842" t="s">
        <v>341</v>
      </c>
      <c r="E1842" t="s">
        <v>1858</v>
      </c>
      <c r="M1842">
        <v>1</v>
      </c>
      <c r="N1842">
        <v>0.27600000000000002</v>
      </c>
      <c r="O1842">
        <v>2526.3000000000002</v>
      </c>
      <c r="P1842">
        <v>-99.9</v>
      </c>
      <c r="Q1842">
        <v>48</v>
      </c>
      <c r="R1842">
        <v>0.625</v>
      </c>
      <c r="S1842" t="s">
        <v>2275</v>
      </c>
    </row>
    <row r="1843" spans="1:24" x14ac:dyDescent="0.2">
      <c r="A1843" t="s">
        <v>2397</v>
      </c>
      <c r="B1843">
        <v>296</v>
      </c>
      <c r="C1843" t="s">
        <v>341</v>
      </c>
      <c r="E1843" t="s">
        <v>1858</v>
      </c>
      <c r="M1843">
        <v>1</v>
      </c>
      <c r="N1843">
        <v>0.27600000000000002</v>
      </c>
      <c r="O1843">
        <v>2526.3000000000002</v>
      </c>
      <c r="P1843">
        <v>-99.9</v>
      </c>
      <c r="Q1843">
        <v>48</v>
      </c>
      <c r="R1843">
        <v>0.625</v>
      </c>
      <c r="S1843" t="s">
        <v>2275</v>
      </c>
    </row>
    <row r="1844" spans="1:24" x14ac:dyDescent="0.2">
      <c r="A1844" t="s">
        <v>2397</v>
      </c>
      <c r="B1844">
        <v>297</v>
      </c>
      <c r="C1844" t="s">
        <v>2180</v>
      </c>
      <c r="E1844" t="s">
        <v>1858</v>
      </c>
      <c r="M1844">
        <v>1</v>
      </c>
      <c r="N1844">
        <v>0.27100000000000002</v>
      </c>
      <c r="O1844">
        <v>2650.8</v>
      </c>
      <c r="P1844">
        <v>-99.9</v>
      </c>
      <c r="Q1844">
        <v>60</v>
      </c>
      <c r="R1844">
        <v>0.62</v>
      </c>
      <c r="S1844" t="s">
        <v>2275</v>
      </c>
    </row>
    <row r="1845" spans="1:24" x14ac:dyDescent="0.2">
      <c r="A1845" t="s">
        <v>2397</v>
      </c>
      <c r="B1845">
        <v>298</v>
      </c>
      <c r="C1845" t="s">
        <v>2181</v>
      </c>
      <c r="E1845" t="s">
        <v>2404</v>
      </c>
      <c r="M1845">
        <v>7</v>
      </c>
      <c r="N1845">
        <v>0.375</v>
      </c>
      <c r="O1845">
        <v>867.2</v>
      </c>
      <c r="P1845">
        <v>-99.9</v>
      </c>
      <c r="Q1845">
        <v>60</v>
      </c>
      <c r="R1845">
        <v>0.36</v>
      </c>
      <c r="S1845" t="s">
        <v>2275</v>
      </c>
    </row>
    <row r="1846" spans="1:24" x14ac:dyDescent="0.2">
      <c r="A1846" t="s">
        <v>2397</v>
      </c>
      <c r="B1846">
        <v>299</v>
      </c>
      <c r="C1846" t="s">
        <v>373</v>
      </c>
      <c r="E1846" t="s">
        <v>1858</v>
      </c>
      <c r="M1846">
        <v>0</v>
      </c>
      <c r="N1846">
        <v>0.16900000000000001</v>
      </c>
      <c r="O1846">
        <v>8046.5</v>
      </c>
      <c r="P1846">
        <v>-99.9</v>
      </c>
      <c r="Q1846">
        <v>43</v>
      </c>
      <c r="R1846">
        <v>0.64500000000000002</v>
      </c>
      <c r="S1846" t="s">
        <v>2275</v>
      </c>
    </row>
    <row r="1847" spans="1:24" x14ac:dyDescent="0.2">
      <c r="A1847" t="s">
        <v>2397</v>
      </c>
      <c r="B1847">
        <v>300</v>
      </c>
      <c r="C1847" t="s">
        <v>2182</v>
      </c>
      <c r="E1847" t="s">
        <v>2404</v>
      </c>
      <c r="M1847">
        <v>5</v>
      </c>
      <c r="N1847">
        <v>0.30599999999999999</v>
      </c>
      <c r="O1847">
        <v>1815.6</v>
      </c>
      <c r="P1847">
        <v>-99.9</v>
      </c>
      <c r="Q1847">
        <v>75</v>
      </c>
      <c r="R1847">
        <v>0.48499999999999999</v>
      </c>
      <c r="S1847" t="s">
        <v>2275</v>
      </c>
    </row>
    <row r="1848" spans="1:24" x14ac:dyDescent="0.2">
      <c r="A1848" t="s">
        <v>2397</v>
      </c>
      <c r="B1848">
        <v>301</v>
      </c>
      <c r="C1848" t="s">
        <v>2183</v>
      </c>
      <c r="E1848" t="s">
        <v>2404</v>
      </c>
      <c r="M1848">
        <v>4</v>
      </c>
      <c r="N1848">
        <v>0.30199999999999999</v>
      </c>
      <c r="O1848">
        <v>1901.1</v>
      </c>
      <c r="P1848">
        <v>-99.9</v>
      </c>
      <c r="Q1848">
        <v>75</v>
      </c>
      <c r="R1848">
        <v>0.49</v>
      </c>
      <c r="S1848" t="s">
        <v>2275</v>
      </c>
    </row>
    <row r="1851" spans="1:24" x14ac:dyDescent="0.2">
      <c r="A1851" t="s">
        <v>2405</v>
      </c>
      <c r="B1851" t="s">
        <v>2311</v>
      </c>
      <c r="C1851" t="s">
        <v>2312</v>
      </c>
      <c r="E1851" t="s">
        <v>2313</v>
      </c>
      <c r="M1851" t="s">
        <v>2314</v>
      </c>
      <c r="N1851">
        <v>0</v>
      </c>
      <c r="O1851" t="s">
        <v>2311</v>
      </c>
      <c r="P1851" t="s">
        <v>2312</v>
      </c>
      <c r="Q1851" t="s">
        <v>2315</v>
      </c>
      <c r="R1851" t="s">
        <v>2314</v>
      </c>
      <c r="S1851">
        <v>8</v>
      </c>
      <c r="T1851" t="s">
        <v>2311</v>
      </c>
      <c r="U1851" t="s">
        <v>2312</v>
      </c>
      <c r="W1851" t="s">
        <v>2316</v>
      </c>
      <c r="X1851">
        <v>301</v>
      </c>
    </row>
  </sheetData>
  <sortState xmlns:xlrd2="http://schemas.microsoft.com/office/spreadsheetml/2017/richdata2" ref="V6:V18">
    <sortCondition ref="V5:V18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25778-1472-614C-A7C4-AA5F291DD34D}">
  <sheetPr codeName="Sheet12"/>
  <dimension ref="A2:H69"/>
  <sheetViews>
    <sheetView workbookViewId="0">
      <selection activeCell="D19" sqref="D19"/>
    </sheetView>
  </sheetViews>
  <sheetFormatPr baseColWidth="10" defaultRowHeight="15" x14ac:dyDescent="0.2"/>
  <cols>
    <col min="1" max="1" width="4.1640625" bestFit="1" customWidth="1"/>
    <col min="2" max="3" width="23.1640625" bestFit="1" customWidth="1"/>
    <col min="4" max="4" width="49.6640625" bestFit="1" customWidth="1"/>
    <col min="6" max="7" width="23.6640625" bestFit="1" customWidth="1"/>
    <col min="8" max="8" width="48.6640625" bestFit="1" customWidth="1"/>
  </cols>
  <sheetData>
    <row r="2" spans="1:8" s="67" customFormat="1" x14ac:dyDescent="0.2">
      <c r="A2" s="67">
        <v>23</v>
      </c>
      <c r="B2" s="67" t="s">
        <v>2195</v>
      </c>
      <c r="C2" s="67" t="s">
        <v>1936</v>
      </c>
      <c r="D2" s="67" t="s">
        <v>1462</v>
      </c>
      <c r="E2" s="67">
        <v>22</v>
      </c>
      <c r="F2" s="67" t="s">
        <v>1798</v>
      </c>
      <c r="G2" s="67" t="s">
        <v>1798</v>
      </c>
      <c r="H2" s="67" t="s">
        <v>1163</v>
      </c>
    </row>
    <row r="3" spans="1:8" x14ac:dyDescent="0.2">
      <c r="A3">
        <v>25</v>
      </c>
      <c r="B3" s="2" t="s">
        <v>2196</v>
      </c>
      <c r="C3" s="2" t="s">
        <v>1937</v>
      </c>
      <c r="D3" s="2" t="s">
        <v>1496</v>
      </c>
      <c r="E3">
        <v>24</v>
      </c>
      <c r="F3" s="2" t="s">
        <v>2051</v>
      </c>
      <c r="G3" s="2" t="s">
        <v>2051</v>
      </c>
      <c r="H3" s="2" t="s">
        <v>1163</v>
      </c>
    </row>
    <row r="4" spans="1:8" x14ac:dyDescent="0.2">
      <c r="A4">
        <v>27</v>
      </c>
      <c r="B4" s="2" t="s">
        <v>2197</v>
      </c>
      <c r="C4" s="2" t="s">
        <v>1938</v>
      </c>
      <c r="D4" s="2" t="s">
        <v>1336</v>
      </c>
      <c r="E4">
        <v>31</v>
      </c>
      <c r="F4" s="2" t="s">
        <v>2053</v>
      </c>
      <c r="G4" s="2" t="s">
        <v>2053</v>
      </c>
      <c r="H4" s="2" t="s">
        <v>1135</v>
      </c>
    </row>
    <row r="5" spans="1:8" x14ac:dyDescent="0.2">
      <c r="A5">
        <v>33</v>
      </c>
      <c r="B5" s="2" t="s">
        <v>2198</v>
      </c>
      <c r="C5" s="2" t="s">
        <v>1939</v>
      </c>
      <c r="D5" s="2" t="s">
        <v>1355</v>
      </c>
      <c r="E5">
        <v>32</v>
      </c>
      <c r="F5" s="2" t="s">
        <v>2249</v>
      </c>
      <c r="G5" s="2" t="s">
        <v>2185</v>
      </c>
      <c r="H5" s="2" t="s">
        <v>1355</v>
      </c>
    </row>
    <row r="6" spans="1:8" x14ac:dyDescent="0.2">
      <c r="A6">
        <v>35</v>
      </c>
      <c r="B6" s="2" t="s">
        <v>2199</v>
      </c>
      <c r="C6" s="2" t="s">
        <v>1940</v>
      </c>
      <c r="D6" s="2" t="s">
        <v>1229</v>
      </c>
    </row>
    <row r="7" spans="1:8" x14ac:dyDescent="0.2">
      <c r="A7">
        <v>36</v>
      </c>
      <c r="B7" s="2" t="s">
        <v>2200</v>
      </c>
      <c r="C7" s="2" t="s">
        <v>1941</v>
      </c>
      <c r="D7" s="2" t="s">
        <v>1229</v>
      </c>
    </row>
    <row r="8" spans="1:8" x14ac:dyDescent="0.2">
      <c r="A8">
        <v>37</v>
      </c>
      <c r="B8" s="2" t="s">
        <v>2201</v>
      </c>
      <c r="C8" s="2" t="s">
        <v>1942</v>
      </c>
      <c r="D8" s="2" t="s">
        <v>1229</v>
      </c>
    </row>
    <row r="9" spans="1:8" x14ac:dyDescent="0.2">
      <c r="A9">
        <v>40</v>
      </c>
      <c r="B9" s="2" t="s">
        <v>2202</v>
      </c>
      <c r="C9" s="2" t="s">
        <v>1943</v>
      </c>
      <c r="D9" s="2" t="s">
        <v>1436</v>
      </c>
    </row>
    <row r="10" spans="1:8" s="67" customFormat="1" x14ac:dyDescent="0.2">
      <c r="A10" s="67">
        <v>45</v>
      </c>
      <c r="B10" s="67" t="s">
        <v>2203</v>
      </c>
      <c r="C10" s="67" t="s">
        <v>1944</v>
      </c>
      <c r="D10" s="67" t="s">
        <v>1444</v>
      </c>
      <c r="E10" s="67">
        <v>44</v>
      </c>
      <c r="F10" s="67" t="s">
        <v>1779</v>
      </c>
      <c r="G10" s="67" t="s">
        <v>1779</v>
      </c>
      <c r="H10" s="67" t="s">
        <v>1133</v>
      </c>
    </row>
    <row r="11" spans="1:8" x14ac:dyDescent="0.2">
      <c r="A11" s="67">
        <v>48</v>
      </c>
      <c r="B11" s="67" t="s">
        <v>2204</v>
      </c>
      <c r="C11" s="67" t="s">
        <v>1945</v>
      </c>
      <c r="D11" s="67" t="s">
        <v>1444</v>
      </c>
      <c r="E11">
        <v>46</v>
      </c>
      <c r="F11" s="2" t="s">
        <v>2057</v>
      </c>
      <c r="G11" s="2" t="s">
        <v>2057</v>
      </c>
      <c r="H11" s="2" t="s">
        <v>1133</v>
      </c>
    </row>
    <row r="12" spans="1:8" x14ac:dyDescent="0.2">
      <c r="A12">
        <v>51</v>
      </c>
      <c r="B12" s="67" t="s">
        <v>2205</v>
      </c>
      <c r="C12" s="67" t="s">
        <v>1946</v>
      </c>
      <c r="D12" s="67" t="s">
        <v>1448</v>
      </c>
      <c r="E12" s="67">
        <v>47</v>
      </c>
      <c r="F12" s="67" t="s">
        <v>1799</v>
      </c>
      <c r="G12" s="67" t="s">
        <v>1799</v>
      </c>
      <c r="H12" s="67" t="s">
        <v>1133</v>
      </c>
    </row>
    <row r="13" spans="1:8" x14ac:dyDescent="0.2">
      <c r="A13">
        <v>52</v>
      </c>
      <c r="B13" s="2" t="s">
        <v>2206</v>
      </c>
      <c r="C13" s="2" t="s">
        <v>1947</v>
      </c>
      <c r="D13" s="2" t="s">
        <v>1448</v>
      </c>
      <c r="E13">
        <v>49</v>
      </c>
      <c r="F13" s="2" t="s">
        <v>557</v>
      </c>
      <c r="G13" s="2" t="s">
        <v>557</v>
      </c>
      <c r="H13" s="2" t="s">
        <v>1133</v>
      </c>
    </row>
    <row r="14" spans="1:8" x14ac:dyDescent="0.2">
      <c r="A14">
        <v>53</v>
      </c>
      <c r="B14" s="2" t="s">
        <v>2207</v>
      </c>
      <c r="C14" s="2" t="s">
        <v>1948</v>
      </c>
      <c r="D14" s="2" t="s">
        <v>1448</v>
      </c>
      <c r="E14" s="67">
        <v>50</v>
      </c>
      <c r="F14" s="67" t="s">
        <v>1777</v>
      </c>
      <c r="G14" s="67" t="s">
        <v>1777</v>
      </c>
      <c r="H14" s="67" t="s">
        <v>1446</v>
      </c>
    </row>
    <row r="15" spans="1:8" x14ac:dyDescent="0.2">
      <c r="A15">
        <v>56</v>
      </c>
      <c r="B15" s="2" t="s">
        <v>2208</v>
      </c>
      <c r="C15" s="2" t="s">
        <v>1949</v>
      </c>
      <c r="D15" s="2" t="s">
        <v>1448</v>
      </c>
      <c r="E15">
        <v>54</v>
      </c>
      <c r="F15" s="2" t="s">
        <v>2058</v>
      </c>
      <c r="G15" s="2" t="s">
        <v>2058</v>
      </c>
      <c r="H15" s="2" t="s">
        <v>1446</v>
      </c>
    </row>
    <row r="16" spans="1:8" x14ac:dyDescent="0.2">
      <c r="A16">
        <v>57</v>
      </c>
      <c r="B16" s="2" t="s">
        <v>2209</v>
      </c>
      <c r="C16" s="2" t="s">
        <v>1950</v>
      </c>
      <c r="D16" s="2" t="s">
        <v>1448</v>
      </c>
    </row>
    <row r="17" spans="1:8" x14ac:dyDescent="0.2">
      <c r="A17">
        <v>59</v>
      </c>
      <c r="B17" s="2" t="s">
        <v>2210</v>
      </c>
      <c r="C17" s="2" t="s">
        <v>1951</v>
      </c>
      <c r="D17" s="2" t="s">
        <v>1255</v>
      </c>
    </row>
    <row r="18" spans="1:8" x14ac:dyDescent="0.2">
      <c r="A18">
        <v>64</v>
      </c>
      <c r="B18" s="2" t="s">
        <v>2211</v>
      </c>
      <c r="C18" s="2" t="s">
        <v>1952</v>
      </c>
      <c r="D18" s="2" t="s">
        <v>1500</v>
      </c>
    </row>
    <row r="19" spans="1:8" x14ac:dyDescent="0.2">
      <c r="A19">
        <v>65</v>
      </c>
      <c r="B19" s="2" t="s">
        <v>2212</v>
      </c>
      <c r="C19" s="2" t="s">
        <v>1953</v>
      </c>
      <c r="D19" s="2" t="s">
        <v>1500</v>
      </c>
    </row>
    <row r="20" spans="1:8" x14ac:dyDescent="0.2">
      <c r="A20">
        <v>67</v>
      </c>
      <c r="B20" s="2" t="s">
        <v>2213</v>
      </c>
      <c r="C20" s="2" t="s">
        <v>1954</v>
      </c>
      <c r="D20" s="2" t="s">
        <v>1266</v>
      </c>
    </row>
    <row r="21" spans="1:8" x14ac:dyDescent="0.2">
      <c r="A21">
        <v>68</v>
      </c>
      <c r="B21" s="2" t="s">
        <v>2214</v>
      </c>
      <c r="C21" s="2" t="s">
        <v>1955</v>
      </c>
      <c r="D21" s="2" t="s">
        <v>1209</v>
      </c>
    </row>
    <row r="22" spans="1:8" x14ac:dyDescent="0.2">
      <c r="A22">
        <v>69</v>
      </c>
      <c r="B22" s="2" t="s">
        <v>2215</v>
      </c>
      <c r="C22" s="2" t="s">
        <v>1956</v>
      </c>
      <c r="D22" s="2" t="s">
        <v>1361</v>
      </c>
    </row>
    <row r="23" spans="1:8" x14ac:dyDescent="0.2">
      <c r="A23">
        <v>75</v>
      </c>
      <c r="B23" s="2" t="s">
        <v>2216</v>
      </c>
      <c r="C23" s="2" t="s">
        <v>1957</v>
      </c>
      <c r="D23" s="2" t="s">
        <v>1236</v>
      </c>
    </row>
    <row r="24" spans="1:8" s="67" customFormat="1" x14ac:dyDescent="0.2">
      <c r="A24" s="67">
        <v>91</v>
      </c>
      <c r="B24" s="67" t="s">
        <v>1786</v>
      </c>
      <c r="C24" s="67" t="s">
        <v>1786</v>
      </c>
      <c r="D24" s="67" t="s">
        <v>1298</v>
      </c>
      <c r="E24" s="67">
        <v>88</v>
      </c>
      <c r="F24" s="67" t="s">
        <v>1786</v>
      </c>
      <c r="G24" s="67" t="s">
        <v>1786</v>
      </c>
      <c r="H24" s="67" t="s">
        <v>1122</v>
      </c>
    </row>
    <row r="25" spans="1:8" x14ac:dyDescent="0.2">
      <c r="A25">
        <v>96</v>
      </c>
      <c r="B25" s="2" t="s">
        <v>2217</v>
      </c>
      <c r="C25" s="2" t="s">
        <v>1958</v>
      </c>
      <c r="D25" s="2" t="s">
        <v>1295</v>
      </c>
    </row>
    <row r="26" spans="1:8" x14ac:dyDescent="0.2">
      <c r="A26">
        <v>98</v>
      </c>
      <c r="B26" s="2" t="s">
        <v>2218</v>
      </c>
      <c r="C26" s="2" t="s">
        <v>1959</v>
      </c>
      <c r="D26" s="2" t="s">
        <v>1295</v>
      </c>
    </row>
    <row r="27" spans="1:8" x14ac:dyDescent="0.2">
      <c r="A27">
        <v>114</v>
      </c>
      <c r="B27" s="2" t="s">
        <v>1820</v>
      </c>
      <c r="C27" s="2" t="s">
        <v>1820</v>
      </c>
      <c r="D27" s="2" t="s">
        <v>1259</v>
      </c>
    </row>
    <row r="28" spans="1:8" x14ac:dyDescent="0.2">
      <c r="A28">
        <v>117</v>
      </c>
      <c r="B28" s="2" t="s">
        <v>1807</v>
      </c>
      <c r="C28" s="2" t="s">
        <v>1807</v>
      </c>
      <c r="D28" s="2" t="s">
        <v>1197</v>
      </c>
    </row>
    <row r="29" spans="1:8" x14ac:dyDescent="0.2">
      <c r="A29">
        <v>118</v>
      </c>
      <c r="B29" s="2" t="s">
        <v>1806</v>
      </c>
      <c r="C29" s="2" t="s">
        <v>1806</v>
      </c>
      <c r="D29" s="2" t="s">
        <v>1197</v>
      </c>
    </row>
    <row r="30" spans="1:8" x14ac:dyDescent="0.2">
      <c r="A30">
        <v>121</v>
      </c>
      <c r="B30" s="2" t="s">
        <v>591</v>
      </c>
      <c r="C30" s="2" t="s">
        <v>591</v>
      </c>
      <c r="D30" s="2" t="s">
        <v>1186</v>
      </c>
    </row>
    <row r="31" spans="1:8" x14ac:dyDescent="0.2">
      <c r="A31">
        <v>123</v>
      </c>
      <c r="B31" s="2" t="s">
        <v>221</v>
      </c>
      <c r="C31" s="2" t="s">
        <v>221</v>
      </c>
      <c r="D31" s="2" t="s">
        <v>1148</v>
      </c>
    </row>
    <row r="32" spans="1:8" x14ac:dyDescent="0.2">
      <c r="A32">
        <v>124</v>
      </c>
      <c r="B32" s="2" t="s">
        <v>1821</v>
      </c>
      <c r="C32" s="2" t="s">
        <v>1821</v>
      </c>
      <c r="D32" s="2" t="s">
        <v>1163</v>
      </c>
    </row>
    <row r="33" spans="1:8" x14ac:dyDescent="0.2">
      <c r="A33">
        <v>125</v>
      </c>
      <c r="B33" s="2" t="s">
        <v>1810</v>
      </c>
      <c r="C33" s="2" t="s">
        <v>1810</v>
      </c>
      <c r="D33" s="2" t="s">
        <v>1163</v>
      </c>
    </row>
    <row r="34" spans="1:8" x14ac:dyDescent="0.2">
      <c r="A34">
        <v>138</v>
      </c>
      <c r="B34" s="2" t="s">
        <v>2219</v>
      </c>
      <c r="C34" s="2" t="s">
        <v>1960</v>
      </c>
      <c r="D34" s="2" t="s">
        <v>1422</v>
      </c>
    </row>
    <row r="35" spans="1:8" x14ac:dyDescent="0.2">
      <c r="A35">
        <v>139</v>
      </c>
      <c r="B35" s="2" t="s">
        <v>2220</v>
      </c>
      <c r="C35" s="2" t="s">
        <v>1961</v>
      </c>
      <c r="D35" s="2" t="s">
        <v>1424</v>
      </c>
    </row>
    <row r="36" spans="1:8" x14ac:dyDescent="0.2">
      <c r="A36">
        <v>142</v>
      </c>
      <c r="B36" s="2" t="s">
        <v>2221</v>
      </c>
      <c r="C36" s="2" t="s">
        <v>1962</v>
      </c>
      <c r="D36" s="2" t="s">
        <v>1424</v>
      </c>
    </row>
    <row r="37" spans="1:8" x14ac:dyDescent="0.2">
      <c r="A37" s="67">
        <v>146</v>
      </c>
      <c r="B37" s="67" t="s">
        <v>2222</v>
      </c>
      <c r="C37" s="67" t="s">
        <v>1963</v>
      </c>
      <c r="D37" s="67" t="s">
        <v>1400</v>
      </c>
      <c r="E37" s="67">
        <v>145</v>
      </c>
      <c r="F37" s="67" t="s">
        <v>1788</v>
      </c>
      <c r="G37" s="67" t="s">
        <v>1788</v>
      </c>
      <c r="H37" s="67" t="s">
        <v>1163</v>
      </c>
    </row>
    <row r="38" spans="1:8" x14ac:dyDescent="0.2">
      <c r="A38">
        <v>163</v>
      </c>
      <c r="B38" s="2" t="s">
        <v>2223</v>
      </c>
      <c r="C38" s="2" t="s">
        <v>1964</v>
      </c>
      <c r="D38" s="2" t="s">
        <v>1309</v>
      </c>
    </row>
    <row r="39" spans="1:8" x14ac:dyDescent="0.2">
      <c r="A39">
        <v>164</v>
      </c>
      <c r="B39" s="2" t="s">
        <v>2224</v>
      </c>
      <c r="C39" s="2" t="s">
        <v>1965</v>
      </c>
      <c r="D39" s="2" t="s">
        <v>1309</v>
      </c>
    </row>
    <row r="40" spans="1:8" x14ac:dyDescent="0.2">
      <c r="A40">
        <v>167</v>
      </c>
      <c r="B40" s="2" t="s">
        <v>2225</v>
      </c>
      <c r="C40" s="2" t="s">
        <v>1966</v>
      </c>
      <c r="D40" s="2" t="s">
        <v>1329</v>
      </c>
    </row>
    <row r="41" spans="1:8" s="67" customFormat="1" x14ac:dyDescent="0.2">
      <c r="A41" s="67">
        <v>174</v>
      </c>
      <c r="B41" s="67" t="s">
        <v>2226</v>
      </c>
      <c r="C41" s="67" t="s">
        <v>1967</v>
      </c>
      <c r="D41" s="67" t="s">
        <v>1469</v>
      </c>
      <c r="E41" s="67">
        <v>173</v>
      </c>
      <c r="F41" s="67" t="s">
        <v>1826</v>
      </c>
      <c r="G41" s="67" t="s">
        <v>1826</v>
      </c>
      <c r="H41" s="67" t="s">
        <v>1122</v>
      </c>
    </row>
    <row r="42" spans="1:8" x14ac:dyDescent="0.2">
      <c r="A42">
        <v>181</v>
      </c>
      <c r="B42" s="2" t="s">
        <v>2227</v>
      </c>
      <c r="C42" s="2" t="s">
        <v>1968</v>
      </c>
      <c r="D42" s="2" t="s">
        <v>1403</v>
      </c>
      <c r="E42">
        <v>175</v>
      </c>
      <c r="F42" s="2" t="s">
        <v>2131</v>
      </c>
      <c r="G42" s="2" t="s">
        <v>2131</v>
      </c>
      <c r="H42" s="2" t="s">
        <v>1431</v>
      </c>
    </row>
    <row r="43" spans="1:8" x14ac:dyDescent="0.2">
      <c r="A43">
        <v>182</v>
      </c>
      <c r="B43" s="2" t="s">
        <v>2228</v>
      </c>
      <c r="C43" s="2" t="s">
        <v>1969</v>
      </c>
      <c r="D43" s="2" t="s">
        <v>1403</v>
      </c>
      <c r="E43">
        <v>177</v>
      </c>
      <c r="F43" s="2" t="s">
        <v>613</v>
      </c>
      <c r="G43" s="2" t="s">
        <v>613</v>
      </c>
      <c r="H43" s="2" t="s">
        <v>1122</v>
      </c>
    </row>
    <row r="44" spans="1:8" x14ac:dyDescent="0.2">
      <c r="A44">
        <v>184</v>
      </c>
      <c r="B44" s="2" t="s">
        <v>2229</v>
      </c>
      <c r="C44" s="2" t="s">
        <v>1970</v>
      </c>
      <c r="D44" s="2" t="s">
        <v>1391</v>
      </c>
    </row>
    <row r="45" spans="1:8" x14ac:dyDescent="0.2">
      <c r="A45">
        <v>185</v>
      </c>
      <c r="B45" s="2" t="s">
        <v>2230</v>
      </c>
      <c r="C45" s="2" t="s">
        <v>1971</v>
      </c>
      <c r="D45" s="2" t="s">
        <v>1391</v>
      </c>
    </row>
    <row r="46" spans="1:8" x14ac:dyDescent="0.2">
      <c r="A46">
        <v>186</v>
      </c>
      <c r="B46" s="2" t="s">
        <v>2231</v>
      </c>
      <c r="C46" s="2" t="s">
        <v>1972</v>
      </c>
      <c r="D46" s="2" t="s">
        <v>1211</v>
      </c>
    </row>
    <row r="47" spans="1:8" x14ac:dyDescent="0.2">
      <c r="A47">
        <v>187</v>
      </c>
      <c r="B47" s="2" t="s">
        <v>2232</v>
      </c>
      <c r="C47" s="2" t="s">
        <v>1973</v>
      </c>
      <c r="D47" s="2" t="s">
        <v>1407</v>
      </c>
    </row>
    <row r="48" spans="1:8" s="67" customFormat="1" x14ac:dyDescent="0.2">
      <c r="A48" s="67">
        <v>204</v>
      </c>
      <c r="B48" s="67" t="s">
        <v>1809</v>
      </c>
      <c r="C48" s="67" t="s">
        <v>1809</v>
      </c>
      <c r="D48" s="67" t="s">
        <v>1222</v>
      </c>
      <c r="E48" s="67">
        <v>203</v>
      </c>
      <c r="F48" s="67" t="s">
        <v>1809</v>
      </c>
      <c r="G48" s="67" t="s">
        <v>1809</v>
      </c>
      <c r="H48" s="67" t="s">
        <v>1369</v>
      </c>
    </row>
    <row r="49" spans="1:8" x14ac:dyDescent="0.2">
      <c r="A49">
        <v>210</v>
      </c>
      <c r="B49" s="2" t="s">
        <v>1822</v>
      </c>
      <c r="C49" s="2" t="s">
        <v>1822</v>
      </c>
      <c r="D49" s="2" t="s">
        <v>1163</v>
      </c>
    </row>
    <row r="50" spans="1:8" x14ac:dyDescent="0.2">
      <c r="A50">
        <v>216</v>
      </c>
      <c r="B50" s="2" t="s">
        <v>2233</v>
      </c>
      <c r="C50" s="2" t="s">
        <v>1974</v>
      </c>
      <c r="D50" s="2" t="s">
        <v>1275</v>
      </c>
    </row>
    <row r="51" spans="1:8" s="67" customFormat="1" x14ac:dyDescent="0.2">
      <c r="A51" s="67">
        <v>223</v>
      </c>
      <c r="B51" s="67" t="s">
        <v>2234</v>
      </c>
      <c r="C51" s="67" t="s">
        <v>1975</v>
      </c>
      <c r="D51" s="67" t="s">
        <v>1252</v>
      </c>
      <c r="E51" s="67">
        <v>222</v>
      </c>
      <c r="F51" s="67" t="s">
        <v>1812</v>
      </c>
      <c r="G51" s="67" t="s">
        <v>1812</v>
      </c>
      <c r="H51" s="67" t="s">
        <v>1122</v>
      </c>
    </row>
    <row r="52" spans="1:8" x14ac:dyDescent="0.2">
      <c r="A52">
        <v>230</v>
      </c>
      <c r="B52" s="2" t="s">
        <v>2235</v>
      </c>
      <c r="C52" s="2" t="s">
        <v>1976</v>
      </c>
      <c r="D52" s="2" t="s">
        <v>1137</v>
      </c>
    </row>
    <row r="53" spans="1:8" x14ac:dyDescent="0.2">
      <c r="A53">
        <v>233</v>
      </c>
      <c r="B53" s="2" t="s">
        <v>2236</v>
      </c>
      <c r="C53" s="2" t="s">
        <v>1977</v>
      </c>
      <c r="D53" s="2" t="s">
        <v>1168</v>
      </c>
    </row>
    <row r="54" spans="1:8" s="67" customFormat="1" x14ac:dyDescent="0.2">
      <c r="A54" s="67">
        <v>236</v>
      </c>
      <c r="B54" s="67" t="s">
        <v>2237</v>
      </c>
      <c r="C54" s="67" t="s">
        <v>1978</v>
      </c>
      <c r="D54" s="67" t="s">
        <v>1173</v>
      </c>
      <c r="E54" s="67">
        <v>237</v>
      </c>
      <c r="F54" s="67" t="s">
        <v>2250</v>
      </c>
      <c r="G54" s="67" t="s">
        <v>2186</v>
      </c>
      <c r="H54" s="67" t="s">
        <v>1173</v>
      </c>
    </row>
    <row r="55" spans="1:8" x14ac:dyDescent="0.2">
      <c r="A55">
        <v>241</v>
      </c>
      <c r="B55" s="2" t="s">
        <v>2238</v>
      </c>
      <c r="C55" s="2" t="s">
        <v>1979</v>
      </c>
      <c r="D55" s="2" t="s">
        <v>1328</v>
      </c>
    </row>
    <row r="56" spans="1:8" s="67" customFormat="1" x14ac:dyDescent="0.2">
      <c r="A56" s="67">
        <v>249</v>
      </c>
      <c r="B56" s="67" t="s">
        <v>2239</v>
      </c>
      <c r="C56" s="67" t="s">
        <v>1980</v>
      </c>
      <c r="D56" s="67" t="s">
        <v>1478</v>
      </c>
      <c r="E56" s="67">
        <v>248</v>
      </c>
      <c r="F56" s="67" t="s">
        <v>1808</v>
      </c>
      <c r="G56" s="67" t="s">
        <v>1808</v>
      </c>
      <c r="H56" s="67" t="s">
        <v>1186</v>
      </c>
    </row>
    <row r="57" spans="1:8" x14ac:dyDescent="0.2">
      <c r="A57">
        <v>258</v>
      </c>
      <c r="B57" s="2" t="s">
        <v>2240</v>
      </c>
      <c r="C57" s="2" t="s">
        <v>1981</v>
      </c>
      <c r="D57" s="2" t="s">
        <v>1285</v>
      </c>
      <c r="E57">
        <v>250</v>
      </c>
      <c r="F57" s="2" t="s">
        <v>2171</v>
      </c>
      <c r="G57" s="2" t="s">
        <v>2171</v>
      </c>
      <c r="H57" s="2" t="s">
        <v>1186</v>
      </c>
    </row>
    <row r="58" spans="1:8" s="67" customFormat="1" x14ac:dyDescent="0.2">
      <c r="A58" s="67">
        <v>263</v>
      </c>
      <c r="B58" s="67" t="s">
        <v>359</v>
      </c>
      <c r="C58" s="67" t="s">
        <v>359</v>
      </c>
      <c r="D58" s="67" t="s">
        <v>1142</v>
      </c>
      <c r="E58" s="67">
        <v>262</v>
      </c>
      <c r="F58" s="67" t="s">
        <v>2251</v>
      </c>
      <c r="G58" s="67" t="s">
        <v>2187</v>
      </c>
      <c r="H58" s="67" t="s">
        <v>1207</v>
      </c>
    </row>
    <row r="59" spans="1:8" s="67" customFormat="1" x14ac:dyDescent="0.2">
      <c r="A59" s="67">
        <v>268</v>
      </c>
      <c r="B59" s="67" t="s">
        <v>2241</v>
      </c>
      <c r="C59" s="67" t="s">
        <v>1982</v>
      </c>
      <c r="D59" s="67" t="s">
        <v>1226</v>
      </c>
      <c r="E59" s="67">
        <v>267</v>
      </c>
      <c r="F59" s="67" t="s">
        <v>1804</v>
      </c>
      <c r="G59" s="67" t="s">
        <v>1804</v>
      </c>
      <c r="H59" s="67" t="s">
        <v>1163</v>
      </c>
    </row>
    <row r="60" spans="1:8" x14ac:dyDescent="0.2">
      <c r="A60" s="67">
        <v>280</v>
      </c>
      <c r="B60" s="67" t="s">
        <v>2242</v>
      </c>
      <c r="C60" s="67" t="s">
        <v>1983</v>
      </c>
      <c r="D60" s="67" t="s">
        <v>1249</v>
      </c>
      <c r="E60">
        <v>274</v>
      </c>
      <c r="F60" s="2" t="s">
        <v>447</v>
      </c>
      <c r="G60" s="2" t="s">
        <v>447</v>
      </c>
      <c r="H60" s="2" t="s">
        <v>1135</v>
      </c>
    </row>
    <row r="61" spans="1:8" x14ac:dyDescent="0.2">
      <c r="A61" s="67">
        <v>282</v>
      </c>
      <c r="B61" s="67" t="s">
        <v>2243</v>
      </c>
      <c r="C61" s="67" t="s">
        <v>1984</v>
      </c>
      <c r="D61" s="67" t="s">
        <v>1249</v>
      </c>
      <c r="E61">
        <v>275</v>
      </c>
      <c r="F61" s="2" t="s">
        <v>2175</v>
      </c>
      <c r="G61" s="2" t="s">
        <v>2175</v>
      </c>
      <c r="H61" s="2" t="s">
        <v>1135</v>
      </c>
    </row>
    <row r="62" spans="1:8" x14ac:dyDescent="0.2">
      <c r="A62">
        <v>283</v>
      </c>
      <c r="B62" s="2" t="s">
        <v>2244</v>
      </c>
      <c r="C62" s="2" t="s">
        <v>1985</v>
      </c>
      <c r="D62" s="2" t="s">
        <v>1239</v>
      </c>
      <c r="E62">
        <v>277</v>
      </c>
      <c r="F62" s="2" t="s">
        <v>441</v>
      </c>
      <c r="G62" s="2" t="s">
        <v>441</v>
      </c>
      <c r="H62" s="2" t="s">
        <v>1130</v>
      </c>
    </row>
    <row r="63" spans="1:8" x14ac:dyDescent="0.2">
      <c r="A63">
        <v>284</v>
      </c>
      <c r="B63" s="2" t="s">
        <v>2245</v>
      </c>
      <c r="C63" s="2" t="s">
        <v>1986</v>
      </c>
      <c r="D63" s="2" t="s">
        <v>1542</v>
      </c>
      <c r="E63" s="67">
        <v>279</v>
      </c>
      <c r="F63" s="67" t="s">
        <v>325</v>
      </c>
      <c r="G63" s="67" t="s">
        <v>325</v>
      </c>
      <c r="H63" s="67" t="s">
        <v>1247</v>
      </c>
    </row>
    <row r="64" spans="1:8" x14ac:dyDescent="0.2">
      <c r="A64" s="67">
        <v>292</v>
      </c>
      <c r="B64" s="67" t="s">
        <v>2246</v>
      </c>
      <c r="C64" s="67" t="s">
        <v>1987</v>
      </c>
      <c r="D64" s="67" t="s">
        <v>1275</v>
      </c>
      <c r="E64" s="67">
        <v>281</v>
      </c>
      <c r="F64" s="67" t="s">
        <v>1784</v>
      </c>
      <c r="G64" s="67" t="s">
        <v>1784</v>
      </c>
      <c r="H64" s="67" t="s">
        <v>1247</v>
      </c>
    </row>
    <row r="65" spans="5:8" x14ac:dyDescent="0.2">
      <c r="E65">
        <v>287</v>
      </c>
      <c r="F65" s="2" t="s">
        <v>635</v>
      </c>
      <c r="G65" s="2" t="s">
        <v>635</v>
      </c>
      <c r="H65" s="2" t="s">
        <v>1122</v>
      </c>
    </row>
    <row r="66" spans="5:8" x14ac:dyDescent="0.2">
      <c r="E66">
        <v>289</v>
      </c>
      <c r="F66" s="2" t="s">
        <v>723</v>
      </c>
      <c r="G66" s="2" t="s">
        <v>723</v>
      </c>
      <c r="H66" s="2" t="s">
        <v>1122</v>
      </c>
    </row>
    <row r="67" spans="5:8" x14ac:dyDescent="0.2">
      <c r="E67" s="67">
        <v>291</v>
      </c>
      <c r="F67" s="67" t="s">
        <v>1811</v>
      </c>
      <c r="G67" s="67" t="s">
        <v>1811</v>
      </c>
      <c r="H67" s="67" t="s">
        <v>1122</v>
      </c>
    </row>
    <row r="68" spans="5:8" x14ac:dyDescent="0.2">
      <c r="E68">
        <v>294</v>
      </c>
      <c r="F68" s="2" t="s">
        <v>343</v>
      </c>
      <c r="G68" s="2" t="s">
        <v>343</v>
      </c>
      <c r="H68" s="2" t="s">
        <v>1122</v>
      </c>
    </row>
    <row r="69" spans="5:8" x14ac:dyDescent="0.2">
      <c r="E69">
        <v>295</v>
      </c>
      <c r="F69" s="2" t="s">
        <v>341</v>
      </c>
      <c r="G69" s="2" t="s">
        <v>341</v>
      </c>
      <c r="H69" s="2" t="s">
        <v>1122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F6DDD-8C9B-F440-A97C-93E76870FAD2}">
  <sheetPr codeName="Sheet13"/>
  <dimension ref="A1:AJ50"/>
  <sheetViews>
    <sheetView zoomScale="82" workbookViewId="0">
      <selection activeCell="H32" sqref="H32"/>
    </sheetView>
  </sheetViews>
  <sheetFormatPr baseColWidth="10" defaultRowHeight="15" x14ac:dyDescent="0.2"/>
  <cols>
    <col min="1" max="1" width="12.5" customWidth="1"/>
    <col min="2" max="2" width="26.83203125" bestFit="1" customWidth="1"/>
    <col min="3" max="3" width="48.6640625" bestFit="1" customWidth="1"/>
    <col min="4" max="4" width="12.5" customWidth="1"/>
    <col min="5" max="5" width="15" bestFit="1" customWidth="1"/>
    <col min="6" max="6" width="12.5" customWidth="1"/>
  </cols>
  <sheetData>
    <row r="1" spans="1:36" x14ac:dyDescent="0.2">
      <c r="F1" s="17"/>
      <c r="G1" s="28"/>
      <c r="K1" s="33"/>
      <c r="L1" s="28"/>
      <c r="P1" s="33"/>
      <c r="Q1" s="28"/>
      <c r="U1" s="33"/>
      <c r="X1" s="38"/>
      <c r="Z1" s="33"/>
      <c r="AE1" s="33"/>
      <c r="AJ1" s="33"/>
    </row>
    <row r="2" spans="1:36" ht="16" x14ac:dyDescent="0.2">
      <c r="A2" s="17"/>
      <c r="B2" s="17"/>
      <c r="C2" s="17"/>
      <c r="D2" s="94" t="s">
        <v>1106</v>
      </c>
      <c r="E2" s="94"/>
      <c r="F2" s="17"/>
      <c r="G2" s="80" t="s">
        <v>1874</v>
      </c>
      <c r="H2" s="81"/>
      <c r="I2" s="81"/>
      <c r="J2" s="81"/>
      <c r="K2" s="81"/>
      <c r="L2" s="80" t="s">
        <v>1875</v>
      </c>
      <c r="M2" s="81"/>
      <c r="N2" s="81"/>
      <c r="O2" s="81"/>
      <c r="P2" s="82"/>
      <c r="Q2" s="80" t="s">
        <v>1882</v>
      </c>
      <c r="R2" s="81"/>
      <c r="S2" s="81"/>
      <c r="T2" s="81"/>
      <c r="U2" s="82"/>
      <c r="V2" s="80" t="s">
        <v>1933</v>
      </c>
      <c r="W2" s="81"/>
      <c r="X2" s="81"/>
      <c r="Y2" s="81"/>
      <c r="Z2" s="82"/>
      <c r="AA2" s="80" t="s">
        <v>1934</v>
      </c>
      <c r="AB2" s="81"/>
      <c r="AC2" s="81"/>
      <c r="AD2" s="81"/>
      <c r="AE2" s="82"/>
      <c r="AF2" s="80" t="s">
        <v>1935</v>
      </c>
      <c r="AG2" s="81"/>
      <c r="AH2" s="81"/>
      <c r="AI2" s="81"/>
      <c r="AJ2" s="82"/>
    </row>
    <row r="3" spans="1:36" ht="17" thickBot="1" x14ac:dyDescent="0.25">
      <c r="A3" s="17" t="s">
        <v>1775</v>
      </c>
      <c r="B3" s="23" t="s">
        <v>130</v>
      </c>
      <c r="C3" s="23" t="s">
        <v>25</v>
      </c>
      <c r="D3" s="24" t="s">
        <v>1107</v>
      </c>
      <c r="E3" s="24" t="s">
        <v>1108</v>
      </c>
      <c r="G3" s="9" t="s">
        <v>1831</v>
      </c>
      <c r="H3" s="9" t="s">
        <v>1832</v>
      </c>
      <c r="I3" s="9" t="s">
        <v>1833</v>
      </c>
      <c r="J3" s="9" t="s">
        <v>1834</v>
      </c>
      <c r="K3" s="36" t="s">
        <v>1835</v>
      </c>
      <c r="L3" s="9" t="s">
        <v>1831</v>
      </c>
      <c r="M3" s="9" t="s">
        <v>1832</v>
      </c>
      <c r="N3" s="9" t="s">
        <v>1833</v>
      </c>
      <c r="O3" s="9" t="s">
        <v>1834</v>
      </c>
      <c r="P3" s="36" t="s">
        <v>1835</v>
      </c>
      <c r="Q3" s="9" t="s">
        <v>1831</v>
      </c>
      <c r="R3" s="9" t="s">
        <v>1832</v>
      </c>
      <c r="S3" s="9" t="s">
        <v>1833</v>
      </c>
      <c r="T3" s="9" t="s">
        <v>1834</v>
      </c>
      <c r="U3" s="36" t="s">
        <v>1835</v>
      </c>
      <c r="V3" s="9" t="s">
        <v>1831</v>
      </c>
      <c r="W3" s="9" t="s">
        <v>1832</v>
      </c>
      <c r="X3" s="9" t="s">
        <v>1833</v>
      </c>
      <c r="Y3" s="9" t="s">
        <v>1834</v>
      </c>
      <c r="Z3" s="36" t="s">
        <v>1835</v>
      </c>
      <c r="AA3" s="9" t="s">
        <v>1831</v>
      </c>
      <c r="AB3" s="9" t="s">
        <v>1832</v>
      </c>
      <c r="AC3" s="9" t="s">
        <v>1833</v>
      </c>
      <c r="AD3" s="9" t="s">
        <v>1834</v>
      </c>
      <c r="AE3" s="36" t="s">
        <v>1835</v>
      </c>
      <c r="AF3" s="9" t="s">
        <v>1831</v>
      </c>
      <c r="AG3" s="9" t="s">
        <v>1832</v>
      </c>
      <c r="AH3" s="9" t="s">
        <v>1833</v>
      </c>
      <c r="AI3" s="9" t="s">
        <v>1834</v>
      </c>
      <c r="AJ3" s="36" t="s">
        <v>1835</v>
      </c>
    </row>
    <row r="4" spans="1:36" ht="16" x14ac:dyDescent="0.2">
      <c r="A4">
        <v>22</v>
      </c>
      <c r="B4" s="2" t="s">
        <v>1798</v>
      </c>
      <c r="C4" s="2" t="s">
        <v>1163</v>
      </c>
      <c r="D4" s="22">
        <v>0.90800000000000003</v>
      </c>
      <c r="E4" s="22">
        <v>3.5659999999999998</v>
      </c>
      <c r="G4" s="29" t="s">
        <v>609</v>
      </c>
      <c r="H4" s="54">
        <v>0.74299999999999999</v>
      </c>
      <c r="I4" s="54">
        <v>16.100000000000001</v>
      </c>
      <c r="J4" s="54">
        <v>1.7</v>
      </c>
      <c r="K4" s="55" t="s">
        <v>1836</v>
      </c>
      <c r="L4" s="29" t="s">
        <v>609</v>
      </c>
      <c r="M4" s="54">
        <v>0.46500000000000002</v>
      </c>
      <c r="N4" s="54">
        <v>326.2</v>
      </c>
      <c r="O4" s="54">
        <v>13</v>
      </c>
      <c r="P4" s="55"/>
      <c r="Q4" s="54" t="s">
        <v>609</v>
      </c>
      <c r="R4" s="54">
        <v>0.40200000000000002</v>
      </c>
      <c r="S4" s="54">
        <v>646.70000000000005</v>
      </c>
      <c r="T4" s="54">
        <v>34</v>
      </c>
      <c r="V4" s="54" t="s">
        <v>755</v>
      </c>
      <c r="W4" s="54">
        <v>0.122</v>
      </c>
      <c r="X4" s="54">
        <v>13322.5</v>
      </c>
      <c r="Y4" s="54">
        <v>85</v>
      </c>
      <c r="AA4" s="54" t="s">
        <v>755</v>
      </c>
      <c r="AB4" s="54">
        <v>0.28399999999999997</v>
      </c>
      <c r="AC4" s="54">
        <v>2325.1</v>
      </c>
      <c r="AD4" s="54">
        <v>65</v>
      </c>
      <c r="AF4" s="54" t="s">
        <v>755</v>
      </c>
      <c r="AG4" s="54">
        <v>0.26500000000000001</v>
      </c>
      <c r="AH4" s="54">
        <v>2844</v>
      </c>
      <c r="AI4" s="54">
        <v>75</v>
      </c>
    </row>
    <row r="5" spans="1:36" ht="16" x14ac:dyDescent="0.2">
      <c r="A5">
        <v>24</v>
      </c>
      <c r="B5" s="2" t="s">
        <v>2051</v>
      </c>
      <c r="C5" s="2" t="s">
        <v>1163</v>
      </c>
      <c r="D5" s="22">
        <v>0.61099999999999999</v>
      </c>
      <c r="E5" s="22">
        <v>2.7160000000000002</v>
      </c>
      <c r="G5" s="29" t="s">
        <v>609</v>
      </c>
      <c r="H5" s="54">
        <v>0.71099999999999997</v>
      </c>
      <c r="I5" s="54">
        <v>22.7</v>
      </c>
      <c r="J5" s="54">
        <v>1</v>
      </c>
      <c r="K5" s="55" t="s">
        <v>1836</v>
      </c>
      <c r="L5" s="29" t="s">
        <v>609</v>
      </c>
      <c r="M5" s="54">
        <v>0.47299999999999998</v>
      </c>
      <c r="N5" s="54">
        <v>298.3</v>
      </c>
      <c r="O5" s="54">
        <v>8</v>
      </c>
      <c r="P5" s="55" t="s">
        <v>1837</v>
      </c>
      <c r="Q5" s="29" t="s">
        <v>755</v>
      </c>
      <c r="R5" s="54">
        <v>0.43</v>
      </c>
      <c r="S5" s="54">
        <v>474.8</v>
      </c>
      <c r="T5" s="54">
        <v>30</v>
      </c>
      <c r="V5" s="54" t="s">
        <v>755</v>
      </c>
      <c r="W5" s="54">
        <v>0.14000000000000001</v>
      </c>
      <c r="X5" s="54">
        <v>10983.9</v>
      </c>
      <c r="Y5" s="54">
        <v>80</v>
      </c>
      <c r="AA5" s="54" t="s">
        <v>755</v>
      </c>
      <c r="AB5" s="54">
        <v>0.317</v>
      </c>
      <c r="AC5" s="54">
        <v>1626</v>
      </c>
      <c r="AD5" s="54">
        <v>80</v>
      </c>
      <c r="AF5" s="54" t="s">
        <v>755</v>
      </c>
      <c r="AG5" s="54">
        <v>0.27500000000000002</v>
      </c>
      <c r="AH5" s="54">
        <v>2558.5</v>
      </c>
      <c r="AI5" s="54">
        <v>80</v>
      </c>
    </row>
    <row r="6" spans="1:36" ht="16" x14ac:dyDescent="0.2">
      <c r="A6">
        <v>31</v>
      </c>
      <c r="B6" s="2" t="s">
        <v>2053</v>
      </c>
      <c r="C6" s="2" t="s">
        <v>1135</v>
      </c>
      <c r="D6" s="22">
        <v>0.95489999999999997</v>
      </c>
      <c r="E6" s="22">
        <v>3.855</v>
      </c>
      <c r="G6" s="54" t="s">
        <v>595</v>
      </c>
      <c r="H6" s="54">
        <v>0.17100000000000001</v>
      </c>
      <c r="I6" s="54">
        <v>7834.8</v>
      </c>
      <c r="J6" s="54">
        <v>100</v>
      </c>
      <c r="L6" s="54" t="s">
        <v>755</v>
      </c>
      <c r="M6" s="54">
        <v>0.27400000000000002</v>
      </c>
      <c r="N6" s="54">
        <v>2572.4</v>
      </c>
      <c r="O6" s="54">
        <v>65</v>
      </c>
      <c r="P6" s="55"/>
      <c r="Q6" s="54" t="s">
        <v>1876</v>
      </c>
      <c r="R6" s="54">
        <v>0.25700000000000001</v>
      </c>
      <c r="S6" s="54">
        <v>3098.1</v>
      </c>
      <c r="T6" s="54">
        <v>70</v>
      </c>
      <c r="V6" s="54" t="s">
        <v>755</v>
      </c>
      <c r="W6" s="54">
        <v>0.12</v>
      </c>
      <c r="X6" s="54">
        <v>13672.6</v>
      </c>
      <c r="Y6" s="54">
        <v>80</v>
      </c>
      <c r="AA6" s="54" t="s">
        <v>755</v>
      </c>
      <c r="AB6" s="54">
        <v>0.17499999999999999</v>
      </c>
      <c r="AC6" s="54">
        <v>7503.7</v>
      </c>
      <c r="AD6" s="54">
        <v>85</v>
      </c>
      <c r="AF6" s="54" t="s">
        <v>755</v>
      </c>
      <c r="AG6" s="54">
        <v>0.216</v>
      </c>
      <c r="AH6" s="54">
        <v>4845.3999999999996</v>
      </c>
      <c r="AI6" s="54">
        <v>80</v>
      </c>
    </row>
    <row r="7" spans="1:36" ht="16" x14ac:dyDescent="0.2">
      <c r="A7">
        <v>32</v>
      </c>
      <c r="B7" s="2" t="s">
        <v>2053</v>
      </c>
      <c r="C7" s="2" t="s">
        <v>1355</v>
      </c>
      <c r="D7" s="22">
        <v>0.50649999999999995</v>
      </c>
      <c r="E7" s="22">
        <v>2.2450000000000001</v>
      </c>
      <c r="G7" s="54" t="s">
        <v>595</v>
      </c>
      <c r="H7" s="54">
        <v>0.17100000000000001</v>
      </c>
      <c r="I7" s="54">
        <v>7834.8</v>
      </c>
      <c r="J7" s="54">
        <v>100</v>
      </c>
      <c r="L7" s="54" t="s">
        <v>755</v>
      </c>
      <c r="M7" s="54">
        <v>0.27400000000000002</v>
      </c>
      <c r="N7" s="54">
        <v>2572.4</v>
      </c>
      <c r="O7" s="54">
        <v>65</v>
      </c>
      <c r="P7" s="55"/>
      <c r="Q7" s="54" t="s">
        <v>1876</v>
      </c>
      <c r="R7" s="54">
        <v>0.25700000000000001</v>
      </c>
      <c r="S7" s="54">
        <v>3098.1</v>
      </c>
      <c r="T7" s="54">
        <v>70</v>
      </c>
      <c r="V7" s="54" t="s">
        <v>755</v>
      </c>
      <c r="W7" s="54">
        <v>0.12</v>
      </c>
      <c r="X7" s="54">
        <v>13672.6</v>
      </c>
      <c r="Y7" s="54">
        <v>80</v>
      </c>
      <c r="AA7" s="54" t="s">
        <v>755</v>
      </c>
      <c r="AB7" s="54">
        <v>0.17499999999999999</v>
      </c>
      <c r="AC7" s="54">
        <v>7503.7</v>
      </c>
      <c r="AD7" s="54">
        <v>85</v>
      </c>
      <c r="AF7" s="54" t="s">
        <v>755</v>
      </c>
      <c r="AG7" s="54">
        <v>0.216</v>
      </c>
      <c r="AH7" s="54">
        <v>4845.3999999999996</v>
      </c>
      <c r="AI7" s="54">
        <v>80</v>
      </c>
    </row>
    <row r="8" spans="1:36" ht="16" x14ac:dyDescent="0.2">
      <c r="A8">
        <v>44</v>
      </c>
      <c r="B8" s="2" t="s">
        <v>1779</v>
      </c>
      <c r="C8" s="2" t="s">
        <v>1133</v>
      </c>
      <c r="D8" s="22">
        <v>1.0369999999999999</v>
      </c>
      <c r="E8" s="22">
        <v>3.2759999999999998</v>
      </c>
      <c r="G8" s="54" t="s">
        <v>595</v>
      </c>
      <c r="H8" s="54">
        <v>0.191</v>
      </c>
      <c r="I8" s="54">
        <v>6331.7</v>
      </c>
      <c r="J8" s="54">
        <v>95</v>
      </c>
      <c r="L8" s="54" t="s">
        <v>1859</v>
      </c>
      <c r="M8" s="54">
        <v>0.19700000000000001</v>
      </c>
      <c r="N8" s="54">
        <v>5960.4</v>
      </c>
      <c r="O8" s="54">
        <v>75</v>
      </c>
      <c r="P8" s="55"/>
      <c r="Q8" s="54" t="s">
        <v>1876</v>
      </c>
      <c r="R8" s="54">
        <v>0.217</v>
      </c>
      <c r="S8" s="54">
        <v>4770.8999999999996</v>
      </c>
      <c r="T8" s="54">
        <v>70</v>
      </c>
      <c r="V8" s="54" t="s">
        <v>1898</v>
      </c>
      <c r="W8" s="54">
        <v>0.111</v>
      </c>
      <c r="X8" s="54">
        <v>15120.1</v>
      </c>
      <c r="Y8" s="54">
        <v>80</v>
      </c>
      <c r="AA8" s="54" t="s">
        <v>1898</v>
      </c>
      <c r="AB8" s="54">
        <v>0.09</v>
      </c>
      <c r="AC8" s="54">
        <v>18943.599999999999</v>
      </c>
      <c r="AD8" s="54">
        <v>95</v>
      </c>
      <c r="AF8" s="54" t="s">
        <v>595</v>
      </c>
      <c r="AG8" s="54">
        <v>0.112</v>
      </c>
      <c r="AH8" s="54">
        <v>14871.9</v>
      </c>
      <c r="AI8" s="54">
        <v>90</v>
      </c>
    </row>
    <row r="9" spans="1:36" ht="16" x14ac:dyDescent="0.2">
      <c r="A9">
        <v>46</v>
      </c>
      <c r="B9" s="2" t="s">
        <v>2057</v>
      </c>
      <c r="C9" s="2" t="s">
        <v>1133</v>
      </c>
      <c r="D9" s="22">
        <v>0.88329999999999997</v>
      </c>
      <c r="E9" s="22">
        <v>3.105</v>
      </c>
      <c r="G9" s="54" t="s">
        <v>595</v>
      </c>
      <c r="H9" s="54">
        <v>0.187</v>
      </c>
      <c r="I9" s="54">
        <v>6632.6</v>
      </c>
      <c r="J9" s="54">
        <v>95</v>
      </c>
      <c r="L9" s="54" t="s">
        <v>1859</v>
      </c>
      <c r="M9" s="54">
        <v>0.217</v>
      </c>
      <c r="N9" s="54">
        <v>4769.2</v>
      </c>
      <c r="O9" s="54">
        <v>75</v>
      </c>
      <c r="P9" s="55"/>
      <c r="Q9" s="54" t="s">
        <v>1876</v>
      </c>
      <c r="R9" s="54">
        <v>0.26800000000000002</v>
      </c>
      <c r="S9" s="54">
        <v>2751.4</v>
      </c>
      <c r="T9" s="54">
        <v>60</v>
      </c>
      <c r="V9" s="54" t="s">
        <v>1876</v>
      </c>
      <c r="W9" s="54">
        <v>0.122</v>
      </c>
      <c r="X9" s="54">
        <v>13390</v>
      </c>
      <c r="Y9" s="54">
        <v>75</v>
      </c>
      <c r="AA9" s="54" t="s">
        <v>1898</v>
      </c>
      <c r="AB9" s="54">
        <v>0.105</v>
      </c>
      <c r="AC9" s="54">
        <v>15973.6</v>
      </c>
      <c r="AD9" s="54">
        <v>95</v>
      </c>
      <c r="AF9" s="54" t="s">
        <v>595</v>
      </c>
      <c r="AG9" s="54">
        <v>0.12</v>
      </c>
      <c r="AH9" s="54">
        <v>13585.7</v>
      </c>
      <c r="AI9" s="54">
        <v>95</v>
      </c>
    </row>
    <row r="10" spans="1:36" ht="16" x14ac:dyDescent="0.2">
      <c r="A10">
        <v>47</v>
      </c>
      <c r="B10" s="2" t="s">
        <v>1799</v>
      </c>
      <c r="C10" s="2" t="s">
        <v>1133</v>
      </c>
      <c r="D10" s="22">
        <v>1.206</v>
      </c>
      <c r="E10" s="22">
        <v>4.1020000000000003</v>
      </c>
      <c r="G10" s="54" t="s">
        <v>595</v>
      </c>
      <c r="H10" s="54">
        <v>0.14699999999999999</v>
      </c>
      <c r="I10" s="54">
        <v>10171.5</v>
      </c>
      <c r="J10" s="54">
        <v>100</v>
      </c>
      <c r="L10" s="54" t="s">
        <v>1859</v>
      </c>
      <c r="M10" s="54">
        <v>0.249</v>
      </c>
      <c r="N10" s="54">
        <v>3366.6</v>
      </c>
      <c r="O10" s="54">
        <v>70</v>
      </c>
      <c r="P10" s="55"/>
      <c r="Q10" s="54" t="s">
        <v>1876</v>
      </c>
      <c r="R10" s="54">
        <v>0.33700000000000002</v>
      </c>
      <c r="S10" s="54">
        <v>1307.9000000000001</v>
      </c>
      <c r="T10" s="54">
        <v>47</v>
      </c>
      <c r="V10" s="54" t="s">
        <v>1876</v>
      </c>
      <c r="W10" s="54">
        <v>0.13400000000000001</v>
      </c>
      <c r="X10" s="54">
        <v>11776.2</v>
      </c>
      <c r="Y10" s="54">
        <v>70</v>
      </c>
      <c r="AA10" s="54" t="s">
        <v>1917</v>
      </c>
      <c r="AB10" s="54">
        <v>0.16</v>
      </c>
      <c r="AC10" s="54">
        <v>8895.7000000000007</v>
      </c>
      <c r="AD10" s="54">
        <v>90</v>
      </c>
      <c r="AF10" s="54" t="s">
        <v>1897</v>
      </c>
      <c r="AG10" s="54">
        <v>0.14199999999999999</v>
      </c>
      <c r="AH10" s="54">
        <v>10713.1</v>
      </c>
      <c r="AI10" s="54">
        <v>95</v>
      </c>
    </row>
    <row r="11" spans="1:36" ht="16" x14ac:dyDescent="0.2">
      <c r="A11">
        <v>49</v>
      </c>
      <c r="B11" s="2" t="s">
        <v>557</v>
      </c>
      <c r="C11" s="2" t="s">
        <v>1133</v>
      </c>
      <c r="D11" s="22">
        <v>1.038</v>
      </c>
      <c r="E11" s="22">
        <v>2.44</v>
      </c>
      <c r="G11" s="54" t="s">
        <v>1838</v>
      </c>
      <c r="H11" s="54">
        <v>0.15</v>
      </c>
      <c r="I11" s="54">
        <v>9903.7999999999993</v>
      </c>
      <c r="J11" s="54">
        <v>100</v>
      </c>
      <c r="L11" s="54" t="s">
        <v>1838</v>
      </c>
      <c r="M11" s="54">
        <v>0.40300000000000002</v>
      </c>
      <c r="N11" s="54">
        <v>639.4</v>
      </c>
      <c r="O11" s="54">
        <v>26</v>
      </c>
      <c r="P11" s="55"/>
      <c r="Q11" s="54" t="s">
        <v>1838</v>
      </c>
      <c r="R11" s="54">
        <v>0.39200000000000002</v>
      </c>
      <c r="S11" s="54">
        <v>722.8</v>
      </c>
      <c r="T11" s="54">
        <v>35</v>
      </c>
      <c r="V11" s="54" t="s">
        <v>1876</v>
      </c>
      <c r="W11" s="54">
        <v>0.13100000000000001</v>
      </c>
      <c r="X11" s="54">
        <v>12163.2</v>
      </c>
      <c r="Y11" s="54">
        <v>75</v>
      </c>
      <c r="AA11" s="54" t="s">
        <v>1838</v>
      </c>
      <c r="AB11" s="54">
        <v>0.20300000000000001</v>
      </c>
      <c r="AC11" s="54">
        <v>5551</v>
      </c>
      <c r="AD11" s="54">
        <v>85</v>
      </c>
      <c r="AF11" s="54" t="s">
        <v>1838</v>
      </c>
      <c r="AG11" s="54">
        <v>0.16200000000000001</v>
      </c>
      <c r="AH11" s="54">
        <v>8619.7999999999993</v>
      </c>
      <c r="AI11" s="54">
        <v>95</v>
      </c>
    </row>
    <row r="12" spans="1:36" ht="16" x14ac:dyDescent="0.2">
      <c r="A12">
        <v>50</v>
      </c>
      <c r="B12" s="2" t="s">
        <v>1777</v>
      </c>
      <c r="C12" s="2" t="s">
        <v>1446</v>
      </c>
      <c r="D12" s="22">
        <v>1.385</v>
      </c>
      <c r="E12" s="22">
        <v>2.5619999999999998</v>
      </c>
      <c r="G12" s="54" t="s">
        <v>1838</v>
      </c>
      <c r="H12" s="54">
        <v>0.17</v>
      </c>
      <c r="I12" s="54">
        <v>7983.3</v>
      </c>
      <c r="J12" s="54">
        <v>95</v>
      </c>
      <c r="L12" s="29" t="s">
        <v>1838</v>
      </c>
      <c r="M12" s="54">
        <v>0.46600000000000003</v>
      </c>
      <c r="N12" s="54">
        <v>324.7</v>
      </c>
      <c r="O12" s="54">
        <v>13</v>
      </c>
      <c r="P12" s="55"/>
      <c r="Q12" s="54" t="s">
        <v>1838</v>
      </c>
      <c r="R12" s="54">
        <v>0.41399999999999998</v>
      </c>
      <c r="S12" s="54">
        <v>569.20000000000005</v>
      </c>
      <c r="T12" s="54">
        <v>32</v>
      </c>
      <c r="V12" s="54" t="s">
        <v>1897</v>
      </c>
      <c r="W12" s="54">
        <v>0.13300000000000001</v>
      </c>
      <c r="X12" s="54">
        <v>11911.4</v>
      </c>
      <c r="Y12" s="54">
        <v>75</v>
      </c>
      <c r="AA12" s="54" t="s">
        <v>1838</v>
      </c>
      <c r="AB12" s="54">
        <v>0.22800000000000001</v>
      </c>
      <c r="AC12" s="54">
        <v>4260.8</v>
      </c>
      <c r="AD12" s="54">
        <v>85</v>
      </c>
      <c r="AF12" s="54" t="s">
        <v>1838</v>
      </c>
      <c r="AG12" s="54">
        <v>0.20399999999999999</v>
      </c>
      <c r="AH12" s="54">
        <v>5516.7</v>
      </c>
      <c r="AI12" s="54">
        <v>90</v>
      </c>
    </row>
    <row r="13" spans="1:36" ht="16" x14ac:dyDescent="0.2">
      <c r="A13">
        <v>54</v>
      </c>
      <c r="B13" s="2" t="s">
        <v>2058</v>
      </c>
      <c r="C13" s="2" t="s">
        <v>1446</v>
      </c>
      <c r="D13" s="22">
        <v>1.107</v>
      </c>
      <c r="E13" s="22">
        <v>2.7610000000000001</v>
      </c>
      <c r="G13" s="54" t="s">
        <v>1838</v>
      </c>
      <c r="H13" s="54">
        <v>0.20899999999999999</v>
      </c>
      <c r="I13" s="54">
        <v>5222.1000000000004</v>
      </c>
      <c r="J13" s="54">
        <v>75</v>
      </c>
      <c r="L13" s="29" t="s">
        <v>1838</v>
      </c>
      <c r="M13" s="54">
        <v>0.50800000000000001</v>
      </c>
      <c r="N13" s="54">
        <v>204.2</v>
      </c>
      <c r="O13" s="54">
        <v>5</v>
      </c>
      <c r="P13" s="55" t="s">
        <v>1837</v>
      </c>
      <c r="Q13" s="29" t="s">
        <v>1838</v>
      </c>
      <c r="R13" s="54">
        <v>0.45700000000000002</v>
      </c>
      <c r="S13" s="54">
        <v>357.9</v>
      </c>
      <c r="T13" s="54">
        <v>24</v>
      </c>
      <c r="V13" s="54" t="s">
        <v>1897</v>
      </c>
      <c r="W13" s="54">
        <v>0.14000000000000001</v>
      </c>
      <c r="X13" s="54">
        <v>11015.5</v>
      </c>
      <c r="Y13" s="54">
        <v>80</v>
      </c>
      <c r="AA13" s="54" t="s">
        <v>1838</v>
      </c>
      <c r="AB13" s="54">
        <v>0.27</v>
      </c>
      <c r="AC13" s="54">
        <v>2692.8</v>
      </c>
      <c r="AD13" s="54">
        <v>90</v>
      </c>
      <c r="AF13" s="54" t="s">
        <v>1926</v>
      </c>
      <c r="AG13" s="54">
        <v>0.33200000000000002</v>
      </c>
      <c r="AH13" s="54">
        <v>1369.8</v>
      </c>
      <c r="AI13" s="54">
        <v>70</v>
      </c>
    </row>
    <row r="14" spans="1:36" ht="16" x14ac:dyDescent="0.2">
      <c r="A14">
        <v>88</v>
      </c>
      <c r="B14" s="2" t="s">
        <v>1786</v>
      </c>
      <c r="C14" s="2" t="s">
        <v>1122</v>
      </c>
      <c r="D14" s="22">
        <v>0.79049999999999998</v>
      </c>
      <c r="E14" s="22">
        <v>4.1479999999999997</v>
      </c>
      <c r="G14" s="54" t="s">
        <v>1842</v>
      </c>
      <c r="H14" s="54">
        <v>0.32200000000000001</v>
      </c>
      <c r="I14" s="54">
        <v>1540.5</v>
      </c>
      <c r="J14" s="54">
        <v>80</v>
      </c>
      <c r="L14" s="54" t="s">
        <v>1842</v>
      </c>
      <c r="M14" s="54">
        <v>0.13700000000000001</v>
      </c>
      <c r="N14" s="54">
        <v>11366.8</v>
      </c>
      <c r="O14" s="54">
        <v>95</v>
      </c>
      <c r="Q14" s="54" t="s">
        <v>457</v>
      </c>
      <c r="R14" s="54">
        <v>0.216</v>
      </c>
      <c r="S14" s="54">
        <v>4835.8</v>
      </c>
      <c r="T14" s="54">
        <v>75</v>
      </c>
      <c r="V14" s="54" t="s">
        <v>1903</v>
      </c>
      <c r="W14" s="54">
        <v>0.14099999999999999</v>
      </c>
      <c r="X14" s="54">
        <v>10905</v>
      </c>
      <c r="Y14" s="54">
        <v>60</v>
      </c>
      <c r="AA14" s="54" t="s">
        <v>1842</v>
      </c>
      <c r="AB14" s="54">
        <v>8.6999999999999994E-2</v>
      </c>
      <c r="AC14" s="54">
        <v>19470</v>
      </c>
      <c r="AD14" s="54">
        <v>100</v>
      </c>
      <c r="AF14" s="54" t="s">
        <v>1903</v>
      </c>
      <c r="AG14" s="54">
        <v>0.39</v>
      </c>
      <c r="AH14" s="54">
        <v>735.1</v>
      </c>
      <c r="AI14" s="54">
        <v>33</v>
      </c>
    </row>
    <row r="15" spans="1:36" ht="16" x14ac:dyDescent="0.2">
      <c r="A15">
        <v>145</v>
      </c>
      <c r="B15" s="2" t="s">
        <v>1788</v>
      </c>
      <c r="C15" s="2" t="s">
        <v>1163</v>
      </c>
      <c r="D15" s="22">
        <v>0.52869999999999995</v>
      </c>
      <c r="E15" s="22">
        <v>3.593</v>
      </c>
      <c r="G15" s="29" t="s">
        <v>1846</v>
      </c>
      <c r="H15" s="54">
        <v>0.61599999999999999</v>
      </c>
      <c r="I15" s="54">
        <v>63.6</v>
      </c>
      <c r="J15" s="54">
        <v>20</v>
      </c>
      <c r="L15" s="29" t="s">
        <v>1866</v>
      </c>
      <c r="M15" s="54">
        <v>0.432</v>
      </c>
      <c r="N15" s="54">
        <v>468.4</v>
      </c>
      <c r="O15" s="54">
        <v>23</v>
      </c>
      <c r="Q15" s="29" t="s">
        <v>1846</v>
      </c>
      <c r="R15" s="54">
        <v>0.42799999999999999</v>
      </c>
      <c r="S15" s="54">
        <v>489.2</v>
      </c>
      <c r="T15" s="54">
        <v>26</v>
      </c>
      <c r="V15" s="54" t="s">
        <v>1907</v>
      </c>
      <c r="W15" s="54">
        <v>0.14399999999999999</v>
      </c>
      <c r="X15" s="54">
        <v>10474.700000000001</v>
      </c>
      <c r="Y15" s="54">
        <v>60</v>
      </c>
      <c r="AA15" s="54" t="s">
        <v>1846</v>
      </c>
      <c r="AB15" s="54">
        <v>0.14399999999999999</v>
      </c>
      <c r="AC15" s="54">
        <v>10511.4</v>
      </c>
      <c r="AD15" s="54">
        <v>95</v>
      </c>
      <c r="AF15" s="54" t="s">
        <v>1928</v>
      </c>
      <c r="AG15" s="54">
        <v>0.28299999999999997</v>
      </c>
      <c r="AH15" s="54">
        <v>2351.4</v>
      </c>
      <c r="AI15" s="54">
        <v>65</v>
      </c>
    </row>
    <row r="16" spans="1:36" ht="16" x14ac:dyDescent="0.2">
      <c r="A16">
        <v>173</v>
      </c>
      <c r="B16" s="2" t="s">
        <v>1826</v>
      </c>
      <c r="C16" s="2" t="s">
        <v>1122</v>
      </c>
      <c r="D16" s="22">
        <v>0.67810000000000004</v>
      </c>
      <c r="E16" s="22">
        <v>2.9449999999999998</v>
      </c>
      <c r="G16" s="54" t="s">
        <v>1847</v>
      </c>
      <c r="H16" s="54">
        <v>0.22900000000000001</v>
      </c>
      <c r="I16" s="54">
        <v>4183.6000000000004</v>
      </c>
      <c r="J16" s="54">
        <v>70</v>
      </c>
      <c r="L16" s="54" t="s">
        <v>1867</v>
      </c>
      <c r="M16" s="54">
        <v>0.246</v>
      </c>
      <c r="N16" s="54">
        <v>3481.9</v>
      </c>
      <c r="O16" s="54">
        <v>65</v>
      </c>
      <c r="Q16" s="54" t="s">
        <v>1848</v>
      </c>
      <c r="R16" s="54">
        <v>0.23200000000000001</v>
      </c>
      <c r="S16" s="54">
        <v>4057.4</v>
      </c>
      <c r="T16" s="54">
        <v>85</v>
      </c>
      <c r="V16" s="54" t="s">
        <v>1908</v>
      </c>
      <c r="W16" s="54">
        <v>0.1</v>
      </c>
      <c r="X16" s="54">
        <v>16876</v>
      </c>
      <c r="Y16" s="54">
        <v>100</v>
      </c>
      <c r="AA16" s="54" t="s">
        <v>1847</v>
      </c>
      <c r="AB16" s="54">
        <v>0.27200000000000002</v>
      </c>
      <c r="AC16" s="54">
        <v>2624.4</v>
      </c>
      <c r="AD16" s="54">
        <v>90</v>
      </c>
      <c r="AF16" s="54" t="s">
        <v>1848</v>
      </c>
      <c r="AG16" s="54">
        <v>0.40899999999999997</v>
      </c>
      <c r="AH16" s="54">
        <v>597.1</v>
      </c>
      <c r="AI16" s="54">
        <v>55</v>
      </c>
    </row>
    <row r="17" spans="1:35" ht="16" x14ac:dyDescent="0.2">
      <c r="A17">
        <v>175</v>
      </c>
      <c r="B17" s="2" t="s">
        <v>2131</v>
      </c>
      <c r="C17" s="2" t="s">
        <v>1431</v>
      </c>
      <c r="D17" s="22">
        <v>0.61009999999999998</v>
      </c>
      <c r="E17" s="22">
        <v>2.5430000000000001</v>
      </c>
      <c r="G17" s="54" t="s">
        <v>1848</v>
      </c>
      <c r="H17" s="54">
        <v>0.255</v>
      </c>
      <c r="I17" s="54">
        <v>3167.2</v>
      </c>
      <c r="J17" s="54">
        <v>65</v>
      </c>
      <c r="L17" s="54" t="s">
        <v>1867</v>
      </c>
      <c r="M17" s="54">
        <v>0.26400000000000001</v>
      </c>
      <c r="N17" s="54">
        <v>2886.7</v>
      </c>
      <c r="O17" s="54">
        <v>60</v>
      </c>
      <c r="Q17" s="54" t="s">
        <v>1848</v>
      </c>
      <c r="R17" s="54">
        <v>0.254</v>
      </c>
      <c r="S17" s="54">
        <v>3192.8</v>
      </c>
      <c r="T17" s="54">
        <v>80</v>
      </c>
      <c r="V17" s="54" t="s">
        <v>1909</v>
      </c>
      <c r="W17" s="54">
        <v>0.121</v>
      </c>
      <c r="X17" s="54">
        <v>13455.8</v>
      </c>
      <c r="Y17" s="54">
        <v>90</v>
      </c>
      <c r="AA17" s="54" t="s">
        <v>1847</v>
      </c>
      <c r="AB17" s="54">
        <v>0.28199999999999997</v>
      </c>
      <c r="AC17" s="54">
        <v>2377</v>
      </c>
      <c r="AD17" s="54">
        <v>90</v>
      </c>
      <c r="AF17" s="54" t="s">
        <v>1848</v>
      </c>
      <c r="AG17" s="54">
        <v>0.42099999999999999</v>
      </c>
      <c r="AH17" s="54">
        <v>528</v>
      </c>
      <c r="AI17" s="54">
        <v>49</v>
      </c>
    </row>
    <row r="18" spans="1:35" ht="16" x14ac:dyDescent="0.2">
      <c r="A18">
        <v>177</v>
      </c>
      <c r="B18" s="2" t="s">
        <v>613</v>
      </c>
      <c r="C18" s="2" t="s">
        <v>1122</v>
      </c>
      <c r="D18" s="22">
        <v>0.50870000000000004</v>
      </c>
      <c r="E18" s="22">
        <v>2.9079999999999999</v>
      </c>
      <c r="G18" s="54" t="s">
        <v>1847</v>
      </c>
      <c r="H18" s="54">
        <v>0.19</v>
      </c>
      <c r="I18" s="54">
        <v>6403.2</v>
      </c>
      <c r="J18" s="54">
        <v>95</v>
      </c>
      <c r="L18" s="54" t="s">
        <v>1867</v>
      </c>
      <c r="M18" s="54">
        <v>0.187</v>
      </c>
      <c r="N18" s="54">
        <v>6599.1</v>
      </c>
      <c r="O18" s="54">
        <v>90</v>
      </c>
      <c r="Q18" s="54" t="s">
        <v>2194</v>
      </c>
      <c r="R18" s="54">
        <v>0.20200000000000001</v>
      </c>
      <c r="S18" s="54">
        <v>5614.9</v>
      </c>
      <c r="T18" s="54">
        <v>90</v>
      </c>
      <c r="V18" s="54" t="s">
        <v>1908</v>
      </c>
      <c r="W18" s="54">
        <v>9.5000000000000001E-2</v>
      </c>
      <c r="X18" s="54">
        <v>17931.3</v>
      </c>
      <c r="Y18" s="54">
        <v>100</v>
      </c>
      <c r="AA18" s="54" t="s">
        <v>1930</v>
      </c>
      <c r="AB18" s="54">
        <v>0.23</v>
      </c>
      <c r="AC18" s="54">
        <v>4147.2</v>
      </c>
      <c r="AD18" s="54">
        <v>85</v>
      </c>
      <c r="AF18" s="54" t="s">
        <v>1848</v>
      </c>
      <c r="AG18" s="54">
        <v>0.39800000000000002</v>
      </c>
      <c r="AH18" s="54">
        <v>672.9</v>
      </c>
      <c r="AI18" s="54">
        <v>45</v>
      </c>
    </row>
    <row r="19" spans="1:35" ht="16" x14ac:dyDescent="0.2">
      <c r="A19">
        <v>203</v>
      </c>
      <c r="B19" s="2" t="s">
        <v>1809</v>
      </c>
      <c r="C19" s="2" t="s">
        <v>1369</v>
      </c>
      <c r="D19" s="22">
        <v>0.82299999999999995</v>
      </c>
      <c r="E19" s="22">
        <v>3.6549999999999998</v>
      </c>
      <c r="G19" s="29" t="s">
        <v>1851</v>
      </c>
      <c r="H19" s="54">
        <v>0.52200000000000002</v>
      </c>
      <c r="I19" s="54">
        <v>176.8</v>
      </c>
      <c r="J19" s="54">
        <v>37</v>
      </c>
      <c r="L19" s="54" t="s">
        <v>1851</v>
      </c>
      <c r="M19" s="54">
        <v>0.28499999999999998</v>
      </c>
      <c r="N19" s="54">
        <v>2283.4</v>
      </c>
      <c r="O19" s="54">
        <v>60</v>
      </c>
      <c r="Q19" s="54" t="s">
        <v>1851</v>
      </c>
      <c r="R19" s="54">
        <v>0.19400000000000001</v>
      </c>
      <c r="S19" s="54">
        <v>6148.8</v>
      </c>
      <c r="T19" s="54">
        <v>85</v>
      </c>
      <c r="V19" s="54" t="s">
        <v>1911</v>
      </c>
      <c r="W19" s="54">
        <v>0.16200000000000001</v>
      </c>
      <c r="X19" s="54">
        <v>8673.6</v>
      </c>
      <c r="Y19" s="54">
        <v>45</v>
      </c>
      <c r="AA19" s="54" t="s">
        <v>1851</v>
      </c>
      <c r="AB19" s="54">
        <v>0.14799999999999999</v>
      </c>
      <c r="AC19" s="54">
        <v>10077.700000000001</v>
      </c>
      <c r="AD19" s="54">
        <v>90</v>
      </c>
      <c r="AF19" s="54" t="s">
        <v>1851</v>
      </c>
      <c r="AG19" s="54">
        <v>0.254</v>
      </c>
      <c r="AH19" s="54">
        <v>3210.3</v>
      </c>
      <c r="AI19" s="54">
        <v>70</v>
      </c>
    </row>
    <row r="20" spans="1:35" ht="16" x14ac:dyDescent="0.2">
      <c r="A20">
        <v>222</v>
      </c>
      <c r="B20" s="2" t="s">
        <v>1812</v>
      </c>
      <c r="C20" s="2" t="s">
        <v>1122</v>
      </c>
      <c r="D20" s="22">
        <v>0.52749999999999997</v>
      </c>
      <c r="E20" s="22">
        <v>3.444</v>
      </c>
      <c r="G20" s="29" t="s">
        <v>1854</v>
      </c>
      <c r="H20" s="54">
        <v>0.49199999999999999</v>
      </c>
      <c r="I20" s="54">
        <v>244.1</v>
      </c>
      <c r="J20" s="54">
        <v>43</v>
      </c>
      <c r="L20" s="54" t="s">
        <v>1854</v>
      </c>
      <c r="M20" s="54">
        <v>0.33500000000000002</v>
      </c>
      <c r="N20" s="54">
        <v>1334.8</v>
      </c>
      <c r="O20" s="54">
        <v>44</v>
      </c>
      <c r="Q20" s="29" t="s">
        <v>1880</v>
      </c>
      <c r="R20" s="54">
        <v>0.49299999999999999</v>
      </c>
      <c r="S20" s="54">
        <v>242</v>
      </c>
      <c r="T20" s="54">
        <v>15</v>
      </c>
      <c r="V20" s="54" t="s">
        <v>1914</v>
      </c>
      <c r="W20" s="54">
        <v>0.14699999999999999</v>
      </c>
      <c r="X20" s="54">
        <v>10171.6</v>
      </c>
      <c r="Y20" s="54">
        <v>60</v>
      </c>
      <c r="AA20" s="54" t="s">
        <v>1914</v>
      </c>
      <c r="AB20" s="54">
        <v>0.24399999999999999</v>
      </c>
      <c r="AC20" s="54">
        <v>3581</v>
      </c>
      <c r="AD20" s="54">
        <v>49</v>
      </c>
      <c r="AF20" s="54" t="s">
        <v>1932</v>
      </c>
      <c r="AG20" s="54">
        <v>0.29099999999999998</v>
      </c>
      <c r="AH20" s="54">
        <v>2136.3000000000002</v>
      </c>
      <c r="AI20" s="54">
        <v>60</v>
      </c>
    </row>
    <row r="21" spans="1:35" ht="16" x14ac:dyDescent="0.2">
      <c r="A21">
        <v>237</v>
      </c>
      <c r="B21" s="2" t="s">
        <v>2166</v>
      </c>
      <c r="C21" s="2" t="s">
        <v>1173</v>
      </c>
      <c r="D21" s="22">
        <v>0.76590000000000003</v>
      </c>
      <c r="E21" s="22">
        <v>3.0979999999999999</v>
      </c>
      <c r="G21" s="54" t="s">
        <v>1855</v>
      </c>
      <c r="H21" s="54">
        <v>0.40100000000000002</v>
      </c>
      <c r="I21" s="54">
        <v>649.9</v>
      </c>
      <c r="J21" s="54">
        <v>26</v>
      </c>
      <c r="L21" s="54" t="s">
        <v>1872</v>
      </c>
      <c r="M21" s="54">
        <v>0.255</v>
      </c>
      <c r="N21" s="54">
        <v>3180.4</v>
      </c>
      <c r="O21" s="54">
        <v>65</v>
      </c>
      <c r="Q21" s="54" t="s">
        <v>1855</v>
      </c>
      <c r="R21" s="54">
        <v>0.35399999999999998</v>
      </c>
      <c r="S21" s="54">
        <v>1084.8</v>
      </c>
      <c r="T21" s="54">
        <v>55</v>
      </c>
      <c r="V21" s="54" t="s">
        <v>1871</v>
      </c>
      <c r="W21" s="54">
        <v>0.184</v>
      </c>
      <c r="X21" s="54">
        <v>6832.6</v>
      </c>
      <c r="Y21" s="54">
        <v>40</v>
      </c>
      <c r="AA21" s="54" t="s">
        <v>1856</v>
      </c>
      <c r="AB21" s="54">
        <v>0.32100000000000001</v>
      </c>
      <c r="AC21" s="54">
        <v>1552.4</v>
      </c>
      <c r="AD21" s="54">
        <v>75</v>
      </c>
      <c r="AF21" s="54" t="s">
        <v>365</v>
      </c>
      <c r="AG21" s="54">
        <v>0.309</v>
      </c>
      <c r="AH21" s="54">
        <v>1772.2</v>
      </c>
      <c r="AI21" s="54">
        <v>75</v>
      </c>
    </row>
    <row r="22" spans="1:35" ht="16" x14ac:dyDescent="0.2">
      <c r="A22">
        <v>248</v>
      </c>
      <c r="B22" s="2" t="s">
        <v>1808</v>
      </c>
      <c r="C22" s="2" t="s">
        <v>1186</v>
      </c>
      <c r="D22" s="22">
        <v>0.68340000000000001</v>
      </c>
      <c r="E22" s="22">
        <v>3.2469999999999999</v>
      </c>
      <c r="G22" s="54" t="s">
        <v>1856</v>
      </c>
      <c r="H22" s="54">
        <v>0.371</v>
      </c>
      <c r="I22" s="54">
        <v>900.8</v>
      </c>
      <c r="J22" s="54">
        <v>41</v>
      </c>
      <c r="L22" s="54" t="s">
        <v>1872</v>
      </c>
      <c r="M22" s="54">
        <v>0.222</v>
      </c>
      <c r="N22" s="54">
        <v>4521.5</v>
      </c>
      <c r="O22" s="54">
        <v>75</v>
      </c>
      <c r="Q22" s="54" t="s">
        <v>1856</v>
      </c>
      <c r="R22" s="54">
        <v>0.30199999999999999</v>
      </c>
      <c r="S22" s="54">
        <v>1913.5</v>
      </c>
      <c r="T22" s="54">
        <v>65</v>
      </c>
      <c r="V22" s="54" t="s">
        <v>1871</v>
      </c>
      <c r="W22" s="54">
        <v>0.16400000000000001</v>
      </c>
      <c r="X22" s="54">
        <v>8455.6</v>
      </c>
      <c r="Y22" s="54">
        <v>55</v>
      </c>
      <c r="AA22" s="54" t="s">
        <v>1856</v>
      </c>
      <c r="AB22" s="54">
        <v>0.26800000000000002</v>
      </c>
      <c r="AC22" s="54">
        <v>2744.3</v>
      </c>
      <c r="AD22" s="54">
        <v>85</v>
      </c>
      <c r="AF22" s="54" t="s">
        <v>365</v>
      </c>
      <c r="AG22" s="54">
        <v>0.24099999999999999</v>
      </c>
      <c r="AH22" s="54">
        <v>3685</v>
      </c>
      <c r="AI22" s="54">
        <v>85</v>
      </c>
    </row>
    <row r="23" spans="1:35" ht="16" x14ac:dyDescent="0.2">
      <c r="A23">
        <v>250</v>
      </c>
      <c r="B23" s="2" t="s">
        <v>2171</v>
      </c>
      <c r="C23" s="2" t="s">
        <v>1186</v>
      </c>
      <c r="D23" s="22">
        <v>0.79769999999999996</v>
      </c>
      <c r="E23" s="22">
        <v>3.2759999999999998</v>
      </c>
      <c r="G23" s="54" t="s">
        <v>1856</v>
      </c>
      <c r="H23" s="54">
        <v>0.36699999999999999</v>
      </c>
      <c r="I23" s="54">
        <v>944.6</v>
      </c>
      <c r="J23" s="54">
        <v>33</v>
      </c>
      <c r="L23" s="54" t="s">
        <v>1872</v>
      </c>
      <c r="M23" s="54">
        <v>0.23699999999999999</v>
      </c>
      <c r="N23" s="54">
        <v>3855.7</v>
      </c>
      <c r="O23" s="54">
        <v>70</v>
      </c>
      <c r="Q23" s="54" t="s">
        <v>1856</v>
      </c>
      <c r="R23" s="54">
        <v>0.30599999999999999</v>
      </c>
      <c r="S23" s="54">
        <v>1825.5</v>
      </c>
      <c r="T23" s="54">
        <v>65</v>
      </c>
      <c r="V23" s="54" t="s">
        <v>1871</v>
      </c>
      <c r="W23" s="54">
        <v>0.17899999999999999</v>
      </c>
      <c r="X23" s="54">
        <v>7187.3</v>
      </c>
      <c r="Y23" s="54">
        <v>44</v>
      </c>
      <c r="AA23" s="54" t="s">
        <v>1856</v>
      </c>
      <c r="AB23" s="54">
        <v>0.29899999999999999</v>
      </c>
      <c r="AC23" s="54">
        <v>1958.3</v>
      </c>
      <c r="AD23" s="54">
        <v>85</v>
      </c>
      <c r="AF23" s="54" t="s">
        <v>365</v>
      </c>
      <c r="AG23" s="54">
        <v>0.251</v>
      </c>
      <c r="AH23" s="54">
        <v>3303.6</v>
      </c>
      <c r="AI23" s="54">
        <v>85</v>
      </c>
    </row>
    <row r="24" spans="1:35" ht="16" x14ac:dyDescent="0.2">
      <c r="A24">
        <v>262</v>
      </c>
      <c r="B24" s="2" t="s">
        <v>359</v>
      </c>
      <c r="C24" s="2" t="s">
        <v>1207</v>
      </c>
      <c r="D24" s="22">
        <v>0.83109999999999995</v>
      </c>
      <c r="E24" s="22">
        <v>3.8410000000000002</v>
      </c>
      <c r="G24" s="54" t="s">
        <v>1856</v>
      </c>
      <c r="H24" s="54">
        <v>0.39100000000000001</v>
      </c>
      <c r="I24" s="54">
        <v>728.8</v>
      </c>
      <c r="J24" s="54">
        <v>60</v>
      </c>
      <c r="L24" s="54" t="s">
        <v>1872</v>
      </c>
      <c r="M24" s="54">
        <v>0.24199999999999999</v>
      </c>
      <c r="N24" s="54">
        <v>3629</v>
      </c>
      <c r="O24" s="54">
        <v>70</v>
      </c>
      <c r="Q24" s="54" t="s">
        <v>303</v>
      </c>
      <c r="R24" s="54">
        <v>0.28299999999999997</v>
      </c>
      <c r="S24" s="54">
        <v>2336</v>
      </c>
      <c r="T24" s="54">
        <v>65</v>
      </c>
      <c r="V24" s="54" t="s">
        <v>1871</v>
      </c>
      <c r="W24" s="54">
        <v>0.16700000000000001</v>
      </c>
      <c r="X24" s="54">
        <v>8227</v>
      </c>
      <c r="Y24" s="54">
        <v>44</v>
      </c>
      <c r="AA24" s="54" t="s">
        <v>1856</v>
      </c>
      <c r="AB24" s="54">
        <v>0.22700000000000001</v>
      </c>
      <c r="AC24" s="54">
        <v>4285.8999999999996</v>
      </c>
      <c r="AD24" s="54">
        <v>75</v>
      </c>
      <c r="AF24" s="54" t="s">
        <v>1872</v>
      </c>
      <c r="AG24" s="54">
        <v>0.16500000000000001</v>
      </c>
      <c r="AH24" s="54">
        <v>8409.4</v>
      </c>
      <c r="AI24" s="54">
        <v>90</v>
      </c>
    </row>
    <row r="25" spans="1:35" ht="16" x14ac:dyDescent="0.2">
      <c r="A25">
        <v>267</v>
      </c>
      <c r="B25" s="2" t="s">
        <v>1804</v>
      </c>
      <c r="C25" s="2" t="s">
        <v>1163</v>
      </c>
      <c r="D25" s="22">
        <v>0.57469999999999999</v>
      </c>
      <c r="E25" s="22">
        <v>2.669</v>
      </c>
      <c r="G25" s="29" t="s">
        <v>1856</v>
      </c>
      <c r="H25" s="54">
        <v>0.438</v>
      </c>
      <c r="I25" s="54">
        <v>436.9</v>
      </c>
      <c r="J25" s="54">
        <v>55</v>
      </c>
      <c r="L25" s="54" t="s">
        <v>1872</v>
      </c>
      <c r="M25" s="54">
        <v>0.27</v>
      </c>
      <c r="N25" s="54">
        <v>2704.4</v>
      </c>
      <c r="O25" s="54">
        <v>65</v>
      </c>
      <c r="Q25" s="54" t="s">
        <v>303</v>
      </c>
      <c r="R25" s="54">
        <v>0.27600000000000002</v>
      </c>
      <c r="S25" s="54">
        <v>2536.9</v>
      </c>
      <c r="T25" s="54">
        <v>65</v>
      </c>
      <c r="V25" s="54" t="s">
        <v>1871</v>
      </c>
      <c r="W25" s="54">
        <v>0.155</v>
      </c>
      <c r="X25" s="54">
        <v>9394.4</v>
      </c>
      <c r="Y25" s="54">
        <v>55</v>
      </c>
      <c r="AA25" s="54" t="s">
        <v>1872</v>
      </c>
      <c r="AB25" s="54">
        <v>0.182</v>
      </c>
      <c r="AC25" s="54">
        <v>6985.3</v>
      </c>
      <c r="AD25" s="54">
        <v>80</v>
      </c>
      <c r="AF25" s="54" t="s">
        <v>1872</v>
      </c>
      <c r="AG25" s="54">
        <v>0.14199999999999999</v>
      </c>
      <c r="AH25" s="54">
        <v>10788.6</v>
      </c>
      <c r="AI25" s="54">
        <v>95</v>
      </c>
    </row>
    <row r="26" spans="1:35" ht="16" x14ac:dyDescent="0.2">
      <c r="A26">
        <v>274</v>
      </c>
      <c r="B26" s="2" t="s">
        <v>447</v>
      </c>
      <c r="C26" s="2" t="s">
        <v>1135</v>
      </c>
      <c r="D26" s="22">
        <v>0.53859999999999997</v>
      </c>
      <c r="E26" s="22">
        <v>4.6340000000000003</v>
      </c>
      <c r="G26" s="54" t="s">
        <v>1871</v>
      </c>
      <c r="H26" s="54">
        <v>0.312</v>
      </c>
      <c r="I26" s="54">
        <v>1714.6</v>
      </c>
      <c r="J26" s="54">
        <v>80</v>
      </c>
      <c r="L26" s="54" t="s">
        <v>1872</v>
      </c>
      <c r="M26" s="54">
        <v>0.29199999999999998</v>
      </c>
      <c r="N26" s="54">
        <v>2123</v>
      </c>
      <c r="O26" s="54">
        <v>45</v>
      </c>
      <c r="Q26" s="54" t="s">
        <v>303</v>
      </c>
      <c r="R26" s="54">
        <v>0.24399999999999999</v>
      </c>
      <c r="S26" s="54">
        <v>3570.9</v>
      </c>
      <c r="T26" s="54">
        <v>60</v>
      </c>
      <c r="V26" s="54" t="s">
        <v>1871</v>
      </c>
      <c r="W26" s="54">
        <v>0.151</v>
      </c>
      <c r="X26" s="54">
        <v>9725.5</v>
      </c>
      <c r="Y26" s="54">
        <v>42</v>
      </c>
      <c r="AA26" s="54" t="s">
        <v>1872</v>
      </c>
      <c r="AB26" s="54">
        <v>0.13500000000000001</v>
      </c>
      <c r="AC26" s="54">
        <v>11617.7</v>
      </c>
      <c r="AD26" s="54">
        <v>75</v>
      </c>
      <c r="AF26" s="54" t="s">
        <v>1872</v>
      </c>
      <c r="AG26" s="54">
        <v>0.14099999999999999</v>
      </c>
      <c r="AH26" s="54">
        <v>10928.2</v>
      </c>
      <c r="AI26" s="54">
        <v>85</v>
      </c>
    </row>
    <row r="27" spans="1:35" ht="16" x14ac:dyDescent="0.2">
      <c r="A27">
        <v>275</v>
      </c>
      <c r="B27" s="2" t="s">
        <v>2175</v>
      </c>
      <c r="C27" s="2" t="s">
        <v>1135</v>
      </c>
      <c r="D27" s="22">
        <v>0.66759999999999997</v>
      </c>
      <c r="E27" s="22">
        <v>3.109</v>
      </c>
      <c r="G27" s="54" t="s">
        <v>1872</v>
      </c>
      <c r="H27" s="54">
        <v>0.36699999999999999</v>
      </c>
      <c r="I27" s="54">
        <v>942.7</v>
      </c>
      <c r="J27" s="54">
        <v>70</v>
      </c>
      <c r="L27" s="54" t="s">
        <v>1872</v>
      </c>
      <c r="M27" s="54">
        <v>0.315</v>
      </c>
      <c r="N27" s="54">
        <v>1651</v>
      </c>
      <c r="O27" s="54">
        <v>44</v>
      </c>
      <c r="Q27" s="54" t="s">
        <v>303</v>
      </c>
      <c r="R27" s="54">
        <v>0.24299999999999999</v>
      </c>
      <c r="S27" s="54">
        <v>3597.7</v>
      </c>
      <c r="T27" s="54">
        <v>70</v>
      </c>
      <c r="V27" s="54" t="s">
        <v>1871</v>
      </c>
      <c r="W27" s="54">
        <v>0.17299999999999999</v>
      </c>
      <c r="X27" s="54">
        <v>7657.5</v>
      </c>
      <c r="Y27" s="54">
        <v>31</v>
      </c>
      <c r="AA27" s="54" t="s">
        <v>1872</v>
      </c>
      <c r="AB27" s="54">
        <v>0.17499999999999999</v>
      </c>
      <c r="AC27" s="54">
        <v>7547.1</v>
      </c>
      <c r="AD27" s="54">
        <v>70</v>
      </c>
      <c r="AF27" s="54" t="s">
        <v>1872</v>
      </c>
      <c r="AG27" s="54">
        <v>0.17299999999999999</v>
      </c>
      <c r="AH27" s="54">
        <v>7652.2</v>
      </c>
      <c r="AI27" s="54">
        <v>80</v>
      </c>
    </row>
    <row r="28" spans="1:35" ht="16" x14ac:dyDescent="0.2">
      <c r="A28">
        <v>277</v>
      </c>
      <c r="B28" s="2" t="s">
        <v>441</v>
      </c>
      <c r="C28" s="2" t="s">
        <v>1130</v>
      </c>
      <c r="D28" s="22">
        <v>0.88229999999999997</v>
      </c>
      <c r="E28" s="22">
        <v>4.03</v>
      </c>
      <c r="G28" s="54" t="s">
        <v>1872</v>
      </c>
      <c r="H28" s="54">
        <v>0.27100000000000002</v>
      </c>
      <c r="I28" s="54">
        <v>2649.8</v>
      </c>
      <c r="J28" s="54">
        <v>70</v>
      </c>
      <c r="L28" s="54" t="s">
        <v>1872</v>
      </c>
      <c r="M28" s="54">
        <v>0.26</v>
      </c>
      <c r="N28" s="54">
        <v>3015</v>
      </c>
      <c r="O28" s="54">
        <v>36</v>
      </c>
      <c r="Q28" s="54" t="s">
        <v>1872</v>
      </c>
      <c r="R28" s="54">
        <v>0.158</v>
      </c>
      <c r="S28" s="54">
        <v>9007</v>
      </c>
      <c r="T28" s="54">
        <v>70</v>
      </c>
      <c r="V28" s="54" t="s">
        <v>1871</v>
      </c>
      <c r="W28" s="54">
        <v>0.14799999999999999</v>
      </c>
      <c r="X28" s="54">
        <v>10115.4</v>
      </c>
      <c r="Y28" s="54">
        <v>33</v>
      </c>
      <c r="AA28" s="54" t="s">
        <v>1872</v>
      </c>
      <c r="AB28" s="54">
        <v>0.113</v>
      </c>
      <c r="AC28" s="54">
        <v>14677.2</v>
      </c>
      <c r="AD28" s="54">
        <v>70</v>
      </c>
      <c r="AF28" s="54" t="s">
        <v>1872</v>
      </c>
      <c r="AG28" s="54">
        <v>0.14000000000000001</v>
      </c>
      <c r="AH28" s="54">
        <v>11013.7</v>
      </c>
      <c r="AI28" s="54">
        <v>70</v>
      </c>
    </row>
    <row r="29" spans="1:35" ht="16" x14ac:dyDescent="0.2">
      <c r="A29">
        <v>279</v>
      </c>
      <c r="B29" s="2" t="s">
        <v>325</v>
      </c>
      <c r="C29" s="2" t="s">
        <v>1247</v>
      </c>
      <c r="D29" s="22">
        <v>1.2030000000000001</v>
      </c>
      <c r="E29" s="22">
        <v>2.331</v>
      </c>
      <c r="G29" s="54" t="s">
        <v>1857</v>
      </c>
      <c r="H29" s="54">
        <v>0.249</v>
      </c>
      <c r="I29" s="54">
        <v>3389.1</v>
      </c>
      <c r="J29" s="54">
        <v>85</v>
      </c>
      <c r="L29" s="54" t="s">
        <v>1857</v>
      </c>
      <c r="M29" s="54">
        <v>0.34699999999999998</v>
      </c>
      <c r="N29" s="54">
        <v>1176.0999999999999</v>
      </c>
      <c r="O29" s="54">
        <v>39</v>
      </c>
      <c r="Q29" s="54" t="s">
        <v>1857</v>
      </c>
      <c r="R29" s="54">
        <v>0.38300000000000001</v>
      </c>
      <c r="S29" s="54">
        <v>794.8</v>
      </c>
      <c r="T29" s="54">
        <v>37</v>
      </c>
      <c r="V29" s="54" t="s">
        <v>1915</v>
      </c>
      <c r="W29" s="54">
        <v>0.184</v>
      </c>
      <c r="X29" s="54">
        <v>6847.8</v>
      </c>
      <c r="Y29" s="54">
        <v>32</v>
      </c>
      <c r="AA29" s="54" t="s">
        <v>1916</v>
      </c>
      <c r="AB29" s="54">
        <v>0.18</v>
      </c>
      <c r="AC29" s="54">
        <v>7093.6</v>
      </c>
      <c r="AD29" s="54">
        <v>90</v>
      </c>
      <c r="AF29" s="54" t="s">
        <v>1858</v>
      </c>
      <c r="AG29" s="54">
        <v>0.34899999999999998</v>
      </c>
      <c r="AH29" s="54">
        <v>1144.3</v>
      </c>
      <c r="AI29" s="54">
        <v>55</v>
      </c>
    </row>
    <row r="30" spans="1:35" ht="16" x14ac:dyDescent="0.2">
      <c r="A30">
        <v>281</v>
      </c>
      <c r="B30" s="2" t="s">
        <v>1784</v>
      </c>
      <c r="C30" s="2" t="s">
        <v>1247</v>
      </c>
      <c r="D30" s="22">
        <v>1.4550000000000001</v>
      </c>
      <c r="E30" s="22">
        <v>3.6349999999999998</v>
      </c>
      <c r="G30" s="54" t="s">
        <v>1857</v>
      </c>
      <c r="H30" s="54">
        <v>0.20300000000000001</v>
      </c>
      <c r="I30" s="54">
        <v>5539.9</v>
      </c>
      <c r="J30" s="54">
        <v>90</v>
      </c>
      <c r="L30" s="54" t="s">
        <v>1857</v>
      </c>
      <c r="M30" s="54">
        <v>0.32700000000000001</v>
      </c>
      <c r="N30" s="54">
        <v>1454.9</v>
      </c>
      <c r="O30" s="54">
        <v>42</v>
      </c>
      <c r="Q30" s="54" t="s">
        <v>1857</v>
      </c>
      <c r="R30" s="54">
        <v>0.36299999999999999</v>
      </c>
      <c r="S30" s="54">
        <v>986.5</v>
      </c>
      <c r="T30" s="54">
        <v>44</v>
      </c>
      <c r="V30" s="54" t="s">
        <v>1915</v>
      </c>
      <c r="W30" s="54">
        <v>0.18</v>
      </c>
      <c r="X30" s="54">
        <v>7096.1</v>
      </c>
      <c r="Y30" s="54">
        <v>37</v>
      </c>
      <c r="AA30" s="54" t="s">
        <v>1916</v>
      </c>
      <c r="AB30" s="54">
        <v>0.19500000000000001</v>
      </c>
      <c r="AC30" s="54">
        <v>6054.6</v>
      </c>
      <c r="AD30" s="54">
        <v>95</v>
      </c>
      <c r="AF30" s="54" t="s">
        <v>1858</v>
      </c>
      <c r="AG30" s="54">
        <v>0.35</v>
      </c>
      <c r="AH30" s="54">
        <v>1132</v>
      </c>
      <c r="AI30" s="54">
        <v>60</v>
      </c>
    </row>
    <row r="31" spans="1:35" ht="16" x14ac:dyDescent="0.2">
      <c r="A31">
        <v>287</v>
      </c>
      <c r="B31" s="2" t="s">
        <v>635</v>
      </c>
      <c r="C31" s="2" t="s">
        <v>1122</v>
      </c>
      <c r="D31" s="22">
        <v>0.52259999999999995</v>
      </c>
      <c r="E31" s="22">
        <v>3.6269999999999998</v>
      </c>
      <c r="G31" s="54" t="s">
        <v>1858</v>
      </c>
      <c r="H31" s="54">
        <v>0.2</v>
      </c>
      <c r="I31" s="54">
        <v>5717.9</v>
      </c>
      <c r="J31" s="54">
        <v>95</v>
      </c>
      <c r="L31" s="54" t="s">
        <v>1916</v>
      </c>
      <c r="M31" s="54">
        <v>7.0999999999999994E-2</v>
      </c>
      <c r="N31" s="54">
        <v>23305</v>
      </c>
      <c r="O31" s="54">
        <v>100</v>
      </c>
      <c r="Q31" s="54" t="s">
        <v>1881</v>
      </c>
      <c r="R31" s="54">
        <v>0.107</v>
      </c>
      <c r="S31" s="54">
        <v>15667.2</v>
      </c>
      <c r="T31" s="54">
        <v>95</v>
      </c>
      <c r="V31" s="54" t="s">
        <v>1916</v>
      </c>
      <c r="W31" s="54">
        <v>0.13100000000000001</v>
      </c>
      <c r="X31" s="54">
        <v>12167.6</v>
      </c>
      <c r="Y31" s="54">
        <v>60</v>
      </c>
      <c r="AA31" s="54" t="s">
        <v>1916</v>
      </c>
      <c r="AB31" s="54">
        <v>0.11</v>
      </c>
      <c r="AC31" s="54">
        <v>15265.6</v>
      </c>
      <c r="AD31" s="54">
        <v>85</v>
      </c>
      <c r="AF31" s="54" t="s">
        <v>1858</v>
      </c>
      <c r="AG31" s="54">
        <v>0.318</v>
      </c>
      <c r="AH31" s="54">
        <v>1596.9</v>
      </c>
      <c r="AI31" s="54">
        <v>40</v>
      </c>
    </row>
    <row r="32" spans="1:35" ht="16" x14ac:dyDescent="0.2">
      <c r="A32">
        <v>289</v>
      </c>
      <c r="B32" s="2" t="s">
        <v>723</v>
      </c>
      <c r="C32" s="2" t="s">
        <v>1122</v>
      </c>
      <c r="D32" s="22">
        <v>0.78869999999999996</v>
      </c>
      <c r="E32" s="22">
        <v>3.8159999999999998</v>
      </c>
      <c r="G32" s="54" t="s">
        <v>1858</v>
      </c>
      <c r="H32" s="54">
        <v>0.20399999999999999</v>
      </c>
      <c r="I32" s="54">
        <v>5471.1</v>
      </c>
      <c r="J32" s="54">
        <v>95</v>
      </c>
      <c r="L32" s="54" t="s">
        <v>1873</v>
      </c>
      <c r="M32" s="54">
        <v>9.6000000000000002E-2</v>
      </c>
      <c r="N32" s="54">
        <v>17666.7</v>
      </c>
      <c r="O32" s="54">
        <v>100</v>
      </c>
      <c r="Q32" s="54" t="s">
        <v>1881</v>
      </c>
      <c r="R32" s="54">
        <v>0.126</v>
      </c>
      <c r="S32" s="54">
        <v>12749.7</v>
      </c>
      <c r="T32" s="54">
        <v>95</v>
      </c>
      <c r="V32" s="54" t="s">
        <v>1916</v>
      </c>
      <c r="W32" s="54">
        <v>0.13</v>
      </c>
      <c r="X32" s="54">
        <v>12254.3</v>
      </c>
      <c r="Y32" s="54">
        <v>70</v>
      </c>
      <c r="AA32" s="54" t="s">
        <v>1916</v>
      </c>
      <c r="AB32" s="54">
        <v>0.12</v>
      </c>
      <c r="AC32" s="54">
        <v>13640.8</v>
      </c>
      <c r="AD32" s="54">
        <v>95</v>
      </c>
      <c r="AF32" s="54" t="s">
        <v>1858</v>
      </c>
      <c r="AG32" s="54">
        <v>0.32400000000000001</v>
      </c>
      <c r="AH32" s="54">
        <v>1507.7</v>
      </c>
      <c r="AI32" s="54">
        <v>46</v>
      </c>
    </row>
    <row r="33" spans="1:35" ht="16" x14ac:dyDescent="0.2">
      <c r="A33">
        <v>291</v>
      </c>
      <c r="B33" s="2" t="s">
        <v>1811</v>
      </c>
      <c r="C33" s="2" t="s">
        <v>1122</v>
      </c>
      <c r="D33" s="22">
        <v>0.59860000000000002</v>
      </c>
      <c r="E33" s="22">
        <v>3.6549999999999998</v>
      </c>
      <c r="G33" s="54" t="s">
        <v>1858</v>
      </c>
      <c r="H33" s="54">
        <v>0.17399999999999999</v>
      </c>
      <c r="I33" s="54">
        <v>7600.7</v>
      </c>
      <c r="J33" s="54">
        <v>100</v>
      </c>
      <c r="L33" s="54" t="s">
        <v>1873</v>
      </c>
      <c r="M33" s="54">
        <v>0.11799999999999999</v>
      </c>
      <c r="N33" s="54">
        <v>13970.2</v>
      </c>
      <c r="O33" s="54">
        <v>100</v>
      </c>
      <c r="Q33" s="54" t="s">
        <v>1881</v>
      </c>
      <c r="R33" s="54">
        <v>0.13</v>
      </c>
      <c r="S33" s="54">
        <v>12236.5</v>
      </c>
      <c r="T33" s="54">
        <v>95</v>
      </c>
      <c r="V33" s="54" t="s">
        <v>1916</v>
      </c>
      <c r="W33" s="54">
        <v>0.127</v>
      </c>
      <c r="X33" s="54">
        <v>12621.1</v>
      </c>
      <c r="Y33" s="54">
        <v>75</v>
      </c>
      <c r="AA33" s="54" t="s">
        <v>1916</v>
      </c>
      <c r="AB33" s="54">
        <v>0.13900000000000001</v>
      </c>
      <c r="AC33" s="54">
        <v>11122.3</v>
      </c>
      <c r="AD33" s="54">
        <v>95</v>
      </c>
      <c r="AF33" s="54" t="s">
        <v>1858</v>
      </c>
      <c r="AG33" s="54">
        <v>0.312</v>
      </c>
      <c r="AH33" s="54">
        <v>1718.9</v>
      </c>
      <c r="AI33" s="54">
        <v>60</v>
      </c>
    </row>
    <row r="34" spans="1:35" ht="16" x14ac:dyDescent="0.2">
      <c r="A34">
        <v>294</v>
      </c>
      <c r="B34" s="2" t="s">
        <v>343</v>
      </c>
      <c r="C34" s="2" t="s">
        <v>1122</v>
      </c>
      <c r="D34" s="22">
        <v>0.60940000000000005</v>
      </c>
      <c r="E34" s="22">
        <v>3.4980000000000002</v>
      </c>
      <c r="G34" s="54" t="s">
        <v>1858</v>
      </c>
      <c r="H34" s="54">
        <v>0.152</v>
      </c>
      <c r="I34" s="54">
        <v>9656.1</v>
      </c>
      <c r="J34" s="54">
        <v>95</v>
      </c>
      <c r="L34" s="54" t="s">
        <v>623</v>
      </c>
      <c r="M34" s="54">
        <v>4.8000000000000001E-2</v>
      </c>
      <c r="N34" s="54">
        <v>29894.1</v>
      </c>
      <c r="O34" s="54">
        <v>100</v>
      </c>
      <c r="Q34" s="54" t="s">
        <v>1881</v>
      </c>
      <c r="R34" s="54">
        <v>8.4000000000000005E-2</v>
      </c>
      <c r="S34" s="54">
        <v>20202.2</v>
      </c>
      <c r="T34" s="54">
        <v>95</v>
      </c>
      <c r="V34" s="54" t="s">
        <v>1916</v>
      </c>
      <c r="W34" s="54">
        <v>0.114</v>
      </c>
      <c r="X34" s="54">
        <v>14568</v>
      </c>
      <c r="Y34" s="54">
        <v>65</v>
      </c>
      <c r="AA34" s="54" t="s">
        <v>1858</v>
      </c>
      <c r="AB34" s="54">
        <v>9.2999999999999999E-2</v>
      </c>
      <c r="AC34" s="54">
        <v>18311.400000000001</v>
      </c>
      <c r="AD34" s="54">
        <v>80</v>
      </c>
      <c r="AF34" s="54" t="s">
        <v>1858</v>
      </c>
      <c r="AG34" s="54">
        <v>0.26400000000000001</v>
      </c>
      <c r="AH34" s="54">
        <v>2883.6</v>
      </c>
      <c r="AI34" s="54">
        <v>37</v>
      </c>
    </row>
    <row r="35" spans="1:35" ht="16" x14ac:dyDescent="0.2">
      <c r="A35">
        <v>295</v>
      </c>
      <c r="B35" s="2" t="s">
        <v>341</v>
      </c>
      <c r="C35" s="2" t="s">
        <v>1122</v>
      </c>
      <c r="D35" s="22">
        <v>0.81520000000000004</v>
      </c>
      <c r="E35" s="22">
        <v>3.4929999999999999</v>
      </c>
      <c r="G35" s="54" t="s">
        <v>1858</v>
      </c>
      <c r="H35" s="54">
        <v>0.17899999999999999</v>
      </c>
      <c r="I35" s="54">
        <v>7198.1</v>
      </c>
      <c r="J35" s="54">
        <v>95</v>
      </c>
      <c r="L35" s="54" t="s">
        <v>1873</v>
      </c>
      <c r="M35" s="54">
        <v>8.8999999999999996E-2</v>
      </c>
      <c r="N35" s="54">
        <v>19155.7</v>
      </c>
      <c r="O35" s="54">
        <v>100</v>
      </c>
      <c r="Q35" s="54" t="s">
        <v>1881</v>
      </c>
      <c r="R35" s="54">
        <v>0.112</v>
      </c>
      <c r="S35" s="54">
        <v>14879.6</v>
      </c>
      <c r="T35" s="54">
        <v>95</v>
      </c>
      <c r="V35" s="54" t="s">
        <v>1916</v>
      </c>
      <c r="W35" s="54">
        <v>0.11600000000000001</v>
      </c>
      <c r="X35" s="54">
        <v>14227.3</v>
      </c>
      <c r="Y35" s="54">
        <v>75</v>
      </c>
      <c r="AA35" s="54" t="s">
        <v>1858</v>
      </c>
      <c r="AB35" s="54">
        <v>0.1</v>
      </c>
      <c r="AC35" s="54">
        <v>16899.5</v>
      </c>
      <c r="AD35" s="54">
        <v>90</v>
      </c>
      <c r="AF35" s="54" t="s">
        <v>1858</v>
      </c>
      <c r="AG35" s="54">
        <v>0.27600000000000002</v>
      </c>
      <c r="AH35" s="54">
        <v>2526.3000000000002</v>
      </c>
      <c r="AI35" s="54">
        <v>48</v>
      </c>
    </row>
    <row r="37" spans="1:35" x14ac:dyDescent="0.2">
      <c r="G37" s="39" t="s">
        <v>2030</v>
      </c>
      <c r="H37">
        <f>COUNTA(_xlfn.UNIQUE(G4:G35))</f>
        <v>15</v>
      </c>
      <c r="L37" s="39" t="s">
        <v>2030</v>
      </c>
      <c r="M37">
        <f>COUNTA(_xlfn.UNIQUE(L4:L35))</f>
        <v>14</v>
      </c>
      <c r="Q37" s="39" t="s">
        <v>2030</v>
      </c>
      <c r="R37">
        <f>COUNTA(_xlfn.UNIQUE(Q4:Q35))</f>
        <v>16</v>
      </c>
      <c r="V37" s="39" t="s">
        <v>2030</v>
      </c>
      <c r="W37">
        <f>COUNTA(_xlfn.UNIQUE(V4:V35))</f>
        <v>13</v>
      </c>
      <c r="AA37" s="39" t="s">
        <v>2030</v>
      </c>
      <c r="AB37">
        <f>COUNTA(_xlfn.UNIQUE(AA4:AA35))</f>
        <v>14</v>
      </c>
      <c r="AF37" s="39" t="s">
        <v>2030</v>
      </c>
      <c r="AG37">
        <f>COUNTA(_xlfn.UNIQUE(AF4:AF35))</f>
        <v>13</v>
      </c>
    </row>
    <row r="38" spans="1:35" ht="32" x14ac:dyDescent="0.2">
      <c r="G38" s="41" t="s">
        <v>2031</v>
      </c>
      <c r="H38">
        <v>5</v>
      </c>
      <c r="J38" s="54"/>
      <c r="L38" s="41" t="s">
        <v>2031</v>
      </c>
      <c r="M38">
        <v>3</v>
      </c>
      <c r="Q38" s="41" t="s">
        <v>2031</v>
      </c>
      <c r="R38">
        <v>4</v>
      </c>
      <c r="V38" s="41" t="s">
        <v>2031</v>
      </c>
      <c r="W38">
        <v>0</v>
      </c>
      <c r="AA38" s="41" t="s">
        <v>2031</v>
      </c>
      <c r="AB38">
        <v>0</v>
      </c>
      <c r="AF38" s="41" t="s">
        <v>2031</v>
      </c>
      <c r="AG38">
        <v>0</v>
      </c>
    </row>
    <row r="39" spans="1:35" x14ac:dyDescent="0.2">
      <c r="H39" s="25">
        <f>H38/H37</f>
        <v>0.33333333333333331</v>
      </c>
      <c r="J39" s="54"/>
      <c r="M39" s="25">
        <f>M38/M37</f>
        <v>0.21428571428571427</v>
      </c>
      <c r="R39" s="25">
        <f>R38/R37</f>
        <v>0.25</v>
      </c>
      <c r="W39" s="25">
        <f>W38/W37</f>
        <v>0</v>
      </c>
      <c r="AB39" s="25">
        <f>AB38/AB37</f>
        <v>0</v>
      </c>
      <c r="AG39" s="25">
        <f>AG38/AG37</f>
        <v>0</v>
      </c>
    </row>
    <row r="40" spans="1:35" x14ac:dyDescent="0.2">
      <c r="J40" s="54"/>
    </row>
    <row r="41" spans="1:35" x14ac:dyDescent="0.2">
      <c r="J41" s="54"/>
    </row>
    <row r="42" spans="1:35" x14ac:dyDescent="0.2">
      <c r="J42" s="54"/>
    </row>
    <row r="43" spans="1:35" x14ac:dyDescent="0.2">
      <c r="A43" s="17"/>
      <c r="B43" s="17"/>
      <c r="C43" s="17"/>
      <c r="D43" s="94" t="s">
        <v>1109</v>
      </c>
      <c r="E43" s="94"/>
      <c r="J43" s="54"/>
    </row>
    <row r="44" spans="1:35" ht="16" x14ac:dyDescent="0.2">
      <c r="A44" s="17" t="s">
        <v>1775</v>
      </c>
      <c r="B44" s="23" t="s">
        <v>130</v>
      </c>
      <c r="C44" s="23" t="s">
        <v>25</v>
      </c>
      <c r="D44" s="24" t="s">
        <v>1107</v>
      </c>
      <c r="E44" s="24" t="s">
        <v>1108</v>
      </c>
    </row>
    <row r="45" spans="1:35" ht="16" x14ac:dyDescent="0.2">
      <c r="A45">
        <v>49</v>
      </c>
      <c r="B45" s="2" t="s">
        <v>557</v>
      </c>
      <c r="C45" s="2" t="s">
        <v>1133</v>
      </c>
      <c r="D45" s="22">
        <v>0.51849999999999996</v>
      </c>
      <c r="E45" s="22">
        <v>1.6839999999999999</v>
      </c>
    </row>
    <row r="46" spans="1:35" ht="16" x14ac:dyDescent="0.2">
      <c r="A46">
        <v>238</v>
      </c>
      <c r="B46" s="2" t="s">
        <v>2166</v>
      </c>
      <c r="C46" s="2" t="s">
        <v>1166</v>
      </c>
      <c r="D46" s="22">
        <v>0.82299999999999995</v>
      </c>
      <c r="E46" s="22">
        <v>1.87</v>
      </c>
    </row>
    <row r="47" spans="1:35" ht="16" x14ac:dyDescent="0.2">
      <c r="A47">
        <v>280</v>
      </c>
      <c r="B47" s="2" t="s">
        <v>325</v>
      </c>
      <c r="C47" s="2" t="s">
        <v>1249</v>
      </c>
      <c r="D47" s="22">
        <v>1.115</v>
      </c>
      <c r="E47" s="22">
        <v>3.3010000000000002</v>
      </c>
    </row>
    <row r="48" spans="1:35" ht="16" x14ac:dyDescent="0.2">
      <c r="A48">
        <v>281</v>
      </c>
      <c r="B48" s="2" t="s">
        <v>1784</v>
      </c>
      <c r="C48" s="2" t="s">
        <v>1247</v>
      </c>
      <c r="D48" s="22">
        <v>0.99519999999999997</v>
      </c>
      <c r="E48" s="22">
        <v>2.528</v>
      </c>
    </row>
    <row r="49" spans="1:5" ht="16" x14ac:dyDescent="0.2">
      <c r="A49">
        <v>289</v>
      </c>
      <c r="B49" s="2" t="s">
        <v>723</v>
      </c>
      <c r="C49" s="2" t="s">
        <v>1122</v>
      </c>
      <c r="D49" s="22">
        <v>0.7006</v>
      </c>
      <c r="E49" s="22">
        <v>2.6970000000000001</v>
      </c>
    </row>
    <row r="50" spans="1:5" ht="16" x14ac:dyDescent="0.2">
      <c r="A50">
        <v>294</v>
      </c>
      <c r="B50" s="2" t="s">
        <v>343</v>
      </c>
      <c r="C50" s="2" t="s">
        <v>1122</v>
      </c>
      <c r="D50" s="22">
        <v>0.7258</v>
      </c>
      <c r="E50" s="22">
        <v>2.823</v>
      </c>
    </row>
  </sheetData>
  <sortState xmlns:xlrd2="http://schemas.microsoft.com/office/spreadsheetml/2017/richdata2" ref="A45:E50">
    <sortCondition ref="A45:A50"/>
  </sortState>
  <mergeCells count="8">
    <mergeCell ref="V2:Z2"/>
    <mergeCell ref="AA2:AE2"/>
    <mergeCell ref="AF2:AJ2"/>
    <mergeCell ref="D2:E2"/>
    <mergeCell ref="D43:E43"/>
    <mergeCell ref="G2:K2"/>
    <mergeCell ref="L2:P2"/>
    <mergeCell ref="Q2:U2"/>
  </mergeCells>
  <conditionalFormatting sqref="X2:X3">
    <cfRule type="cellIs" dxfId="12" priority="5" operator="lessThanOrEqual">
      <formula>500</formula>
    </cfRule>
  </conditionalFormatting>
  <conditionalFormatting sqref="AC2:AC3">
    <cfRule type="cellIs" dxfId="11" priority="4" operator="lessThanOrEqual">
      <formula>500</formula>
    </cfRule>
  </conditionalFormatting>
  <conditionalFormatting sqref="AH2:AH3">
    <cfRule type="cellIs" dxfId="10" priority="3" operator="lessThanOrEqual">
      <formula>500</formula>
    </cfRule>
  </conditionalFormatting>
  <conditionalFormatting sqref="AC2:AC3 AH2:AH3">
    <cfRule type="cellIs" dxfId="9" priority="2" operator="lessThanOrEqual">
      <formula>500</formula>
    </cfRule>
  </conditionalFormatting>
  <conditionalFormatting sqref="AF22 I2:I35 N2:N35 S2:S35 X2:X35 AC2:AC35 AH2:AH35 AH45:AH1048576 AC45:AC1048576 X45:X1048576 S45:S1048576 N45:N1048576 I45:I1048576">
    <cfRule type="cellIs" dxfId="8" priority="1" operator="lessThanOrEqual">
      <formula>500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F8DD9-51D0-D54F-98AA-9E56960F79EE}">
  <sheetPr codeName="Sheet14"/>
  <dimension ref="A1:AK50"/>
  <sheetViews>
    <sheetView zoomScale="108" workbookViewId="0">
      <selection activeCell="H24" sqref="H24"/>
    </sheetView>
  </sheetViews>
  <sheetFormatPr baseColWidth="10" defaultRowHeight="15" x14ac:dyDescent="0.2"/>
  <cols>
    <col min="1" max="1" width="12.5" customWidth="1"/>
    <col min="2" max="2" width="23.83203125" bestFit="1" customWidth="1"/>
    <col min="3" max="3" width="26.83203125" bestFit="1" customWidth="1"/>
    <col min="4" max="4" width="48.6640625" bestFit="1" customWidth="1"/>
    <col min="5" max="5" width="12.5" customWidth="1"/>
    <col min="6" max="6" width="15" bestFit="1" customWidth="1"/>
    <col min="7" max="7" width="12.5" customWidth="1"/>
  </cols>
  <sheetData>
    <row r="1" spans="1:37" x14ac:dyDescent="0.2">
      <c r="G1" s="17"/>
      <c r="H1" s="28"/>
      <c r="L1" s="33"/>
      <c r="M1" s="28"/>
      <c r="Q1" s="33"/>
      <c r="R1" s="28"/>
      <c r="V1" s="33"/>
      <c r="Y1" s="38"/>
      <c r="AA1" s="33"/>
      <c r="AF1" s="33"/>
      <c r="AK1" s="33"/>
    </row>
    <row r="2" spans="1:37" ht="16" x14ac:dyDescent="0.2">
      <c r="A2" s="17"/>
      <c r="B2" s="17"/>
      <c r="C2" s="17"/>
      <c r="D2" s="17"/>
      <c r="E2" s="94" t="s">
        <v>1106</v>
      </c>
      <c r="F2" s="94"/>
      <c r="G2" s="17"/>
      <c r="H2" s="80" t="s">
        <v>1874</v>
      </c>
      <c r="I2" s="81"/>
      <c r="J2" s="81"/>
      <c r="K2" s="81"/>
      <c r="L2" s="81"/>
      <c r="M2" s="80" t="s">
        <v>1875</v>
      </c>
      <c r="N2" s="81"/>
      <c r="O2" s="81"/>
      <c r="P2" s="81"/>
      <c r="Q2" s="82"/>
      <c r="R2" s="80" t="s">
        <v>1882</v>
      </c>
      <c r="S2" s="81"/>
      <c r="T2" s="81"/>
      <c r="U2" s="81"/>
      <c r="V2" s="82"/>
      <c r="W2" s="80" t="s">
        <v>1933</v>
      </c>
      <c r="X2" s="81"/>
      <c r="Y2" s="81"/>
      <c r="Z2" s="81"/>
      <c r="AA2" s="82"/>
      <c r="AB2" s="80" t="s">
        <v>1934</v>
      </c>
      <c r="AC2" s="81"/>
      <c r="AD2" s="81"/>
      <c r="AE2" s="81"/>
      <c r="AF2" s="82"/>
      <c r="AG2" s="80" t="s">
        <v>1935</v>
      </c>
      <c r="AH2" s="81"/>
      <c r="AI2" s="81"/>
      <c r="AJ2" s="81"/>
      <c r="AK2" s="82"/>
    </row>
    <row r="3" spans="1:37" ht="17" thickBot="1" x14ac:dyDescent="0.25">
      <c r="A3" s="17" t="s">
        <v>1775</v>
      </c>
      <c r="B3" s="1" t="s">
        <v>2248</v>
      </c>
      <c r="C3" s="1" t="s">
        <v>2247</v>
      </c>
      <c r="D3" s="23" t="s">
        <v>25</v>
      </c>
      <c r="E3" s="24" t="s">
        <v>1107</v>
      </c>
      <c r="F3" s="24" t="s">
        <v>1108</v>
      </c>
      <c r="H3" s="9" t="s">
        <v>1831</v>
      </c>
      <c r="I3" s="9" t="s">
        <v>1832</v>
      </c>
      <c r="J3" s="9" t="s">
        <v>1833</v>
      </c>
      <c r="K3" s="9" t="s">
        <v>1834</v>
      </c>
      <c r="L3" s="36" t="s">
        <v>1835</v>
      </c>
      <c r="M3" s="9" t="s">
        <v>1831</v>
      </c>
      <c r="N3" s="9" t="s">
        <v>1832</v>
      </c>
      <c r="O3" s="9" t="s">
        <v>1833</v>
      </c>
      <c r="P3" s="9" t="s">
        <v>1834</v>
      </c>
      <c r="Q3" s="36" t="s">
        <v>1835</v>
      </c>
      <c r="R3" s="9" t="s">
        <v>1831</v>
      </c>
      <c r="S3" s="9" t="s">
        <v>1832</v>
      </c>
      <c r="T3" s="9" t="s">
        <v>1833</v>
      </c>
      <c r="U3" s="9" t="s">
        <v>1834</v>
      </c>
      <c r="V3" s="36" t="s">
        <v>1835</v>
      </c>
      <c r="W3" s="9" t="s">
        <v>1831</v>
      </c>
      <c r="X3" s="9" t="s">
        <v>1832</v>
      </c>
      <c r="Y3" s="9" t="s">
        <v>1833</v>
      </c>
      <c r="Z3" s="9" t="s">
        <v>1834</v>
      </c>
      <c r="AA3" s="36" t="s">
        <v>1835</v>
      </c>
      <c r="AB3" s="9" t="s">
        <v>1831</v>
      </c>
      <c r="AC3" s="9" t="s">
        <v>1832</v>
      </c>
      <c r="AD3" s="9" t="s">
        <v>1833</v>
      </c>
      <c r="AE3" s="9" t="s">
        <v>1834</v>
      </c>
      <c r="AF3" s="36" t="s">
        <v>1835</v>
      </c>
      <c r="AG3" s="9" t="s">
        <v>1831</v>
      </c>
      <c r="AH3" s="9" t="s">
        <v>1832</v>
      </c>
      <c r="AI3" s="9" t="s">
        <v>1833</v>
      </c>
      <c r="AJ3" s="9" t="s">
        <v>1834</v>
      </c>
      <c r="AK3" s="36" t="s">
        <v>1835</v>
      </c>
    </row>
    <row r="4" spans="1:37" ht="16" x14ac:dyDescent="0.2">
      <c r="A4">
        <v>22</v>
      </c>
      <c r="B4" s="2" t="s">
        <v>1798</v>
      </c>
      <c r="C4" s="2" t="s">
        <v>1798</v>
      </c>
      <c r="D4" s="2" t="s">
        <v>1163</v>
      </c>
      <c r="E4" s="22">
        <v>0.90800000000000003</v>
      </c>
      <c r="F4" s="22">
        <v>3.5659999999999998</v>
      </c>
    </row>
    <row r="5" spans="1:37" ht="16" x14ac:dyDescent="0.2">
      <c r="A5">
        <v>24</v>
      </c>
      <c r="B5" s="2" t="s">
        <v>2051</v>
      </c>
      <c r="C5" s="2" t="s">
        <v>2051</v>
      </c>
      <c r="D5" s="2" t="s">
        <v>1163</v>
      </c>
      <c r="E5" s="22">
        <v>0.61099999999999999</v>
      </c>
      <c r="F5" s="22">
        <v>2.7160000000000002</v>
      </c>
    </row>
    <row r="6" spans="1:37" ht="16" x14ac:dyDescent="0.2">
      <c r="A6">
        <v>31</v>
      </c>
      <c r="B6" s="2" t="s">
        <v>2053</v>
      </c>
      <c r="C6" s="2" t="s">
        <v>2053</v>
      </c>
      <c r="D6" s="2" t="s">
        <v>1135</v>
      </c>
      <c r="E6" s="22">
        <v>0.95489999999999997</v>
      </c>
      <c r="F6" s="22">
        <v>3.855</v>
      </c>
    </row>
    <row r="7" spans="1:37" ht="16" x14ac:dyDescent="0.2">
      <c r="A7">
        <v>32</v>
      </c>
      <c r="B7" s="2" t="s">
        <v>2249</v>
      </c>
      <c r="C7" s="2" t="s">
        <v>2185</v>
      </c>
      <c r="D7" s="2" t="s">
        <v>1355</v>
      </c>
      <c r="E7" s="22">
        <v>0.50649999999999995</v>
      </c>
      <c r="F7" s="22">
        <v>2.2450000000000001</v>
      </c>
    </row>
    <row r="8" spans="1:37" ht="16" x14ac:dyDescent="0.2">
      <c r="A8">
        <v>44</v>
      </c>
      <c r="B8" s="2" t="s">
        <v>1779</v>
      </c>
      <c r="C8" s="2" t="s">
        <v>1779</v>
      </c>
      <c r="D8" s="2" t="s">
        <v>1133</v>
      </c>
      <c r="E8" s="22">
        <v>1.0369999999999999</v>
      </c>
      <c r="F8" s="22">
        <v>3.2759999999999998</v>
      </c>
    </row>
    <row r="9" spans="1:37" ht="16" x14ac:dyDescent="0.2">
      <c r="A9">
        <v>46</v>
      </c>
      <c r="B9" s="2" t="s">
        <v>2057</v>
      </c>
      <c r="C9" s="2" t="s">
        <v>2057</v>
      </c>
      <c r="D9" s="2" t="s">
        <v>1133</v>
      </c>
      <c r="E9" s="22">
        <v>0.88329999999999997</v>
      </c>
      <c r="F9" s="22">
        <v>3.105</v>
      </c>
    </row>
    <row r="10" spans="1:37" ht="16" x14ac:dyDescent="0.2">
      <c r="A10">
        <v>47</v>
      </c>
      <c r="B10" s="2" t="s">
        <v>1799</v>
      </c>
      <c r="C10" s="2" t="s">
        <v>1799</v>
      </c>
      <c r="D10" s="2" t="s">
        <v>1133</v>
      </c>
      <c r="E10" s="22">
        <v>1.206</v>
      </c>
      <c r="F10" s="22">
        <v>4.1020000000000003</v>
      </c>
    </row>
    <row r="11" spans="1:37" ht="16" x14ac:dyDescent="0.2">
      <c r="A11">
        <v>49</v>
      </c>
      <c r="B11" s="2" t="s">
        <v>557</v>
      </c>
      <c r="C11" s="2" t="s">
        <v>557</v>
      </c>
      <c r="D11" s="2" t="s">
        <v>1133</v>
      </c>
      <c r="E11" s="22">
        <v>1.038</v>
      </c>
      <c r="F11" s="22">
        <v>2.44</v>
      </c>
    </row>
    <row r="12" spans="1:37" ht="16" x14ac:dyDescent="0.2">
      <c r="A12">
        <v>50</v>
      </c>
      <c r="B12" s="2" t="s">
        <v>1777</v>
      </c>
      <c r="C12" s="2" t="s">
        <v>1777</v>
      </c>
      <c r="D12" s="2" t="s">
        <v>1446</v>
      </c>
      <c r="E12" s="22">
        <v>1.385</v>
      </c>
      <c r="F12" s="22">
        <v>2.5619999999999998</v>
      </c>
    </row>
    <row r="13" spans="1:37" ht="16" x14ac:dyDescent="0.2">
      <c r="A13">
        <v>54</v>
      </c>
      <c r="B13" s="2" t="s">
        <v>2058</v>
      </c>
      <c r="C13" s="2" t="s">
        <v>2058</v>
      </c>
      <c r="D13" s="2" t="s">
        <v>1446</v>
      </c>
      <c r="E13" s="22">
        <v>1.107</v>
      </c>
      <c r="F13" s="22">
        <v>2.7610000000000001</v>
      </c>
    </row>
    <row r="14" spans="1:37" ht="16" x14ac:dyDescent="0.2">
      <c r="A14">
        <v>88</v>
      </c>
      <c r="B14" s="2" t="s">
        <v>1786</v>
      </c>
      <c r="C14" s="2" t="s">
        <v>1786</v>
      </c>
      <c r="D14" s="2" t="s">
        <v>1122</v>
      </c>
      <c r="E14" s="22">
        <v>0.79049999999999998</v>
      </c>
      <c r="F14" s="22">
        <v>4.1479999999999997</v>
      </c>
    </row>
    <row r="15" spans="1:37" ht="16" x14ac:dyDescent="0.2">
      <c r="A15">
        <v>145</v>
      </c>
      <c r="B15" s="2" t="s">
        <v>1788</v>
      </c>
      <c r="C15" s="2" t="s">
        <v>1788</v>
      </c>
      <c r="D15" s="2" t="s">
        <v>1163</v>
      </c>
      <c r="E15" s="22">
        <v>0.52869999999999995</v>
      </c>
      <c r="F15" s="22">
        <v>3.593</v>
      </c>
    </row>
    <row r="16" spans="1:37" ht="16" x14ac:dyDescent="0.2">
      <c r="A16">
        <v>173</v>
      </c>
      <c r="B16" s="2" t="s">
        <v>1826</v>
      </c>
      <c r="C16" s="2" t="s">
        <v>1826</v>
      </c>
      <c r="D16" s="2" t="s">
        <v>1122</v>
      </c>
      <c r="E16" s="22">
        <v>0.67810000000000004</v>
      </c>
      <c r="F16" s="22">
        <v>2.9449999999999998</v>
      </c>
    </row>
    <row r="17" spans="1:6" ht="16" x14ac:dyDescent="0.2">
      <c r="A17">
        <v>175</v>
      </c>
      <c r="B17" s="2" t="s">
        <v>2131</v>
      </c>
      <c r="C17" s="2" t="s">
        <v>2131</v>
      </c>
      <c r="D17" s="2" t="s">
        <v>1431</v>
      </c>
      <c r="E17" s="22">
        <v>0.61009999999999998</v>
      </c>
      <c r="F17" s="22">
        <v>2.5430000000000001</v>
      </c>
    </row>
    <row r="18" spans="1:6" ht="16" x14ac:dyDescent="0.2">
      <c r="A18">
        <v>177</v>
      </c>
      <c r="B18" s="2" t="s">
        <v>613</v>
      </c>
      <c r="C18" s="2" t="s">
        <v>613</v>
      </c>
      <c r="D18" s="2" t="s">
        <v>1122</v>
      </c>
      <c r="E18" s="22">
        <v>0.50870000000000004</v>
      </c>
      <c r="F18" s="22">
        <v>2.9079999999999999</v>
      </c>
    </row>
    <row r="19" spans="1:6" ht="16" x14ac:dyDescent="0.2">
      <c r="A19">
        <v>203</v>
      </c>
      <c r="B19" s="2" t="s">
        <v>1809</v>
      </c>
      <c r="C19" s="2" t="s">
        <v>1809</v>
      </c>
      <c r="D19" s="2" t="s">
        <v>1369</v>
      </c>
      <c r="E19" s="22">
        <v>0.82299999999999995</v>
      </c>
      <c r="F19" s="22">
        <v>3.6549999999999998</v>
      </c>
    </row>
    <row r="20" spans="1:6" ht="16" x14ac:dyDescent="0.2">
      <c r="A20">
        <v>222</v>
      </c>
      <c r="B20" s="2" t="s">
        <v>1812</v>
      </c>
      <c r="C20" s="2" t="s">
        <v>1812</v>
      </c>
      <c r="D20" s="2" t="s">
        <v>1122</v>
      </c>
      <c r="E20" s="22">
        <v>0.52749999999999997</v>
      </c>
      <c r="F20" s="22">
        <v>3.444</v>
      </c>
    </row>
    <row r="21" spans="1:6" ht="16" x14ac:dyDescent="0.2">
      <c r="A21">
        <v>237</v>
      </c>
      <c r="B21" s="2" t="s">
        <v>2250</v>
      </c>
      <c r="C21" s="2" t="s">
        <v>2186</v>
      </c>
      <c r="D21" s="2" t="s">
        <v>1173</v>
      </c>
      <c r="E21" s="22">
        <v>0.76590000000000003</v>
      </c>
      <c r="F21" s="22">
        <v>3.0979999999999999</v>
      </c>
    </row>
    <row r="22" spans="1:6" ht="16" x14ac:dyDescent="0.2">
      <c r="A22">
        <v>248</v>
      </c>
      <c r="B22" s="2" t="s">
        <v>1808</v>
      </c>
      <c r="C22" s="2" t="s">
        <v>1808</v>
      </c>
      <c r="D22" s="2" t="s">
        <v>1186</v>
      </c>
      <c r="E22" s="22">
        <v>0.68340000000000001</v>
      </c>
      <c r="F22" s="22">
        <v>3.2469999999999999</v>
      </c>
    </row>
    <row r="23" spans="1:6" ht="16" x14ac:dyDescent="0.2">
      <c r="A23">
        <v>250</v>
      </c>
      <c r="B23" s="2" t="s">
        <v>2171</v>
      </c>
      <c r="C23" s="2" t="s">
        <v>2171</v>
      </c>
      <c r="D23" s="2" t="s">
        <v>1186</v>
      </c>
      <c r="E23" s="22">
        <v>0.79769999999999996</v>
      </c>
      <c r="F23" s="22">
        <v>3.2759999999999998</v>
      </c>
    </row>
    <row r="24" spans="1:6" ht="16" x14ac:dyDescent="0.2">
      <c r="A24">
        <v>262</v>
      </c>
      <c r="B24" s="2" t="s">
        <v>2251</v>
      </c>
      <c r="C24" s="2" t="s">
        <v>2187</v>
      </c>
      <c r="D24" s="2" t="s">
        <v>1207</v>
      </c>
      <c r="E24" s="22">
        <v>0.83109999999999995</v>
      </c>
      <c r="F24" s="22">
        <v>3.8410000000000002</v>
      </c>
    </row>
    <row r="25" spans="1:6" ht="16" x14ac:dyDescent="0.2">
      <c r="A25">
        <v>267</v>
      </c>
      <c r="B25" s="2" t="s">
        <v>1804</v>
      </c>
      <c r="C25" s="2" t="s">
        <v>1804</v>
      </c>
      <c r="D25" s="2" t="s">
        <v>1163</v>
      </c>
      <c r="E25" s="22">
        <v>0.57469999999999999</v>
      </c>
      <c r="F25" s="22">
        <v>2.669</v>
      </c>
    </row>
    <row r="26" spans="1:6" ht="16" x14ac:dyDescent="0.2">
      <c r="A26">
        <v>274</v>
      </c>
      <c r="B26" s="2" t="s">
        <v>447</v>
      </c>
      <c r="C26" s="2" t="s">
        <v>447</v>
      </c>
      <c r="D26" s="2" t="s">
        <v>1135</v>
      </c>
      <c r="E26" s="22">
        <v>0.53859999999999997</v>
      </c>
      <c r="F26" s="22">
        <v>4.6340000000000003</v>
      </c>
    </row>
    <row r="27" spans="1:6" ht="16" x14ac:dyDescent="0.2">
      <c r="A27">
        <v>275</v>
      </c>
      <c r="B27" s="2" t="s">
        <v>2175</v>
      </c>
      <c r="C27" s="2" t="s">
        <v>2175</v>
      </c>
      <c r="D27" s="2" t="s">
        <v>1135</v>
      </c>
      <c r="E27" s="22">
        <v>0.66759999999999997</v>
      </c>
      <c r="F27" s="22">
        <v>3.109</v>
      </c>
    </row>
    <row r="28" spans="1:6" ht="16" x14ac:dyDescent="0.2">
      <c r="A28">
        <v>277</v>
      </c>
      <c r="B28" s="2" t="s">
        <v>441</v>
      </c>
      <c r="C28" s="2" t="s">
        <v>441</v>
      </c>
      <c r="D28" s="2" t="s">
        <v>1130</v>
      </c>
      <c r="E28" s="22">
        <v>0.88229999999999997</v>
      </c>
      <c r="F28" s="22">
        <v>4.03</v>
      </c>
    </row>
    <row r="29" spans="1:6" ht="16" x14ac:dyDescent="0.2">
      <c r="A29">
        <v>279</v>
      </c>
      <c r="B29" s="2" t="s">
        <v>325</v>
      </c>
      <c r="C29" s="2" t="s">
        <v>325</v>
      </c>
      <c r="D29" s="2" t="s">
        <v>1247</v>
      </c>
      <c r="E29" s="22">
        <v>1.2030000000000001</v>
      </c>
      <c r="F29" s="22">
        <v>2.331</v>
      </c>
    </row>
    <row r="30" spans="1:6" ht="16" x14ac:dyDescent="0.2">
      <c r="A30">
        <v>281</v>
      </c>
      <c r="B30" s="2" t="s">
        <v>1784</v>
      </c>
      <c r="C30" s="2" t="s">
        <v>1784</v>
      </c>
      <c r="D30" s="2" t="s">
        <v>1247</v>
      </c>
      <c r="E30" s="22">
        <v>1.4550000000000001</v>
      </c>
      <c r="F30" s="22">
        <v>3.6349999999999998</v>
      </c>
    </row>
    <row r="31" spans="1:6" ht="16" x14ac:dyDescent="0.2">
      <c r="A31">
        <v>287</v>
      </c>
      <c r="B31" s="2" t="s">
        <v>635</v>
      </c>
      <c r="C31" s="2" t="s">
        <v>635</v>
      </c>
      <c r="D31" s="2" t="s">
        <v>1122</v>
      </c>
      <c r="E31" s="22">
        <v>0.52259999999999995</v>
      </c>
      <c r="F31" s="22">
        <v>3.6269999999999998</v>
      </c>
    </row>
    <row r="32" spans="1:6" ht="16" x14ac:dyDescent="0.2">
      <c r="A32">
        <v>289</v>
      </c>
      <c r="B32" s="2" t="s">
        <v>723</v>
      </c>
      <c r="C32" s="2" t="s">
        <v>723</v>
      </c>
      <c r="D32" s="2" t="s">
        <v>1122</v>
      </c>
      <c r="E32" s="22">
        <v>0.78869999999999996</v>
      </c>
      <c r="F32" s="22">
        <v>3.8159999999999998</v>
      </c>
    </row>
    <row r="33" spans="1:6" ht="16" x14ac:dyDescent="0.2">
      <c r="A33">
        <v>291</v>
      </c>
      <c r="B33" s="2" t="s">
        <v>1811</v>
      </c>
      <c r="C33" s="2" t="s">
        <v>1811</v>
      </c>
      <c r="D33" s="2" t="s">
        <v>1122</v>
      </c>
      <c r="E33" s="22">
        <v>0.59860000000000002</v>
      </c>
      <c r="F33" s="22">
        <v>3.6549999999999998</v>
      </c>
    </row>
    <row r="34" spans="1:6" ht="16" x14ac:dyDescent="0.2">
      <c r="A34">
        <v>294</v>
      </c>
      <c r="B34" s="2" t="s">
        <v>343</v>
      </c>
      <c r="C34" s="2" t="s">
        <v>343</v>
      </c>
      <c r="D34" s="2" t="s">
        <v>1122</v>
      </c>
      <c r="E34" s="22">
        <v>0.60940000000000005</v>
      </c>
      <c r="F34" s="22">
        <v>3.4980000000000002</v>
      </c>
    </row>
    <row r="35" spans="1:6" ht="16" x14ac:dyDescent="0.2">
      <c r="A35">
        <v>295</v>
      </c>
      <c r="B35" s="2" t="s">
        <v>341</v>
      </c>
      <c r="C35" s="2" t="s">
        <v>341</v>
      </c>
      <c r="D35" s="2" t="s">
        <v>1122</v>
      </c>
      <c r="E35" s="22">
        <v>0.81520000000000004</v>
      </c>
      <c r="F35" s="22">
        <v>3.4929999999999999</v>
      </c>
    </row>
    <row r="43" spans="1:6" x14ac:dyDescent="0.2">
      <c r="A43" s="17"/>
      <c r="B43" s="17"/>
      <c r="C43" s="17"/>
      <c r="D43" s="17"/>
      <c r="E43" s="94" t="s">
        <v>1109</v>
      </c>
      <c r="F43" s="94"/>
    </row>
    <row r="44" spans="1:6" ht="32" x14ac:dyDescent="0.2">
      <c r="A44" s="17" t="s">
        <v>1775</v>
      </c>
      <c r="B44" s="1" t="s">
        <v>2248</v>
      </c>
      <c r="C44" s="1" t="s">
        <v>2247</v>
      </c>
      <c r="D44" s="23" t="s">
        <v>25</v>
      </c>
      <c r="E44" s="24" t="s">
        <v>1107</v>
      </c>
      <c r="F44" s="24" t="s">
        <v>1108</v>
      </c>
    </row>
    <row r="45" spans="1:6" ht="16" x14ac:dyDescent="0.2">
      <c r="A45">
        <v>49</v>
      </c>
      <c r="B45" s="2" t="s">
        <v>557</v>
      </c>
      <c r="C45" s="2" t="s">
        <v>557</v>
      </c>
      <c r="D45" s="2" t="s">
        <v>1133</v>
      </c>
      <c r="E45" s="22">
        <v>0.51849999999999996</v>
      </c>
      <c r="F45" s="22">
        <v>1.6839999999999999</v>
      </c>
    </row>
    <row r="46" spans="1:6" ht="16" x14ac:dyDescent="0.2">
      <c r="A46">
        <v>238</v>
      </c>
      <c r="B46" s="2" t="s">
        <v>2166</v>
      </c>
      <c r="C46" s="2" t="s">
        <v>2166</v>
      </c>
      <c r="D46" s="2" t="s">
        <v>1166</v>
      </c>
      <c r="E46" s="22">
        <v>0.82299999999999995</v>
      </c>
      <c r="F46" s="22">
        <v>1.87</v>
      </c>
    </row>
    <row r="47" spans="1:6" ht="16" x14ac:dyDescent="0.2">
      <c r="A47">
        <v>280</v>
      </c>
      <c r="B47" s="2" t="s">
        <v>2242</v>
      </c>
      <c r="C47" s="2" t="s">
        <v>1983</v>
      </c>
      <c r="D47" s="2" t="s">
        <v>1249</v>
      </c>
      <c r="E47" s="22">
        <v>1.115</v>
      </c>
      <c r="F47" s="22">
        <v>3.3010000000000002</v>
      </c>
    </row>
    <row r="48" spans="1:6" ht="16" x14ac:dyDescent="0.2">
      <c r="A48">
        <v>281</v>
      </c>
      <c r="B48" s="2" t="s">
        <v>1784</v>
      </c>
      <c r="C48" s="2" t="s">
        <v>1784</v>
      </c>
      <c r="D48" s="2" t="s">
        <v>1247</v>
      </c>
      <c r="E48" s="22">
        <v>0.99519999999999997</v>
      </c>
      <c r="F48" s="22">
        <v>2.528</v>
      </c>
    </row>
    <row r="49" spans="1:6" ht="16" x14ac:dyDescent="0.2">
      <c r="A49">
        <v>289</v>
      </c>
      <c r="B49" s="2" t="s">
        <v>723</v>
      </c>
      <c r="C49" s="2" t="s">
        <v>723</v>
      </c>
      <c r="D49" s="2" t="s">
        <v>1122</v>
      </c>
      <c r="E49" s="22">
        <v>0.7006</v>
      </c>
      <c r="F49" s="22">
        <v>2.6970000000000001</v>
      </c>
    </row>
    <row r="50" spans="1:6" ht="16" x14ac:dyDescent="0.2">
      <c r="A50">
        <v>294</v>
      </c>
      <c r="B50" s="2" t="s">
        <v>343</v>
      </c>
      <c r="C50" s="2" t="s">
        <v>343</v>
      </c>
      <c r="D50" s="2" t="s">
        <v>1122</v>
      </c>
      <c r="E50" s="22">
        <v>0.7258</v>
      </c>
      <c r="F50" s="22">
        <v>2.823</v>
      </c>
    </row>
  </sheetData>
  <mergeCells count="8">
    <mergeCell ref="AG2:AK2"/>
    <mergeCell ref="E43:F43"/>
    <mergeCell ref="E2:F2"/>
    <mergeCell ref="H2:L2"/>
    <mergeCell ref="M2:Q2"/>
    <mergeCell ref="R2:V2"/>
    <mergeCell ref="W2:AA2"/>
    <mergeCell ref="AB2:AF2"/>
  </mergeCells>
  <conditionalFormatting sqref="F4:F35">
    <cfRule type="cellIs" dxfId="7" priority="8" operator="greaterThanOrEqual">
      <formula>1.3</formula>
    </cfRule>
  </conditionalFormatting>
  <conditionalFormatting sqref="E4:E35">
    <cfRule type="cellIs" dxfId="6" priority="7" operator="notBetween">
      <formula>-0.49</formula>
      <formula>0.49</formula>
    </cfRule>
  </conditionalFormatting>
  <conditionalFormatting sqref="F45:F50">
    <cfRule type="cellIs" dxfId="5" priority="6" operator="greaterThanOrEqual">
      <formula>1.3</formula>
    </cfRule>
  </conditionalFormatting>
  <conditionalFormatting sqref="E45:E50">
    <cfRule type="cellIs" dxfId="4" priority="5" operator="notBetween">
      <formula>-0.49</formula>
      <formula>0.49</formula>
    </cfRule>
  </conditionalFormatting>
  <conditionalFormatting sqref="Y2:Y3">
    <cfRule type="cellIs" dxfId="3" priority="4" operator="lessThanOrEqual">
      <formula>500</formula>
    </cfRule>
  </conditionalFormatting>
  <conditionalFormatting sqref="AD2:AD3">
    <cfRule type="cellIs" dxfId="2" priority="3" operator="lessThanOrEqual">
      <formula>500</formula>
    </cfRule>
  </conditionalFormatting>
  <conditionalFormatting sqref="AI2:AI3">
    <cfRule type="cellIs" dxfId="1" priority="2" operator="lessThanOrEqual">
      <formula>500</formula>
    </cfRule>
  </conditionalFormatting>
  <conditionalFormatting sqref="AD2:AD3 AI2:AI3">
    <cfRule type="cellIs" dxfId="0" priority="1" operator="lessThanOrEqual">
      <formula>500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12021-C2A3-7C40-9D71-561E9143C805}">
  <sheetPr codeName="Sheet15"/>
  <dimension ref="A1:T311"/>
  <sheetViews>
    <sheetView zoomScale="94" zoomScaleNormal="50" workbookViewId="0">
      <selection activeCell="O29" sqref="O29"/>
    </sheetView>
  </sheetViews>
  <sheetFormatPr baseColWidth="10" defaultRowHeight="15" x14ac:dyDescent="0.2"/>
  <cols>
    <col min="1" max="1" width="10.83203125" style="54"/>
    <col min="2" max="2" width="14.6640625" style="54" customWidth="1"/>
    <col min="3" max="3" width="7.33203125" style="54" bestFit="1" customWidth="1"/>
    <col min="4" max="4" width="23.6640625" style="54" bestFit="1" customWidth="1"/>
    <col min="5" max="5" width="11" style="54" bestFit="1" customWidth="1"/>
    <col min="6" max="6" width="10" style="54" bestFit="1" customWidth="1"/>
    <col min="7" max="7" width="12.1640625" style="54" bestFit="1" customWidth="1"/>
    <col min="8" max="8" width="11.1640625" style="54" bestFit="1" customWidth="1"/>
    <col min="9" max="9" width="11.83203125" style="54" bestFit="1" customWidth="1"/>
    <col min="10" max="10" width="6.83203125" style="54" bestFit="1" customWidth="1"/>
    <col min="11" max="11" width="7.1640625" style="54" bestFit="1" customWidth="1"/>
    <col min="12" max="13" width="8.1640625" style="54" bestFit="1" customWidth="1"/>
    <col min="14" max="14" width="5.83203125" style="54" bestFit="1" customWidth="1"/>
    <col min="15" max="16384" width="10.83203125" style="54"/>
  </cols>
  <sheetData>
    <row r="1" spans="1:20" ht="19" x14ac:dyDescent="0.2">
      <c r="B1" s="58" t="s">
        <v>2258</v>
      </c>
      <c r="C1" s="53"/>
      <c r="M1" s="55"/>
    </row>
    <row r="2" spans="1:20" ht="19" x14ac:dyDescent="0.2">
      <c r="B2" s="58"/>
      <c r="C2" s="53"/>
      <c r="M2" s="55"/>
    </row>
    <row r="3" spans="1:20" ht="25" customHeight="1" thickBot="1" x14ac:dyDescent="0.25">
      <c r="A3" s="95" t="s">
        <v>2259</v>
      </c>
      <c r="B3" s="95"/>
      <c r="C3" s="95"/>
      <c r="D3" s="95"/>
      <c r="E3" s="95"/>
      <c r="F3" s="95"/>
      <c r="G3" s="95"/>
      <c r="H3" s="95"/>
      <c r="I3" s="95"/>
      <c r="J3" s="95"/>
      <c r="M3" s="55"/>
    </row>
    <row r="4" spans="1:20" ht="16" x14ac:dyDescent="0.2">
      <c r="A4" s="54" t="s">
        <v>1830</v>
      </c>
      <c r="C4" s="53"/>
      <c r="M4" s="55"/>
    </row>
    <row r="5" spans="1:20" ht="16" x14ac:dyDescent="0.2">
      <c r="B5" s="59">
        <v>1</v>
      </c>
      <c r="C5" s="54">
        <v>2</v>
      </c>
      <c r="D5" s="54">
        <v>3</v>
      </c>
      <c r="E5" s="59">
        <v>4</v>
      </c>
      <c r="F5" s="54">
        <v>5</v>
      </c>
      <c r="G5" s="59">
        <v>6</v>
      </c>
      <c r="H5" s="59">
        <v>7</v>
      </c>
      <c r="I5" s="54">
        <v>8</v>
      </c>
      <c r="J5" s="59">
        <v>9</v>
      </c>
      <c r="M5" s="55"/>
    </row>
    <row r="6" spans="1:20" ht="16" x14ac:dyDescent="0.2">
      <c r="A6" s="65">
        <v>4.2361111111111106E-2</v>
      </c>
      <c r="B6" s="60" t="s">
        <v>1885</v>
      </c>
      <c r="C6" s="53" t="s">
        <v>1889</v>
      </c>
      <c r="D6" s="54" t="s">
        <v>1887</v>
      </c>
      <c r="E6" s="62" t="s">
        <v>2260</v>
      </c>
      <c r="F6" s="54" t="s">
        <v>1883</v>
      </c>
      <c r="G6" s="59" t="s">
        <v>1886</v>
      </c>
      <c r="H6" s="59" t="s">
        <v>1889</v>
      </c>
      <c r="I6" s="54" t="s">
        <v>1893</v>
      </c>
      <c r="J6" s="59" t="s">
        <v>1888</v>
      </c>
      <c r="M6" s="55"/>
      <c r="T6" s="53"/>
    </row>
    <row r="7" spans="1:20" ht="16" x14ac:dyDescent="0.2">
      <c r="A7" s="65" t="s">
        <v>2261</v>
      </c>
      <c r="B7" s="37" t="s">
        <v>1883</v>
      </c>
      <c r="C7" s="53" t="s">
        <v>1892</v>
      </c>
      <c r="D7" s="54" t="s">
        <v>1889</v>
      </c>
      <c r="E7" s="59" t="s">
        <v>1890</v>
      </c>
      <c r="F7" s="61" t="s">
        <v>2260</v>
      </c>
      <c r="G7" s="59" t="s">
        <v>1890</v>
      </c>
      <c r="H7" s="59" t="s">
        <v>1889</v>
      </c>
      <c r="I7" s="54" t="s">
        <v>1891</v>
      </c>
      <c r="J7" s="59" t="s">
        <v>1892</v>
      </c>
      <c r="M7" s="55"/>
      <c r="T7" s="53"/>
    </row>
    <row r="8" spans="1:20" ht="16" x14ac:dyDescent="0.2">
      <c r="A8" s="65">
        <v>0.17013888888888887</v>
      </c>
      <c r="B8" s="37" t="s">
        <v>1883</v>
      </c>
      <c r="C8" s="53" t="s">
        <v>1884</v>
      </c>
      <c r="D8" s="54" t="s">
        <v>1884</v>
      </c>
      <c r="E8" s="59" t="s">
        <v>1885</v>
      </c>
      <c r="F8" s="54" t="s">
        <v>1889</v>
      </c>
      <c r="G8" s="59" t="s">
        <v>1885</v>
      </c>
      <c r="H8" s="63" t="s">
        <v>2260</v>
      </c>
      <c r="I8" s="54" t="s">
        <v>1891</v>
      </c>
      <c r="J8" s="59" t="s">
        <v>1890</v>
      </c>
      <c r="M8" s="55"/>
      <c r="T8" s="53"/>
    </row>
    <row r="9" spans="1:20" ht="16" x14ac:dyDescent="0.2">
      <c r="A9" s="65">
        <v>0.17013888888888887</v>
      </c>
      <c r="B9" s="37" t="s">
        <v>1888</v>
      </c>
      <c r="C9" s="53" t="s">
        <v>1892</v>
      </c>
      <c r="D9" s="54" t="s">
        <v>1890</v>
      </c>
      <c r="E9" s="59" t="s">
        <v>1894</v>
      </c>
      <c r="F9" s="54" t="s">
        <v>1891</v>
      </c>
      <c r="G9" s="59" t="s">
        <v>1890</v>
      </c>
      <c r="H9" s="63" t="s">
        <v>2260</v>
      </c>
      <c r="I9" s="54" t="s">
        <v>1887</v>
      </c>
      <c r="J9" s="59" t="s">
        <v>1896</v>
      </c>
      <c r="M9" s="55"/>
      <c r="T9" s="53"/>
    </row>
    <row r="10" spans="1:20" ht="16" x14ac:dyDescent="0.2">
      <c r="A10" s="65">
        <v>0.54305555555555551</v>
      </c>
      <c r="B10" s="64" t="s">
        <v>2260</v>
      </c>
      <c r="C10" s="53" t="s">
        <v>1883</v>
      </c>
      <c r="D10" s="54" t="s">
        <v>1886</v>
      </c>
      <c r="E10" s="59" t="s">
        <v>1889</v>
      </c>
      <c r="F10" s="54" t="s">
        <v>1893</v>
      </c>
      <c r="G10" s="59" t="s">
        <v>1888</v>
      </c>
      <c r="H10" s="59" t="s">
        <v>1887</v>
      </c>
      <c r="I10" s="54" t="s">
        <v>1892</v>
      </c>
      <c r="J10" s="59" t="s">
        <v>1894</v>
      </c>
      <c r="M10" s="55"/>
      <c r="T10" s="53"/>
    </row>
    <row r="11" spans="1:20" ht="16" x14ac:dyDescent="0.2">
      <c r="A11" s="65">
        <v>0.54305555555555551</v>
      </c>
      <c r="B11" s="37" t="s">
        <v>1894</v>
      </c>
      <c r="C11" s="53" t="s">
        <v>1891</v>
      </c>
      <c r="D11" s="54" t="s">
        <v>1890</v>
      </c>
      <c r="E11" s="63" t="s">
        <v>2260</v>
      </c>
      <c r="F11" s="54" t="s">
        <v>1887</v>
      </c>
      <c r="G11" s="59" t="s">
        <v>1896</v>
      </c>
      <c r="H11" s="59" t="s">
        <v>1895</v>
      </c>
      <c r="I11" s="54" t="s">
        <v>1894</v>
      </c>
      <c r="J11" s="59" t="s">
        <v>1888</v>
      </c>
      <c r="M11" s="55"/>
      <c r="T11" s="53"/>
    </row>
    <row r="12" spans="1:20" ht="16" x14ac:dyDescent="0.2">
      <c r="C12" s="53"/>
      <c r="M12" s="55"/>
      <c r="T12" s="53"/>
    </row>
    <row r="13" spans="1:20" ht="16" x14ac:dyDescent="0.2">
      <c r="C13" s="53"/>
      <c r="M13" s="55"/>
      <c r="T13" s="53"/>
    </row>
    <row r="14" spans="1:20" ht="16" x14ac:dyDescent="0.2">
      <c r="C14" s="53"/>
      <c r="M14" s="55"/>
      <c r="T14" s="53"/>
    </row>
    <row r="15" spans="1:20" ht="16" x14ac:dyDescent="0.2">
      <c r="M15" s="55"/>
      <c r="T15" s="53"/>
    </row>
    <row r="16" spans="1:20" ht="16" x14ac:dyDescent="0.2">
      <c r="M16" s="55"/>
      <c r="T16" s="53"/>
    </row>
    <row r="17" spans="13:20" ht="16" x14ac:dyDescent="0.2">
      <c r="M17" s="55"/>
      <c r="T17" s="53"/>
    </row>
    <row r="18" spans="13:20" ht="16" x14ac:dyDescent="0.2">
      <c r="M18" s="55"/>
      <c r="T18" s="53"/>
    </row>
    <row r="19" spans="13:20" ht="16" x14ac:dyDescent="0.2">
      <c r="M19" s="55"/>
      <c r="T19" s="53"/>
    </row>
    <row r="20" spans="13:20" ht="16" x14ac:dyDescent="0.2">
      <c r="M20" s="55"/>
      <c r="T20" s="53"/>
    </row>
    <row r="21" spans="13:20" ht="16" x14ac:dyDescent="0.2">
      <c r="M21" s="55"/>
      <c r="T21" s="53"/>
    </row>
    <row r="22" spans="13:20" ht="16" x14ac:dyDescent="0.2">
      <c r="M22" s="55"/>
      <c r="T22" s="53"/>
    </row>
    <row r="23" spans="13:20" ht="16" x14ac:dyDescent="0.2">
      <c r="M23" s="55"/>
      <c r="T23" s="53"/>
    </row>
    <row r="24" spans="13:20" ht="16" x14ac:dyDescent="0.2">
      <c r="M24" s="55"/>
      <c r="T24" s="53"/>
    </row>
    <row r="25" spans="13:20" ht="16" x14ac:dyDescent="0.2">
      <c r="M25" s="55"/>
    </row>
    <row r="26" spans="13:20" ht="16" x14ac:dyDescent="0.2">
      <c r="M26" s="55"/>
    </row>
    <row r="27" spans="13:20" ht="16" x14ac:dyDescent="0.2">
      <c r="M27" s="55"/>
      <c r="T27" s="53"/>
    </row>
    <row r="28" spans="13:20" ht="16" x14ac:dyDescent="0.2">
      <c r="M28" s="55"/>
    </row>
    <row r="29" spans="13:20" ht="16" x14ac:dyDescent="0.2">
      <c r="M29" s="55"/>
      <c r="T29" s="53"/>
    </row>
    <row r="30" spans="13:20" ht="16" x14ac:dyDescent="0.2">
      <c r="M30" s="55"/>
      <c r="T30" s="53"/>
    </row>
    <row r="31" spans="13:20" ht="16" x14ac:dyDescent="0.2">
      <c r="M31" s="55"/>
      <c r="T31" s="53"/>
    </row>
    <row r="32" spans="13:20" ht="16" x14ac:dyDescent="0.2">
      <c r="M32" s="55"/>
      <c r="T32" s="53"/>
    </row>
    <row r="33" spans="13:20" ht="16" x14ac:dyDescent="0.2">
      <c r="M33" s="55"/>
      <c r="T33" s="53"/>
    </row>
    <row r="34" spans="13:20" ht="16" x14ac:dyDescent="0.2">
      <c r="M34" s="55"/>
      <c r="T34" s="53"/>
    </row>
    <row r="35" spans="13:20" ht="16" x14ac:dyDescent="0.2">
      <c r="M35" s="55"/>
      <c r="T35" s="53"/>
    </row>
    <row r="36" spans="13:20" ht="16" x14ac:dyDescent="0.2">
      <c r="M36" s="55"/>
    </row>
    <row r="37" spans="13:20" ht="16" x14ac:dyDescent="0.2">
      <c r="M37" s="55"/>
    </row>
    <row r="38" spans="13:20" ht="16" x14ac:dyDescent="0.2">
      <c r="M38" s="55"/>
    </row>
    <row r="39" spans="13:20" ht="16" x14ac:dyDescent="0.2">
      <c r="M39" s="55"/>
    </row>
    <row r="40" spans="13:20" ht="16" x14ac:dyDescent="0.2">
      <c r="M40" s="55"/>
    </row>
    <row r="41" spans="13:20" ht="16" x14ac:dyDescent="0.2">
      <c r="M41" s="55"/>
    </row>
    <row r="42" spans="13:20" ht="16" x14ac:dyDescent="0.2">
      <c r="M42" s="55"/>
    </row>
    <row r="43" spans="13:20" ht="16" x14ac:dyDescent="0.2">
      <c r="M43" s="55"/>
    </row>
    <row r="44" spans="13:20" ht="16" x14ac:dyDescent="0.2">
      <c r="M44" s="55"/>
    </row>
    <row r="45" spans="13:20" ht="16" x14ac:dyDescent="0.2">
      <c r="M45" s="55"/>
    </row>
    <row r="46" spans="13:20" ht="16" x14ac:dyDescent="0.2">
      <c r="M46" s="55"/>
    </row>
    <row r="47" spans="13:20" ht="16" x14ac:dyDescent="0.2">
      <c r="M47" s="55"/>
    </row>
    <row r="48" spans="13:20" ht="16" x14ac:dyDescent="0.2">
      <c r="M48" s="55"/>
    </row>
    <row r="49" spans="13:20" ht="16" x14ac:dyDescent="0.2">
      <c r="M49" s="55"/>
    </row>
    <row r="50" spans="13:20" ht="16" x14ac:dyDescent="0.2">
      <c r="M50" s="55"/>
    </row>
    <row r="51" spans="13:20" ht="16" x14ac:dyDescent="0.2">
      <c r="M51" s="55"/>
    </row>
    <row r="52" spans="13:20" ht="16" x14ac:dyDescent="0.2">
      <c r="M52" s="55"/>
    </row>
    <row r="53" spans="13:20" ht="16" x14ac:dyDescent="0.2">
      <c r="M53" s="55"/>
    </row>
    <row r="54" spans="13:20" ht="16" x14ac:dyDescent="0.2">
      <c r="M54" s="55"/>
    </row>
    <row r="55" spans="13:20" ht="16" x14ac:dyDescent="0.2">
      <c r="M55" s="55"/>
      <c r="T55" s="53"/>
    </row>
    <row r="56" spans="13:20" ht="16" x14ac:dyDescent="0.2">
      <c r="M56" s="55"/>
      <c r="T56" s="53"/>
    </row>
    <row r="57" spans="13:20" ht="16" x14ac:dyDescent="0.2">
      <c r="M57" s="55"/>
      <c r="T57" s="53"/>
    </row>
    <row r="58" spans="13:20" ht="16" x14ac:dyDescent="0.2">
      <c r="M58" s="55"/>
      <c r="T58" s="53"/>
    </row>
    <row r="59" spans="13:20" ht="16" x14ac:dyDescent="0.2">
      <c r="M59" s="55"/>
      <c r="T59" s="53"/>
    </row>
    <row r="60" spans="13:20" ht="16" x14ac:dyDescent="0.2">
      <c r="M60" s="55"/>
      <c r="T60" s="53"/>
    </row>
    <row r="61" spans="13:20" ht="16" x14ac:dyDescent="0.2">
      <c r="M61" s="55"/>
      <c r="T61" s="53"/>
    </row>
    <row r="62" spans="13:20" ht="16" x14ac:dyDescent="0.2">
      <c r="M62" s="55"/>
      <c r="T62" s="53"/>
    </row>
    <row r="63" spans="13:20" ht="16" x14ac:dyDescent="0.2">
      <c r="M63" s="55"/>
      <c r="T63" s="53"/>
    </row>
    <row r="64" spans="13:20" ht="16" x14ac:dyDescent="0.2">
      <c r="M64" s="55"/>
      <c r="T64" s="53"/>
    </row>
    <row r="65" spans="13:20" ht="16" x14ac:dyDescent="0.2">
      <c r="M65" s="55"/>
      <c r="T65" s="53"/>
    </row>
    <row r="66" spans="13:20" ht="16" x14ac:dyDescent="0.2">
      <c r="M66" s="55"/>
      <c r="T66" s="53"/>
    </row>
    <row r="67" spans="13:20" ht="16" x14ac:dyDescent="0.2">
      <c r="M67" s="55"/>
      <c r="T67" s="53"/>
    </row>
    <row r="68" spans="13:20" ht="16" x14ac:dyDescent="0.2">
      <c r="M68" s="55"/>
    </row>
    <row r="69" spans="13:20" ht="16" x14ac:dyDescent="0.2">
      <c r="M69" s="55"/>
    </row>
    <row r="70" spans="13:20" ht="16" x14ac:dyDescent="0.2">
      <c r="M70" s="55"/>
    </row>
    <row r="71" spans="13:20" ht="16" x14ac:dyDescent="0.2">
      <c r="M71" s="55"/>
    </row>
    <row r="72" spans="13:20" ht="16" x14ac:dyDescent="0.2">
      <c r="M72" s="55"/>
    </row>
    <row r="73" spans="13:20" ht="16" x14ac:dyDescent="0.2">
      <c r="M73" s="55"/>
    </row>
    <row r="74" spans="13:20" ht="16" x14ac:dyDescent="0.2">
      <c r="M74" s="55"/>
    </row>
    <row r="75" spans="13:20" ht="16" x14ac:dyDescent="0.2">
      <c r="M75" s="55"/>
    </row>
    <row r="76" spans="13:20" ht="16" x14ac:dyDescent="0.2">
      <c r="M76" s="55"/>
    </row>
    <row r="77" spans="13:20" ht="16" x14ac:dyDescent="0.2">
      <c r="M77" s="55"/>
    </row>
    <row r="78" spans="13:20" ht="16" x14ac:dyDescent="0.2">
      <c r="M78" s="55"/>
    </row>
    <row r="79" spans="13:20" ht="16" x14ac:dyDescent="0.2">
      <c r="M79" s="55"/>
    </row>
    <row r="80" spans="13:20" ht="16" x14ac:dyDescent="0.2">
      <c r="M80" s="55"/>
    </row>
    <row r="81" spans="13:13" ht="16" x14ac:dyDescent="0.2">
      <c r="M81" s="55"/>
    </row>
    <row r="82" spans="13:13" ht="16" x14ac:dyDescent="0.2">
      <c r="M82" s="55"/>
    </row>
    <row r="83" spans="13:13" ht="16" x14ac:dyDescent="0.2">
      <c r="M83" s="55"/>
    </row>
    <row r="84" spans="13:13" ht="16" x14ac:dyDescent="0.2">
      <c r="M84" s="55"/>
    </row>
    <row r="85" spans="13:13" ht="16" x14ac:dyDescent="0.2">
      <c r="M85" s="55"/>
    </row>
    <row r="86" spans="13:13" ht="16" x14ac:dyDescent="0.2">
      <c r="M86" s="55"/>
    </row>
    <row r="87" spans="13:13" ht="16" x14ac:dyDescent="0.2">
      <c r="M87" s="55"/>
    </row>
    <row r="88" spans="13:13" ht="16" x14ac:dyDescent="0.2">
      <c r="M88" s="55"/>
    </row>
    <row r="89" spans="13:13" ht="16" x14ac:dyDescent="0.2">
      <c r="M89" s="55"/>
    </row>
    <row r="90" spans="13:13" ht="16" x14ac:dyDescent="0.2">
      <c r="M90" s="55"/>
    </row>
    <row r="91" spans="13:13" ht="16" x14ac:dyDescent="0.2">
      <c r="M91" s="55"/>
    </row>
    <row r="92" spans="13:13" ht="16" x14ac:dyDescent="0.2">
      <c r="M92" s="55"/>
    </row>
    <row r="93" spans="13:13" ht="16" x14ac:dyDescent="0.2">
      <c r="M93" s="55"/>
    </row>
    <row r="94" spans="13:13" ht="16" x14ac:dyDescent="0.2">
      <c r="M94" s="55"/>
    </row>
    <row r="95" spans="13:13" ht="16" x14ac:dyDescent="0.2">
      <c r="M95" s="55"/>
    </row>
    <row r="96" spans="13:13" ht="16" x14ac:dyDescent="0.2">
      <c r="M96" s="55"/>
    </row>
    <row r="97" spans="13:13" ht="16" x14ac:dyDescent="0.2">
      <c r="M97" s="55"/>
    </row>
    <row r="98" spans="13:13" ht="16" x14ac:dyDescent="0.2">
      <c r="M98" s="55"/>
    </row>
    <row r="99" spans="13:13" ht="16" x14ac:dyDescent="0.2">
      <c r="M99" s="55"/>
    </row>
    <row r="100" spans="13:13" ht="16" x14ac:dyDescent="0.2">
      <c r="M100" s="55"/>
    </row>
    <row r="101" spans="13:13" ht="16" x14ac:dyDescent="0.2">
      <c r="M101" s="55"/>
    </row>
    <row r="102" spans="13:13" ht="16" x14ac:dyDescent="0.2">
      <c r="M102" s="55"/>
    </row>
    <row r="103" spans="13:13" ht="16" x14ac:dyDescent="0.2">
      <c r="M103" s="55"/>
    </row>
    <row r="104" spans="13:13" ht="16" x14ac:dyDescent="0.2">
      <c r="M104" s="55"/>
    </row>
    <row r="105" spans="13:13" ht="16" x14ac:dyDescent="0.2">
      <c r="M105" s="55"/>
    </row>
    <row r="106" spans="13:13" ht="16" x14ac:dyDescent="0.2">
      <c r="M106" s="55"/>
    </row>
    <row r="107" spans="13:13" ht="16" x14ac:dyDescent="0.2">
      <c r="M107" s="55"/>
    </row>
    <row r="108" spans="13:13" ht="16" x14ac:dyDescent="0.2">
      <c r="M108" s="55"/>
    </row>
    <row r="109" spans="13:13" ht="16" x14ac:dyDescent="0.2">
      <c r="M109" s="55"/>
    </row>
    <row r="110" spans="13:13" ht="16" x14ac:dyDescent="0.2">
      <c r="M110" s="55"/>
    </row>
    <row r="111" spans="13:13" ht="16" x14ac:dyDescent="0.2">
      <c r="M111" s="55"/>
    </row>
    <row r="112" spans="13:13" ht="16" x14ac:dyDescent="0.2">
      <c r="M112" s="55"/>
    </row>
    <row r="113" spans="13:13" ht="16" x14ac:dyDescent="0.2">
      <c r="M113" s="55"/>
    </row>
    <row r="114" spans="13:13" ht="16" x14ac:dyDescent="0.2">
      <c r="M114" s="55"/>
    </row>
    <row r="115" spans="13:13" ht="16" x14ac:dyDescent="0.2">
      <c r="M115" s="55"/>
    </row>
    <row r="116" spans="13:13" ht="16" x14ac:dyDescent="0.2">
      <c r="M116" s="55"/>
    </row>
    <row r="117" spans="13:13" ht="16" x14ac:dyDescent="0.2">
      <c r="M117" s="55"/>
    </row>
    <row r="118" spans="13:13" ht="16" x14ac:dyDescent="0.2">
      <c r="M118" s="55"/>
    </row>
    <row r="119" spans="13:13" ht="16" x14ac:dyDescent="0.2">
      <c r="M119" s="55"/>
    </row>
    <row r="120" spans="13:13" ht="16" x14ac:dyDescent="0.2">
      <c r="M120" s="55"/>
    </row>
    <row r="121" spans="13:13" ht="16" x14ac:dyDescent="0.2">
      <c r="M121" s="55"/>
    </row>
    <row r="122" spans="13:13" ht="16" x14ac:dyDescent="0.2">
      <c r="M122" s="55"/>
    </row>
    <row r="123" spans="13:13" ht="16" x14ac:dyDescent="0.2">
      <c r="M123" s="55"/>
    </row>
    <row r="124" spans="13:13" ht="16" x14ac:dyDescent="0.2">
      <c r="M124" s="55"/>
    </row>
    <row r="125" spans="13:13" ht="16" x14ac:dyDescent="0.2">
      <c r="M125" s="55"/>
    </row>
    <row r="126" spans="13:13" ht="16" x14ac:dyDescent="0.2">
      <c r="M126" s="55"/>
    </row>
    <row r="127" spans="13:13" ht="16" x14ac:dyDescent="0.2">
      <c r="M127" s="55"/>
    </row>
    <row r="128" spans="13:13" ht="16" x14ac:dyDescent="0.2">
      <c r="M128" s="55"/>
    </row>
    <row r="129" spans="13:13" ht="16" x14ac:dyDescent="0.2">
      <c r="M129" s="55"/>
    </row>
    <row r="130" spans="13:13" ht="16" x14ac:dyDescent="0.2">
      <c r="M130" s="55"/>
    </row>
    <row r="131" spans="13:13" ht="16" x14ac:dyDescent="0.2">
      <c r="M131" s="55"/>
    </row>
    <row r="132" spans="13:13" ht="16" x14ac:dyDescent="0.2">
      <c r="M132" s="55"/>
    </row>
    <row r="133" spans="13:13" ht="16" x14ac:dyDescent="0.2">
      <c r="M133" s="55"/>
    </row>
    <row r="134" spans="13:13" ht="16" x14ac:dyDescent="0.2">
      <c r="M134" s="55"/>
    </row>
    <row r="135" spans="13:13" ht="16" x14ac:dyDescent="0.2">
      <c r="M135" s="55"/>
    </row>
    <row r="136" spans="13:13" ht="16" x14ac:dyDescent="0.2">
      <c r="M136" s="55"/>
    </row>
    <row r="137" spans="13:13" ht="16" x14ac:dyDescent="0.2">
      <c r="M137" s="55"/>
    </row>
    <row r="138" spans="13:13" ht="16" x14ac:dyDescent="0.2">
      <c r="M138" s="55"/>
    </row>
    <row r="139" spans="13:13" ht="16" x14ac:dyDescent="0.2">
      <c r="M139" s="55"/>
    </row>
    <row r="140" spans="13:13" ht="16" x14ac:dyDescent="0.2">
      <c r="M140" s="55"/>
    </row>
    <row r="141" spans="13:13" ht="16" x14ac:dyDescent="0.2">
      <c r="M141" s="55"/>
    </row>
    <row r="142" spans="13:13" ht="16" x14ac:dyDescent="0.2">
      <c r="M142" s="55"/>
    </row>
    <row r="143" spans="13:13" ht="16" x14ac:dyDescent="0.2">
      <c r="M143" s="55"/>
    </row>
    <row r="144" spans="13:13" ht="16" x14ac:dyDescent="0.2">
      <c r="M144" s="55"/>
    </row>
    <row r="145" spans="13:13" ht="16" x14ac:dyDescent="0.2">
      <c r="M145" s="55"/>
    </row>
    <row r="146" spans="13:13" ht="16" x14ac:dyDescent="0.2">
      <c r="M146" s="55"/>
    </row>
    <row r="147" spans="13:13" ht="16" x14ac:dyDescent="0.2">
      <c r="M147" s="55"/>
    </row>
    <row r="148" spans="13:13" ht="16" x14ac:dyDescent="0.2">
      <c r="M148" s="55"/>
    </row>
    <row r="149" spans="13:13" ht="16" x14ac:dyDescent="0.2">
      <c r="M149" s="55"/>
    </row>
    <row r="150" spans="13:13" ht="16" x14ac:dyDescent="0.2">
      <c r="M150" s="55"/>
    </row>
    <row r="151" spans="13:13" ht="16" x14ac:dyDescent="0.2">
      <c r="M151" s="55"/>
    </row>
    <row r="152" spans="13:13" ht="16" x14ac:dyDescent="0.2">
      <c r="M152" s="55"/>
    </row>
    <row r="153" spans="13:13" ht="16" x14ac:dyDescent="0.2">
      <c r="M153" s="55"/>
    </row>
    <row r="154" spans="13:13" ht="16" x14ac:dyDescent="0.2">
      <c r="M154" s="55"/>
    </row>
    <row r="155" spans="13:13" ht="16" x14ac:dyDescent="0.2">
      <c r="M155" s="55"/>
    </row>
    <row r="156" spans="13:13" ht="16" x14ac:dyDescent="0.2">
      <c r="M156" s="55"/>
    </row>
    <row r="157" spans="13:13" ht="16" x14ac:dyDescent="0.2">
      <c r="M157" s="55"/>
    </row>
    <row r="158" spans="13:13" ht="16" x14ac:dyDescent="0.2">
      <c r="M158" s="55"/>
    </row>
    <row r="159" spans="13:13" ht="16" x14ac:dyDescent="0.2">
      <c r="M159" s="55"/>
    </row>
    <row r="160" spans="13:13" ht="16" x14ac:dyDescent="0.2">
      <c r="M160" s="55"/>
    </row>
    <row r="161" spans="13:13" ht="16" x14ac:dyDescent="0.2">
      <c r="M161" s="55"/>
    </row>
    <row r="162" spans="13:13" ht="16" x14ac:dyDescent="0.2">
      <c r="M162" s="55"/>
    </row>
    <row r="163" spans="13:13" ht="16" x14ac:dyDescent="0.2">
      <c r="M163" s="55"/>
    </row>
    <row r="164" spans="13:13" ht="16" x14ac:dyDescent="0.2">
      <c r="M164" s="55"/>
    </row>
    <row r="165" spans="13:13" ht="16" x14ac:dyDescent="0.2">
      <c r="M165" s="55"/>
    </row>
    <row r="166" spans="13:13" ht="16" x14ac:dyDescent="0.2">
      <c r="M166" s="55"/>
    </row>
    <row r="167" spans="13:13" ht="16" x14ac:dyDescent="0.2">
      <c r="M167" s="55"/>
    </row>
    <row r="168" spans="13:13" ht="16" x14ac:dyDescent="0.2">
      <c r="M168" s="55"/>
    </row>
    <row r="169" spans="13:13" ht="16" x14ac:dyDescent="0.2">
      <c r="M169" s="55"/>
    </row>
    <row r="170" spans="13:13" ht="16" x14ac:dyDescent="0.2">
      <c r="M170" s="55"/>
    </row>
    <row r="171" spans="13:13" ht="16" x14ac:dyDescent="0.2">
      <c r="M171" s="55"/>
    </row>
    <row r="172" spans="13:13" ht="16" x14ac:dyDescent="0.2">
      <c r="M172" s="55"/>
    </row>
    <row r="173" spans="13:13" ht="16" x14ac:dyDescent="0.2">
      <c r="M173" s="55"/>
    </row>
    <row r="174" spans="13:13" ht="16" x14ac:dyDescent="0.2">
      <c r="M174" s="55"/>
    </row>
    <row r="175" spans="13:13" ht="16" x14ac:dyDescent="0.2">
      <c r="M175" s="55"/>
    </row>
    <row r="176" spans="13:13" ht="16" x14ac:dyDescent="0.2">
      <c r="M176" s="55"/>
    </row>
    <row r="177" spans="13:13" ht="16" x14ac:dyDescent="0.2">
      <c r="M177" s="55"/>
    </row>
    <row r="178" spans="13:13" ht="16" x14ac:dyDescent="0.2">
      <c r="M178" s="55"/>
    </row>
    <row r="179" spans="13:13" ht="16" x14ac:dyDescent="0.2">
      <c r="M179" s="55"/>
    </row>
    <row r="180" spans="13:13" ht="16" x14ac:dyDescent="0.2">
      <c r="M180" s="55"/>
    </row>
    <row r="181" spans="13:13" ht="16" x14ac:dyDescent="0.2">
      <c r="M181" s="55"/>
    </row>
    <row r="182" spans="13:13" ht="16" x14ac:dyDescent="0.2">
      <c r="M182" s="55"/>
    </row>
    <row r="183" spans="13:13" ht="16" x14ac:dyDescent="0.2">
      <c r="M183" s="55"/>
    </row>
    <row r="184" spans="13:13" ht="16" x14ac:dyDescent="0.2">
      <c r="M184" s="55"/>
    </row>
    <row r="185" spans="13:13" ht="16" x14ac:dyDescent="0.2">
      <c r="M185" s="55"/>
    </row>
    <row r="186" spans="13:13" ht="16" x14ac:dyDescent="0.2">
      <c r="M186" s="55"/>
    </row>
    <row r="187" spans="13:13" ht="16" x14ac:dyDescent="0.2">
      <c r="M187" s="55"/>
    </row>
    <row r="188" spans="13:13" ht="16" x14ac:dyDescent="0.2">
      <c r="M188" s="55"/>
    </row>
    <row r="189" spans="13:13" ht="16" x14ac:dyDescent="0.2">
      <c r="M189" s="55"/>
    </row>
    <row r="190" spans="13:13" ht="16" x14ac:dyDescent="0.2">
      <c r="M190" s="55"/>
    </row>
    <row r="191" spans="13:13" ht="16" x14ac:dyDescent="0.2">
      <c r="M191" s="55"/>
    </row>
    <row r="192" spans="13:13" ht="16" x14ac:dyDescent="0.2">
      <c r="M192" s="55"/>
    </row>
    <row r="193" spans="13:13" ht="16" x14ac:dyDescent="0.2">
      <c r="M193" s="55"/>
    </row>
    <row r="194" spans="13:13" ht="16" x14ac:dyDescent="0.2">
      <c r="M194" s="55"/>
    </row>
    <row r="195" spans="13:13" ht="16" x14ac:dyDescent="0.2">
      <c r="M195" s="55"/>
    </row>
    <row r="196" spans="13:13" ht="16" x14ac:dyDescent="0.2">
      <c r="M196" s="55"/>
    </row>
    <row r="197" spans="13:13" ht="16" x14ac:dyDescent="0.2">
      <c r="M197" s="55"/>
    </row>
    <row r="198" spans="13:13" ht="16" x14ac:dyDescent="0.2">
      <c r="M198" s="55"/>
    </row>
    <row r="199" spans="13:13" ht="16" x14ac:dyDescent="0.2">
      <c r="M199" s="55"/>
    </row>
    <row r="200" spans="13:13" ht="16" x14ac:dyDescent="0.2">
      <c r="M200" s="55"/>
    </row>
    <row r="201" spans="13:13" ht="16" x14ac:dyDescent="0.2">
      <c r="M201" s="55"/>
    </row>
    <row r="202" spans="13:13" ht="16" x14ac:dyDescent="0.2">
      <c r="M202" s="55"/>
    </row>
    <row r="203" spans="13:13" ht="16" x14ac:dyDescent="0.2">
      <c r="M203" s="55"/>
    </row>
    <row r="204" spans="13:13" ht="16" x14ac:dyDescent="0.2">
      <c r="M204" s="55"/>
    </row>
    <row r="205" spans="13:13" ht="16" x14ac:dyDescent="0.2">
      <c r="M205" s="55"/>
    </row>
    <row r="206" spans="13:13" ht="16" x14ac:dyDescent="0.2">
      <c r="M206" s="55"/>
    </row>
    <row r="207" spans="13:13" ht="16" x14ac:dyDescent="0.2">
      <c r="M207" s="55"/>
    </row>
    <row r="208" spans="13:13" ht="16" x14ac:dyDescent="0.2">
      <c r="M208" s="55"/>
    </row>
    <row r="209" spans="13:13" ht="16" x14ac:dyDescent="0.2">
      <c r="M209" s="55"/>
    </row>
    <row r="210" spans="13:13" ht="16" x14ac:dyDescent="0.2">
      <c r="M210" s="55"/>
    </row>
    <row r="211" spans="13:13" ht="16" x14ac:dyDescent="0.2">
      <c r="M211" s="55"/>
    </row>
    <row r="212" spans="13:13" ht="16" x14ac:dyDescent="0.2">
      <c r="M212" s="55"/>
    </row>
    <row r="213" spans="13:13" ht="16" x14ac:dyDescent="0.2">
      <c r="M213" s="55"/>
    </row>
    <row r="214" spans="13:13" ht="16" x14ac:dyDescent="0.2">
      <c r="M214" s="55"/>
    </row>
    <row r="215" spans="13:13" ht="16" x14ac:dyDescent="0.2">
      <c r="M215" s="55"/>
    </row>
    <row r="216" spans="13:13" ht="16" x14ac:dyDescent="0.2">
      <c r="M216" s="55"/>
    </row>
    <row r="217" spans="13:13" ht="16" x14ac:dyDescent="0.2">
      <c r="M217" s="55"/>
    </row>
    <row r="218" spans="13:13" ht="16" x14ac:dyDescent="0.2">
      <c r="M218" s="55"/>
    </row>
    <row r="219" spans="13:13" ht="16" x14ac:dyDescent="0.2">
      <c r="M219" s="55"/>
    </row>
    <row r="220" spans="13:13" ht="16" x14ac:dyDescent="0.2">
      <c r="M220" s="55"/>
    </row>
    <row r="221" spans="13:13" ht="16" x14ac:dyDescent="0.2">
      <c r="M221" s="55"/>
    </row>
    <row r="222" spans="13:13" ht="16" x14ac:dyDescent="0.2">
      <c r="M222" s="55"/>
    </row>
    <row r="223" spans="13:13" ht="16" x14ac:dyDescent="0.2">
      <c r="M223" s="55"/>
    </row>
    <row r="224" spans="13:13" ht="16" x14ac:dyDescent="0.2">
      <c r="M224" s="55"/>
    </row>
    <row r="225" spans="13:13" ht="16" x14ac:dyDescent="0.2">
      <c r="M225" s="55"/>
    </row>
    <row r="226" spans="13:13" ht="16" x14ac:dyDescent="0.2">
      <c r="M226" s="55"/>
    </row>
    <row r="227" spans="13:13" ht="16" x14ac:dyDescent="0.2">
      <c r="M227" s="55"/>
    </row>
    <row r="228" spans="13:13" ht="16" x14ac:dyDescent="0.2">
      <c r="M228" s="55"/>
    </row>
    <row r="229" spans="13:13" ht="16" x14ac:dyDescent="0.2">
      <c r="M229" s="55"/>
    </row>
    <row r="230" spans="13:13" ht="16" x14ac:dyDescent="0.2">
      <c r="M230" s="55"/>
    </row>
    <row r="231" spans="13:13" ht="16" x14ac:dyDescent="0.2">
      <c r="M231" s="55"/>
    </row>
    <row r="232" spans="13:13" ht="16" x14ac:dyDescent="0.2">
      <c r="M232" s="55"/>
    </row>
    <row r="233" spans="13:13" ht="16" x14ac:dyDescent="0.2">
      <c r="M233" s="55"/>
    </row>
    <row r="234" spans="13:13" ht="16" x14ac:dyDescent="0.2">
      <c r="M234" s="55"/>
    </row>
    <row r="235" spans="13:13" ht="16" x14ac:dyDescent="0.2">
      <c r="M235" s="55"/>
    </row>
    <row r="236" spans="13:13" ht="16" x14ac:dyDescent="0.2">
      <c r="M236" s="55"/>
    </row>
    <row r="237" spans="13:13" ht="16" x14ac:dyDescent="0.2">
      <c r="M237" s="55"/>
    </row>
    <row r="238" spans="13:13" ht="16" x14ac:dyDescent="0.2">
      <c r="M238" s="55"/>
    </row>
    <row r="239" spans="13:13" ht="16" x14ac:dyDescent="0.2">
      <c r="M239" s="55"/>
    </row>
    <row r="240" spans="13:13" ht="16" x14ac:dyDescent="0.2">
      <c r="M240" s="55"/>
    </row>
    <row r="241" spans="13:13" ht="16" x14ac:dyDescent="0.2">
      <c r="M241" s="55"/>
    </row>
    <row r="242" spans="13:13" ht="16" x14ac:dyDescent="0.2">
      <c r="M242" s="55"/>
    </row>
    <row r="243" spans="13:13" ht="16" x14ac:dyDescent="0.2">
      <c r="M243" s="55"/>
    </row>
    <row r="244" spans="13:13" ht="16" x14ac:dyDescent="0.2">
      <c r="M244" s="55"/>
    </row>
    <row r="245" spans="13:13" ht="16" x14ac:dyDescent="0.2">
      <c r="M245" s="55"/>
    </row>
    <row r="246" spans="13:13" ht="16" x14ac:dyDescent="0.2">
      <c r="M246" s="55"/>
    </row>
    <row r="247" spans="13:13" ht="16" x14ac:dyDescent="0.2">
      <c r="M247" s="55"/>
    </row>
    <row r="248" spans="13:13" ht="16" x14ac:dyDescent="0.2">
      <c r="M248" s="55"/>
    </row>
    <row r="249" spans="13:13" ht="16" x14ac:dyDescent="0.2">
      <c r="M249" s="55"/>
    </row>
    <row r="250" spans="13:13" ht="16" x14ac:dyDescent="0.2">
      <c r="M250" s="55"/>
    </row>
    <row r="251" spans="13:13" ht="16" x14ac:dyDescent="0.2">
      <c r="M251" s="55"/>
    </row>
    <row r="252" spans="13:13" ht="16" x14ac:dyDescent="0.2">
      <c r="M252" s="55"/>
    </row>
    <row r="253" spans="13:13" ht="16" x14ac:dyDescent="0.2">
      <c r="M253" s="55"/>
    </row>
    <row r="254" spans="13:13" ht="16" x14ac:dyDescent="0.2">
      <c r="M254" s="55"/>
    </row>
    <row r="255" spans="13:13" ht="16" x14ac:dyDescent="0.2">
      <c r="M255" s="55"/>
    </row>
    <row r="256" spans="13:13" ht="16" x14ac:dyDescent="0.2">
      <c r="M256" s="55"/>
    </row>
    <row r="257" spans="13:13" ht="16" x14ac:dyDescent="0.2">
      <c r="M257" s="55"/>
    </row>
    <row r="258" spans="13:13" ht="16" x14ac:dyDescent="0.2">
      <c r="M258" s="55"/>
    </row>
    <row r="259" spans="13:13" ht="16" x14ac:dyDescent="0.2">
      <c r="M259" s="55"/>
    </row>
    <row r="260" spans="13:13" ht="16" x14ac:dyDescent="0.2">
      <c r="M260" s="55"/>
    </row>
    <row r="261" spans="13:13" ht="16" x14ac:dyDescent="0.2">
      <c r="M261" s="55"/>
    </row>
    <row r="262" spans="13:13" ht="16" x14ac:dyDescent="0.2">
      <c r="M262" s="55"/>
    </row>
    <row r="263" spans="13:13" ht="16" x14ac:dyDescent="0.2">
      <c r="M263" s="55"/>
    </row>
    <row r="264" spans="13:13" ht="16" x14ac:dyDescent="0.2">
      <c r="M264" s="55"/>
    </row>
    <row r="265" spans="13:13" ht="16" x14ac:dyDescent="0.2">
      <c r="M265" s="55"/>
    </row>
    <row r="266" spans="13:13" ht="16" x14ac:dyDescent="0.2">
      <c r="M266" s="55"/>
    </row>
    <row r="267" spans="13:13" ht="16" x14ac:dyDescent="0.2">
      <c r="M267" s="55"/>
    </row>
    <row r="268" spans="13:13" ht="16" x14ac:dyDescent="0.2">
      <c r="M268" s="55"/>
    </row>
    <row r="269" spans="13:13" ht="16" x14ac:dyDescent="0.2">
      <c r="M269" s="55"/>
    </row>
    <row r="270" spans="13:13" ht="16" x14ac:dyDescent="0.2">
      <c r="M270" s="55"/>
    </row>
    <row r="271" spans="13:13" ht="16" x14ac:dyDescent="0.2">
      <c r="M271" s="55"/>
    </row>
    <row r="272" spans="13:13" ht="16" x14ac:dyDescent="0.2">
      <c r="M272" s="55"/>
    </row>
    <row r="273" spans="13:13" ht="16" x14ac:dyDescent="0.2">
      <c r="M273" s="55"/>
    </row>
    <row r="274" spans="13:13" ht="16" x14ac:dyDescent="0.2">
      <c r="M274" s="55"/>
    </row>
    <row r="275" spans="13:13" ht="16" x14ac:dyDescent="0.2">
      <c r="M275" s="55"/>
    </row>
    <row r="276" spans="13:13" ht="16" x14ac:dyDescent="0.2">
      <c r="M276" s="55"/>
    </row>
    <row r="277" spans="13:13" ht="16" x14ac:dyDescent="0.2">
      <c r="M277" s="55"/>
    </row>
    <row r="278" spans="13:13" ht="16" x14ac:dyDescent="0.2">
      <c r="M278" s="55"/>
    </row>
    <row r="279" spans="13:13" ht="16" x14ac:dyDescent="0.2">
      <c r="M279" s="55"/>
    </row>
    <row r="280" spans="13:13" ht="16" x14ac:dyDescent="0.2">
      <c r="M280" s="55"/>
    </row>
    <row r="281" spans="13:13" ht="16" x14ac:dyDescent="0.2">
      <c r="M281" s="55"/>
    </row>
    <row r="282" spans="13:13" ht="16" x14ac:dyDescent="0.2">
      <c r="M282" s="55"/>
    </row>
    <row r="283" spans="13:13" ht="16" x14ac:dyDescent="0.2">
      <c r="M283" s="55"/>
    </row>
    <row r="284" spans="13:13" ht="16" x14ac:dyDescent="0.2">
      <c r="M284" s="55"/>
    </row>
    <row r="285" spans="13:13" ht="16" x14ac:dyDescent="0.2">
      <c r="M285" s="55"/>
    </row>
    <row r="286" spans="13:13" ht="16" x14ac:dyDescent="0.2">
      <c r="M286" s="55"/>
    </row>
    <row r="287" spans="13:13" ht="16" x14ac:dyDescent="0.2">
      <c r="M287" s="55"/>
    </row>
    <row r="288" spans="13:13" ht="16" x14ac:dyDescent="0.2">
      <c r="M288" s="55"/>
    </row>
    <row r="289" spans="13:13" ht="16" x14ac:dyDescent="0.2">
      <c r="M289" s="55"/>
    </row>
    <row r="290" spans="13:13" ht="16" x14ac:dyDescent="0.2">
      <c r="M290" s="55"/>
    </row>
    <row r="291" spans="13:13" ht="16" x14ac:dyDescent="0.2">
      <c r="M291" s="55"/>
    </row>
    <row r="292" spans="13:13" ht="16" x14ac:dyDescent="0.2">
      <c r="M292" s="55"/>
    </row>
    <row r="293" spans="13:13" ht="16" x14ac:dyDescent="0.2">
      <c r="M293" s="55"/>
    </row>
    <row r="294" spans="13:13" ht="16" x14ac:dyDescent="0.2">
      <c r="M294" s="55"/>
    </row>
    <row r="295" spans="13:13" ht="16" x14ac:dyDescent="0.2">
      <c r="M295" s="55"/>
    </row>
    <row r="296" spans="13:13" ht="16" x14ac:dyDescent="0.2">
      <c r="M296" s="55"/>
    </row>
    <row r="297" spans="13:13" ht="16" x14ac:dyDescent="0.2">
      <c r="M297" s="55"/>
    </row>
    <row r="298" spans="13:13" ht="16" x14ac:dyDescent="0.2">
      <c r="M298" s="55"/>
    </row>
    <row r="299" spans="13:13" ht="16" x14ac:dyDescent="0.2">
      <c r="M299" s="55"/>
    </row>
    <row r="300" spans="13:13" ht="16" x14ac:dyDescent="0.2">
      <c r="M300" s="55"/>
    </row>
    <row r="301" spans="13:13" ht="16" x14ac:dyDescent="0.2">
      <c r="M301" s="55"/>
    </row>
    <row r="302" spans="13:13" ht="16" x14ac:dyDescent="0.2">
      <c r="M302" s="55"/>
    </row>
    <row r="303" spans="13:13" ht="16" x14ac:dyDescent="0.2">
      <c r="M303" s="55"/>
    </row>
    <row r="304" spans="13:13" ht="16" x14ac:dyDescent="0.2">
      <c r="M304" s="55"/>
    </row>
    <row r="305" spans="13:13" ht="16" x14ac:dyDescent="0.2">
      <c r="M305" s="55"/>
    </row>
    <row r="306" spans="13:13" ht="16" x14ac:dyDescent="0.2">
      <c r="M306" s="55"/>
    </row>
    <row r="307" spans="13:13" ht="16" x14ac:dyDescent="0.2">
      <c r="M307" s="55"/>
    </row>
    <row r="309" spans="13:13" ht="16" x14ac:dyDescent="0.2">
      <c r="M309" s="55"/>
    </row>
    <row r="311" spans="13:13" ht="16" x14ac:dyDescent="0.2">
      <c r="M311" s="55"/>
    </row>
  </sheetData>
  <mergeCells count="1">
    <mergeCell ref="A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35C06-78B6-174D-80F7-EB1D2AF409C7}">
  <sheetPr codeName="Sheet2"/>
  <dimension ref="A1:AA530"/>
  <sheetViews>
    <sheetView tabSelected="1" zoomScale="80" zoomScaleNormal="80" workbookViewId="0">
      <pane ySplit="1" topLeftCell="A32" activePane="bottomLeft" state="frozen"/>
      <selection activeCell="I3" sqref="I3"/>
      <selection pane="bottomLeft" activeCell="O44" sqref="O44"/>
    </sheetView>
  </sheetViews>
  <sheetFormatPr baseColWidth="10" defaultColWidth="8.83203125" defaultRowHeight="15" x14ac:dyDescent="0.2"/>
  <cols>
    <col min="11" max="11" width="32.5" bestFit="1" customWidth="1"/>
  </cols>
  <sheetData>
    <row r="1" spans="1:27" s="1" customFormat="1" ht="112" x14ac:dyDescent="0.2">
      <c r="A1" s="1" t="s">
        <v>2</v>
      </c>
      <c r="B1" s="1" t="s">
        <v>130</v>
      </c>
      <c r="C1" s="1" t="s">
        <v>25</v>
      </c>
      <c r="D1" s="1" t="s">
        <v>131</v>
      </c>
      <c r="E1" s="1" t="s">
        <v>132</v>
      </c>
      <c r="F1" s="1" t="s">
        <v>133</v>
      </c>
      <c r="G1" s="1" t="s">
        <v>24</v>
      </c>
      <c r="H1" s="1" t="s">
        <v>134</v>
      </c>
      <c r="I1" s="1" t="s">
        <v>8</v>
      </c>
      <c r="J1" s="1" t="s">
        <v>135</v>
      </c>
      <c r="K1" s="1" t="s">
        <v>136</v>
      </c>
      <c r="L1" s="1" t="s">
        <v>137</v>
      </c>
      <c r="M1" s="1" t="s">
        <v>138</v>
      </c>
      <c r="N1" s="1" t="s">
        <v>139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140</v>
      </c>
      <c r="Y1" s="1" t="s">
        <v>141</v>
      </c>
      <c r="Z1" s="1" t="s">
        <v>142</v>
      </c>
      <c r="AA1" s="1" t="s">
        <v>143</v>
      </c>
    </row>
    <row r="2" spans="1:27" x14ac:dyDescent="0.2">
      <c r="A2" t="s">
        <v>144</v>
      </c>
      <c r="B2" t="s">
        <v>145</v>
      </c>
      <c r="C2" t="s">
        <v>1122</v>
      </c>
      <c r="D2" t="s">
        <v>1122</v>
      </c>
      <c r="E2">
        <v>0.11706999999999999</v>
      </c>
      <c r="F2">
        <v>3.47825E-3</v>
      </c>
      <c r="G2">
        <v>1</v>
      </c>
      <c r="H2">
        <v>3</v>
      </c>
      <c r="I2">
        <v>1</v>
      </c>
      <c r="J2" t="s">
        <v>85</v>
      </c>
      <c r="K2" t="s">
        <v>1123</v>
      </c>
      <c r="M2">
        <v>0</v>
      </c>
      <c r="N2">
        <v>1106.6043400000001</v>
      </c>
      <c r="O2">
        <v>431.8</v>
      </c>
      <c r="P2">
        <v>451.3</v>
      </c>
      <c r="Q2">
        <v>501</v>
      </c>
      <c r="R2">
        <v>529.29999999999995</v>
      </c>
      <c r="S2">
        <v>510.4</v>
      </c>
      <c r="T2">
        <v>515.9</v>
      </c>
      <c r="U2">
        <v>578.9</v>
      </c>
      <c r="V2">
        <v>559.29999999999995</v>
      </c>
      <c r="W2">
        <v>391.6</v>
      </c>
      <c r="Y2">
        <v>2.4510000000000001E-3</v>
      </c>
      <c r="Z2">
        <v>8.0990000000000006E-2</v>
      </c>
      <c r="AA2">
        <v>1.92</v>
      </c>
    </row>
    <row r="3" spans="1:27" x14ac:dyDescent="0.2">
      <c r="A3" t="s">
        <v>146</v>
      </c>
      <c r="B3" t="s">
        <v>147</v>
      </c>
      <c r="C3" t="s">
        <v>1124</v>
      </c>
      <c r="D3" t="s">
        <v>1124</v>
      </c>
      <c r="E3">
        <v>8.2207099999999996E-4</v>
      </c>
      <c r="F3">
        <v>1.7723699999999999E-3</v>
      </c>
      <c r="G3">
        <v>1</v>
      </c>
      <c r="H3">
        <v>3</v>
      </c>
      <c r="I3">
        <v>1</v>
      </c>
      <c r="J3" t="s">
        <v>90</v>
      </c>
      <c r="K3" t="s">
        <v>1125</v>
      </c>
      <c r="M3">
        <v>0</v>
      </c>
      <c r="N3">
        <v>3364.32006</v>
      </c>
      <c r="X3" t="s">
        <v>148</v>
      </c>
      <c r="Y3">
        <v>1.2949999999999999E-3</v>
      </c>
      <c r="Z3">
        <v>3.4220000000000002E-4</v>
      </c>
      <c r="AA3">
        <v>0.08</v>
      </c>
    </row>
    <row r="4" spans="1:27" x14ac:dyDescent="0.2">
      <c r="A4" t="s">
        <v>149</v>
      </c>
      <c r="B4" t="s">
        <v>150</v>
      </c>
      <c r="C4" t="s">
        <v>1122</v>
      </c>
      <c r="D4" t="s">
        <v>1122</v>
      </c>
      <c r="E4">
        <v>1.9433499999999999E-2</v>
      </c>
      <c r="F4">
        <v>1.7723699999999999E-3</v>
      </c>
      <c r="G4">
        <v>1</v>
      </c>
      <c r="H4">
        <v>12</v>
      </c>
      <c r="I4">
        <v>1</v>
      </c>
      <c r="J4" t="s">
        <v>95</v>
      </c>
      <c r="K4" t="s">
        <v>1126</v>
      </c>
      <c r="M4">
        <v>0</v>
      </c>
      <c r="N4">
        <v>1520.8157900000001</v>
      </c>
      <c r="O4">
        <v>51.4</v>
      </c>
      <c r="P4">
        <v>59.6</v>
      </c>
      <c r="Q4">
        <v>61.8</v>
      </c>
      <c r="R4">
        <v>92.8</v>
      </c>
      <c r="S4">
        <v>88.6</v>
      </c>
      <c r="T4">
        <v>71.599999999999994</v>
      </c>
      <c r="U4">
        <v>93.1</v>
      </c>
      <c r="V4">
        <v>69.7</v>
      </c>
      <c r="W4">
        <v>58.9</v>
      </c>
      <c r="Y4">
        <v>1.2949999999999999E-3</v>
      </c>
      <c r="Z4">
        <v>1.1089999999999999E-2</v>
      </c>
      <c r="AA4">
        <v>2.83</v>
      </c>
    </row>
    <row r="5" spans="1:27" x14ac:dyDescent="0.2">
      <c r="A5" t="s">
        <v>151</v>
      </c>
      <c r="B5" t="s">
        <v>152</v>
      </c>
      <c r="C5" t="s">
        <v>1122</v>
      </c>
      <c r="D5" t="s">
        <v>1122</v>
      </c>
      <c r="E5">
        <v>3.5665299999999997E-2</v>
      </c>
      <c r="F5">
        <v>1.7723699999999999E-3</v>
      </c>
      <c r="G5">
        <v>1</v>
      </c>
      <c r="H5">
        <v>7</v>
      </c>
      <c r="I5">
        <v>1</v>
      </c>
      <c r="J5" t="s">
        <v>100</v>
      </c>
      <c r="K5" t="s">
        <v>1127</v>
      </c>
      <c r="M5">
        <v>0</v>
      </c>
      <c r="N5">
        <v>1549.84636</v>
      </c>
      <c r="O5">
        <v>64.400000000000006</v>
      </c>
      <c r="P5">
        <v>72.400000000000006</v>
      </c>
      <c r="Q5">
        <v>92.7</v>
      </c>
      <c r="R5">
        <v>113.7</v>
      </c>
      <c r="S5">
        <v>131.1</v>
      </c>
      <c r="T5">
        <v>121</v>
      </c>
      <c r="U5">
        <v>111.7</v>
      </c>
      <c r="V5">
        <v>94.5</v>
      </c>
      <c r="W5">
        <v>101.6</v>
      </c>
      <c r="Y5">
        <v>1.2949999999999999E-3</v>
      </c>
      <c r="Z5">
        <v>2.1649999999999999E-2</v>
      </c>
      <c r="AA5">
        <v>2.8</v>
      </c>
    </row>
    <row r="6" spans="1:27" x14ac:dyDescent="0.2">
      <c r="A6" t="s">
        <v>153</v>
      </c>
      <c r="B6" t="s">
        <v>154</v>
      </c>
      <c r="C6" t="s">
        <v>1122</v>
      </c>
      <c r="D6" t="s">
        <v>1122</v>
      </c>
      <c r="E6">
        <v>1.0778599999999999E-2</v>
      </c>
      <c r="F6">
        <v>1.7723699999999999E-3</v>
      </c>
      <c r="G6">
        <v>1</v>
      </c>
      <c r="H6">
        <v>2</v>
      </c>
      <c r="I6">
        <v>1</v>
      </c>
      <c r="J6" t="s">
        <v>105</v>
      </c>
      <c r="K6" t="s">
        <v>1128</v>
      </c>
      <c r="M6">
        <v>0</v>
      </c>
      <c r="N6">
        <v>1529.81612</v>
      </c>
      <c r="O6">
        <v>211.3</v>
      </c>
      <c r="P6">
        <v>223.6</v>
      </c>
      <c r="Q6">
        <v>226.8</v>
      </c>
      <c r="R6">
        <v>345</v>
      </c>
      <c r="S6">
        <v>347.2</v>
      </c>
      <c r="T6">
        <v>288.8</v>
      </c>
      <c r="U6">
        <v>302.39999999999998</v>
      </c>
      <c r="V6">
        <v>277.10000000000002</v>
      </c>
      <c r="W6">
        <v>283.10000000000002</v>
      </c>
      <c r="Y6">
        <v>1.2949999999999999E-3</v>
      </c>
      <c r="Z6">
        <v>5.8009999999999997E-3</v>
      </c>
      <c r="AA6">
        <v>2.33</v>
      </c>
    </row>
    <row r="7" spans="1:27" x14ac:dyDescent="0.2">
      <c r="A7" t="s">
        <v>155</v>
      </c>
      <c r="B7" t="s">
        <v>156</v>
      </c>
      <c r="C7" t="s">
        <v>1122</v>
      </c>
      <c r="D7" t="s">
        <v>1122</v>
      </c>
      <c r="E7">
        <v>8.7363800000000002E-3</v>
      </c>
      <c r="F7">
        <v>1.7723699999999999E-3</v>
      </c>
      <c r="G7">
        <v>1</v>
      </c>
      <c r="H7">
        <v>3</v>
      </c>
      <c r="I7">
        <v>2</v>
      </c>
      <c r="J7" t="s">
        <v>75</v>
      </c>
      <c r="K7" t="s">
        <v>1129</v>
      </c>
      <c r="M7">
        <v>0</v>
      </c>
      <c r="N7">
        <v>1455.7164700000001</v>
      </c>
      <c r="O7">
        <v>211.5</v>
      </c>
      <c r="P7">
        <v>349.9</v>
      </c>
      <c r="Q7">
        <v>254.8</v>
      </c>
      <c r="R7">
        <v>399.5</v>
      </c>
      <c r="S7">
        <v>494.5</v>
      </c>
      <c r="T7">
        <v>397.3</v>
      </c>
      <c r="U7">
        <v>400.3</v>
      </c>
      <c r="V7">
        <v>360.4</v>
      </c>
      <c r="W7">
        <v>346.4</v>
      </c>
      <c r="Y7">
        <v>1.2949999999999999E-3</v>
      </c>
      <c r="Z7">
        <v>4.6020000000000002E-3</v>
      </c>
      <c r="AA7">
        <v>2.94</v>
      </c>
    </row>
    <row r="8" spans="1:27" x14ac:dyDescent="0.2">
      <c r="A8" t="s">
        <v>157</v>
      </c>
      <c r="B8" t="s">
        <v>158</v>
      </c>
      <c r="C8" t="s">
        <v>1130</v>
      </c>
      <c r="D8" t="s">
        <v>1130</v>
      </c>
      <c r="E8">
        <v>3.7478999999999998E-2</v>
      </c>
      <c r="F8">
        <v>1.7723699999999999E-3</v>
      </c>
      <c r="G8">
        <v>1</v>
      </c>
      <c r="H8">
        <v>3</v>
      </c>
      <c r="I8">
        <v>1</v>
      </c>
      <c r="J8" t="s">
        <v>110</v>
      </c>
      <c r="K8" t="s">
        <v>1131</v>
      </c>
      <c r="M8">
        <v>0</v>
      </c>
      <c r="N8">
        <v>1515.9146599999999</v>
      </c>
      <c r="O8">
        <v>521.79999999999995</v>
      </c>
      <c r="P8">
        <v>461</v>
      </c>
      <c r="Q8">
        <v>651.5</v>
      </c>
      <c r="R8">
        <v>505</v>
      </c>
      <c r="S8">
        <v>456.1</v>
      </c>
      <c r="T8">
        <v>429.3</v>
      </c>
      <c r="U8">
        <v>518.1</v>
      </c>
      <c r="V8">
        <v>830.5</v>
      </c>
      <c r="W8">
        <v>454.5</v>
      </c>
      <c r="Y8">
        <v>1.2949999999999999E-3</v>
      </c>
      <c r="Z8">
        <v>2.2890000000000001E-2</v>
      </c>
      <c r="AA8">
        <v>3.75</v>
      </c>
    </row>
    <row r="9" spans="1:27" x14ac:dyDescent="0.2">
      <c r="A9" t="s">
        <v>159</v>
      </c>
      <c r="B9" t="s">
        <v>160</v>
      </c>
      <c r="C9" t="s">
        <v>1130</v>
      </c>
      <c r="D9" t="s">
        <v>1130</v>
      </c>
      <c r="E9">
        <v>6.9401699999999998E-3</v>
      </c>
      <c r="F9">
        <v>1.7723699999999999E-3</v>
      </c>
      <c r="G9">
        <v>1</v>
      </c>
      <c r="H9">
        <v>1</v>
      </c>
      <c r="I9">
        <v>1</v>
      </c>
      <c r="J9" t="s">
        <v>70</v>
      </c>
      <c r="K9" t="s">
        <v>1132</v>
      </c>
      <c r="M9">
        <v>0</v>
      </c>
      <c r="N9">
        <v>1491.89354</v>
      </c>
      <c r="O9">
        <v>1250.8</v>
      </c>
      <c r="P9">
        <v>1147.3</v>
      </c>
      <c r="Q9">
        <v>1532.3</v>
      </c>
      <c r="R9">
        <v>938.4</v>
      </c>
      <c r="S9">
        <v>1107.8</v>
      </c>
      <c r="T9">
        <v>1273.2</v>
      </c>
      <c r="U9">
        <v>1028.5999999999999</v>
      </c>
      <c r="V9">
        <v>2884.9</v>
      </c>
      <c r="W9">
        <v>1218.7</v>
      </c>
      <c r="Y9">
        <v>1.2949999999999999E-3</v>
      </c>
      <c r="Z9">
        <v>3.5750000000000001E-3</v>
      </c>
      <c r="AA9">
        <v>4.3</v>
      </c>
    </row>
    <row r="10" spans="1:27" x14ac:dyDescent="0.2">
      <c r="A10" t="s">
        <v>161</v>
      </c>
      <c r="B10" t="s">
        <v>162</v>
      </c>
      <c r="C10" t="s">
        <v>1133</v>
      </c>
      <c r="D10" t="s">
        <v>1133</v>
      </c>
      <c r="E10">
        <v>5.0930099999999999E-2</v>
      </c>
      <c r="F10">
        <v>1.7723699999999999E-3</v>
      </c>
      <c r="G10">
        <v>1</v>
      </c>
      <c r="H10">
        <v>1</v>
      </c>
      <c r="I10">
        <v>1</v>
      </c>
      <c r="J10" t="s">
        <v>70</v>
      </c>
      <c r="K10" t="s">
        <v>1134</v>
      </c>
      <c r="M10">
        <v>0</v>
      </c>
      <c r="N10">
        <v>1378.8094699999999</v>
      </c>
      <c r="O10">
        <v>504.8</v>
      </c>
      <c r="P10">
        <v>559.29999999999995</v>
      </c>
      <c r="Q10">
        <v>588.79999999999995</v>
      </c>
      <c r="R10">
        <v>606.1</v>
      </c>
      <c r="S10">
        <v>647.4</v>
      </c>
      <c r="T10">
        <v>626.5</v>
      </c>
      <c r="U10">
        <v>667.6</v>
      </c>
      <c r="V10">
        <v>683.8</v>
      </c>
      <c r="W10">
        <v>634.5</v>
      </c>
      <c r="Y10">
        <v>1.2949999999999999E-3</v>
      </c>
      <c r="Z10">
        <v>3.2140000000000002E-2</v>
      </c>
      <c r="AA10">
        <v>2.74</v>
      </c>
    </row>
    <row r="11" spans="1:27" x14ac:dyDescent="0.2">
      <c r="A11" t="s">
        <v>163</v>
      </c>
      <c r="B11" t="s">
        <v>164</v>
      </c>
      <c r="C11" t="s">
        <v>1135</v>
      </c>
      <c r="D11" t="s">
        <v>1135</v>
      </c>
      <c r="E11">
        <v>1.34976E-3</v>
      </c>
      <c r="F11">
        <v>1.7723699999999999E-3</v>
      </c>
      <c r="G11">
        <v>1</v>
      </c>
      <c r="H11">
        <v>1</v>
      </c>
      <c r="I11">
        <v>1</v>
      </c>
      <c r="J11" t="s">
        <v>70</v>
      </c>
      <c r="K11" t="s">
        <v>1136</v>
      </c>
      <c r="M11">
        <v>0</v>
      </c>
      <c r="N11">
        <v>1548.915</v>
      </c>
      <c r="O11">
        <v>212.4</v>
      </c>
      <c r="P11">
        <v>255.3</v>
      </c>
      <c r="Q11">
        <v>239.4</v>
      </c>
      <c r="R11">
        <v>315.3</v>
      </c>
      <c r="S11">
        <v>313.2</v>
      </c>
      <c r="T11">
        <v>311.39999999999998</v>
      </c>
      <c r="U11">
        <v>294.3</v>
      </c>
      <c r="V11">
        <v>362.3</v>
      </c>
      <c r="W11">
        <v>275.60000000000002</v>
      </c>
      <c r="Y11">
        <v>1.2949999999999999E-3</v>
      </c>
      <c r="Z11">
        <v>5.9000000000000003E-4</v>
      </c>
      <c r="AA11">
        <v>3.25</v>
      </c>
    </row>
    <row r="12" spans="1:27" x14ac:dyDescent="0.2">
      <c r="A12" t="s">
        <v>165</v>
      </c>
      <c r="B12" t="s">
        <v>166</v>
      </c>
      <c r="C12" t="s">
        <v>1137</v>
      </c>
      <c r="D12" t="s">
        <v>1137</v>
      </c>
      <c r="E12">
        <v>9.6147499999999997E-2</v>
      </c>
      <c r="F12">
        <v>1.7723699999999999E-3</v>
      </c>
      <c r="G12">
        <v>1</v>
      </c>
      <c r="H12">
        <v>5</v>
      </c>
      <c r="I12">
        <v>1</v>
      </c>
      <c r="J12" t="s">
        <v>50</v>
      </c>
      <c r="K12" t="s">
        <v>1138</v>
      </c>
      <c r="L12" t="s">
        <v>1139</v>
      </c>
      <c r="M12">
        <v>0</v>
      </c>
      <c r="N12">
        <v>1348.64833</v>
      </c>
      <c r="O12">
        <v>177.4</v>
      </c>
      <c r="P12">
        <v>244.5</v>
      </c>
      <c r="Q12">
        <v>188.4</v>
      </c>
      <c r="R12">
        <v>420.5</v>
      </c>
      <c r="S12">
        <v>451.3</v>
      </c>
      <c r="T12">
        <v>447.2</v>
      </c>
      <c r="U12">
        <v>368.5</v>
      </c>
      <c r="V12">
        <v>573</v>
      </c>
      <c r="W12">
        <v>379.7</v>
      </c>
      <c r="Y12">
        <v>1.2949999999999999E-3</v>
      </c>
      <c r="Z12">
        <v>6.4879999999999993E-2</v>
      </c>
      <c r="AA12">
        <v>2.41</v>
      </c>
    </row>
    <row r="13" spans="1:27" x14ac:dyDescent="0.2">
      <c r="A13" t="s">
        <v>167</v>
      </c>
      <c r="B13" t="s">
        <v>168</v>
      </c>
      <c r="C13" t="s">
        <v>1135</v>
      </c>
      <c r="D13" t="s">
        <v>1135</v>
      </c>
      <c r="E13">
        <v>2.8324800000000001E-3</v>
      </c>
      <c r="F13">
        <v>1.7723699999999999E-3</v>
      </c>
      <c r="G13">
        <v>1</v>
      </c>
      <c r="H13">
        <v>9</v>
      </c>
      <c r="I13">
        <v>1</v>
      </c>
      <c r="J13" t="s">
        <v>50</v>
      </c>
      <c r="K13" t="s">
        <v>1140</v>
      </c>
      <c r="M13">
        <v>0</v>
      </c>
      <c r="N13">
        <v>1699.8691699999999</v>
      </c>
      <c r="O13">
        <v>1917.7</v>
      </c>
      <c r="P13">
        <v>1713.2</v>
      </c>
      <c r="Q13">
        <v>1930</v>
      </c>
      <c r="R13">
        <v>1840.6</v>
      </c>
      <c r="S13">
        <v>1795.5</v>
      </c>
      <c r="T13">
        <v>1980.4</v>
      </c>
      <c r="U13">
        <v>1616.6</v>
      </c>
      <c r="V13">
        <v>3099</v>
      </c>
      <c r="W13">
        <v>1668.5</v>
      </c>
      <c r="Y13">
        <v>1.2949999999999999E-3</v>
      </c>
      <c r="Z13">
        <v>1.333E-3</v>
      </c>
      <c r="AA13">
        <v>4.97</v>
      </c>
    </row>
    <row r="14" spans="1:27" x14ac:dyDescent="0.2">
      <c r="A14" t="s">
        <v>169</v>
      </c>
      <c r="B14" t="s">
        <v>170</v>
      </c>
      <c r="C14" t="s">
        <v>1130</v>
      </c>
      <c r="D14" t="s">
        <v>1130</v>
      </c>
      <c r="E14">
        <v>3.26165E-2</v>
      </c>
      <c r="F14">
        <v>1.7723699999999999E-3</v>
      </c>
      <c r="G14">
        <v>1</v>
      </c>
      <c r="H14">
        <v>9</v>
      </c>
      <c r="I14">
        <v>1</v>
      </c>
      <c r="J14" t="s">
        <v>50</v>
      </c>
      <c r="K14" t="s">
        <v>1141</v>
      </c>
      <c r="M14">
        <v>0</v>
      </c>
      <c r="N14">
        <v>1570.8265799999999</v>
      </c>
      <c r="O14">
        <v>2765.5</v>
      </c>
      <c r="P14">
        <v>2467.5</v>
      </c>
      <c r="Q14">
        <v>2589</v>
      </c>
      <c r="R14">
        <v>2355.1</v>
      </c>
      <c r="S14">
        <v>2174.6</v>
      </c>
      <c r="T14">
        <v>2413.3000000000002</v>
      </c>
      <c r="U14">
        <v>1998.9</v>
      </c>
      <c r="V14">
        <v>5099.3999999999996</v>
      </c>
      <c r="W14">
        <v>1445.1</v>
      </c>
      <c r="Y14">
        <v>1.2949999999999999E-3</v>
      </c>
      <c r="Z14">
        <v>1.9599999999999999E-2</v>
      </c>
      <c r="AA14">
        <v>3.99</v>
      </c>
    </row>
    <row r="15" spans="1:27" x14ac:dyDescent="0.2">
      <c r="A15" t="s">
        <v>171</v>
      </c>
      <c r="B15" t="s">
        <v>172</v>
      </c>
      <c r="C15" t="s">
        <v>1142</v>
      </c>
      <c r="D15" t="s">
        <v>1142</v>
      </c>
      <c r="E15">
        <v>2.21296E-4</v>
      </c>
      <c r="F15">
        <v>1.7723699999999999E-3</v>
      </c>
      <c r="G15">
        <v>1</v>
      </c>
      <c r="H15">
        <v>7</v>
      </c>
      <c r="I15">
        <v>2</v>
      </c>
      <c r="J15" t="s">
        <v>50</v>
      </c>
      <c r="K15" t="s">
        <v>1143</v>
      </c>
      <c r="M15">
        <v>0</v>
      </c>
      <c r="N15">
        <v>2072.0489299999999</v>
      </c>
      <c r="O15">
        <v>222.6</v>
      </c>
      <c r="P15">
        <v>196.4</v>
      </c>
      <c r="Q15">
        <v>271.10000000000002</v>
      </c>
      <c r="R15">
        <v>223.7</v>
      </c>
      <c r="S15">
        <v>233.6</v>
      </c>
      <c r="T15">
        <v>265.5</v>
      </c>
      <c r="U15">
        <v>195.9</v>
      </c>
      <c r="V15">
        <v>579.20000000000005</v>
      </c>
      <c r="W15">
        <v>229.9</v>
      </c>
      <c r="Y15">
        <v>1.2949999999999999E-3</v>
      </c>
      <c r="Z15" s="4">
        <v>8.119E-5</v>
      </c>
      <c r="AA15">
        <v>5.7</v>
      </c>
    </row>
    <row r="16" spans="1:27" x14ac:dyDescent="0.2">
      <c r="A16" t="s">
        <v>173</v>
      </c>
      <c r="B16" t="s">
        <v>174</v>
      </c>
      <c r="C16" t="s">
        <v>1122</v>
      </c>
      <c r="D16" t="s">
        <v>1122</v>
      </c>
      <c r="E16">
        <v>8.8985700000000001E-2</v>
      </c>
      <c r="F16">
        <v>1.7723699999999999E-3</v>
      </c>
      <c r="G16">
        <v>1</v>
      </c>
      <c r="H16">
        <v>7</v>
      </c>
      <c r="I16">
        <v>1</v>
      </c>
      <c r="J16" t="s">
        <v>50</v>
      </c>
      <c r="K16" t="s">
        <v>1144</v>
      </c>
      <c r="M16">
        <v>0</v>
      </c>
      <c r="N16">
        <v>1714.7910300000001</v>
      </c>
      <c r="O16">
        <v>147</v>
      </c>
      <c r="P16">
        <v>140.4</v>
      </c>
      <c r="Q16">
        <v>163.69999999999999</v>
      </c>
      <c r="R16">
        <v>221.8</v>
      </c>
      <c r="S16">
        <v>214.9</v>
      </c>
      <c r="T16">
        <v>204.2</v>
      </c>
      <c r="U16">
        <v>197.4</v>
      </c>
      <c r="V16">
        <v>212.6</v>
      </c>
      <c r="W16">
        <v>170.9</v>
      </c>
      <c r="Y16">
        <v>1.2949999999999999E-3</v>
      </c>
      <c r="Z16">
        <v>5.969E-2</v>
      </c>
      <c r="AA16">
        <v>3.36</v>
      </c>
    </row>
    <row r="17" spans="1:27" x14ac:dyDescent="0.2">
      <c r="A17" t="s">
        <v>175</v>
      </c>
      <c r="B17" t="s">
        <v>176</v>
      </c>
      <c r="C17" t="s">
        <v>1122</v>
      </c>
      <c r="D17" t="s">
        <v>1122</v>
      </c>
      <c r="E17">
        <v>1.5369600000000001E-2</v>
      </c>
      <c r="F17">
        <v>1.7723699999999999E-3</v>
      </c>
      <c r="G17">
        <v>1</v>
      </c>
      <c r="H17">
        <v>7</v>
      </c>
      <c r="I17">
        <v>2</v>
      </c>
      <c r="J17" t="s">
        <v>50</v>
      </c>
      <c r="K17" t="s">
        <v>1145</v>
      </c>
      <c r="M17">
        <v>0</v>
      </c>
      <c r="N17">
        <v>1586.73245</v>
      </c>
      <c r="O17">
        <v>248.3</v>
      </c>
      <c r="P17">
        <v>323.7</v>
      </c>
      <c r="Q17">
        <v>293.2</v>
      </c>
      <c r="R17">
        <v>379.1</v>
      </c>
      <c r="S17">
        <v>373.9</v>
      </c>
      <c r="T17">
        <v>342.8</v>
      </c>
      <c r="U17">
        <v>378.2</v>
      </c>
      <c r="V17">
        <v>391.1</v>
      </c>
      <c r="W17">
        <v>311.3</v>
      </c>
      <c r="Y17">
        <v>1.2949999999999999E-3</v>
      </c>
      <c r="Z17">
        <v>8.5880000000000001E-3</v>
      </c>
      <c r="AA17">
        <v>3.02</v>
      </c>
    </row>
    <row r="18" spans="1:27" x14ac:dyDescent="0.2">
      <c r="A18" t="s">
        <v>177</v>
      </c>
      <c r="B18" t="s">
        <v>178</v>
      </c>
      <c r="C18" t="s">
        <v>1133</v>
      </c>
      <c r="D18" t="s">
        <v>1133</v>
      </c>
      <c r="E18">
        <v>8.1935499999999994E-2</v>
      </c>
      <c r="F18">
        <v>1.7723699999999999E-3</v>
      </c>
      <c r="G18">
        <v>1</v>
      </c>
      <c r="H18">
        <v>10</v>
      </c>
      <c r="I18">
        <v>1</v>
      </c>
      <c r="J18" t="s">
        <v>50</v>
      </c>
      <c r="K18" t="s">
        <v>1146</v>
      </c>
      <c r="M18">
        <v>0</v>
      </c>
      <c r="N18">
        <v>1441.7839799999999</v>
      </c>
      <c r="O18">
        <v>1124.5999999999999</v>
      </c>
      <c r="P18">
        <v>1054.5</v>
      </c>
      <c r="Q18">
        <v>1221.4000000000001</v>
      </c>
      <c r="R18">
        <v>1115.0999999999999</v>
      </c>
      <c r="S18">
        <v>1166.4000000000001</v>
      </c>
      <c r="T18">
        <v>1091.4000000000001</v>
      </c>
      <c r="U18">
        <v>1106.7</v>
      </c>
      <c r="V18">
        <v>1967.2</v>
      </c>
      <c r="W18">
        <v>1078.7</v>
      </c>
      <c r="Y18">
        <v>1.2949999999999999E-3</v>
      </c>
      <c r="Z18">
        <v>5.4460000000000001E-2</v>
      </c>
      <c r="AA18">
        <v>3.14</v>
      </c>
    </row>
    <row r="19" spans="1:27" x14ac:dyDescent="0.2">
      <c r="A19" t="s">
        <v>179</v>
      </c>
      <c r="B19" t="s">
        <v>180</v>
      </c>
      <c r="C19" t="s">
        <v>1122</v>
      </c>
      <c r="D19" t="s">
        <v>1122</v>
      </c>
      <c r="E19">
        <v>6.8065100000000003E-2</v>
      </c>
      <c r="F19">
        <v>1.7723699999999999E-3</v>
      </c>
      <c r="G19">
        <v>1</v>
      </c>
      <c r="H19">
        <v>2</v>
      </c>
      <c r="I19">
        <v>1</v>
      </c>
      <c r="J19" t="s">
        <v>45</v>
      </c>
      <c r="K19" t="s">
        <v>1147</v>
      </c>
      <c r="M19">
        <v>0</v>
      </c>
      <c r="N19">
        <v>1494.6447000000001</v>
      </c>
      <c r="O19">
        <v>272.7</v>
      </c>
      <c r="P19">
        <v>277.89999999999998</v>
      </c>
      <c r="Q19">
        <v>275.39999999999998</v>
      </c>
      <c r="R19">
        <v>329.1</v>
      </c>
      <c r="S19">
        <v>474.3</v>
      </c>
      <c r="T19">
        <v>324.8</v>
      </c>
      <c r="U19">
        <v>560.1</v>
      </c>
      <c r="V19">
        <v>260.2</v>
      </c>
      <c r="W19">
        <v>269.2</v>
      </c>
      <c r="Y19">
        <v>1.2949999999999999E-3</v>
      </c>
      <c r="Z19">
        <v>4.4240000000000002E-2</v>
      </c>
      <c r="AA19">
        <v>2.76</v>
      </c>
    </row>
    <row r="20" spans="1:27" x14ac:dyDescent="0.2">
      <c r="A20" t="s">
        <v>181</v>
      </c>
      <c r="B20" t="s">
        <v>182</v>
      </c>
      <c r="C20" t="s">
        <v>1148</v>
      </c>
      <c r="D20" t="s">
        <v>1148</v>
      </c>
      <c r="E20">
        <v>2.5207700000000002E-4</v>
      </c>
      <c r="F20">
        <v>1.7723699999999999E-3</v>
      </c>
      <c r="G20">
        <v>1</v>
      </c>
      <c r="H20">
        <v>2</v>
      </c>
      <c r="I20">
        <v>2</v>
      </c>
      <c r="J20" t="s">
        <v>45</v>
      </c>
      <c r="K20" t="s">
        <v>1149</v>
      </c>
      <c r="M20">
        <v>0</v>
      </c>
      <c r="N20">
        <v>2146.0394200000001</v>
      </c>
      <c r="O20">
        <v>233.8</v>
      </c>
      <c r="P20">
        <v>253.7</v>
      </c>
      <c r="Q20">
        <v>271.8</v>
      </c>
      <c r="R20">
        <v>468.8</v>
      </c>
      <c r="S20">
        <v>563.79999999999995</v>
      </c>
      <c r="T20">
        <v>533.1</v>
      </c>
      <c r="U20">
        <v>353.9</v>
      </c>
      <c r="V20">
        <v>247.4</v>
      </c>
      <c r="W20">
        <v>245.7</v>
      </c>
      <c r="Y20">
        <v>1.2949999999999999E-3</v>
      </c>
      <c r="Z20" s="4">
        <v>9.3659999999999994E-5</v>
      </c>
      <c r="AA20">
        <v>4.5599999999999996</v>
      </c>
    </row>
    <row r="21" spans="1:27" x14ac:dyDescent="0.2">
      <c r="A21" t="s">
        <v>183</v>
      </c>
      <c r="B21" t="s">
        <v>184</v>
      </c>
      <c r="C21" t="s">
        <v>1122</v>
      </c>
      <c r="D21" t="s">
        <v>1122</v>
      </c>
      <c r="E21">
        <v>6.2930899999999998E-2</v>
      </c>
      <c r="F21">
        <v>1.7723699999999999E-3</v>
      </c>
      <c r="G21">
        <v>1</v>
      </c>
      <c r="H21">
        <v>11</v>
      </c>
      <c r="I21">
        <v>2</v>
      </c>
      <c r="J21" t="s">
        <v>45</v>
      </c>
      <c r="K21" t="s">
        <v>1150</v>
      </c>
      <c r="M21">
        <v>0</v>
      </c>
      <c r="N21">
        <v>1773.9121500000001</v>
      </c>
      <c r="O21">
        <v>402.1</v>
      </c>
      <c r="P21">
        <v>435.7</v>
      </c>
      <c r="Q21">
        <v>585.9</v>
      </c>
      <c r="R21">
        <v>555.1</v>
      </c>
      <c r="S21">
        <v>544.29999999999995</v>
      </c>
      <c r="T21">
        <v>608.6</v>
      </c>
      <c r="U21">
        <v>440.2</v>
      </c>
      <c r="V21">
        <v>453.2</v>
      </c>
      <c r="W21">
        <v>491.9</v>
      </c>
      <c r="Y21">
        <v>1.2949999999999999E-3</v>
      </c>
      <c r="Z21">
        <v>4.0579999999999998E-2</v>
      </c>
      <c r="AA21">
        <v>3.12</v>
      </c>
    </row>
    <row r="22" spans="1:27" x14ac:dyDescent="0.2">
      <c r="A22" t="s">
        <v>185</v>
      </c>
      <c r="B22" t="s">
        <v>186</v>
      </c>
      <c r="C22" t="s">
        <v>1122</v>
      </c>
      <c r="D22" t="s">
        <v>1122</v>
      </c>
      <c r="E22">
        <v>4.7295299999999998E-2</v>
      </c>
      <c r="F22">
        <v>1.7723699999999999E-3</v>
      </c>
      <c r="G22">
        <v>1</v>
      </c>
      <c r="H22">
        <v>2</v>
      </c>
      <c r="I22">
        <v>1</v>
      </c>
      <c r="J22" t="s">
        <v>45</v>
      </c>
      <c r="K22" t="s">
        <v>1151</v>
      </c>
      <c r="M22">
        <v>0</v>
      </c>
      <c r="N22">
        <v>1664.7502300000001</v>
      </c>
      <c r="O22">
        <v>215.4</v>
      </c>
      <c r="P22">
        <v>225.8</v>
      </c>
      <c r="Q22">
        <v>234.7</v>
      </c>
      <c r="R22">
        <v>292.8</v>
      </c>
      <c r="S22">
        <v>368.2</v>
      </c>
      <c r="T22">
        <v>295.39999999999998</v>
      </c>
      <c r="U22">
        <v>276.5</v>
      </c>
      <c r="V22">
        <v>276.39999999999998</v>
      </c>
      <c r="W22">
        <v>254.1</v>
      </c>
      <c r="Y22">
        <v>1.2949999999999999E-3</v>
      </c>
      <c r="Z22">
        <v>2.964E-2</v>
      </c>
      <c r="AA22">
        <v>3.01</v>
      </c>
    </row>
    <row r="23" spans="1:27" x14ac:dyDescent="0.2">
      <c r="A23" t="s">
        <v>187</v>
      </c>
      <c r="B23" t="s">
        <v>188</v>
      </c>
      <c r="C23" t="s">
        <v>1135</v>
      </c>
      <c r="D23" t="s">
        <v>1135</v>
      </c>
      <c r="E23">
        <v>3.2263499999999998E-3</v>
      </c>
      <c r="F23">
        <v>1.7723699999999999E-3</v>
      </c>
      <c r="G23">
        <v>1</v>
      </c>
      <c r="H23">
        <v>2</v>
      </c>
      <c r="I23">
        <v>1</v>
      </c>
      <c r="J23" t="s">
        <v>45</v>
      </c>
      <c r="K23" t="s">
        <v>1152</v>
      </c>
      <c r="M23">
        <v>0</v>
      </c>
      <c r="N23">
        <v>1644.84223</v>
      </c>
      <c r="O23">
        <v>476.1</v>
      </c>
      <c r="P23">
        <v>366.8</v>
      </c>
      <c r="Q23">
        <v>398.7</v>
      </c>
      <c r="R23">
        <v>409.1</v>
      </c>
      <c r="S23">
        <v>375.7</v>
      </c>
      <c r="T23">
        <v>347</v>
      </c>
      <c r="U23">
        <v>373.1</v>
      </c>
      <c r="V23">
        <v>163.19999999999999</v>
      </c>
      <c r="W23">
        <v>341</v>
      </c>
      <c r="Y23">
        <v>1.2949999999999999E-3</v>
      </c>
      <c r="Z23">
        <v>1.539E-3</v>
      </c>
      <c r="AA23">
        <v>4.95</v>
      </c>
    </row>
    <row r="24" spans="1:27" x14ac:dyDescent="0.2">
      <c r="A24" t="s">
        <v>189</v>
      </c>
      <c r="B24" t="s">
        <v>190</v>
      </c>
      <c r="C24" t="s">
        <v>1130</v>
      </c>
      <c r="D24" t="s">
        <v>1130</v>
      </c>
      <c r="E24">
        <v>3.0996600000000002E-3</v>
      </c>
      <c r="F24">
        <v>1.7723699999999999E-3</v>
      </c>
      <c r="G24">
        <v>1</v>
      </c>
      <c r="H24">
        <v>2</v>
      </c>
      <c r="I24">
        <v>1</v>
      </c>
      <c r="J24" t="s">
        <v>45</v>
      </c>
      <c r="K24" t="s">
        <v>1153</v>
      </c>
      <c r="M24">
        <v>0</v>
      </c>
      <c r="N24">
        <v>1543.7945500000001</v>
      </c>
      <c r="O24">
        <v>512.20000000000005</v>
      </c>
      <c r="P24">
        <v>428.2</v>
      </c>
      <c r="Q24">
        <v>492.3</v>
      </c>
      <c r="R24">
        <v>421.1</v>
      </c>
      <c r="S24">
        <v>438</v>
      </c>
      <c r="T24">
        <v>423.5</v>
      </c>
      <c r="U24">
        <v>480.7</v>
      </c>
      <c r="V24">
        <v>203.1</v>
      </c>
      <c r="W24">
        <v>401.6</v>
      </c>
      <c r="Y24">
        <v>1.2949999999999999E-3</v>
      </c>
      <c r="Z24">
        <v>1.4729999999999999E-3</v>
      </c>
      <c r="AA24">
        <v>4.07</v>
      </c>
    </row>
    <row r="25" spans="1:27" x14ac:dyDescent="0.2">
      <c r="A25" t="s">
        <v>191</v>
      </c>
      <c r="B25" t="s">
        <v>192</v>
      </c>
      <c r="C25" t="s">
        <v>1154</v>
      </c>
      <c r="D25" t="s">
        <v>1154</v>
      </c>
      <c r="E25">
        <v>5.9621500000000001E-2</v>
      </c>
      <c r="F25">
        <v>1.7723699999999999E-3</v>
      </c>
      <c r="G25">
        <v>1</v>
      </c>
      <c r="H25">
        <v>1</v>
      </c>
      <c r="I25">
        <v>1</v>
      </c>
      <c r="J25" t="s">
        <v>45</v>
      </c>
      <c r="K25" t="s">
        <v>1155</v>
      </c>
      <c r="M25">
        <v>0</v>
      </c>
      <c r="N25">
        <v>2237.2169399999998</v>
      </c>
      <c r="X25" t="s">
        <v>148</v>
      </c>
      <c r="Y25">
        <v>1.2949999999999999E-3</v>
      </c>
      <c r="Z25">
        <v>3.8309999999999997E-2</v>
      </c>
      <c r="AA25">
        <v>2.87</v>
      </c>
    </row>
    <row r="26" spans="1:27" x14ac:dyDescent="0.2">
      <c r="A26" t="s">
        <v>193</v>
      </c>
      <c r="B26" t="s">
        <v>194</v>
      </c>
      <c r="C26" t="s">
        <v>1156</v>
      </c>
      <c r="D26" t="s">
        <v>1156</v>
      </c>
      <c r="E26">
        <v>0.154668</v>
      </c>
      <c r="F26">
        <v>9.7482799999999998E-3</v>
      </c>
      <c r="G26">
        <v>1</v>
      </c>
      <c r="H26">
        <v>10</v>
      </c>
      <c r="I26">
        <v>1</v>
      </c>
      <c r="J26" t="s">
        <v>45</v>
      </c>
      <c r="K26" t="s">
        <v>1157</v>
      </c>
      <c r="M26">
        <v>0</v>
      </c>
      <c r="N26">
        <v>1501.74191</v>
      </c>
      <c r="O26">
        <v>411.5</v>
      </c>
      <c r="P26">
        <v>328.2</v>
      </c>
      <c r="Q26">
        <v>334.7</v>
      </c>
      <c r="R26">
        <v>417.5</v>
      </c>
      <c r="S26">
        <v>373.9</v>
      </c>
      <c r="T26">
        <v>405.2</v>
      </c>
      <c r="U26">
        <v>418.6</v>
      </c>
      <c r="V26">
        <v>354.2</v>
      </c>
      <c r="W26">
        <v>385.8</v>
      </c>
      <c r="Y26">
        <v>4.5100000000000001E-3</v>
      </c>
      <c r="Z26">
        <v>0.1101</v>
      </c>
      <c r="AA26">
        <v>2.21</v>
      </c>
    </row>
    <row r="27" spans="1:27" x14ac:dyDescent="0.2">
      <c r="A27" s="2" t="s">
        <v>195</v>
      </c>
      <c r="B27" s="2" t="s">
        <v>196</v>
      </c>
      <c r="C27" s="2" t="s">
        <v>1158</v>
      </c>
      <c r="D27" s="2" t="s">
        <v>1158</v>
      </c>
      <c r="E27" s="2">
        <v>9.1167300000000007E-2</v>
      </c>
      <c r="F27" s="2">
        <v>1.7723699999999999E-3</v>
      </c>
      <c r="G27" s="2">
        <v>1</v>
      </c>
      <c r="H27" s="2">
        <v>3</v>
      </c>
      <c r="I27" s="2">
        <v>1</v>
      </c>
      <c r="J27" s="2" t="s">
        <v>26</v>
      </c>
      <c r="K27" s="2" t="s">
        <v>1159</v>
      </c>
      <c r="L27" s="2" t="s">
        <v>1160</v>
      </c>
      <c r="M27" s="2">
        <v>0</v>
      </c>
      <c r="N27" s="2">
        <v>1579.8277499999999</v>
      </c>
      <c r="O27" s="2">
        <v>112.3</v>
      </c>
      <c r="P27" s="2">
        <v>107.6</v>
      </c>
      <c r="Q27" s="2">
        <v>112.6</v>
      </c>
      <c r="R27" s="2">
        <v>307.39999999999998</v>
      </c>
      <c r="S27" s="2">
        <v>332.7</v>
      </c>
      <c r="T27" s="2">
        <v>354.3</v>
      </c>
      <c r="U27" s="2">
        <v>259.10000000000002</v>
      </c>
      <c r="V27" s="2">
        <v>301.10000000000002</v>
      </c>
      <c r="W27" s="2">
        <v>215.1</v>
      </c>
      <c r="X27" s="2"/>
      <c r="Y27" s="2">
        <v>1.2949999999999999E-3</v>
      </c>
      <c r="Z27" s="2">
        <v>6.114E-2</v>
      </c>
      <c r="AA27" s="2">
        <v>2.2999999999999998</v>
      </c>
    </row>
    <row r="28" spans="1:27" x14ac:dyDescent="0.2">
      <c r="A28" s="2" t="s">
        <v>197</v>
      </c>
      <c r="B28" s="2" t="s">
        <v>198</v>
      </c>
      <c r="C28" s="2" t="s">
        <v>1161</v>
      </c>
      <c r="D28" s="2" t="s">
        <v>1161</v>
      </c>
      <c r="E28" s="2">
        <v>4.30549E-2</v>
      </c>
      <c r="F28" s="2">
        <v>1.7723699999999999E-3</v>
      </c>
      <c r="G28" s="2">
        <v>1</v>
      </c>
      <c r="H28" s="2">
        <v>5</v>
      </c>
      <c r="I28" s="2">
        <v>1</v>
      </c>
      <c r="J28" s="2" t="s">
        <v>26</v>
      </c>
      <c r="K28" s="2" t="s">
        <v>1162</v>
      </c>
      <c r="L28" s="2"/>
      <c r="M28" s="2">
        <v>0</v>
      </c>
      <c r="N28" s="2">
        <v>1898.08214</v>
      </c>
      <c r="O28" s="2">
        <v>203.3</v>
      </c>
      <c r="P28" s="2">
        <v>162.69999999999999</v>
      </c>
      <c r="Q28" s="2">
        <v>154.6</v>
      </c>
      <c r="R28" s="2">
        <v>413.4</v>
      </c>
      <c r="S28" s="2">
        <v>410</v>
      </c>
      <c r="T28" s="2">
        <v>391.5</v>
      </c>
      <c r="U28" s="2">
        <v>167.3</v>
      </c>
      <c r="V28" s="2">
        <v>120.8</v>
      </c>
      <c r="W28" s="2">
        <v>170.9</v>
      </c>
      <c r="X28" s="2"/>
      <c r="Y28" s="2">
        <v>1.2949999999999999E-3</v>
      </c>
      <c r="Z28" s="2">
        <v>2.6630000000000001E-2</v>
      </c>
      <c r="AA28" s="2">
        <v>3.21</v>
      </c>
    </row>
    <row r="29" spans="1:27" x14ac:dyDescent="0.2">
      <c r="A29" s="2" t="s">
        <v>197</v>
      </c>
      <c r="B29" s="2" t="s">
        <v>198</v>
      </c>
      <c r="C29" s="2" t="s">
        <v>1163</v>
      </c>
      <c r="D29" s="2" t="s">
        <v>1163</v>
      </c>
      <c r="E29" s="2">
        <v>2.0427399999999998E-2</v>
      </c>
      <c r="F29" s="2">
        <v>1.7723699999999999E-3</v>
      </c>
      <c r="G29" s="2">
        <v>1</v>
      </c>
      <c r="H29" s="2">
        <v>5</v>
      </c>
      <c r="I29" s="2">
        <v>1</v>
      </c>
      <c r="J29" s="2" t="s">
        <v>26</v>
      </c>
      <c r="K29" s="2" t="s">
        <v>1162</v>
      </c>
      <c r="L29" s="2"/>
      <c r="M29" s="2">
        <v>0</v>
      </c>
      <c r="N29" s="2">
        <v>1882.0872300000001</v>
      </c>
      <c r="O29" s="2">
        <v>213.4</v>
      </c>
      <c r="P29" s="2">
        <v>138</v>
      </c>
      <c r="Q29" s="2">
        <v>162.1</v>
      </c>
      <c r="R29" s="2">
        <v>588.5</v>
      </c>
      <c r="S29" s="2">
        <v>675.6</v>
      </c>
      <c r="T29" s="2">
        <v>609.1</v>
      </c>
      <c r="U29" s="2">
        <v>228.2</v>
      </c>
      <c r="V29" s="2">
        <v>168.3</v>
      </c>
      <c r="W29" s="2">
        <v>188.3</v>
      </c>
      <c r="X29" s="2"/>
      <c r="Y29" s="2">
        <v>1.2949999999999999E-3</v>
      </c>
      <c r="Z29" s="2">
        <v>1.1730000000000001E-2</v>
      </c>
      <c r="AA29" s="2">
        <v>3.84</v>
      </c>
    </row>
    <row r="30" spans="1:27" x14ac:dyDescent="0.2">
      <c r="A30" s="2" t="s">
        <v>199</v>
      </c>
      <c r="B30" s="2" t="s">
        <v>200</v>
      </c>
      <c r="C30" s="2" t="s">
        <v>1137</v>
      </c>
      <c r="D30" s="2" t="s">
        <v>1137</v>
      </c>
      <c r="E30" s="2">
        <v>4.5578299999999997E-3</v>
      </c>
      <c r="F30" s="2">
        <v>1.7723699999999999E-3</v>
      </c>
      <c r="G30" s="2">
        <v>1</v>
      </c>
      <c r="H30" s="2">
        <v>1</v>
      </c>
      <c r="I30" s="2">
        <v>2</v>
      </c>
      <c r="J30" s="2" t="s">
        <v>26</v>
      </c>
      <c r="K30" s="2" t="s">
        <v>1164</v>
      </c>
      <c r="L30" s="2" t="s">
        <v>1165</v>
      </c>
      <c r="M30" s="2">
        <v>0</v>
      </c>
      <c r="N30" s="2">
        <v>2040.08107</v>
      </c>
      <c r="O30" s="2">
        <v>156.4</v>
      </c>
      <c r="P30" s="2">
        <v>289</v>
      </c>
      <c r="Q30" s="2">
        <v>198.7</v>
      </c>
      <c r="R30" s="2">
        <v>280.89999999999998</v>
      </c>
      <c r="S30" s="2">
        <v>280.10000000000002</v>
      </c>
      <c r="T30" s="2">
        <v>255.8</v>
      </c>
      <c r="U30" s="2">
        <v>306.3</v>
      </c>
      <c r="V30" s="2">
        <v>333</v>
      </c>
      <c r="W30" s="2">
        <v>237.4</v>
      </c>
      <c r="X30" s="2"/>
      <c r="Y30" s="2">
        <v>1.2949999999999999E-3</v>
      </c>
      <c r="Z30" s="2">
        <v>2.258E-3</v>
      </c>
      <c r="AA30" s="2">
        <v>4.22</v>
      </c>
    </row>
    <row r="31" spans="1:27" x14ac:dyDescent="0.2">
      <c r="A31" s="2" t="s">
        <v>201</v>
      </c>
      <c r="B31" s="2" t="s">
        <v>202</v>
      </c>
      <c r="C31" s="2" t="s">
        <v>1166</v>
      </c>
      <c r="D31" s="2" t="s">
        <v>1166</v>
      </c>
      <c r="E31" s="2">
        <v>2.4010099999999999E-3</v>
      </c>
      <c r="F31" s="2">
        <v>1.7723699999999999E-3</v>
      </c>
      <c r="G31" s="2">
        <v>1</v>
      </c>
      <c r="H31" s="2">
        <v>1</v>
      </c>
      <c r="I31" s="2">
        <v>2</v>
      </c>
      <c r="J31" s="2" t="s">
        <v>26</v>
      </c>
      <c r="K31" s="2" t="s">
        <v>1167</v>
      </c>
      <c r="L31" s="2"/>
      <c r="M31" s="2">
        <v>0</v>
      </c>
      <c r="N31" s="2">
        <v>2396.3549400000002</v>
      </c>
      <c r="O31" s="2">
        <v>237.5</v>
      </c>
      <c r="P31" s="2">
        <v>203.9</v>
      </c>
      <c r="Q31" s="2">
        <v>291.5</v>
      </c>
      <c r="R31" s="2">
        <v>355</v>
      </c>
      <c r="S31" s="2">
        <v>364.8</v>
      </c>
      <c r="T31" s="2">
        <v>470.3</v>
      </c>
      <c r="U31" s="2">
        <v>314.2</v>
      </c>
      <c r="V31" s="2">
        <v>943.7</v>
      </c>
      <c r="W31" s="2">
        <v>309.7</v>
      </c>
      <c r="X31" s="2"/>
      <c r="Y31" s="2">
        <v>1.2949999999999999E-3</v>
      </c>
      <c r="Z31" s="2">
        <v>1.114E-3</v>
      </c>
      <c r="AA31" s="2">
        <v>4.82</v>
      </c>
    </row>
    <row r="32" spans="1:27" x14ac:dyDescent="0.2">
      <c r="A32" s="2" t="s">
        <v>201</v>
      </c>
      <c r="B32" s="2" t="s">
        <v>202</v>
      </c>
      <c r="C32" s="2" t="s">
        <v>1168</v>
      </c>
      <c r="D32" s="2" t="s">
        <v>1168</v>
      </c>
      <c r="E32" s="2">
        <v>2.2352400000000001E-4</v>
      </c>
      <c r="F32" s="2">
        <v>1.7723699999999999E-3</v>
      </c>
      <c r="G32" s="2">
        <v>1</v>
      </c>
      <c r="H32" s="2">
        <v>1</v>
      </c>
      <c r="I32" s="2">
        <v>2</v>
      </c>
      <c r="J32" s="2" t="s">
        <v>26</v>
      </c>
      <c r="K32" s="2" t="s">
        <v>1167</v>
      </c>
      <c r="L32" s="2" t="s">
        <v>1165</v>
      </c>
      <c r="M32" s="2">
        <v>0</v>
      </c>
      <c r="N32" s="2">
        <v>2397.33896</v>
      </c>
      <c r="O32" s="2">
        <v>164.6</v>
      </c>
      <c r="P32" s="2">
        <v>255</v>
      </c>
      <c r="Q32" s="2">
        <v>186.4</v>
      </c>
      <c r="R32" s="2">
        <v>559.6</v>
      </c>
      <c r="S32" s="2">
        <v>593.5</v>
      </c>
      <c r="T32" s="2">
        <v>784.2</v>
      </c>
      <c r="U32" s="2">
        <v>600</v>
      </c>
      <c r="V32" s="2">
        <v>1941.4</v>
      </c>
      <c r="W32" s="2">
        <v>648.70000000000005</v>
      </c>
      <c r="X32" s="2"/>
      <c r="Y32" s="2">
        <v>1.2949999999999999E-3</v>
      </c>
      <c r="Z32" s="5">
        <v>8.2100000000000003E-5</v>
      </c>
      <c r="AA32" s="2">
        <v>5.3</v>
      </c>
    </row>
    <row r="33" spans="1:27" x14ac:dyDescent="0.2">
      <c r="A33" s="2" t="s">
        <v>203</v>
      </c>
      <c r="B33" s="2" t="s">
        <v>204</v>
      </c>
      <c r="C33" s="2" t="s">
        <v>1166</v>
      </c>
      <c r="D33" s="2" t="s">
        <v>1166</v>
      </c>
      <c r="E33" s="2">
        <v>7.5496999999999999E-4</v>
      </c>
      <c r="F33" s="2">
        <v>1.7723699999999999E-3</v>
      </c>
      <c r="G33" s="2">
        <v>1</v>
      </c>
      <c r="H33" s="2">
        <v>1</v>
      </c>
      <c r="I33" s="2">
        <v>2</v>
      </c>
      <c r="J33" s="2" t="s">
        <v>26</v>
      </c>
      <c r="K33" s="2" t="s">
        <v>1169</v>
      </c>
      <c r="L33" s="2"/>
      <c r="M33" s="2">
        <v>0</v>
      </c>
      <c r="N33" s="2">
        <v>2552.45606</v>
      </c>
      <c r="O33" s="2">
        <v>701.1</v>
      </c>
      <c r="P33" s="2">
        <v>488.4</v>
      </c>
      <c r="Q33" s="2">
        <v>919.5</v>
      </c>
      <c r="R33" s="2">
        <v>335.4</v>
      </c>
      <c r="S33" s="2">
        <v>384.2</v>
      </c>
      <c r="T33" s="2">
        <v>412</v>
      </c>
      <c r="U33" s="2">
        <v>301.39999999999998</v>
      </c>
      <c r="V33" s="2">
        <v>325</v>
      </c>
      <c r="W33" s="2">
        <v>230.4</v>
      </c>
      <c r="X33" s="2"/>
      <c r="Y33" s="2">
        <v>1.2949999999999999E-3</v>
      </c>
      <c r="Z33" s="2">
        <v>3.1320000000000002E-4</v>
      </c>
      <c r="AA33" s="2">
        <v>3.16</v>
      </c>
    </row>
    <row r="34" spans="1:27" x14ac:dyDescent="0.2">
      <c r="A34" s="2" t="s">
        <v>203</v>
      </c>
      <c r="B34" s="2" t="s">
        <v>204</v>
      </c>
      <c r="C34" s="2" t="s">
        <v>1170</v>
      </c>
      <c r="D34" s="2" t="s">
        <v>1171</v>
      </c>
      <c r="E34" s="2">
        <v>2.7902399999999998E-3</v>
      </c>
      <c r="F34" s="2">
        <v>1.7723699999999999E-3</v>
      </c>
      <c r="G34" s="2">
        <v>1</v>
      </c>
      <c r="H34" s="2">
        <v>1</v>
      </c>
      <c r="I34" s="2">
        <v>2</v>
      </c>
      <c r="J34" s="2" t="s">
        <v>26</v>
      </c>
      <c r="K34" s="2" t="s">
        <v>1169</v>
      </c>
      <c r="L34" s="2" t="s">
        <v>1172</v>
      </c>
      <c r="M34" s="2">
        <v>0</v>
      </c>
      <c r="N34" s="2">
        <v>2553.4400700000001</v>
      </c>
      <c r="O34" s="2">
        <v>142.9</v>
      </c>
      <c r="P34" s="2">
        <v>169.4</v>
      </c>
      <c r="Q34" s="2">
        <v>154.6</v>
      </c>
      <c r="R34" s="2">
        <v>403.1</v>
      </c>
      <c r="S34" s="2">
        <v>432</v>
      </c>
      <c r="T34" s="2">
        <v>603.29999999999995</v>
      </c>
      <c r="U34" s="2">
        <v>462.7</v>
      </c>
      <c r="V34" s="2">
        <v>1686.4</v>
      </c>
      <c r="W34" s="2">
        <v>573.5</v>
      </c>
      <c r="X34" s="2"/>
      <c r="Y34" s="2">
        <v>1.2949999999999999E-3</v>
      </c>
      <c r="Z34" s="2">
        <v>1.3129999999999999E-3</v>
      </c>
      <c r="AA34" s="2">
        <v>4.45</v>
      </c>
    </row>
    <row r="35" spans="1:27" x14ac:dyDescent="0.2">
      <c r="A35" s="2" t="s">
        <v>203</v>
      </c>
      <c r="B35" s="2" t="s">
        <v>204</v>
      </c>
      <c r="C35" s="2" t="s">
        <v>1173</v>
      </c>
      <c r="D35" s="2" t="s">
        <v>1173</v>
      </c>
      <c r="E35" s="2">
        <v>5.4791300000000002E-4</v>
      </c>
      <c r="F35" s="2">
        <v>1.7723699999999999E-3</v>
      </c>
      <c r="G35" s="2">
        <v>1</v>
      </c>
      <c r="H35" s="2">
        <v>1</v>
      </c>
      <c r="I35" s="2">
        <v>2</v>
      </c>
      <c r="J35" s="2" t="s">
        <v>26</v>
      </c>
      <c r="K35" s="2" t="s">
        <v>1169</v>
      </c>
      <c r="L35" s="2" t="s">
        <v>1174</v>
      </c>
      <c r="M35" s="2">
        <v>0</v>
      </c>
      <c r="N35" s="2">
        <v>2554.42409</v>
      </c>
      <c r="O35" s="2">
        <v>88.3</v>
      </c>
      <c r="P35" s="2">
        <v>103.5</v>
      </c>
      <c r="Q35" s="2">
        <v>88.7</v>
      </c>
      <c r="R35" s="2">
        <v>549.5</v>
      </c>
      <c r="S35" s="2">
        <v>562.79999999999995</v>
      </c>
      <c r="T35" s="2">
        <v>923.8</v>
      </c>
      <c r="U35" s="2">
        <v>428.1</v>
      </c>
      <c r="V35" s="2">
        <v>2025.7</v>
      </c>
      <c r="W35" s="2">
        <v>589.20000000000005</v>
      </c>
      <c r="X35" s="2"/>
      <c r="Y35" s="2">
        <v>1.2949999999999999E-3</v>
      </c>
      <c r="Z35" s="2">
        <v>2.1939999999999999E-4</v>
      </c>
      <c r="AA35" s="2">
        <v>4.0199999999999996</v>
      </c>
    </row>
    <row r="36" spans="1:27" x14ac:dyDescent="0.2">
      <c r="A36" s="2" t="s">
        <v>205</v>
      </c>
      <c r="B36" s="2" t="s">
        <v>206</v>
      </c>
      <c r="C36" s="2" t="s">
        <v>1166</v>
      </c>
      <c r="D36" s="2" t="s">
        <v>1166</v>
      </c>
      <c r="E36" s="2">
        <v>4.9627400000000002E-3</v>
      </c>
      <c r="F36" s="2">
        <v>1.7723699999999999E-3</v>
      </c>
      <c r="G36" s="2">
        <v>1</v>
      </c>
      <c r="H36" s="2">
        <v>1</v>
      </c>
      <c r="I36" s="2">
        <v>1</v>
      </c>
      <c r="J36" s="2" t="s">
        <v>26</v>
      </c>
      <c r="K36" s="2" t="s">
        <v>1175</v>
      </c>
      <c r="L36" s="2"/>
      <c r="M36" s="2">
        <v>0</v>
      </c>
      <c r="N36" s="2">
        <v>2653.5037299999999</v>
      </c>
      <c r="O36" s="2">
        <v>143.5</v>
      </c>
      <c r="P36" s="2">
        <v>73</v>
      </c>
      <c r="Q36" s="2">
        <v>185.5</v>
      </c>
      <c r="R36" s="2">
        <v>23</v>
      </c>
      <c r="S36" s="2">
        <v>26.7</v>
      </c>
      <c r="T36" s="2">
        <v>18.600000000000001</v>
      </c>
      <c r="U36" s="2">
        <v>19.100000000000001</v>
      </c>
      <c r="V36" s="2">
        <v>23.5</v>
      </c>
      <c r="W36" s="2">
        <v>14.7</v>
      </c>
      <c r="X36" s="2"/>
      <c r="Y36" s="2">
        <v>1.2949999999999999E-3</v>
      </c>
      <c r="Z36" s="2">
        <v>2.47E-3</v>
      </c>
      <c r="AA36" s="2">
        <v>4.22</v>
      </c>
    </row>
    <row r="37" spans="1:27" x14ac:dyDescent="0.2">
      <c r="A37" s="2" t="s">
        <v>207</v>
      </c>
      <c r="B37" s="2" t="s">
        <v>208</v>
      </c>
      <c r="C37" s="2" t="s">
        <v>1176</v>
      </c>
      <c r="D37" s="2" t="s">
        <v>1176</v>
      </c>
      <c r="E37" s="2">
        <v>3.8610600000000002E-2</v>
      </c>
      <c r="F37" s="2">
        <v>1.7723699999999999E-3</v>
      </c>
      <c r="G37" s="2">
        <v>1</v>
      </c>
      <c r="H37" s="2">
        <v>4</v>
      </c>
      <c r="I37" s="2">
        <v>1</v>
      </c>
      <c r="J37" s="2" t="s">
        <v>26</v>
      </c>
      <c r="K37" s="2" t="s">
        <v>1177</v>
      </c>
      <c r="L37" s="2" t="s">
        <v>1178</v>
      </c>
      <c r="M37" s="2">
        <v>0</v>
      </c>
      <c r="N37" s="2">
        <v>1427.87833</v>
      </c>
      <c r="O37" s="2">
        <v>120.5</v>
      </c>
      <c r="P37" s="2">
        <v>168.5</v>
      </c>
      <c r="Q37" s="2">
        <v>170.9</v>
      </c>
      <c r="R37" s="2">
        <v>212.6</v>
      </c>
      <c r="S37" s="2">
        <v>232.1</v>
      </c>
      <c r="T37" s="2">
        <v>188.2</v>
      </c>
      <c r="U37" s="2">
        <v>252.7</v>
      </c>
      <c r="V37" s="2">
        <v>161.1</v>
      </c>
      <c r="W37" s="2">
        <v>152.1</v>
      </c>
      <c r="X37" s="2"/>
      <c r="Y37" s="2">
        <v>1.2949999999999999E-3</v>
      </c>
      <c r="Z37" s="2">
        <v>2.366E-2</v>
      </c>
      <c r="AA37" s="2">
        <v>2.29</v>
      </c>
    </row>
    <row r="38" spans="1:27" x14ac:dyDescent="0.2">
      <c r="A38" s="2" t="s">
        <v>209</v>
      </c>
      <c r="B38" s="2" t="s">
        <v>210</v>
      </c>
      <c r="C38" s="2" t="s">
        <v>1176</v>
      </c>
      <c r="D38" s="2" t="s">
        <v>1176</v>
      </c>
      <c r="E38" s="2">
        <v>4.0773200000000002E-2</v>
      </c>
      <c r="F38" s="2">
        <v>1.7723699999999999E-3</v>
      </c>
      <c r="G38" s="2">
        <v>1</v>
      </c>
      <c r="H38" s="2">
        <v>4</v>
      </c>
      <c r="I38" s="2">
        <v>1</v>
      </c>
      <c r="J38" s="2" t="s">
        <v>26</v>
      </c>
      <c r="K38" s="2" t="s">
        <v>1179</v>
      </c>
      <c r="L38" s="2" t="s">
        <v>1178</v>
      </c>
      <c r="M38" s="2">
        <v>0</v>
      </c>
      <c r="N38" s="2">
        <v>1555.9369099999999</v>
      </c>
      <c r="O38" s="2">
        <v>123</v>
      </c>
      <c r="P38" s="2">
        <v>144.6</v>
      </c>
      <c r="Q38" s="2">
        <v>144.6</v>
      </c>
      <c r="R38" s="2">
        <v>196</v>
      </c>
      <c r="S38" s="2">
        <v>201.5</v>
      </c>
      <c r="T38" s="2">
        <v>172.1</v>
      </c>
      <c r="U38" s="2">
        <v>200.5</v>
      </c>
      <c r="V38" s="2">
        <v>167.2</v>
      </c>
      <c r="W38" s="2">
        <v>147.30000000000001</v>
      </c>
      <c r="X38" s="2"/>
      <c r="Y38" s="2">
        <v>1.2949999999999999E-3</v>
      </c>
      <c r="Z38" s="2">
        <v>2.5100000000000001E-2</v>
      </c>
      <c r="AA38" s="2">
        <v>2.88</v>
      </c>
    </row>
    <row r="39" spans="1:27" x14ac:dyDescent="0.2">
      <c r="A39" s="2" t="s">
        <v>205</v>
      </c>
      <c r="B39" s="2" t="s">
        <v>206</v>
      </c>
      <c r="C39" s="2" t="s">
        <v>1173</v>
      </c>
      <c r="D39" s="2" t="s">
        <v>1173</v>
      </c>
      <c r="E39" s="2">
        <v>4.3570099999999997E-3</v>
      </c>
      <c r="F39" s="2">
        <v>1.7723699999999999E-3</v>
      </c>
      <c r="G39" s="2">
        <v>1</v>
      </c>
      <c r="H39" s="2">
        <v>1</v>
      </c>
      <c r="I39" s="2">
        <v>2</v>
      </c>
      <c r="J39" s="2" t="s">
        <v>26</v>
      </c>
      <c r="K39" s="2" t="s">
        <v>1175</v>
      </c>
      <c r="L39" s="2" t="s">
        <v>1174</v>
      </c>
      <c r="M39" s="2">
        <v>0</v>
      </c>
      <c r="N39" s="2">
        <v>2655.4717700000001</v>
      </c>
      <c r="O39" s="2">
        <v>100</v>
      </c>
      <c r="P39" s="2">
        <v>171</v>
      </c>
      <c r="Q39" s="2">
        <v>132.6</v>
      </c>
      <c r="R39" s="2">
        <v>239.6</v>
      </c>
      <c r="S39" s="2">
        <v>189.2</v>
      </c>
      <c r="T39" s="2">
        <v>216.6</v>
      </c>
      <c r="U39" s="2">
        <v>210.7</v>
      </c>
      <c r="V39" s="2">
        <v>319</v>
      </c>
      <c r="W39" s="2">
        <v>199.4</v>
      </c>
      <c r="X39" s="2"/>
      <c r="Y39" s="2">
        <v>1.2949999999999999E-3</v>
      </c>
      <c r="Z39" s="2">
        <v>2.1419999999999998E-3</v>
      </c>
      <c r="AA39" s="2">
        <v>5.42</v>
      </c>
    </row>
    <row r="40" spans="1:27" x14ac:dyDescent="0.2">
      <c r="A40" s="2" t="s">
        <v>211</v>
      </c>
      <c r="B40" s="2" t="s">
        <v>212</v>
      </c>
      <c r="C40" s="2" t="s">
        <v>1137</v>
      </c>
      <c r="D40" s="2" t="s">
        <v>1137</v>
      </c>
      <c r="E40" s="2">
        <v>3.7632399999999998E-4</v>
      </c>
      <c r="F40" s="2">
        <v>1.7723699999999999E-3</v>
      </c>
      <c r="G40" s="2">
        <v>1</v>
      </c>
      <c r="H40" s="2">
        <v>1</v>
      </c>
      <c r="I40" s="2">
        <v>1</v>
      </c>
      <c r="J40" s="2" t="s">
        <v>26</v>
      </c>
      <c r="K40" s="2" t="s">
        <v>1180</v>
      </c>
      <c r="L40" s="2" t="s">
        <v>1165</v>
      </c>
      <c r="M40" s="2">
        <v>0</v>
      </c>
      <c r="N40" s="2">
        <v>1953.0490400000001</v>
      </c>
      <c r="O40" s="2">
        <v>45.6</v>
      </c>
      <c r="P40" s="2">
        <v>43.9</v>
      </c>
      <c r="Q40" s="2">
        <v>56.2</v>
      </c>
      <c r="R40" s="2">
        <v>122.5</v>
      </c>
      <c r="S40" s="2">
        <v>109.1</v>
      </c>
      <c r="T40" s="2">
        <v>151.1</v>
      </c>
      <c r="U40" s="2">
        <v>111.1</v>
      </c>
      <c r="V40" s="2">
        <v>310.10000000000002</v>
      </c>
      <c r="W40" s="2">
        <v>120.2</v>
      </c>
      <c r="X40" s="2"/>
      <c r="Y40" s="2">
        <v>1.2949999999999999E-3</v>
      </c>
      <c r="Z40" s="2">
        <v>1.449E-4</v>
      </c>
      <c r="AA40" s="2">
        <v>4.87</v>
      </c>
    </row>
    <row r="41" spans="1:27" x14ac:dyDescent="0.2">
      <c r="A41" s="2" t="s">
        <v>213</v>
      </c>
      <c r="B41" s="2" t="s">
        <v>214</v>
      </c>
      <c r="C41" s="2" t="s">
        <v>1122</v>
      </c>
      <c r="D41" s="2" t="s">
        <v>1122</v>
      </c>
      <c r="E41" s="2">
        <v>9.6612799999999999E-2</v>
      </c>
      <c r="F41" s="2">
        <v>1.7723699999999999E-3</v>
      </c>
      <c r="G41" s="2">
        <v>1</v>
      </c>
      <c r="H41" s="2">
        <v>1</v>
      </c>
      <c r="I41" s="2">
        <v>1</v>
      </c>
      <c r="J41" s="2" t="s">
        <v>26</v>
      </c>
      <c r="K41" s="2" t="s">
        <v>1181</v>
      </c>
      <c r="L41" s="2"/>
      <c r="M41" s="2">
        <v>0</v>
      </c>
      <c r="N41" s="2">
        <v>1214.68298</v>
      </c>
      <c r="O41" s="2">
        <v>137.9</v>
      </c>
      <c r="P41" s="2">
        <v>146.80000000000001</v>
      </c>
      <c r="Q41" s="2">
        <v>199.2</v>
      </c>
      <c r="R41" s="2">
        <v>174.6</v>
      </c>
      <c r="S41" s="2">
        <v>195.4</v>
      </c>
      <c r="T41" s="2">
        <v>182.4</v>
      </c>
      <c r="U41" s="2">
        <v>211.4</v>
      </c>
      <c r="V41" s="2">
        <v>179.7</v>
      </c>
      <c r="W41" s="2">
        <v>165.2</v>
      </c>
      <c r="X41" s="2"/>
      <c r="Y41" s="2">
        <v>1.2949999999999999E-3</v>
      </c>
      <c r="Z41" s="2">
        <v>6.5339999999999995E-2</v>
      </c>
      <c r="AA41" s="2">
        <v>2.38</v>
      </c>
    </row>
    <row r="42" spans="1:27" x14ac:dyDescent="0.2">
      <c r="A42" s="2" t="s">
        <v>215</v>
      </c>
      <c r="B42" s="2" t="s">
        <v>216</v>
      </c>
      <c r="C42" s="2" t="s">
        <v>1130</v>
      </c>
      <c r="D42" s="2" t="s">
        <v>1130</v>
      </c>
      <c r="E42" s="2">
        <v>1.4550699999999999E-3</v>
      </c>
      <c r="F42" s="2">
        <v>1.7723699999999999E-3</v>
      </c>
      <c r="G42" s="2">
        <v>1</v>
      </c>
      <c r="H42" s="2">
        <v>3</v>
      </c>
      <c r="I42" s="2">
        <v>2</v>
      </c>
      <c r="J42" s="2" t="s">
        <v>26</v>
      </c>
      <c r="K42" s="2" t="s">
        <v>1182</v>
      </c>
      <c r="L42" s="2"/>
      <c r="M42" s="2">
        <v>0</v>
      </c>
      <c r="N42" s="2">
        <v>1837.02198</v>
      </c>
      <c r="O42" s="2">
        <v>1974</v>
      </c>
      <c r="P42" s="2">
        <v>1615.1</v>
      </c>
      <c r="Q42" s="2">
        <v>1758.7</v>
      </c>
      <c r="R42" s="2">
        <v>1339.9</v>
      </c>
      <c r="S42" s="2">
        <v>1393.7</v>
      </c>
      <c r="T42" s="2">
        <v>1392.4</v>
      </c>
      <c r="U42" s="2">
        <v>1864.4</v>
      </c>
      <c r="V42" s="2">
        <v>1812</v>
      </c>
      <c r="W42" s="2">
        <v>1437</v>
      </c>
      <c r="X42" s="2"/>
      <c r="Y42" s="2">
        <v>1.2949999999999999E-3</v>
      </c>
      <c r="Z42" s="2">
        <v>6.4079999999999996E-4</v>
      </c>
      <c r="AA42" s="2">
        <v>4.67</v>
      </c>
    </row>
    <row r="43" spans="1:27" x14ac:dyDescent="0.2">
      <c r="A43" s="2" t="s">
        <v>217</v>
      </c>
      <c r="B43" s="2" t="s">
        <v>218</v>
      </c>
      <c r="C43" s="2" t="s">
        <v>1130</v>
      </c>
      <c r="D43" s="2" t="s">
        <v>1130</v>
      </c>
      <c r="E43" s="2">
        <v>5.79585E-3</v>
      </c>
      <c r="F43" s="2">
        <v>1.7723699999999999E-3</v>
      </c>
      <c r="G43" s="2">
        <v>1</v>
      </c>
      <c r="H43" s="2">
        <v>3</v>
      </c>
      <c r="I43" s="2">
        <v>2</v>
      </c>
      <c r="J43" s="2" t="s">
        <v>26</v>
      </c>
      <c r="K43" s="2" t="s">
        <v>1183</v>
      </c>
      <c r="L43" s="2"/>
      <c r="M43" s="2">
        <v>0</v>
      </c>
      <c r="N43" s="2">
        <v>1595.87934</v>
      </c>
      <c r="O43" s="2">
        <v>180.4</v>
      </c>
      <c r="P43" s="2">
        <v>191.7</v>
      </c>
      <c r="Q43" s="2">
        <v>186.4</v>
      </c>
      <c r="R43" s="2">
        <v>140.5</v>
      </c>
      <c r="S43" s="2">
        <v>158.30000000000001</v>
      </c>
      <c r="T43" s="2">
        <v>173.6</v>
      </c>
      <c r="U43" s="2">
        <v>210.3</v>
      </c>
      <c r="V43" s="2">
        <v>462.6</v>
      </c>
      <c r="W43" s="2">
        <v>232</v>
      </c>
      <c r="X43" s="2"/>
      <c r="Y43" s="2">
        <v>1.2949999999999999E-3</v>
      </c>
      <c r="Z43" s="2">
        <v>2.9269999999999999E-3</v>
      </c>
      <c r="AA43" s="2">
        <v>4.32</v>
      </c>
    </row>
    <row r="44" spans="1:27" x14ac:dyDescent="0.2">
      <c r="A44" s="2" t="s">
        <v>219</v>
      </c>
      <c r="B44" s="2" t="s">
        <v>220</v>
      </c>
      <c r="C44" s="2" t="s">
        <v>1184</v>
      </c>
      <c r="D44" s="2" t="s">
        <v>1184</v>
      </c>
      <c r="E44" s="2">
        <v>1.0355899999999999E-2</v>
      </c>
      <c r="F44" s="2">
        <v>1.7723699999999999E-3</v>
      </c>
      <c r="G44" s="2">
        <v>1</v>
      </c>
      <c r="H44" s="2">
        <v>3</v>
      </c>
      <c r="I44" s="2">
        <v>1</v>
      </c>
      <c r="J44" s="2" t="s">
        <v>26</v>
      </c>
      <c r="K44" s="2" t="s">
        <v>1185</v>
      </c>
      <c r="L44" s="2"/>
      <c r="M44" s="2">
        <v>0</v>
      </c>
      <c r="N44" s="2">
        <v>1885.1158800000001</v>
      </c>
      <c r="O44" s="2">
        <v>247.2</v>
      </c>
      <c r="P44" s="2">
        <v>279.89999999999998</v>
      </c>
      <c r="Q44" s="2">
        <v>226.5</v>
      </c>
      <c r="R44" s="2">
        <v>319</v>
      </c>
      <c r="S44" s="2">
        <v>342.1</v>
      </c>
      <c r="T44" s="2">
        <v>369.6</v>
      </c>
      <c r="U44" s="2">
        <v>369.8</v>
      </c>
      <c r="V44" s="2">
        <v>384.6</v>
      </c>
      <c r="W44" s="2">
        <v>334</v>
      </c>
      <c r="X44" s="2"/>
      <c r="Y44" s="2">
        <v>1.2949999999999999E-3</v>
      </c>
      <c r="Z44" s="2">
        <v>5.5570000000000003E-3</v>
      </c>
      <c r="AA44" s="2">
        <v>3.01</v>
      </c>
    </row>
    <row r="45" spans="1:27" x14ac:dyDescent="0.2">
      <c r="A45" s="2" t="s">
        <v>221</v>
      </c>
      <c r="B45" s="2" t="s">
        <v>222</v>
      </c>
      <c r="C45" s="2" t="s">
        <v>1186</v>
      </c>
      <c r="D45" s="2" t="s">
        <v>1186</v>
      </c>
      <c r="E45" s="2">
        <v>3.3414500000000001E-3</v>
      </c>
      <c r="F45" s="2">
        <v>1.7723699999999999E-3</v>
      </c>
      <c r="G45" s="2">
        <v>1</v>
      </c>
      <c r="H45" s="2">
        <v>3</v>
      </c>
      <c r="I45" s="2">
        <v>1</v>
      </c>
      <c r="J45" s="2" t="s">
        <v>26</v>
      </c>
      <c r="K45" s="2" t="s">
        <v>1187</v>
      </c>
      <c r="L45" s="2"/>
      <c r="M45" s="2">
        <v>0</v>
      </c>
      <c r="N45" s="2">
        <v>2549.3975399999999</v>
      </c>
      <c r="O45" s="2">
        <v>138.9</v>
      </c>
      <c r="P45" s="2">
        <v>140</v>
      </c>
      <c r="Q45" s="2">
        <v>128.4</v>
      </c>
      <c r="R45" s="2">
        <v>294.3</v>
      </c>
      <c r="S45" s="2">
        <v>309.8</v>
      </c>
      <c r="T45" s="2">
        <v>318.39999999999998</v>
      </c>
      <c r="U45" s="2">
        <v>176.9</v>
      </c>
      <c r="V45" s="2">
        <v>189.6</v>
      </c>
      <c r="W45" s="2">
        <v>156</v>
      </c>
      <c r="X45" s="2"/>
      <c r="Y45" s="2">
        <v>1.2949999999999999E-3</v>
      </c>
      <c r="Z45" s="2">
        <v>1.5989999999999999E-3</v>
      </c>
      <c r="AA45" s="2">
        <v>4.1399999999999997</v>
      </c>
    </row>
    <row r="46" spans="1:27" x14ac:dyDescent="0.2">
      <c r="A46" s="2" t="s">
        <v>223</v>
      </c>
      <c r="B46" s="2" t="s">
        <v>224</v>
      </c>
      <c r="C46" s="2" t="s">
        <v>1186</v>
      </c>
      <c r="D46" s="2" t="s">
        <v>1186</v>
      </c>
      <c r="E46" s="2">
        <v>3.6201800000000002E-3</v>
      </c>
      <c r="F46" s="2">
        <v>1.7723699999999999E-3</v>
      </c>
      <c r="G46" s="2">
        <v>1</v>
      </c>
      <c r="H46" s="2">
        <v>3</v>
      </c>
      <c r="I46" s="2">
        <v>1</v>
      </c>
      <c r="J46" s="2" t="s">
        <v>26</v>
      </c>
      <c r="K46" s="2" t="s">
        <v>1188</v>
      </c>
      <c r="L46" s="2"/>
      <c r="M46" s="2">
        <v>0</v>
      </c>
      <c r="N46" s="2">
        <v>2436.3134700000001</v>
      </c>
      <c r="O46" s="2">
        <v>502.3</v>
      </c>
      <c r="P46" s="2">
        <v>390.4</v>
      </c>
      <c r="Q46" s="2">
        <v>485</v>
      </c>
      <c r="R46" s="2"/>
      <c r="S46" s="2"/>
      <c r="T46" s="2">
        <v>3506.6</v>
      </c>
      <c r="U46" s="2">
        <v>428</v>
      </c>
      <c r="V46" s="2">
        <v>629.9</v>
      </c>
      <c r="W46" s="2">
        <v>639.6</v>
      </c>
      <c r="X46" s="2"/>
      <c r="Y46" s="2">
        <v>1.2949999999999999E-3</v>
      </c>
      <c r="Z46" s="2">
        <v>1.748E-3</v>
      </c>
      <c r="AA46" s="2">
        <v>3.1</v>
      </c>
    </row>
    <row r="47" spans="1:27" x14ac:dyDescent="0.2">
      <c r="A47" s="2" t="s">
        <v>225</v>
      </c>
      <c r="B47" s="2" t="s">
        <v>226</v>
      </c>
      <c r="C47" s="2" t="s">
        <v>1122</v>
      </c>
      <c r="D47" s="2" t="s">
        <v>1122</v>
      </c>
      <c r="E47" s="2">
        <v>0.100898</v>
      </c>
      <c r="F47" s="2">
        <v>1.7723699999999999E-3</v>
      </c>
      <c r="G47" s="2">
        <v>1</v>
      </c>
      <c r="H47" s="2">
        <v>3</v>
      </c>
      <c r="I47" s="2">
        <v>1</v>
      </c>
      <c r="J47" s="2" t="s">
        <v>26</v>
      </c>
      <c r="K47" s="2" t="s">
        <v>1189</v>
      </c>
      <c r="L47" s="2"/>
      <c r="M47" s="2">
        <v>0</v>
      </c>
      <c r="N47" s="2">
        <v>1565.8484900000001</v>
      </c>
      <c r="O47" s="2">
        <v>276.5</v>
      </c>
      <c r="P47" s="2">
        <v>237.4</v>
      </c>
      <c r="Q47" s="2">
        <v>286.5</v>
      </c>
      <c r="R47" s="2">
        <v>343.9</v>
      </c>
      <c r="S47" s="2">
        <v>348.3</v>
      </c>
      <c r="T47" s="2">
        <v>371.7</v>
      </c>
      <c r="U47" s="2">
        <v>307.60000000000002</v>
      </c>
      <c r="V47" s="2">
        <v>322.3</v>
      </c>
      <c r="W47" s="2">
        <v>296.10000000000002</v>
      </c>
      <c r="X47" s="2"/>
      <c r="Y47" s="2">
        <v>1.2949999999999999E-3</v>
      </c>
      <c r="Z47" s="2">
        <v>6.8430000000000005E-2</v>
      </c>
      <c r="AA47" s="2">
        <v>2.33</v>
      </c>
    </row>
    <row r="48" spans="1:27" x14ac:dyDescent="0.2">
      <c r="A48" s="2" t="s">
        <v>227</v>
      </c>
      <c r="B48" s="2" t="s">
        <v>228</v>
      </c>
      <c r="C48" s="2" t="s">
        <v>1190</v>
      </c>
      <c r="D48" s="2" t="s">
        <v>1190</v>
      </c>
      <c r="E48" s="2">
        <v>1.20893E-3</v>
      </c>
      <c r="F48" s="2">
        <v>1.7723699999999999E-3</v>
      </c>
      <c r="G48" s="2">
        <v>1</v>
      </c>
      <c r="H48" s="2">
        <v>3</v>
      </c>
      <c r="I48" s="2">
        <v>1</v>
      </c>
      <c r="J48" s="2" t="s">
        <v>26</v>
      </c>
      <c r="K48" s="2" t="s">
        <v>1191</v>
      </c>
      <c r="L48" s="2"/>
      <c r="M48" s="2">
        <v>0</v>
      </c>
      <c r="N48" s="2">
        <v>1938.0696600000001</v>
      </c>
      <c r="O48" s="2">
        <v>184.9</v>
      </c>
      <c r="P48" s="2">
        <v>172.1</v>
      </c>
      <c r="Q48" s="2">
        <v>187</v>
      </c>
      <c r="R48" s="2">
        <v>495.9</v>
      </c>
      <c r="S48" s="2">
        <v>466.7</v>
      </c>
      <c r="T48" s="2">
        <v>424.7</v>
      </c>
      <c r="U48" s="2">
        <v>283.10000000000002</v>
      </c>
      <c r="V48" s="2">
        <v>246</v>
      </c>
      <c r="W48" s="2">
        <v>239</v>
      </c>
      <c r="X48" s="2"/>
      <c r="Y48" s="2">
        <v>1.2949999999999999E-3</v>
      </c>
      <c r="Z48" s="2">
        <v>5.2450000000000001E-4</v>
      </c>
      <c r="AA48" s="2">
        <v>4.6500000000000004</v>
      </c>
    </row>
    <row r="49" spans="1:27" x14ac:dyDescent="0.2">
      <c r="A49" s="2" t="s">
        <v>229</v>
      </c>
      <c r="B49" s="2" t="s">
        <v>230</v>
      </c>
      <c r="C49" s="2" t="s">
        <v>1142</v>
      </c>
      <c r="D49" s="2" t="s">
        <v>1142</v>
      </c>
      <c r="E49" s="2">
        <v>2.39762E-4</v>
      </c>
      <c r="F49" s="2">
        <v>1.7723699999999999E-3</v>
      </c>
      <c r="G49" s="2">
        <v>1</v>
      </c>
      <c r="H49" s="2">
        <v>3</v>
      </c>
      <c r="I49" s="2">
        <v>1</v>
      </c>
      <c r="J49" s="2" t="s">
        <v>26</v>
      </c>
      <c r="K49" s="2" t="s">
        <v>1192</v>
      </c>
      <c r="L49" s="2"/>
      <c r="M49" s="2">
        <v>0</v>
      </c>
      <c r="N49" s="2">
        <v>2195.17083</v>
      </c>
      <c r="O49" s="2"/>
      <c r="P49" s="2"/>
      <c r="Q49" s="2"/>
      <c r="R49" s="2"/>
      <c r="S49" s="2"/>
      <c r="T49" s="2"/>
      <c r="U49" s="2"/>
      <c r="V49" s="2"/>
      <c r="W49" s="2"/>
      <c r="X49" s="2" t="s">
        <v>148</v>
      </c>
      <c r="Y49" s="2">
        <v>1.2949999999999999E-3</v>
      </c>
      <c r="Z49" s="5">
        <v>8.8510000000000005E-5</v>
      </c>
      <c r="AA49" s="2">
        <v>4.55</v>
      </c>
    </row>
    <row r="50" spans="1:27" x14ac:dyDescent="0.2">
      <c r="A50" s="2" t="s">
        <v>231</v>
      </c>
      <c r="B50" s="2" t="s">
        <v>232</v>
      </c>
      <c r="C50" s="2" t="s">
        <v>1193</v>
      </c>
      <c r="D50" s="2" t="s">
        <v>1193</v>
      </c>
      <c r="E50" s="2">
        <v>2.5690000000000001E-2</v>
      </c>
      <c r="F50" s="2">
        <v>1.7723699999999999E-3</v>
      </c>
      <c r="G50" s="2">
        <v>1</v>
      </c>
      <c r="H50" s="2">
        <v>3</v>
      </c>
      <c r="I50" s="2">
        <v>1</v>
      </c>
      <c r="J50" s="2" t="s">
        <v>26</v>
      </c>
      <c r="K50" s="2" t="s">
        <v>1194</v>
      </c>
      <c r="L50" s="2" t="s">
        <v>1195</v>
      </c>
      <c r="M50" s="2">
        <v>0</v>
      </c>
      <c r="N50" s="2">
        <v>2085.10169</v>
      </c>
      <c r="O50" s="2"/>
      <c r="P50" s="2"/>
      <c r="Q50" s="2"/>
      <c r="R50" s="2"/>
      <c r="S50" s="2"/>
      <c r="T50" s="2"/>
      <c r="U50" s="2"/>
      <c r="V50" s="2"/>
      <c r="W50" s="2"/>
      <c r="X50" s="2" t="s">
        <v>148</v>
      </c>
      <c r="Y50" s="2">
        <v>1.2949999999999999E-3</v>
      </c>
      <c r="Z50" s="2">
        <v>1.5100000000000001E-2</v>
      </c>
      <c r="AA50" s="2">
        <v>2.54</v>
      </c>
    </row>
    <row r="51" spans="1:27" x14ac:dyDescent="0.2">
      <c r="A51" s="2" t="s">
        <v>231</v>
      </c>
      <c r="B51" s="2" t="s">
        <v>232</v>
      </c>
      <c r="C51" s="2" t="s">
        <v>1142</v>
      </c>
      <c r="D51" s="2" t="s">
        <v>1142</v>
      </c>
      <c r="E51" s="2">
        <v>4.7440900000000003E-3</v>
      </c>
      <c r="F51" s="2">
        <v>1.7723699999999999E-3</v>
      </c>
      <c r="G51" s="2">
        <v>1</v>
      </c>
      <c r="H51" s="2">
        <v>3</v>
      </c>
      <c r="I51" s="2">
        <v>1</v>
      </c>
      <c r="J51" s="2" t="s">
        <v>26</v>
      </c>
      <c r="K51" s="2" t="s">
        <v>1194</v>
      </c>
      <c r="L51" s="2"/>
      <c r="M51" s="2">
        <v>0</v>
      </c>
      <c r="N51" s="2">
        <v>2084.1176700000001</v>
      </c>
      <c r="O51" s="2">
        <v>389.6</v>
      </c>
      <c r="P51" s="2">
        <v>360.5</v>
      </c>
      <c r="Q51" s="2">
        <v>430.9</v>
      </c>
      <c r="R51" s="2">
        <v>275.8</v>
      </c>
      <c r="S51" s="2">
        <v>240.2</v>
      </c>
      <c r="T51" s="2">
        <v>226.7</v>
      </c>
      <c r="U51" s="2">
        <v>280</v>
      </c>
      <c r="V51" s="2">
        <v>297.3</v>
      </c>
      <c r="W51" s="2">
        <v>269.5</v>
      </c>
      <c r="X51" s="2"/>
      <c r="Y51" s="2">
        <v>1.2949999999999999E-3</v>
      </c>
      <c r="Z51" s="2">
        <v>2.3600000000000001E-3</v>
      </c>
      <c r="AA51" s="2">
        <v>4.26</v>
      </c>
    </row>
    <row r="52" spans="1:27" x14ac:dyDescent="0.2">
      <c r="A52" s="2" t="s">
        <v>233</v>
      </c>
      <c r="B52" s="2" t="s">
        <v>234</v>
      </c>
      <c r="C52" s="2" t="s">
        <v>1133</v>
      </c>
      <c r="D52" s="2" t="s">
        <v>1133</v>
      </c>
      <c r="E52" s="2">
        <v>4.9444399999999999E-2</v>
      </c>
      <c r="F52" s="2">
        <v>1.7723699999999999E-3</v>
      </c>
      <c r="G52" s="2">
        <v>1</v>
      </c>
      <c r="H52" s="2">
        <v>6</v>
      </c>
      <c r="I52" s="2">
        <v>1</v>
      </c>
      <c r="J52" s="2" t="s">
        <v>26</v>
      </c>
      <c r="K52" s="2" t="s">
        <v>1196</v>
      </c>
      <c r="L52" s="2"/>
      <c r="M52" s="2">
        <v>0</v>
      </c>
      <c r="N52" s="2">
        <v>1627.83681</v>
      </c>
      <c r="O52" s="2">
        <v>710.8</v>
      </c>
      <c r="P52" s="2">
        <v>626.29999999999995</v>
      </c>
      <c r="Q52" s="2">
        <v>780.8</v>
      </c>
      <c r="R52" s="2">
        <v>581.70000000000005</v>
      </c>
      <c r="S52" s="2">
        <v>626</v>
      </c>
      <c r="T52" s="2">
        <v>605.9</v>
      </c>
      <c r="U52" s="2">
        <v>626.5</v>
      </c>
      <c r="V52" s="2">
        <v>712.8</v>
      </c>
      <c r="W52" s="2">
        <v>575.4</v>
      </c>
      <c r="X52" s="2"/>
      <c r="Y52" s="2">
        <v>1.2949999999999999E-3</v>
      </c>
      <c r="Z52" s="2">
        <v>3.116E-2</v>
      </c>
      <c r="AA52" s="2">
        <v>3.87</v>
      </c>
    </row>
    <row r="53" spans="1:27" x14ac:dyDescent="0.2">
      <c r="A53" s="2" t="s">
        <v>235</v>
      </c>
      <c r="B53" s="2" t="s">
        <v>236</v>
      </c>
      <c r="C53" s="2" t="s">
        <v>1197</v>
      </c>
      <c r="D53" s="2" t="s">
        <v>1197</v>
      </c>
      <c r="E53" s="2">
        <v>1.9261599999999999E-3</v>
      </c>
      <c r="F53" s="2">
        <v>1.7723699999999999E-3</v>
      </c>
      <c r="G53" s="2">
        <v>1</v>
      </c>
      <c r="H53" s="2">
        <v>3</v>
      </c>
      <c r="I53" s="2">
        <v>1</v>
      </c>
      <c r="J53" s="2" t="s">
        <v>26</v>
      </c>
      <c r="K53" s="2" t="s">
        <v>1198</v>
      </c>
      <c r="L53" s="2"/>
      <c r="M53" s="2">
        <v>0</v>
      </c>
      <c r="N53" s="2">
        <v>2616.4357100000002</v>
      </c>
      <c r="O53" s="2">
        <v>331</v>
      </c>
      <c r="P53" s="2">
        <v>229.1</v>
      </c>
      <c r="Q53" s="2">
        <v>269</v>
      </c>
      <c r="R53" s="2">
        <v>529.1</v>
      </c>
      <c r="S53" s="2">
        <v>481.3</v>
      </c>
      <c r="T53" s="2">
        <v>508.8</v>
      </c>
      <c r="U53" s="2">
        <v>376.8</v>
      </c>
      <c r="V53" s="2">
        <v>573.29999999999995</v>
      </c>
      <c r="W53" s="2">
        <v>376.2</v>
      </c>
      <c r="X53" s="2"/>
      <c r="Y53" s="2">
        <v>1.2949999999999999E-3</v>
      </c>
      <c r="Z53" s="2">
        <v>8.7549999999999998E-4</v>
      </c>
      <c r="AA53" s="2">
        <v>4.1100000000000003</v>
      </c>
    </row>
    <row r="54" spans="1:27" x14ac:dyDescent="0.2">
      <c r="A54" s="2" t="s">
        <v>237</v>
      </c>
      <c r="B54" s="2" t="s">
        <v>238</v>
      </c>
      <c r="C54" s="2" t="s">
        <v>1197</v>
      </c>
      <c r="D54" s="2" t="s">
        <v>1197</v>
      </c>
      <c r="E54" s="2">
        <v>3.1623699999999999E-3</v>
      </c>
      <c r="F54" s="2">
        <v>1.7723699999999999E-3</v>
      </c>
      <c r="G54" s="2">
        <v>1</v>
      </c>
      <c r="H54" s="2">
        <v>3</v>
      </c>
      <c r="I54" s="2">
        <v>1</v>
      </c>
      <c r="J54" s="2" t="s">
        <v>26</v>
      </c>
      <c r="K54" s="2" t="s">
        <v>1199</v>
      </c>
      <c r="L54" s="2"/>
      <c r="M54" s="2">
        <v>0</v>
      </c>
      <c r="N54" s="2">
        <v>2301.29268</v>
      </c>
      <c r="O54" s="2">
        <v>78.900000000000006</v>
      </c>
      <c r="P54" s="2">
        <v>83.4</v>
      </c>
      <c r="Q54" s="2">
        <v>92</v>
      </c>
      <c r="R54" s="2">
        <v>141.5</v>
      </c>
      <c r="S54" s="2">
        <v>137.69999999999999</v>
      </c>
      <c r="T54" s="2">
        <v>132.4</v>
      </c>
      <c r="U54" s="2">
        <v>107.2</v>
      </c>
      <c r="V54" s="2">
        <v>118.5</v>
      </c>
      <c r="W54" s="2">
        <v>107.2</v>
      </c>
      <c r="X54" s="2"/>
      <c r="Y54" s="2">
        <v>1.2949999999999999E-3</v>
      </c>
      <c r="Z54" s="2">
        <v>1.5039999999999999E-3</v>
      </c>
      <c r="AA54" s="2">
        <v>3.1</v>
      </c>
    </row>
    <row r="55" spans="1:27" x14ac:dyDescent="0.2">
      <c r="A55" s="2" t="s">
        <v>239</v>
      </c>
      <c r="B55" s="2" t="s">
        <v>240</v>
      </c>
      <c r="C55" s="2" t="s">
        <v>1122</v>
      </c>
      <c r="D55" s="2" t="s">
        <v>1122</v>
      </c>
      <c r="E55" s="2">
        <v>8.8684799999999998E-3</v>
      </c>
      <c r="F55" s="2">
        <v>1.7723699999999999E-3</v>
      </c>
      <c r="G55" s="2">
        <v>1</v>
      </c>
      <c r="H55" s="2">
        <v>3</v>
      </c>
      <c r="I55" s="2">
        <v>1</v>
      </c>
      <c r="J55" s="2" t="s">
        <v>26</v>
      </c>
      <c r="K55" s="2" t="s">
        <v>1200</v>
      </c>
      <c r="L55" s="2"/>
      <c r="M55" s="2">
        <v>0</v>
      </c>
      <c r="N55" s="2">
        <v>1944.03478</v>
      </c>
      <c r="O55" s="2"/>
      <c r="P55" s="2"/>
      <c r="Q55" s="2"/>
      <c r="R55" s="2"/>
      <c r="S55" s="2"/>
      <c r="T55" s="2"/>
      <c r="U55" s="2"/>
      <c r="V55" s="2"/>
      <c r="W55" s="2"/>
      <c r="X55" s="2" t="s">
        <v>148</v>
      </c>
      <c r="Y55" s="2">
        <v>1.2949999999999999E-3</v>
      </c>
      <c r="Z55" s="2">
        <v>4.6899999999999997E-3</v>
      </c>
      <c r="AA55" s="2">
        <v>3.79</v>
      </c>
    </row>
    <row r="56" spans="1:27" x14ac:dyDescent="0.2">
      <c r="A56" s="2" t="s">
        <v>241</v>
      </c>
      <c r="B56" s="2" t="s">
        <v>242</v>
      </c>
      <c r="C56" s="2" t="s">
        <v>1122</v>
      </c>
      <c r="D56" s="2" t="s">
        <v>1122</v>
      </c>
      <c r="E56" s="2">
        <v>1.54466E-2</v>
      </c>
      <c r="F56" s="2">
        <v>1.7723699999999999E-3</v>
      </c>
      <c r="G56" s="2">
        <v>1</v>
      </c>
      <c r="H56" s="2">
        <v>3</v>
      </c>
      <c r="I56" s="2">
        <v>2</v>
      </c>
      <c r="J56" s="2" t="s">
        <v>26</v>
      </c>
      <c r="K56" s="2" t="s">
        <v>1201</v>
      </c>
      <c r="L56" s="2"/>
      <c r="M56" s="2">
        <v>0</v>
      </c>
      <c r="N56" s="2">
        <v>1658.8910800000001</v>
      </c>
      <c r="O56" s="2">
        <v>469.1</v>
      </c>
      <c r="P56" s="2">
        <v>366.3</v>
      </c>
      <c r="Q56" s="2">
        <v>433.2</v>
      </c>
      <c r="R56" s="2">
        <v>779</v>
      </c>
      <c r="S56" s="2">
        <v>666.6</v>
      </c>
      <c r="T56" s="2">
        <v>695.1</v>
      </c>
      <c r="U56" s="2">
        <v>551.20000000000005</v>
      </c>
      <c r="V56" s="2">
        <v>668</v>
      </c>
      <c r="W56" s="2">
        <v>507.7</v>
      </c>
      <c r="X56" s="2"/>
      <c r="Y56" s="2">
        <v>1.2949999999999999E-3</v>
      </c>
      <c r="Z56" s="2">
        <v>8.6499999999999997E-3</v>
      </c>
      <c r="AA56" s="2">
        <v>3.71</v>
      </c>
    </row>
    <row r="57" spans="1:27" x14ac:dyDescent="0.2">
      <c r="A57" s="2" t="s">
        <v>243</v>
      </c>
      <c r="B57" s="2" t="s">
        <v>244</v>
      </c>
      <c r="C57" s="2" t="s">
        <v>1122</v>
      </c>
      <c r="D57" s="2" t="s">
        <v>1122</v>
      </c>
      <c r="E57" s="2">
        <v>6.8026199999999997E-3</v>
      </c>
      <c r="F57" s="2">
        <v>1.7723699999999999E-3</v>
      </c>
      <c r="G57" s="2">
        <v>1</v>
      </c>
      <c r="H57" s="2">
        <v>3</v>
      </c>
      <c r="I57" s="2">
        <v>1</v>
      </c>
      <c r="J57" s="2" t="s">
        <v>26</v>
      </c>
      <c r="K57" s="2" t="s">
        <v>1202</v>
      </c>
      <c r="L57" s="2"/>
      <c r="M57" s="2">
        <v>0</v>
      </c>
      <c r="N57" s="2">
        <v>1430.78007</v>
      </c>
      <c r="O57" s="2">
        <v>163.30000000000001</v>
      </c>
      <c r="P57" s="2">
        <v>165.1</v>
      </c>
      <c r="Q57" s="2">
        <v>164.9</v>
      </c>
      <c r="R57" s="2">
        <v>266.89999999999998</v>
      </c>
      <c r="S57" s="2">
        <v>243.6</v>
      </c>
      <c r="T57" s="2">
        <v>221.9</v>
      </c>
      <c r="U57" s="2">
        <v>215.5</v>
      </c>
      <c r="V57" s="2">
        <v>256.39999999999998</v>
      </c>
      <c r="W57" s="2">
        <v>191.9</v>
      </c>
      <c r="X57" s="2"/>
      <c r="Y57" s="2">
        <v>1.2949999999999999E-3</v>
      </c>
      <c r="Z57" s="2">
        <v>3.5040000000000002E-3</v>
      </c>
      <c r="AA57" s="2">
        <v>3.76</v>
      </c>
    </row>
    <row r="58" spans="1:27" x14ac:dyDescent="0.2">
      <c r="A58" s="2" t="s">
        <v>245</v>
      </c>
      <c r="B58" s="2" t="s">
        <v>246</v>
      </c>
      <c r="C58" s="2" t="s">
        <v>1166</v>
      </c>
      <c r="D58" s="2" t="s">
        <v>1166</v>
      </c>
      <c r="E58" s="2">
        <v>1.49946E-3</v>
      </c>
      <c r="F58" s="2">
        <v>1.7723699999999999E-3</v>
      </c>
      <c r="G58" s="2">
        <v>1</v>
      </c>
      <c r="H58" s="2">
        <v>4</v>
      </c>
      <c r="I58" s="2">
        <v>1</v>
      </c>
      <c r="J58" s="2" t="s">
        <v>26</v>
      </c>
      <c r="K58" s="2" t="s">
        <v>1203</v>
      </c>
      <c r="L58" s="2"/>
      <c r="M58" s="2">
        <v>0</v>
      </c>
      <c r="N58" s="2">
        <v>2472.2658499999998</v>
      </c>
      <c r="O58" s="2"/>
      <c r="P58" s="2"/>
      <c r="Q58" s="2"/>
      <c r="R58" s="2"/>
      <c r="S58" s="2"/>
      <c r="T58" s="2"/>
      <c r="U58" s="2"/>
      <c r="V58" s="2"/>
      <c r="W58" s="2"/>
      <c r="X58" s="2" t="s">
        <v>148</v>
      </c>
      <c r="Y58" s="2">
        <v>1.2949999999999999E-3</v>
      </c>
      <c r="Z58" s="2">
        <v>6.6350000000000003E-4</v>
      </c>
      <c r="AA58" s="2">
        <v>5</v>
      </c>
    </row>
    <row r="59" spans="1:27" x14ac:dyDescent="0.2">
      <c r="A59" s="2" t="s">
        <v>247</v>
      </c>
      <c r="B59" s="2" t="s">
        <v>248</v>
      </c>
      <c r="C59" s="2" t="s">
        <v>1122</v>
      </c>
      <c r="D59" s="2" t="s">
        <v>1122</v>
      </c>
      <c r="E59" s="2">
        <v>1.2274800000000001E-2</v>
      </c>
      <c r="F59" s="2">
        <v>1.7723699999999999E-3</v>
      </c>
      <c r="G59" s="2">
        <v>1</v>
      </c>
      <c r="H59" s="2">
        <v>1</v>
      </c>
      <c r="I59" s="2">
        <v>1</v>
      </c>
      <c r="J59" s="2" t="s">
        <v>26</v>
      </c>
      <c r="K59" s="2" t="s">
        <v>1204</v>
      </c>
      <c r="L59" s="2"/>
      <c r="M59" s="2">
        <v>0</v>
      </c>
      <c r="N59" s="2">
        <v>1539.8216</v>
      </c>
      <c r="O59" s="2">
        <v>221.3</v>
      </c>
      <c r="P59" s="2">
        <v>204.4</v>
      </c>
      <c r="Q59" s="2">
        <v>231.1</v>
      </c>
      <c r="R59" s="2">
        <v>272.5</v>
      </c>
      <c r="S59" s="2">
        <v>281.8</v>
      </c>
      <c r="T59" s="2">
        <v>301.10000000000002</v>
      </c>
      <c r="U59" s="2">
        <v>269.10000000000002</v>
      </c>
      <c r="V59" s="2">
        <v>306.5</v>
      </c>
      <c r="W59" s="2">
        <v>275.7</v>
      </c>
      <c r="X59" s="2"/>
      <c r="Y59" s="2">
        <v>1.2949999999999999E-3</v>
      </c>
      <c r="Z59" s="2">
        <v>6.7070000000000003E-3</v>
      </c>
      <c r="AA59" s="2">
        <v>3.47</v>
      </c>
    </row>
    <row r="60" spans="1:27" x14ac:dyDescent="0.2">
      <c r="A60" s="2" t="s">
        <v>249</v>
      </c>
      <c r="B60" s="2" t="s">
        <v>250</v>
      </c>
      <c r="C60" s="2" t="s">
        <v>1142</v>
      </c>
      <c r="D60" s="2" t="s">
        <v>1142</v>
      </c>
      <c r="E60" s="2">
        <v>5.6462899999999998E-4</v>
      </c>
      <c r="F60" s="2">
        <v>1.7723699999999999E-3</v>
      </c>
      <c r="G60" s="2">
        <v>1</v>
      </c>
      <c r="H60" s="2">
        <v>1</v>
      </c>
      <c r="I60" s="2">
        <v>1</v>
      </c>
      <c r="J60" s="2" t="s">
        <v>26</v>
      </c>
      <c r="K60" s="2" t="s">
        <v>1205</v>
      </c>
      <c r="L60" s="2"/>
      <c r="M60" s="2">
        <v>0</v>
      </c>
      <c r="N60" s="2">
        <v>1897.0795000000001</v>
      </c>
      <c r="O60" s="2">
        <v>420.5</v>
      </c>
      <c r="P60" s="2">
        <v>413.8</v>
      </c>
      <c r="Q60" s="2">
        <v>536.1</v>
      </c>
      <c r="R60" s="2">
        <v>548</v>
      </c>
      <c r="S60" s="2">
        <v>620.1</v>
      </c>
      <c r="T60" s="2">
        <v>738.9</v>
      </c>
      <c r="U60" s="2">
        <v>448.1</v>
      </c>
      <c r="V60" s="2">
        <v>1580.2</v>
      </c>
      <c r="W60" s="2">
        <v>544.4</v>
      </c>
      <c r="X60" s="2"/>
      <c r="Y60" s="2">
        <v>1.2949999999999999E-3</v>
      </c>
      <c r="Z60" s="2">
        <v>2.2660000000000001E-4</v>
      </c>
      <c r="AA60" s="2">
        <v>4.45</v>
      </c>
    </row>
    <row r="61" spans="1:27" x14ac:dyDescent="0.2">
      <c r="A61" s="2" t="s">
        <v>251</v>
      </c>
      <c r="B61" s="2" t="s">
        <v>252</v>
      </c>
      <c r="C61" s="2" t="s">
        <v>1142</v>
      </c>
      <c r="D61" s="2" t="s">
        <v>1142</v>
      </c>
      <c r="E61" s="2">
        <v>1.12747E-2</v>
      </c>
      <c r="F61" s="2">
        <v>1.7723699999999999E-3</v>
      </c>
      <c r="G61" s="2">
        <v>1</v>
      </c>
      <c r="H61" s="2">
        <v>1</v>
      </c>
      <c r="I61" s="2">
        <v>1</v>
      </c>
      <c r="J61" s="2" t="s">
        <v>26</v>
      </c>
      <c r="K61" s="2" t="s">
        <v>1206</v>
      </c>
      <c r="L61" s="2"/>
      <c r="M61" s="2">
        <v>0</v>
      </c>
      <c r="N61" s="2">
        <v>2053.1806099999999</v>
      </c>
      <c r="O61" s="2">
        <v>85.6</v>
      </c>
      <c r="P61" s="2">
        <v>88.3</v>
      </c>
      <c r="Q61" s="2">
        <v>135.80000000000001</v>
      </c>
      <c r="R61" s="2">
        <v>29.8</v>
      </c>
      <c r="S61" s="2">
        <v>31.2</v>
      </c>
      <c r="T61" s="2">
        <v>29.1</v>
      </c>
      <c r="U61" s="2">
        <v>62.6</v>
      </c>
      <c r="V61" s="2">
        <v>89.2</v>
      </c>
      <c r="W61" s="2">
        <v>82.6</v>
      </c>
      <c r="X61" s="2"/>
      <c r="Y61" s="2">
        <v>1.2949999999999999E-3</v>
      </c>
      <c r="Z61" s="2">
        <v>6.1060000000000003E-3</v>
      </c>
      <c r="AA61" s="2">
        <v>3.49</v>
      </c>
    </row>
    <row r="62" spans="1:27" x14ac:dyDescent="0.2">
      <c r="A62" s="2" t="s">
        <v>251</v>
      </c>
      <c r="B62" s="2" t="s">
        <v>252</v>
      </c>
      <c r="C62" s="2" t="s">
        <v>1207</v>
      </c>
      <c r="D62" s="2" t="s">
        <v>1207</v>
      </c>
      <c r="E62" s="2">
        <v>1.77783E-3</v>
      </c>
      <c r="F62" s="2">
        <v>1.7723699999999999E-3</v>
      </c>
      <c r="G62" s="2">
        <v>1</v>
      </c>
      <c r="H62" s="2">
        <v>1</v>
      </c>
      <c r="I62" s="2">
        <v>1</v>
      </c>
      <c r="J62" s="2" t="s">
        <v>26</v>
      </c>
      <c r="K62" s="2" t="s">
        <v>1206</v>
      </c>
      <c r="L62" s="2" t="s">
        <v>1208</v>
      </c>
      <c r="M62" s="2">
        <v>0</v>
      </c>
      <c r="N62" s="2">
        <v>2054.16462</v>
      </c>
      <c r="O62" s="2">
        <v>174.5</v>
      </c>
      <c r="P62" s="2">
        <v>196.6</v>
      </c>
      <c r="Q62" s="2">
        <v>245.6</v>
      </c>
      <c r="R62" s="2">
        <v>307.39999999999998</v>
      </c>
      <c r="S62" s="2">
        <v>393.7</v>
      </c>
      <c r="T62" s="2">
        <v>513.9</v>
      </c>
      <c r="U62" s="2">
        <v>278.89999999999998</v>
      </c>
      <c r="V62" s="2">
        <v>525.79999999999995</v>
      </c>
      <c r="W62" s="2">
        <v>374</v>
      </c>
      <c r="X62" s="2"/>
      <c r="Y62" s="2">
        <v>1.2949999999999999E-3</v>
      </c>
      <c r="Z62" s="2">
        <v>7.9980000000000003E-4</v>
      </c>
      <c r="AA62" s="2">
        <v>4.12</v>
      </c>
    </row>
    <row r="63" spans="1:27" x14ac:dyDescent="0.2">
      <c r="A63" s="2" t="s">
        <v>253</v>
      </c>
      <c r="B63" s="2" t="s">
        <v>254</v>
      </c>
      <c r="C63" s="2" t="s">
        <v>1209</v>
      </c>
      <c r="D63" s="2" t="s">
        <v>1209</v>
      </c>
      <c r="E63" s="2">
        <v>2.15791E-2</v>
      </c>
      <c r="F63" s="2">
        <v>1.7723699999999999E-3</v>
      </c>
      <c r="G63" s="2">
        <v>1</v>
      </c>
      <c r="H63" s="2">
        <v>3</v>
      </c>
      <c r="I63" s="2">
        <v>1</v>
      </c>
      <c r="J63" s="2" t="s">
        <v>26</v>
      </c>
      <c r="K63" s="2" t="s">
        <v>1210</v>
      </c>
      <c r="L63" s="2" t="s">
        <v>1195</v>
      </c>
      <c r="M63" s="2">
        <v>0</v>
      </c>
      <c r="N63" s="2">
        <v>1714.9164599999999</v>
      </c>
      <c r="O63" s="2">
        <v>109.1</v>
      </c>
      <c r="P63" s="2">
        <v>109.2</v>
      </c>
      <c r="Q63" s="2">
        <v>127.1</v>
      </c>
      <c r="R63" s="2">
        <v>1285.9000000000001</v>
      </c>
      <c r="S63" s="2">
        <v>1102.3</v>
      </c>
      <c r="T63" s="2">
        <v>1104.2</v>
      </c>
      <c r="U63" s="2">
        <v>588.4</v>
      </c>
      <c r="V63" s="2">
        <v>563.20000000000005</v>
      </c>
      <c r="W63" s="2">
        <v>551.79999999999995</v>
      </c>
      <c r="X63" s="2"/>
      <c r="Y63" s="2">
        <v>1.2949999999999999E-3</v>
      </c>
      <c r="Z63" s="2">
        <v>1.244E-2</v>
      </c>
      <c r="AA63" s="2">
        <v>3.57</v>
      </c>
    </row>
    <row r="64" spans="1:27" x14ac:dyDescent="0.2">
      <c r="A64" s="2" t="s">
        <v>255</v>
      </c>
      <c r="B64" s="2" t="s">
        <v>256</v>
      </c>
      <c r="C64" s="2" t="s">
        <v>1211</v>
      </c>
      <c r="D64" s="2" t="s">
        <v>1211</v>
      </c>
      <c r="E64" s="2">
        <v>3.8060699999999999E-3</v>
      </c>
      <c r="F64" s="2">
        <v>1.7723699999999999E-3</v>
      </c>
      <c r="G64" s="2">
        <v>1</v>
      </c>
      <c r="H64" s="2">
        <v>3</v>
      </c>
      <c r="I64" s="2">
        <v>2</v>
      </c>
      <c r="J64" s="2" t="s">
        <v>26</v>
      </c>
      <c r="K64" s="2" t="s">
        <v>1212</v>
      </c>
      <c r="L64" s="2" t="s">
        <v>1213</v>
      </c>
      <c r="M64" s="2">
        <v>0</v>
      </c>
      <c r="N64" s="2">
        <v>2298.20901</v>
      </c>
      <c r="O64" s="2">
        <v>48.5</v>
      </c>
      <c r="P64" s="2">
        <v>48.3</v>
      </c>
      <c r="Q64" s="2">
        <v>49.5</v>
      </c>
      <c r="R64" s="2">
        <v>208.9</v>
      </c>
      <c r="S64" s="2">
        <v>213.4</v>
      </c>
      <c r="T64" s="2">
        <v>229.7</v>
      </c>
      <c r="U64" s="2">
        <v>90.4</v>
      </c>
      <c r="V64" s="2">
        <v>117.9</v>
      </c>
      <c r="W64" s="2">
        <v>79</v>
      </c>
      <c r="X64" s="2"/>
      <c r="Y64" s="2">
        <v>1.2949999999999999E-3</v>
      </c>
      <c r="Z64" s="2">
        <v>1.8500000000000001E-3</v>
      </c>
      <c r="AA64" s="2">
        <v>3.21</v>
      </c>
    </row>
    <row r="65" spans="1:27" x14ac:dyDescent="0.2">
      <c r="A65" s="2" t="s">
        <v>257</v>
      </c>
      <c r="B65" s="2" t="s">
        <v>258</v>
      </c>
      <c r="C65" s="2" t="s">
        <v>1166</v>
      </c>
      <c r="D65" s="2" t="s">
        <v>1166</v>
      </c>
      <c r="E65" s="2">
        <v>3.7870600000000001E-3</v>
      </c>
      <c r="F65" s="2">
        <v>1.7723699999999999E-3</v>
      </c>
      <c r="G65" s="2">
        <v>1</v>
      </c>
      <c r="H65" s="2">
        <v>3</v>
      </c>
      <c r="I65" s="2">
        <v>1</v>
      </c>
      <c r="J65" s="2" t="s">
        <v>26</v>
      </c>
      <c r="K65" s="2" t="s">
        <v>1214</v>
      </c>
      <c r="L65" s="2"/>
      <c r="M65" s="2">
        <v>0</v>
      </c>
      <c r="N65" s="2">
        <v>2635.4091600000002</v>
      </c>
      <c r="O65" s="2">
        <v>105.5</v>
      </c>
      <c r="P65" s="2">
        <v>140.9</v>
      </c>
      <c r="Q65" s="2">
        <v>119.6</v>
      </c>
      <c r="R65" s="2">
        <v>239.1</v>
      </c>
      <c r="S65" s="2">
        <v>252.4</v>
      </c>
      <c r="T65" s="2">
        <v>202.4</v>
      </c>
      <c r="U65" s="2">
        <v>234.6</v>
      </c>
      <c r="V65" s="2">
        <v>262.7</v>
      </c>
      <c r="W65" s="2">
        <v>149.69999999999999</v>
      </c>
      <c r="X65" s="2"/>
      <c r="Y65" s="2">
        <v>1.2949999999999999E-3</v>
      </c>
      <c r="Z65" s="2">
        <v>1.8389999999999999E-3</v>
      </c>
      <c r="AA65" s="2">
        <v>3.29</v>
      </c>
    </row>
    <row r="66" spans="1:27" x14ac:dyDescent="0.2">
      <c r="A66" s="2" t="s">
        <v>259</v>
      </c>
      <c r="B66" s="2" t="s">
        <v>260</v>
      </c>
      <c r="C66" s="2" t="s">
        <v>1122</v>
      </c>
      <c r="D66" s="2" t="s">
        <v>1122</v>
      </c>
      <c r="E66" s="2">
        <v>5.7669100000000001E-3</v>
      </c>
      <c r="F66" s="2">
        <v>1.7723699999999999E-3</v>
      </c>
      <c r="G66" s="2">
        <v>1</v>
      </c>
      <c r="H66" s="2">
        <v>4</v>
      </c>
      <c r="I66" s="2">
        <v>1</v>
      </c>
      <c r="J66" s="2" t="s">
        <v>26</v>
      </c>
      <c r="K66" s="2" t="s">
        <v>1215</v>
      </c>
      <c r="L66" s="2"/>
      <c r="M66" s="2">
        <v>0</v>
      </c>
      <c r="N66" s="2">
        <v>1623.8063500000001</v>
      </c>
      <c r="O66" s="2">
        <v>103</v>
      </c>
      <c r="P66" s="2">
        <v>139</v>
      </c>
      <c r="Q66" s="2">
        <v>124.5</v>
      </c>
      <c r="R66" s="2">
        <v>175.3</v>
      </c>
      <c r="S66" s="2">
        <v>186.9</v>
      </c>
      <c r="T66" s="2">
        <v>135.4</v>
      </c>
      <c r="U66" s="2">
        <v>219.3</v>
      </c>
      <c r="V66" s="2">
        <v>130.69999999999999</v>
      </c>
      <c r="W66" s="2">
        <v>137.19999999999999</v>
      </c>
      <c r="X66" s="2"/>
      <c r="Y66" s="2">
        <v>1.2949999999999999E-3</v>
      </c>
      <c r="Z66" s="2">
        <v>2.9129999999999998E-3</v>
      </c>
      <c r="AA66" s="2">
        <v>2.71</v>
      </c>
    </row>
    <row r="67" spans="1:27" x14ac:dyDescent="0.2">
      <c r="A67" s="2" t="s">
        <v>261</v>
      </c>
      <c r="B67" s="2" t="s">
        <v>262</v>
      </c>
      <c r="C67" s="2" t="s">
        <v>1122</v>
      </c>
      <c r="D67" s="2" t="s">
        <v>1122</v>
      </c>
      <c r="E67" s="2">
        <v>2.2795300000000001E-2</v>
      </c>
      <c r="F67" s="2">
        <v>1.7723699999999999E-3</v>
      </c>
      <c r="G67" s="2">
        <v>1</v>
      </c>
      <c r="H67" s="2">
        <v>4</v>
      </c>
      <c r="I67" s="2">
        <v>2</v>
      </c>
      <c r="J67" s="2" t="s">
        <v>26</v>
      </c>
      <c r="K67" s="2" t="s">
        <v>1216</v>
      </c>
      <c r="L67" s="2"/>
      <c r="M67" s="2">
        <v>0</v>
      </c>
      <c r="N67" s="2">
        <v>1724.85403</v>
      </c>
      <c r="O67" s="2">
        <v>102</v>
      </c>
      <c r="P67" s="2">
        <v>111.4</v>
      </c>
      <c r="Q67" s="2">
        <v>110.6</v>
      </c>
      <c r="R67" s="2">
        <v>157.1</v>
      </c>
      <c r="S67" s="2">
        <v>153</v>
      </c>
      <c r="T67" s="2">
        <v>121.4</v>
      </c>
      <c r="U67" s="2">
        <v>140.5</v>
      </c>
      <c r="V67" s="2">
        <v>113.4</v>
      </c>
      <c r="W67" s="2">
        <v>110</v>
      </c>
      <c r="X67" s="2"/>
      <c r="Y67" s="2">
        <v>1.2949999999999999E-3</v>
      </c>
      <c r="Z67" s="2">
        <v>1.3259999999999999E-2</v>
      </c>
      <c r="AA67" s="2">
        <v>3.09</v>
      </c>
    </row>
    <row r="68" spans="1:27" x14ac:dyDescent="0.2">
      <c r="A68" s="2" t="s">
        <v>211</v>
      </c>
      <c r="B68" s="2" t="s">
        <v>212</v>
      </c>
      <c r="C68" s="2" t="s">
        <v>1122</v>
      </c>
      <c r="D68" s="2" t="s">
        <v>1122</v>
      </c>
      <c r="E68" s="2">
        <v>2.32994E-3</v>
      </c>
      <c r="F68" s="2">
        <v>1.7723699999999999E-3</v>
      </c>
      <c r="G68" s="2">
        <v>1</v>
      </c>
      <c r="H68" s="2">
        <v>1</v>
      </c>
      <c r="I68" s="2">
        <v>1</v>
      </c>
      <c r="J68" s="2" t="s">
        <v>26</v>
      </c>
      <c r="K68" s="2" t="s">
        <v>1180</v>
      </c>
      <c r="L68" s="2"/>
      <c r="M68" s="2">
        <v>0</v>
      </c>
      <c r="N68" s="2">
        <v>1952.06502</v>
      </c>
      <c r="O68" s="2">
        <v>252.2</v>
      </c>
      <c r="P68" s="2">
        <v>237.6</v>
      </c>
      <c r="Q68" s="2">
        <v>341.3</v>
      </c>
      <c r="R68" s="2">
        <v>228.3</v>
      </c>
      <c r="S68" s="2">
        <v>232</v>
      </c>
      <c r="T68" s="2">
        <v>208.4</v>
      </c>
      <c r="U68" s="2">
        <v>196.5</v>
      </c>
      <c r="V68" s="2">
        <v>215.1</v>
      </c>
      <c r="W68" s="2">
        <v>169.7</v>
      </c>
      <c r="X68" s="2"/>
      <c r="Y68" s="2">
        <v>1.2949999999999999E-3</v>
      </c>
      <c r="Z68" s="2">
        <v>1.08E-3</v>
      </c>
      <c r="AA68" s="2">
        <v>4.7699999999999996</v>
      </c>
    </row>
    <row r="69" spans="1:27" x14ac:dyDescent="0.2">
      <c r="A69" s="2" t="s">
        <v>263</v>
      </c>
      <c r="B69" s="2" t="s">
        <v>264</v>
      </c>
      <c r="C69" s="2" t="s">
        <v>1122</v>
      </c>
      <c r="D69" s="2" t="s">
        <v>1122</v>
      </c>
      <c r="E69" s="2">
        <v>0.102366</v>
      </c>
      <c r="F69" s="2">
        <v>1.7723699999999999E-3</v>
      </c>
      <c r="G69" s="2">
        <v>1</v>
      </c>
      <c r="H69" s="2">
        <v>1</v>
      </c>
      <c r="I69" s="2">
        <v>1</v>
      </c>
      <c r="J69" s="2" t="s">
        <v>26</v>
      </c>
      <c r="K69" s="2" t="s">
        <v>1217</v>
      </c>
      <c r="L69" s="2"/>
      <c r="M69" s="2">
        <v>0</v>
      </c>
      <c r="N69" s="2">
        <v>1815.00611</v>
      </c>
      <c r="O69" s="2">
        <v>138.6</v>
      </c>
      <c r="P69" s="2">
        <v>128.5</v>
      </c>
      <c r="Q69" s="2">
        <v>172</v>
      </c>
      <c r="R69" s="2">
        <v>163.4</v>
      </c>
      <c r="S69" s="2">
        <v>156.30000000000001</v>
      </c>
      <c r="T69" s="2">
        <v>139.19999999999999</v>
      </c>
      <c r="U69" s="2">
        <v>137.4</v>
      </c>
      <c r="V69" s="2">
        <v>135.80000000000001</v>
      </c>
      <c r="W69" s="2">
        <v>124.2</v>
      </c>
      <c r="X69" s="2"/>
      <c r="Y69" s="2">
        <v>1.2949999999999999E-3</v>
      </c>
      <c r="Z69" s="2">
        <v>6.9470000000000004E-2</v>
      </c>
      <c r="AA69" s="2">
        <v>1.72</v>
      </c>
    </row>
    <row r="70" spans="1:27" x14ac:dyDescent="0.2">
      <c r="A70" s="2" t="s">
        <v>265</v>
      </c>
      <c r="B70" s="2" t="s">
        <v>266</v>
      </c>
      <c r="C70" s="2" t="s">
        <v>1137</v>
      </c>
      <c r="D70" s="2" t="s">
        <v>1137</v>
      </c>
      <c r="E70" s="2">
        <v>8.3139500000000005E-2</v>
      </c>
      <c r="F70" s="2">
        <v>1.7723699999999999E-3</v>
      </c>
      <c r="G70" s="2">
        <v>1</v>
      </c>
      <c r="H70" s="2">
        <v>1</v>
      </c>
      <c r="I70" s="2">
        <v>1</v>
      </c>
      <c r="J70" s="2" t="s">
        <v>26</v>
      </c>
      <c r="K70" s="2" t="s">
        <v>1218</v>
      </c>
      <c r="L70" s="2" t="s">
        <v>1165</v>
      </c>
      <c r="M70" s="2">
        <v>0</v>
      </c>
      <c r="N70" s="2">
        <v>1714.94245</v>
      </c>
      <c r="O70" s="2"/>
      <c r="P70" s="2"/>
      <c r="Q70" s="2"/>
      <c r="R70" s="2"/>
      <c r="S70" s="2"/>
      <c r="T70" s="2"/>
      <c r="U70" s="2"/>
      <c r="V70" s="2"/>
      <c r="W70" s="2"/>
      <c r="X70" s="2" t="s">
        <v>148</v>
      </c>
      <c r="Y70" s="2">
        <v>1.2949999999999999E-3</v>
      </c>
      <c r="Z70" s="2">
        <v>5.5199999999999999E-2</v>
      </c>
      <c r="AA70" s="2">
        <v>2.93</v>
      </c>
    </row>
    <row r="71" spans="1:27" x14ac:dyDescent="0.2">
      <c r="A71" s="2" t="s">
        <v>267</v>
      </c>
      <c r="B71" s="2" t="s">
        <v>268</v>
      </c>
      <c r="C71" s="2" t="s">
        <v>1219</v>
      </c>
      <c r="D71" s="2" t="s">
        <v>1219</v>
      </c>
      <c r="E71" s="2">
        <v>0.10638</v>
      </c>
      <c r="F71" s="2">
        <v>1.7723699999999999E-3</v>
      </c>
      <c r="G71" s="2">
        <v>1</v>
      </c>
      <c r="H71" s="2">
        <v>4</v>
      </c>
      <c r="I71" s="2">
        <v>1</v>
      </c>
      <c r="J71" s="2" t="s">
        <v>26</v>
      </c>
      <c r="K71" s="2" t="s">
        <v>1220</v>
      </c>
      <c r="L71" s="2" t="s">
        <v>1221</v>
      </c>
      <c r="M71" s="2">
        <v>0</v>
      </c>
      <c r="N71" s="2">
        <v>1809.9907900000001</v>
      </c>
      <c r="O71" s="2">
        <v>119.4</v>
      </c>
      <c r="P71" s="2">
        <v>146.6</v>
      </c>
      <c r="Q71" s="2">
        <v>156.19999999999999</v>
      </c>
      <c r="R71" s="2">
        <v>261</v>
      </c>
      <c r="S71" s="2">
        <v>223.4</v>
      </c>
      <c r="T71" s="2">
        <v>219.7</v>
      </c>
      <c r="U71" s="2">
        <v>219.6</v>
      </c>
      <c r="V71" s="2">
        <v>205.7</v>
      </c>
      <c r="W71" s="2">
        <v>163.6</v>
      </c>
      <c r="X71" s="2"/>
      <c r="Y71" s="2">
        <v>1.2949999999999999E-3</v>
      </c>
      <c r="Z71" s="2">
        <v>7.2779999999999997E-2</v>
      </c>
      <c r="AA71" s="2">
        <v>2.31</v>
      </c>
    </row>
    <row r="72" spans="1:27" x14ac:dyDescent="0.2">
      <c r="A72" s="2" t="s">
        <v>269</v>
      </c>
      <c r="B72" s="2" t="s">
        <v>270</v>
      </c>
      <c r="C72" s="2" t="s">
        <v>1222</v>
      </c>
      <c r="D72" s="2" t="s">
        <v>1222</v>
      </c>
      <c r="E72" s="2">
        <v>7.8423099999999996E-2</v>
      </c>
      <c r="F72" s="2">
        <v>1.7723699999999999E-3</v>
      </c>
      <c r="G72" s="2">
        <v>1</v>
      </c>
      <c r="H72" s="2">
        <v>3</v>
      </c>
      <c r="I72" s="2">
        <v>1</v>
      </c>
      <c r="J72" s="2" t="s">
        <v>26</v>
      </c>
      <c r="K72" s="2" t="s">
        <v>1223</v>
      </c>
      <c r="L72" s="2"/>
      <c r="M72" s="2">
        <v>0</v>
      </c>
      <c r="N72" s="2">
        <v>1659.9569200000001</v>
      </c>
      <c r="O72" s="2">
        <v>904.8</v>
      </c>
      <c r="P72" s="2">
        <v>608</v>
      </c>
      <c r="Q72" s="2">
        <v>722.3</v>
      </c>
      <c r="R72" s="2">
        <v>1117.0999999999999</v>
      </c>
      <c r="S72" s="2">
        <v>1047.0999999999999</v>
      </c>
      <c r="T72" s="2">
        <v>1030.3</v>
      </c>
      <c r="U72" s="2">
        <v>1360.9</v>
      </c>
      <c r="V72" s="2">
        <v>966.2</v>
      </c>
      <c r="W72" s="2">
        <v>925.2</v>
      </c>
      <c r="X72" s="2"/>
      <c r="Y72" s="2">
        <v>1.2949999999999999E-3</v>
      </c>
      <c r="Z72" s="2">
        <v>5.178E-2</v>
      </c>
      <c r="AA72" s="2">
        <v>3.1</v>
      </c>
    </row>
    <row r="73" spans="1:27" x14ac:dyDescent="0.2">
      <c r="A73" s="2" t="s">
        <v>271</v>
      </c>
      <c r="B73" s="2" t="s">
        <v>272</v>
      </c>
      <c r="C73" s="2" t="s">
        <v>1222</v>
      </c>
      <c r="D73" s="2" t="s">
        <v>1222</v>
      </c>
      <c r="E73" s="2">
        <v>9.2949199999999996E-2</v>
      </c>
      <c r="F73" s="2">
        <v>1.7723699999999999E-3</v>
      </c>
      <c r="G73" s="2">
        <v>1</v>
      </c>
      <c r="H73" s="2">
        <v>3</v>
      </c>
      <c r="I73" s="2">
        <v>1</v>
      </c>
      <c r="J73" s="2" t="s">
        <v>26</v>
      </c>
      <c r="K73" s="2" t="s">
        <v>1224</v>
      </c>
      <c r="L73" s="2"/>
      <c r="M73" s="2">
        <v>0</v>
      </c>
      <c r="N73" s="2">
        <v>1558.90924</v>
      </c>
      <c r="O73" s="2">
        <v>513.29999999999995</v>
      </c>
      <c r="P73" s="2">
        <v>485.7</v>
      </c>
      <c r="Q73" s="2">
        <v>549.9</v>
      </c>
      <c r="R73" s="2">
        <v>770</v>
      </c>
      <c r="S73" s="2">
        <v>587.1</v>
      </c>
      <c r="T73" s="2">
        <v>593.6</v>
      </c>
      <c r="U73" s="2">
        <v>562.29999999999995</v>
      </c>
      <c r="V73" s="2">
        <v>343.6</v>
      </c>
      <c r="W73" s="2">
        <v>453.9</v>
      </c>
      <c r="X73" s="2"/>
      <c r="Y73" s="2">
        <v>1.2949999999999999E-3</v>
      </c>
      <c r="Z73" s="2">
        <v>6.2509999999999996E-2</v>
      </c>
      <c r="AA73" s="2">
        <v>3.23</v>
      </c>
    </row>
    <row r="74" spans="1:27" x14ac:dyDescent="0.2">
      <c r="A74" s="2" t="s">
        <v>273</v>
      </c>
      <c r="B74" s="2" t="s">
        <v>274</v>
      </c>
      <c r="C74" s="2" t="s">
        <v>1222</v>
      </c>
      <c r="D74" s="2" t="s">
        <v>1222</v>
      </c>
      <c r="E74" s="2">
        <v>5.7040500000000001E-2</v>
      </c>
      <c r="F74" s="2">
        <v>1.7723699999999999E-3</v>
      </c>
      <c r="G74" s="2">
        <v>1</v>
      </c>
      <c r="H74" s="2">
        <v>3</v>
      </c>
      <c r="I74" s="2">
        <v>4</v>
      </c>
      <c r="J74" s="2" t="s">
        <v>26</v>
      </c>
      <c r="K74" s="2" t="s">
        <v>1225</v>
      </c>
      <c r="L74" s="2"/>
      <c r="M74" s="2">
        <v>0</v>
      </c>
      <c r="N74" s="2">
        <v>1445.82518</v>
      </c>
      <c r="O74" s="2">
        <v>2469.9</v>
      </c>
      <c r="P74" s="2">
        <v>2641.4</v>
      </c>
      <c r="Q74" s="2">
        <v>2290.3000000000002</v>
      </c>
      <c r="R74" s="2">
        <v>3254.1</v>
      </c>
      <c r="S74" s="2">
        <v>2760.8</v>
      </c>
      <c r="T74" s="2">
        <v>2717.5</v>
      </c>
      <c r="U74" s="2">
        <v>2565.9</v>
      </c>
      <c r="V74" s="2">
        <v>2168.6999999999998</v>
      </c>
      <c r="W74" s="2">
        <v>2366.1</v>
      </c>
      <c r="X74" s="2"/>
      <c r="Y74" s="2">
        <v>1.2949999999999999E-3</v>
      </c>
      <c r="Z74" s="2">
        <v>3.6459999999999999E-2</v>
      </c>
      <c r="AA74" s="2">
        <v>3.01</v>
      </c>
    </row>
    <row r="75" spans="1:27" x14ac:dyDescent="0.2">
      <c r="A75" s="2" t="s">
        <v>275</v>
      </c>
      <c r="B75" s="2" t="s">
        <v>276</v>
      </c>
      <c r="C75" s="2" t="s">
        <v>1226</v>
      </c>
      <c r="D75" s="2" t="s">
        <v>1226</v>
      </c>
      <c r="E75" s="2">
        <v>4.3788799999999999E-3</v>
      </c>
      <c r="F75" s="2">
        <v>1.7723699999999999E-3</v>
      </c>
      <c r="G75" s="2">
        <v>1</v>
      </c>
      <c r="H75" s="2">
        <v>1</v>
      </c>
      <c r="I75" s="2">
        <v>2</v>
      </c>
      <c r="J75" s="2" t="s">
        <v>26</v>
      </c>
      <c r="K75" s="2" t="s">
        <v>1227</v>
      </c>
      <c r="L75" s="2" t="s">
        <v>1208</v>
      </c>
      <c r="M75" s="2">
        <v>0</v>
      </c>
      <c r="N75" s="2">
        <v>1940.1216999999999</v>
      </c>
      <c r="O75" s="2">
        <v>241.1</v>
      </c>
      <c r="P75" s="2">
        <v>296.7</v>
      </c>
      <c r="Q75" s="2">
        <v>259.60000000000002</v>
      </c>
      <c r="R75" s="2">
        <v>1470.3</v>
      </c>
      <c r="S75" s="2">
        <v>1553.6</v>
      </c>
      <c r="T75" s="2">
        <v>1995.9</v>
      </c>
      <c r="U75" s="2">
        <v>1102.4000000000001</v>
      </c>
      <c r="V75" s="2">
        <v>1979.8</v>
      </c>
      <c r="W75" s="2">
        <v>1273.4000000000001</v>
      </c>
      <c r="X75" s="2"/>
      <c r="Y75" s="2">
        <v>1.2949999999999999E-3</v>
      </c>
      <c r="Z75" s="2">
        <v>2.1610000000000002E-3</v>
      </c>
      <c r="AA75" s="2">
        <v>3.83</v>
      </c>
    </row>
    <row r="76" spans="1:27" x14ac:dyDescent="0.2">
      <c r="A76" s="2" t="s">
        <v>275</v>
      </c>
      <c r="B76" s="2" t="s">
        <v>276</v>
      </c>
      <c r="C76" s="2" t="s">
        <v>1163</v>
      </c>
      <c r="D76" s="2" t="s">
        <v>1163</v>
      </c>
      <c r="E76" s="2">
        <v>1.9924299999999999E-2</v>
      </c>
      <c r="F76" s="2">
        <v>1.7723699999999999E-3</v>
      </c>
      <c r="G76" s="2">
        <v>1</v>
      </c>
      <c r="H76" s="2">
        <v>1</v>
      </c>
      <c r="I76" s="2">
        <v>2</v>
      </c>
      <c r="J76" s="2" t="s">
        <v>26</v>
      </c>
      <c r="K76" s="2" t="s">
        <v>1227</v>
      </c>
      <c r="L76" s="2"/>
      <c r="M76" s="2">
        <v>0</v>
      </c>
      <c r="N76" s="2">
        <v>1939.13768</v>
      </c>
      <c r="O76" s="2">
        <v>1213.4000000000001</v>
      </c>
      <c r="P76" s="2">
        <v>1455.1</v>
      </c>
      <c r="Q76" s="2">
        <v>1471.3</v>
      </c>
      <c r="R76" s="2">
        <v>348</v>
      </c>
      <c r="S76" s="2">
        <v>513</v>
      </c>
      <c r="T76" s="2">
        <v>274.60000000000002</v>
      </c>
      <c r="U76" s="2">
        <v>657.6</v>
      </c>
      <c r="V76" s="2">
        <v>808.6</v>
      </c>
      <c r="W76" s="2">
        <v>705.5</v>
      </c>
      <c r="X76" s="2"/>
      <c r="Y76" s="2">
        <v>1.2949999999999999E-3</v>
      </c>
      <c r="Z76" s="2">
        <v>1.1440000000000001E-2</v>
      </c>
      <c r="AA76" s="2">
        <v>3.02</v>
      </c>
    </row>
    <row r="77" spans="1:27" x14ac:dyDescent="0.2">
      <c r="A77" s="2" t="s">
        <v>277</v>
      </c>
      <c r="B77" s="2" t="s">
        <v>278</v>
      </c>
      <c r="C77" s="2" t="s">
        <v>1163</v>
      </c>
      <c r="D77" s="2" t="s">
        <v>1163</v>
      </c>
      <c r="E77" s="2">
        <v>1.5979899999999999E-4</v>
      </c>
      <c r="F77" s="2">
        <v>1.7723699999999999E-3</v>
      </c>
      <c r="G77" s="2">
        <v>1</v>
      </c>
      <c r="H77" s="2">
        <v>1</v>
      </c>
      <c r="I77" s="2">
        <v>2</v>
      </c>
      <c r="J77" s="2" t="s">
        <v>26</v>
      </c>
      <c r="K77" s="2" t="s">
        <v>1228</v>
      </c>
      <c r="L77" s="2"/>
      <c r="M77" s="2">
        <v>0</v>
      </c>
      <c r="N77" s="2">
        <v>1783.03657</v>
      </c>
      <c r="O77" s="2">
        <v>465.1</v>
      </c>
      <c r="P77" s="2">
        <v>432.1</v>
      </c>
      <c r="Q77" s="2">
        <v>565.70000000000005</v>
      </c>
      <c r="R77" s="2">
        <v>434.8</v>
      </c>
      <c r="S77" s="2">
        <v>444.9</v>
      </c>
      <c r="T77" s="2">
        <v>569.6</v>
      </c>
      <c r="U77" s="2">
        <v>411.8</v>
      </c>
      <c r="V77" s="2">
        <v>1379.4</v>
      </c>
      <c r="W77" s="2">
        <v>455.8</v>
      </c>
      <c r="X77" s="2"/>
      <c r="Y77" s="2">
        <v>1.2949999999999999E-3</v>
      </c>
      <c r="Z77" s="5">
        <v>5.664E-5</v>
      </c>
      <c r="AA77" s="2">
        <v>4.3099999999999996</v>
      </c>
    </row>
    <row r="78" spans="1:27" x14ac:dyDescent="0.2">
      <c r="A78" s="2" t="s">
        <v>279</v>
      </c>
      <c r="B78" s="2" t="s">
        <v>280</v>
      </c>
      <c r="C78" s="2" t="s">
        <v>1229</v>
      </c>
      <c r="D78" s="2" t="s">
        <v>1229</v>
      </c>
      <c r="E78" s="2">
        <v>3.5488800000000001E-2</v>
      </c>
      <c r="F78" s="2">
        <v>1.7723699999999999E-3</v>
      </c>
      <c r="G78" s="2">
        <v>1</v>
      </c>
      <c r="H78" s="2">
        <v>4</v>
      </c>
      <c r="I78" s="2">
        <v>1</v>
      </c>
      <c r="J78" s="2" t="s">
        <v>26</v>
      </c>
      <c r="K78" s="2" t="s">
        <v>1230</v>
      </c>
      <c r="L78" s="2" t="s">
        <v>1231</v>
      </c>
      <c r="M78" s="2">
        <v>0</v>
      </c>
      <c r="N78" s="2">
        <v>2752.5448200000001</v>
      </c>
      <c r="O78" s="2">
        <v>101.4</v>
      </c>
      <c r="P78" s="2">
        <v>104.4</v>
      </c>
      <c r="Q78" s="2">
        <v>108.6</v>
      </c>
      <c r="R78" s="2">
        <v>340.7</v>
      </c>
      <c r="S78" s="2">
        <v>354.7</v>
      </c>
      <c r="T78" s="2">
        <v>445.2</v>
      </c>
      <c r="U78" s="2">
        <v>294.3</v>
      </c>
      <c r="V78" s="2">
        <v>518.29999999999995</v>
      </c>
      <c r="W78" s="2">
        <v>299.60000000000002</v>
      </c>
      <c r="X78" s="2"/>
      <c r="Y78" s="2">
        <v>1.2949999999999999E-3</v>
      </c>
      <c r="Z78" s="2">
        <v>2.155E-2</v>
      </c>
      <c r="AA78" s="2">
        <v>3.73</v>
      </c>
    </row>
    <row r="79" spans="1:27" x14ac:dyDescent="0.2">
      <c r="A79" s="2" t="s">
        <v>281</v>
      </c>
      <c r="B79" s="2" t="s">
        <v>282</v>
      </c>
      <c r="C79" s="2" t="s">
        <v>1229</v>
      </c>
      <c r="D79" s="2" t="s">
        <v>1229</v>
      </c>
      <c r="E79" s="2">
        <v>6.9410899999999998E-2</v>
      </c>
      <c r="F79" s="2">
        <v>1.7723699999999999E-3</v>
      </c>
      <c r="G79" s="2">
        <v>1</v>
      </c>
      <c r="H79" s="2">
        <v>4</v>
      </c>
      <c r="I79" s="2">
        <v>1</v>
      </c>
      <c r="J79" s="2" t="s">
        <v>26</v>
      </c>
      <c r="K79" s="2" t="s">
        <v>1232</v>
      </c>
      <c r="L79" s="2" t="s">
        <v>1231</v>
      </c>
      <c r="M79" s="2">
        <v>0</v>
      </c>
      <c r="N79" s="2">
        <v>2881.5874100000001</v>
      </c>
      <c r="O79" s="2">
        <v>44.1</v>
      </c>
      <c r="P79" s="2">
        <v>44.6</v>
      </c>
      <c r="Q79" s="2">
        <v>52.3</v>
      </c>
      <c r="R79" s="2">
        <v>377.7</v>
      </c>
      <c r="S79" s="2">
        <v>428.3</v>
      </c>
      <c r="T79" s="2">
        <v>509.9</v>
      </c>
      <c r="U79" s="2">
        <v>309.5</v>
      </c>
      <c r="V79" s="2">
        <v>611.20000000000005</v>
      </c>
      <c r="W79" s="2">
        <v>343.5</v>
      </c>
      <c r="X79" s="2"/>
      <c r="Y79" s="2">
        <v>1.2949999999999999E-3</v>
      </c>
      <c r="Z79" s="2">
        <v>4.5150000000000003E-2</v>
      </c>
      <c r="AA79" s="2">
        <v>3.48</v>
      </c>
    </row>
    <row r="80" spans="1:27" x14ac:dyDescent="0.2">
      <c r="A80" s="2" t="s">
        <v>283</v>
      </c>
      <c r="B80" s="2" t="s">
        <v>284</v>
      </c>
      <c r="C80" s="2" t="s">
        <v>1133</v>
      </c>
      <c r="D80" s="2" t="s">
        <v>1133</v>
      </c>
      <c r="E80" s="2">
        <v>5.0181900000000002E-2</v>
      </c>
      <c r="F80" s="2">
        <v>1.7723699999999999E-3</v>
      </c>
      <c r="G80" s="2">
        <v>1</v>
      </c>
      <c r="H80" s="2">
        <v>3</v>
      </c>
      <c r="I80" s="2">
        <v>1</v>
      </c>
      <c r="J80" s="2" t="s">
        <v>26</v>
      </c>
      <c r="K80" s="2" t="s">
        <v>1233</v>
      </c>
      <c r="L80" s="2"/>
      <c r="M80" s="2">
        <v>0</v>
      </c>
      <c r="N80" s="2">
        <v>1401.87174</v>
      </c>
      <c r="O80" s="2">
        <v>762.8</v>
      </c>
      <c r="P80" s="2">
        <v>547.5</v>
      </c>
      <c r="Q80" s="2">
        <v>533.79999999999995</v>
      </c>
      <c r="R80" s="2">
        <v>595.6</v>
      </c>
      <c r="S80" s="2">
        <v>435.9</v>
      </c>
      <c r="T80" s="2">
        <v>462.8</v>
      </c>
      <c r="U80" s="2">
        <v>500.6</v>
      </c>
      <c r="V80" s="2">
        <v>316.39999999999998</v>
      </c>
      <c r="W80" s="2">
        <v>364.7</v>
      </c>
      <c r="X80" s="2"/>
      <c r="Y80" s="2">
        <v>1.2949999999999999E-3</v>
      </c>
      <c r="Z80" s="2">
        <v>3.1570000000000001E-2</v>
      </c>
      <c r="AA80" s="2">
        <v>4.12</v>
      </c>
    </row>
    <row r="81" spans="1:27" x14ac:dyDescent="0.2">
      <c r="A81" s="2" t="s">
        <v>285</v>
      </c>
      <c r="B81" s="2" t="s">
        <v>286</v>
      </c>
      <c r="C81" s="2" t="s">
        <v>1234</v>
      </c>
      <c r="D81" s="2" t="s">
        <v>1234</v>
      </c>
      <c r="E81" s="2">
        <v>9.2305900000000003E-3</v>
      </c>
      <c r="F81" s="2">
        <v>1.7723699999999999E-3</v>
      </c>
      <c r="G81" s="2">
        <v>1</v>
      </c>
      <c r="H81" s="2">
        <v>3</v>
      </c>
      <c r="I81" s="2">
        <v>2</v>
      </c>
      <c r="J81" s="2" t="s">
        <v>26</v>
      </c>
      <c r="K81" s="2" t="s">
        <v>1235</v>
      </c>
      <c r="L81" s="2"/>
      <c r="M81" s="2">
        <v>0</v>
      </c>
      <c r="N81" s="2">
        <v>2001.2311400000001</v>
      </c>
      <c r="O81" s="2">
        <v>517.20000000000005</v>
      </c>
      <c r="P81" s="2">
        <v>545.79999999999995</v>
      </c>
      <c r="Q81" s="2">
        <v>698.5</v>
      </c>
      <c r="R81" s="2">
        <v>1049.5</v>
      </c>
      <c r="S81" s="2">
        <v>1050.4000000000001</v>
      </c>
      <c r="T81" s="2">
        <v>1406.3</v>
      </c>
      <c r="U81" s="2">
        <v>809.3</v>
      </c>
      <c r="V81" s="2">
        <v>1256.4000000000001</v>
      </c>
      <c r="W81" s="2">
        <v>905.3</v>
      </c>
      <c r="X81" s="2"/>
      <c r="Y81" s="2">
        <v>1.2949999999999999E-3</v>
      </c>
      <c r="Z81" s="2">
        <v>4.895E-3</v>
      </c>
      <c r="AA81" s="2">
        <v>4.91</v>
      </c>
    </row>
    <row r="82" spans="1:27" x14ac:dyDescent="0.2">
      <c r="A82" s="2" t="s">
        <v>287</v>
      </c>
      <c r="B82" s="2" t="s">
        <v>288</v>
      </c>
      <c r="C82" s="2" t="s">
        <v>1236</v>
      </c>
      <c r="D82" s="2" t="s">
        <v>1236</v>
      </c>
      <c r="E82" s="2">
        <v>2.1153000000000002E-2</v>
      </c>
      <c r="F82" s="2">
        <v>1.7723699999999999E-3</v>
      </c>
      <c r="G82" s="2">
        <v>1</v>
      </c>
      <c r="H82" s="2">
        <v>3</v>
      </c>
      <c r="I82" s="2">
        <v>1</v>
      </c>
      <c r="J82" s="2" t="s">
        <v>26</v>
      </c>
      <c r="K82" s="2" t="s">
        <v>1237</v>
      </c>
      <c r="L82" s="2" t="s">
        <v>1238</v>
      </c>
      <c r="M82" s="2">
        <v>0</v>
      </c>
      <c r="N82" s="2">
        <v>2245.3482899999999</v>
      </c>
      <c r="O82" s="2">
        <v>30.9</v>
      </c>
      <c r="P82" s="2">
        <v>38.700000000000003</v>
      </c>
      <c r="Q82" s="2">
        <v>37.1</v>
      </c>
      <c r="R82" s="2">
        <v>495.1</v>
      </c>
      <c r="S82" s="2">
        <v>473.9</v>
      </c>
      <c r="T82" s="2">
        <v>612.29999999999995</v>
      </c>
      <c r="U82" s="2">
        <v>321.60000000000002</v>
      </c>
      <c r="V82" s="2">
        <v>631.1</v>
      </c>
      <c r="W82" s="2">
        <v>360.3</v>
      </c>
      <c r="X82" s="2"/>
      <c r="Y82" s="2">
        <v>1.2949999999999999E-3</v>
      </c>
      <c r="Z82" s="2">
        <v>1.223E-2</v>
      </c>
      <c r="AA82" s="2">
        <v>2.93</v>
      </c>
    </row>
    <row r="83" spans="1:27" x14ac:dyDescent="0.2">
      <c r="A83" s="2" t="s">
        <v>289</v>
      </c>
      <c r="B83" s="2" t="s">
        <v>290</v>
      </c>
      <c r="C83" s="2" t="s">
        <v>1239</v>
      </c>
      <c r="D83" s="2" t="s">
        <v>1239</v>
      </c>
      <c r="E83" s="2">
        <v>7.1477899999999997E-2</v>
      </c>
      <c r="F83" s="2">
        <v>1.7723699999999999E-3</v>
      </c>
      <c r="G83" s="2">
        <v>1</v>
      </c>
      <c r="H83" s="2">
        <v>1</v>
      </c>
      <c r="I83" s="2">
        <v>1</v>
      </c>
      <c r="J83" s="2" t="s">
        <v>26</v>
      </c>
      <c r="K83" s="2" t="s">
        <v>1240</v>
      </c>
      <c r="L83" s="2" t="s">
        <v>1241</v>
      </c>
      <c r="M83" s="2">
        <v>0</v>
      </c>
      <c r="N83" s="2">
        <v>1932.11661</v>
      </c>
      <c r="O83" s="2"/>
      <c r="P83" s="2"/>
      <c r="Q83" s="2"/>
      <c r="R83" s="2"/>
      <c r="S83" s="2"/>
      <c r="T83" s="2"/>
      <c r="U83" s="2"/>
      <c r="V83" s="2"/>
      <c r="W83" s="2"/>
      <c r="X83" s="2" t="s">
        <v>148</v>
      </c>
      <c r="Y83" s="2">
        <v>1.2949999999999999E-3</v>
      </c>
      <c r="Z83" s="2">
        <v>4.6820000000000001E-2</v>
      </c>
      <c r="AA83" s="2">
        <v>3.05</v>
      </c>
    </row>
    <row r="84" spans="1:27" x14ac:dyDescent="0.2">
      <c r="A84" s="2" t="s">
        <v>291</v>
      </c>
      <c r="B84" s="2" t="s">
        <v>292</v>
      </c>
      <c r="C84" s="2" t="s">
        <v>1135</v>
      </c>
      <c r="D84" s="2" t="s">
        <v>1135</v>
      </c>
      <c r="E84" s="2">
        <v>2.1047799999999998E-2</v>
      </c>
      <c r="F84" s="2">
        <v>1.7723699999999999E-3</v>
      </c>
      <c r="G84" s="2">
        <v>1</v>
      </c>
      <c r="H84" s="2">
        <v>21</v>
      </c>
      <c r="I84" s="2">
        <v>1</v>
      </c>
      <c r="J84" s="2" t="s">
        <v>26</v>
      </c>
      <c r="K84" s="2" t="s">
        <v>1242</v>
      </c>
      <c r="L84" s="2"/>
      <c r="M84" s="2">
        <v>0</v>
      </c>
      <c r="N84" s="2">
        <v>1680.00963</v>
      </c>
      <c r="O84" s="2">
        <v>628</v>
      </c>
      <c r="P84" s="2">
        <v>501.5</v>
      </c>
      <c r="Q84" s="2">
        <v>433.7</v>
      </c>
      <c r="R84" s="2">
        <v>905.1</v>
      </c>
      <c r="S84" s="2">
        <v>756.2</v>
      </c>
      <c r="T84" s="2">
        <v>699.3</v>
      </c>
      <c r="U84" s="2">
        <v>494.4</v>
      </c>
      <c r="V84" s="2">
        <v>250.5</v>
      </c>
      <c r="W84" s="2">
        <v>434.5</v>
      </c>
      <c r="X84" s="2"/>
      <c r="Y84" s="2">
        <v>1.2949999999999999E-3</v>
      </c>
      <c r="Z84" s="2">
        <v>1.2109999999999999E-2</v>
      </c>
      <c r="AA84" s="2">
        <v>4</v>
      </c>
    </row>
    <row r="85" spans="1:27" x14ac:dyDescent="0.2">
      <c r="A85" s="2" t="s">
        <v>293</v>
      </c>
      <c r="B85" s="2" t="s">
        <v>294</v>
      </c>
      <c r="C85" s="2" t="s">
        <v>1135</v>
      </c>
      <c r="D85" s="2" t="s">
        <v>1135</v>
      </c>
      <c r="E85" s="2">
        <v>4.6599500000000002E-2</v>
      </c>
      <c r="F85" s="2">
        <v>1.7723699999999999E-3</v>
      </c>
      <c r="G85" s="2">
        <v>1</v>
      </c>
      <c r="H85" s="2">
        <v>21</v>
      </c>
      <c r="I85" s="2">
        <v>2</v>
      </c>
      <c r="J85" s="2" t="s">
        <v>26</v>
      </c>
      <c r="K85" s="2" t="s">
        <v>1243</v>
      </c>
      <c r="L85" s="2"/>
      <c r="M85" s="2">
        <v>0</v>
      </c>
      <c r="N85" s="2">
        <v>1793.0936899999999</v>
      </c>
      <c r="O85" s="2">
        <v>370.1</v>
      </c>
      <c r="P85" s="2">
        <v>345.9</v>
      </c>
      <c r="Q85" s="2">
        <v>322</v>
      </c>
      <c r="R85" s="2">
        <v>638.79999999999995</v>
      </c>
      <c r="S85" s="2">
        <v>625</v>
      </c>
      <c r="T85" s="2">
        <v>527.79999999999995</v>
      </c>
      <c r="U85" s="2">
        <v>609.70000000000005</v>
      </c>
      <c r="V85" s="2">
        <v>368.9</v>
      </c>
      <c r="W85" s="2">
        <v>380.4</v>
      </c>
      <c r="X85" s="2"/>
      <c r="Y85" s="2">
        <v>1.2949999999999999E-3</v>
      </c>
      <c r="Z85" s="2">
        <v>2.9059999999999999E-2</v>
      </c>
      <c r="AA85" s="2">
        <v>3.05</v>
      </c>
    </row>
    <row r="86" spans="1:27" x14ac:dyDescent="0.2">
      <c r="A86" s="2" t="s">
        <v>295</v>
      </c>
      <c r="B86" s="2" t="s">
        <v>296</v>
      </c>
      <c r="C86" s="2" t="s">
        <v>1122</v>
      </c>
      <c r="D86" s="2" t="s">
        <v>1122</v>
      </c>
      <c r="E86" s="2">
        <v>2.15791E-2</v>
      </c>
      <c r="F86" s="2">
        <v>1.7723699999999999E-3</v>
      </c>
      <c r="G86" s="2">
        <v>1</v>
      </c>
      <c r="H86" s="2">
        <v>1</v>
      </c>
      <c r="I86" s="2">
        <v>1</v>
      </c>
      <c r="J86" s="2" t="s">
        <v>26</v>
      </c>
      <c r="K86" s="2" t="s">
        <v>1244</v>
      </c>
      <c r="L86" s="2"/>
      <c r="M86" s="2">
        <v>0</v>
      </c>
      <c r="N86" s="2">
        <v>1338.74665</v>
      </c>
      <c r="O86" s="2">
        <v>142</v>
      </c>
      <c r="P86" s="2">
        <v>177.4</v>
      </c>
      <c r="Q86" s="2">
        <v>180.6</v>
      </c>
      <c r="R86" s="2">
        <v>167.6</v>
      </c>
      <c r="S86" s="2">
        <v>219.4</v>
      </c>
      <c r="T86" s="2">
        <v>165.1</v>
      </c>
      <c r="U86" s="2">
        <v>185.9</v>
      </c>
      <c r="V86" s="2">
        <v>253.5</v>
      </c>
      <c r="W86" s="2">
        <v>169.2</v>
      </c>
      <c r="X86" s="2"/>
      <c r="Y86" s="2">
        <v>1.2949999999999999E-3</v>
      </c>
      <c r="Z86" s="2">
        <v>1.2489999999999999E-2</v>
      </c>
      <c r="AA86" s="2">
        <v>3.41</v>
      </c>
    </row>
    <row r="87" spans="1:27" x14ac:dyDescent="0.2">
      <c r="A87" s="2" t="s">
        <v>297</v>
      </c>
      <c r="B87" s="2" t="s">
        <v>298</v>
      </c>
      <c r="C87" s="2" t="s">
        <v>1122</v>
      </c>
      <c r="D87" s="2" t="s">
        <v>1122</v>
      </c>
      <c r="E87" s="2">
        <v>3.2942100000000002E-2</v>
      </c>
      <c r="F87" s="2">
        <v>1.7723699999999999E-3</v>
      </c>
      <c r="G87" s="2">
        <v>1</v>
      </c>
      <c r="H87" s="2">
        <v>1</v>
      </c>
      <c r="I87" s="2">
        <v>1</v>
      </c>
      <c r="J87" s="2" t="s">
        <v>26</v>
      </c>
      <c r="K87" s="2" t="s">
        <v>1245</v>
      </c>
      <c r="L87" s="2"/>
      <c r="M87" s="2">
        <v>0</v>
      </c>
      <c r="N87" s="2">
        <v>1425.7786799999999</v>
      </c>
      <c r="O87" s="2">
        <v>269.3</v>
      </c>
      <c r="P87" s="2">
        <v>293.39999999999998</v>
      </c>
      <c r="Q87" s="2">
        <v>304.5</v>
      </c>
      <c r="R87" s="2">
        <v>328.2</v>
      </c>
      <c r="S87" s="2">
        <v>392.1</v>
      </c>
      <c r="T87" s="2">
        <v>317.39999999999998</v>
      </c>
      <c r="U87" s="2">
        <v>466.8</v>
      </c>
      <c r="V87" s="2">
        <v>335.9</v>
      </c>
      <c r="W87" s="2">
        <v>283.60000000000002</v>
      </c>
      <c r="X87" s="2"/>
      <c r="Y87" s="2">
        <v>1.2949999999999999E-3</v>
      </c>
      <c r="Z87" s="2">
        <v>1.985E-2</v>
      </c>
      <c r="AA87" s="2">
        <v>2.62</v>
      </c>
    </row>
    <row r="88" spans="1:27" x14ac:dyDescent="0.2">
      <c r="A88" s="2" t="s">
        <v>299</v>
      </c>
      <c r="B88" s="2" t="s">
        <v>300</v>
      </c>
      <c r="C88" s="2" t="s">
        <v>1239</v>
      </c>
      <c r="D88" s="2" t="s">
        <v>1239</v>
      </c>
      <c r="E88" s="2">
        <v>5.2964500000000003E-3</v>
      </c>
      <c r="F88" s="2">
        <v>1.7723699999999999E-3</v>
      </c>
      <c r="G88" s="2">
        <v>1</v>
      </c>
      <c r="H88" s="2">
        <v>1</v>
      </c>
      <c r="I88" s="2">
        <v>1</v>
      </c>
      <c r="J88" s="2" t="s">
        <v>26</v>
      </c>
      <c r="K88" s="2" t="s">
        <v>1246</v>
      </c>
      <c r="L88" s="2" t="s">
        <v>1241</v>
      </c>
      <c r="M88" s="2">
        <v>0</v>
      </c>
      <c r="N88" s="2">
        <v>2061.1592099999998</v>
      </c>
      <c r="O88" s="2">
        <v>82</v>
      </c>
      <c r="P88" s="2">
        <v>121.8</v>
      </c>
      <c r="Q88" s="2">
        <v>90.1</v>
      </c>
      <c r="R88" s="2">
        <v>287.8</v>
      </c>
      <c r="S88" s="2">
        <v>349.3</v>
      </c>
      <c r="T88" s="2">
        <v>394.7</v>
      </c>
      <c r="U88" s="2">
        <v>311.3</v>
      </c>
      <c r="V88" s="2">
        <v>596</v>
      </c>
      <c r="W88" s="2">
        <v>311.39999999999998</v>
      </c>
      <c r="X88" s="2"/>
      <c r="Y88" s="2">
        <v>1.2949999999999999E-3</v>
      </c>
      <c r="Z88" s="2">
        <v>2.6589999999999999E-3</v>
      </c>
      <c r="AA88" s="2">
        <v>3.52</v>
      </c>
    </row>
    <row r="89" spans="1:27" x14ac:dyDescent="0.2">
      <c r="A89" s="2" t="s">
        <v>301</v>
      </c>
      <c r="B89" s="2" t="s">
        <v>302</v>
      </c>
      <c r="C89" s="2" t="s">
        <v>1247</v>
      </c>
      <c r="D89" s="2" t="s">
        <v>1247</v>
      </c>
      <c r="E89" s="2">
        <v>9.4307299999999997E-2</v>
      </c>
      <c r="F89" s="2">
        <v>1.7723699999999999E-3</v>
      </c>
      <c r="G89" s="2">
        <v>1</v>
      </c>
      <c r="H89" s="2">
        <v>1</v>
      </c>
      <c r="I89" s="2">
        <v>1</v>
      </c>
      <c r="J89" s="2" t="s">
        <v>26</v>
      </c>
      <c r="K89" s="2" t="s">
        <v>1248</v>
      </c>
      <c r="L89" s="2"/>
      <c r="M89" s="2">
        <v>0</v>
      </c>
      <c r="N89" s="2">
        <v>2044.21666</v>
      </c>
      <c r="O89" s="2">
        <v>1003.7</v>
      </c>
      <c r="P89" s="2">
        <v>810.4</v>
      </c>
      <c r="Q89" s="2">
        <v>1435.3</v>
      </c>
      <c r="R89" s="2">
        <v>88.6</v>
      </c>
      <c r="S89" s="2">
        <v>130.69999999999999</v>
      </c>
      <c r="T89" s="2">
        <v>24.8</v>
      </c>
      <c r="U89" s="2">
        <v>34.299999999999997</v>
      </c>
      <c r="V89" s="2">
        <v>35.200000000000003</v>
      </c>
      <c r="W89" s="2">
        <v>27.2</v>
      </c>
      <c r="X89" s="2"/>
      <c r="Y89" s="2">
        <v>1.2949999999999999E-3</v>
      </c>
      <c r="Z89" s="2">
        <v>6.3450000000000006E-2</v>
      </c>
      <c r="AA89" s="2">
        <v>3.76</v>
      </c>
    </row>
    <row r="90" spans="1:27" x14ac:dyDescent="0.2">
      <c r="A90" s="2" t="s">
        <v>301</v>
      </c>
      <c r="B90" s="2" t="s">
        <v>302</v>
      </c>
      <c r="C90" s="2" t="s">
        <v>1249</v>
      </c>
      <c r="D90" s="2" t="s">
        <v>1249</v>
      </c>
      <c r="E90" s="2">
        <v>4.86434E-3</v>
      </c>
      <c r="F90" s="2">
        <v>1.7723699999999999E-3</v>
      </c>
      <c r="G90" s="2">
        <v>1</v>
      </c>
      <c r="H90" s="2">
        <v>1</v>
      </c>
      <c r="I90" s="2">
        <v>2</v>
      </c>
      <c r="J90" s="2" t="s">
        <v>26</v>
      </c>
      <c r="K90" s="2" t="s">
        <v>1248</v>
      </c>
      <c r="L90" s="2" t="s">
        <v>1241</v>
      </c>
      <c r="M90" s="2">
        <v>0</v>
      </c>
      <c r="N90" s="2">
        <v>2045.2006799999999</v>
      </c>
      <c r="O90" s="2">
        <v>398.8</v>
      </c>
      <c r="P90" s="2">
        <v>424</v>
      </c>
      <c r="Q90" s="2">
        <v>429.8</v>
      </c>
      <c r="R90" s="2">
        <v>1466.2</v>
      </c>
      <c r="S90" s="2">
        <v>1398.7</v>
      </c>
      <c r="T90" s="2">
        <v>1970.3</v>
      </c>
      <c r="U90" s="2">
        <v>1177.5999999999999</v>
      </c>
      <c r="V90" s="2">
        <v>5602.3</v>
      </c>
      <c r="W90" s="2">
        <v>768.1</v>
      </c>
      <c r="X90" s="2"/>
      <c r="Y90" s="2">
        <v>1.2949999999999999E-3</v>
      </c>
      <c r="Z90" s="2">
        <v>2.4220000000000001E-3</v>
      </c>
      <c r="AA90" s="2">
        <v>3.04</v>
      </c>
    </row>
    <row r="91" spans="1:27" x14ac:dyDescent="0.2">
      <c r="A91" s="2" t="s">
        <v>303</v>
      </c>
      <c r="B91" s="2" t="s">
        <v>304</v>
      </c>
      <c r="C91" s="2" t="s">
        <v>1130</v>
      </c>
      <c r="D91" s="2" t="s">
        <v>1130</v>
      </c>
      <c r="E91" s="2">
        <v>1.23363E-2</v>
      </c>
      <c r="F91" s="2">
        <v>1.7723699999999999E-3</v>
      </c>
      <c r="G91" s="2">
        <v>1</v>
      </c>
      <c r="H91" s="2">
        <v>1</v>
      </c>
      <c r="I91" s="2">
        <v>4</v>
      </c>
      <c r="J91" s="2" t="s">
        <v>26</v>
      </c>
      <c r="K91" s="2" t="s">
        <v>1250</v>
      </c>
      <c r="L91" s="2"/>
      <c r="M91" s="2">
        <v>0</v>
      </c>
      <c r="N91" s="2">
        <v>1467.89354</v>
      </c>
      <c r="O91" s="2">
        <v>2984.6</v>
      </c>
      <c r="P91" s="2">
        <v>2576.4</v>
      </c>
      <c r="Q91" s="2">
        <v>3218.5</v>
      </c>
      <c r="R91" s="2">
        <v>1934.6</v>
      </c>
      <c r="S91" s="2">
        <v>1992.4</v>
      </c>
      <c r="T91" s="2">
        <v>2223.5</v>
      </c>
      <c r="U91" s="2">
        <v>2143.4</v>
      </c>
      <c r="V91" s="2">
        <v>4739.3</v>
      </c>
      <c r="W91" s="2">
        <v>2171.1999999999998</v>
      </c>
      <c r="X91" s="2"/>
      <c r="Y91" s="2">
        <v>1.2949999999999999E-3</v>
      </c>
      <c r="Z91" s="2">
        <v>6.7429999999999999E-3</v>
      </c>
      <c r="AA91" s="2">
        <v>3.51</v>
      </c>
    </row>
    <row r="92" spans="1:27" x14ac:dyDescent="0.2">
      <c r="A92" s="2" t="s">
        <v>305</v>
      </c>
      <c r="B92" s="2" t="s">
        <v>306</v>
      </c>
      <c r="C92" s="2" t="s">
        <v>1130</v>
      </c>
      <c r="D92" s="2" t="s">
        <v>1130</v>
      </c>
      <c r="E92" s="2">
        <v>3.01236E-2</v>
      </c>
      <c r="F92" s="2">
        <v>1.7723699999999999E-3</v>
      </c>
      <c r="G92" s="2">
        <v>1</v>
      </c>
      <c r="H92" s="2">
        <v>1</v>
      </c>
      <c r="I92" s="2">
        <v>4</v>
      </c>
      <c r="J92" s="2" t="s">
        <v>26</v>
      </c>
      <c r="K92" s="2" t="s">
        <v>1251</v>
      </c>
      <c r="L92" s="2"/>
      <c r="M92" s="2">
        <v>0</v>
      </c>
      <c r="N92" s="2">
        <v>1623.9946500000001</v>
      </c>
      <c r="O92" s="2">
        <v>3498.3</v>
      </c>
      <c r="P92" s="2">
        <v>3137.1</v>
      </c>
      <c r="Q92" s="2">
        <v>3642.3</v>
      </c>
      <c r="R92" s="2">
        <v>455.3</v>
      </c>
      <c r="S92" s="2">
        <v>505.5</v>
      </c>
      <c r="T92" s="2">
        <v>391.6</v>
      </c>
      <c r="U92" s="2">
        <v>1223</v>
      </c>
      <c r="V92" s="2">
        <v>1238.2</v>
      </c>
      <c r="W92" s="2">
        <v>1343.5</v>
      </c>
      <c r="X92" s="2"/>
      <c r="Y92" s="2">
        <v>1.2949999999999999E-3</v>
      </c>
      <c r="Z92" s="2">
        <v>1.7979999999999999E-2</v>
      </c>
      <c r="AA92" s="2">
        <v>3.63</v>
      </c>
    </row>
    <row r="93" spans="1:27" x14ac:dyDescent="0.2">
      <c r="A93" s="2" t="s">
        <v>307</v>
      </c>
      <c r="B93" s="2" t="s">
        <v>308</v>
      </c>
      <c r="C93" s="2" t="s">
        <v>1252</v>
      </c>
      <c r="D93" s="2" t="s">
        <v>1252</v>
      </c>
      <c r="E93" s="2">
        <v>3.02738E-2</v>
      </c>
      <c r="F93" s="2">
        <v>1.7723699999999999E-3</v>
      </c>
      <c r="G93" s="2">
        <v>1</v>
      </c>
      <c r="H93" s="2">
        <v>1</v>
      </c>
      <c r="I93" s="2">
        <v>2</v>
      </c>
      <c r="J93" s="2" t="s">
        <v>26</v>
      </c>
      <c r="K93" s="2" t="s">
        <v>1253</v>
      </c>
      <c r="L93" s="2" t="s">
        <v>1165</v>
      </c>
      <c r="M93" s="2">
        <v>0</v>
      </c>
      <c r="N93" s="2">
        <v>1729.9685999999999</v>
      </c>
      <c r="O93" s="2">
        <v>34.299999999999997</v>
      </c>
      <c r="P93" s="2">
        <v>45.5</v>
      </c>
      <c r="Q93" s="2">
        <v>47.6</v>
      </c>
      <c r="R93" s="2">
        <v>72.599999999999994</v>
      </c>
      <c r="S93" s="2">
        <v>67.8</v>
      </c>
      <c r="T93" s="2">
        <v>70.8</v>
      </c>
      <c r="U93" s="2">
        <v>94.2</v>
      </c>
      <c r="V93" s="2">
        <v>76.7</v>
      </c>
      <c r="W93" s="2">
        <v>62.3</v>
      </c>
      <c r="X93" s="2"/>
      <c r="Y93" s="2">
        <v>1.2949999999999999E-3</v>
      </c>
      <c r="Z93" s="2">
        <v>1.8120000000000001E-2</v>
      </c>
      <c r="AA93" s="2">
        <v>2.58</v>
      </c>
    </row>
    <row r="94" spans="1:27" x14ac:dyDescent="0.2">
      <c r="A94" s="2" t="s">
        <v>309</v>
      </c>
      <c r="B94" s="2" t="s">
        <v>310</v>
      </c>
      <c r="C94" s="2" t="s">
        <v>1148</v>
      </c>
      <c r="D94" s="2" t="s">
        <v>1148</v>
      </c>
      <c r="E94" s="2">
        <v>1.1614500000000001E-3</v>
      </c>
      <c r="F94" s="2">
        <v>1.7723699999999999E-3</v>
      </c>
      <c r="G94" s="2">
        <v>1</v>
      </c>
      <c r="H94" s="2">
        <v>3</v>
      </c>
      <c r="I94" s="2">
        <v>1</v>
      </c>
      <c r="J94" s="2" t="s">
        <v>26</v>
      </c>
      <c r="K94" s="2" t="s">
        <v>1254</v>
      </c>
      <c r="L94" s="2"/>
      <c r="M94" s="2">
        <v>0</v>
      </c>
      <c r="N94" s="2">
        <v>2197.20174</v>
      </c>
      <c r="O94" s="2">
        <v>1523.7</v>
      </c>
      <c r="P94" s="2">
        <v>1286.2</v>
      </c>
      <c r="Q94" s="2">
        <v>2129.3000000000002</v>
      </c>
      <c r="R94" s="2">
        <v>1316.5</v>
      </c>
      <c r="S94" s="2">
        <v>1265.9000000000001</v>
      </c>
      <c r="T94" s="2">
        <v>1539.7</v>
      </c>
      <c r="U94" s="2">
        <v>1107.5</v>
      </c>
      <c r="V94" s="2">
        <v>2128</v>
      </c>
      <c r="W94" s="2">
        <v>1325.4</v>
      </c>
      <c r="X94" s="2"/>
      <c r="Y94" s="2">
        <v>1.2949999999999999E-3</v>
      </c>
      <c r="Z94" s="2">
        <v>5.0140000000000004E-4</v>
      </c>
      <c r="AA94" s="2">
        <v>4.3899999999999997</v>
      </c>
    </row>
    <row r="95" spans="1:27" x14ac:dyDescent="0.2">
      <c r="A95" s="2" t="s">
        <v>309</v>
      </c>
      <c r="B95" s="2" t="s">
        <v>310</v>
      </c>
      <c r="C95" s="2" t="s">
        <v>1255</v>
      </c>
      <c r="D95" s="2" t="s">
        <v>1255</v>
      </c>
      <c r="E95" s="2">
        <v>2.89489E-2</v>
      </c>
      <c r="F95" s="2">
        <v>1.7723699999999999E-3</v>
      </c>
      <c r="G95" s="2">
        <v>1</v>
      </c>
      <c r="H95" s="2">
        <v>3</v>
      </c>
      <c r="I95" s="2">
        <v>2</v>
      </c>
      <c r="J95" s="2" t="s">
        <v>26</v>
      </c>
      <c r="K95" s="2" t="s">
        <v>1254</v>
      </c>
      <c r="L95" s="2" t="s">
        <v>1195</v>
      </c>
      <c r="M95" s="2">
        <v>0</v>
      </c>
      <c r="N95" s="2">
        <v>2198.1857500000001</v>
      </c>
      <c r="O95" s="2">
        <v>96.4</v>
      </c>
      <c r="P95" s="2">
        <v>118.2</v>
      </c>
      <c r="Q95" s="2">
        <v>119.9</v>
      </c>
      <c r="R95" s="2">
        <v>692.3</v>
      </c>
      <c r="S95" s="2">
        <v>792.7</v>
      </c>
      <c r="T95" s="2">
        <v>1120.8</v>
      </c>
      <c r="U95" s="2">
        <v>339.4</v>
      </c>
      <c r="V95" s="2">
        <v>660.8</v>
      </c>
      <c r="W95" s="2">
        <v>365.9</v>
      </c>
      <c r="X95" s="2"/>
      <c r="Y95" s="2">
        <v>1.2949999999999999E-3</v>
      </c>
      <c r="Z95" s="2">
        <v>1.7239999999999998E-2</v>
      </c>
      <c r="AA95" s="2">
        <v>3.37</v>
      </c>
    </row>
    <row r="96" spans="1:27" x14ac:dyDescent="0.2">
      <c r="A96" s="2" t="s">
        <v>311</v>
      </c>
      <c r="B96" s="2" t="s">
        <v>312</v>
      </c>
      <c r="C96" s="2" t="s">
        <v>1148</v>
      </c>
      <c r="D96" s="2" t="s">
        <v>1148</v>
      </c>
      <c r="E96" s="2">
        <v>9.6982399999999999E-4</v>
      </c>
      <c r="F96" s="2">
        <v>1.7723699999999999E-3</v>
      </c>
      <c r="G96" s="2">
        <v>1</v>
      </c>
      <c r="H96" s="2">
        <v>3</v>
      </c>
      <c r="I96" s="2">
        <v>1</v>
      </c>
      <c r="J96" s="2" t="s">
        <v>26</v>
      </c>
      <c r="K96" s="2" t="s">
        <v>1256</v>
      </c>
      <c r="L96" s="2"/>
      <c r="M96" s="2">
        <v>0</v>
      </c>
      <c r="N96" s="2">
        <v>2308.2548999999999</v>
      </c>
      <c r="O96" s="2">
        <v>37.200000000000003</v>
      </c>
      <c r="P96" s="2">
        <v>26.8</v>
      </c>
      <c r="Q96" s="2">
        <v>37.1</v>
      </c>
      <c r="R96" s="2">
        <v>236</v>
      </c>
      <c r="S96" s="2">
        <v>262</v>
      </c>
      <c r="T96" s="2">
        <v>313.39999999999998</v>
      </c>
      <c r="U96" s="2">
        <v>56.2</v>
      </c>
      <c r="V96" s="2">
        <v>59.9</v>
      </c>
      <c r="W96" s="2">
        <v>71.099999999999994</v>
      </c>
      <c r="X96" s="2"/>
      <c r="Y96" s="2">
        <v>1.2949999999999999E-3</v>
      </c>
      <c r="Z96" s="2">
        <v>4.1149999999999997E-4</v>
      </c>
      <c r="AA96" s="2">
        <v>5.35</v>
      </c>
    </row>
    <row r="97" spans="1:27" x14ac:dyDescent="0.2">
      <c r="A97" s="2" t="s">
        <v>313</v>
      </c>
      <c r="B97" s="2" t="s">
        <v>314</v>
      </c>
      <c r="C97" s="2" t="s">
        <v>1137</v>
      </c>
      <c r="D97" s="2" t="s">
        <v>1137</v>
      </c>
      <c r="E97" s="2">
        <v>8.5183900000000007E-2</v>
      </c>
      <c r="F97" s="2">
        <v>1.7723699999999999E-3</v>
      </c>
      <c r="G97" s="2">
        <v>1</v>
      </c>
      <c r="H97" s="2">
        <v>1</v>
      </c>
      <c r="I97" s="2">
        <v>1</v>
      </c>
      <c r="J97" s="2" t="s">
        <v>26</v>
      </c>
      <c r="K97" s="2" t="s">
        <v>1257</v>
      </c>
      <c r="L97" s="2" t="s">
        <v>1165</v>
      </c>
      <c r="M97" s="2">
        <v>0</v>
      </c>
      <c r="N97" s="2">
        <v>1500.84709</v>
      </c>
      <c r="O97" s="2"/>
      <c r="P97" s="2"/>
      <c r="Q97" s="2"/>
      <c r="R97" s="2"/>
      <c r="S97" s="2"/>
      <c r="T97" s="2"/>
      <c r="U97" s="2"/>
      <c r="V97" s="2"/>
      <c r="W97" s="2"/>
      <c r="X97" s="2" t="s">
        <v>148</v>
      </c>
      <c r="Y97" s="2">
        <v>1.2949999999999999E-3</v>
      </c>
      <c r="Z97" s="2">
        <v>5.6710000000000003E-2</v>
      </c>
      <c r="AA97" s="2">
        <v>2.2599999999999998</v>
      </c>
    </row>
    <row r="98" spans="1:27" x14ac:dyDescent="0.2">
      <c r="A98" s="2" t="s">
        <v>315</v>
      </c>
      <c r="B98" s="2" t="s">
        <v>316</v>
      </c>
      <c r="C98" s="2" t="s">
        <v>1137</v>
      </c>
      <c r="D98" s="2" t="s">
        <v>1137</v>
      </c>
      <c r="E98" s="2">
        <v>2.1258699999999998E-2</v>
      </c>
      <c r="F98" s="2">
        <v>1.7723699999999999E-3</v>
      </c>
      <c r="G98" s="2">
        <v>1</v>
      </c>
      <c r="H98" s="2">
        <v>1</v>
      </c>
      <c r="I98" s="2">
        <v>1</v>
      </c>
      <c r="J98" s="2" t="s">
        <v>26</v>
      </c>
      <c r="K98" s="2" t="s">
        <v>1258</v>
      </c>
      <c r="L98" s="2" t="s">
        <v>1165</v>
      </c>
      <c r="M98" s="2">
        <v>0</v>
      </c>
      <c r="N98" s="2">
        <v>1599.9155000000001</v>
      </c>
      <c r="O98" s="2">
        <v>59.3</v>
      </c>
      <c r="P98" s="2">
        <v>73.400000000000006</v>
      </c>
      <c r="Q98" s="2">
        <v>74.2</v>
      </c>
      <c r="R98" s="2">
        <v>108</v>
      </c>
      <c r="S98" s="2">
        <v>107.1</v>
      </c>
      <c r="T98" s="2">
        <v>100.7</v>
      </c>
      <c r="U98" s="2">
        <v>103.1</v>
      </c>
      <c r="V98" s="2">
        <v>134.4</v>
      </c>
      <c r="W98" s="2">
        <v>107.5</v>
      </c>
      <c r="X98" s="2"/>
      <c r="Y98" s="2">
        <v>1.2949999999999999E-3</v>
      </c>
      <c r="Z98" s="2">
        <v>1.2239999999999999E-2</v>
      </c>
      <c r="AA98" s="2">
        <v>2.91</v>
      </c>
    </row>
    <row r="99" spans="1:27" x14ac:dyDescent="0.2">
      <c r="A99" s="2" t="s">
        <v>265</v>
      </c>
      <c r="B99" s="2" t="s">
        <v>266</v>
      </c>
      <c r="C99" s="2" t="s">
        <v>1122</v>
      </c>
      <c r="D99" s="2" t="s">
        <v>1122</v>
      </c>
      <c r="E99" s="2">
        <v>8.0748299999999995E-2</v>
      </c>
      <c r="F99" s="2">
        <v>1.7723699999999999E-3</v>
      </c>
      <c r="G99" s="2">
        <v>1</v>
      </c>
      <c r="H99" s="2">
        <v>1</v>
      </c>
      <c r="I99" s="2">
        <v>1</v>
      </c>
      <c r="J99" s="2" t="s">
        <v>26</v>
      </c>
      <c r="K99" s="2" t="s">
        <v>1218</v>
      </c>
      <c r="L99" s="2"/>
      <c r="M99" s="2">
        <v>0</v>
      </c>
      <c r="N99" s="2">
        <v>1713.9584299999999</v>
      </c>
      <c r="O99" s="2">
        <v>265.7</v>
      </c>
      <c r="P99" s="2">
        <v>233.4</v>
      </c>
      <c r="Q99" s="2">
        <v>324.2</v>
      </c>
      <c r="R99" s="2">
        <v>206.5</v>
      </c>
      <c r="S99" s="2">
        <v>187</v>
      </c>
      <c r="T99" s="2">
        <v>194.5</v>
      </c>
      <c r="U99" s="2">
        <v>163.6</v>
      </c>
      <c r="V99" s="2">
        <v>159.4</v>
      </c>
      <c r="W99" s="2">
        <v>147.5</v>
      </c>
      <c r="X99" s="2"/>
      <c r="Y99" s="2">
        <v>1.2949999999999999E-3</v>
      </c>
      <c r="Z99" s="2">
        <v>5.339E-2</v>
      </c>
      <c r="AA99" s="2">
        <v>2.52</v>
      </c>
    </row>
    <row r="100" spans="1:27" x14ac:dyDescent="0.2">
      <c r="A100" s="2" t="s">
        <v>317</v>
      </c>
      <c r="B100" s="2" t="s">
        <v>318</v>
      </c>
      <c r="C100" s="2" t="s">
        <v>1259</v>
      </c>
      <c r="D100" s="2" t="s">
        <v>1259</v>
      </c>
      <c r="E100" s="5">
        <v>1.50997E-5</v>
      </c>
      <c r="F100" s="2">
        <v>1.7723699999999999E-3</v>
      </c>
      <c r="G100" s="2">
        <v>1</v>
      </c>
      <c r="H100" s="2">
        <v>3</v>
      </c>
      <c r="I100" s="2">
        <v>1</v>
      </c>
      <c r="J100" s="2" t="s">
        <v>26</v>
      </c>
      <c r="K100" s="2" t="s">
        <v>1260</v>
      </c>
      <c r="L100" s="2"/>
      <c r="M100" s="2">
        <v>0</v>
      </c>
      <c r="N100" s="2">
        <v>2748.49323</v>
      </c>
      <c r="O100" s="2">
        <v>85.3</v>
      </c>
      <c r="P100" s="2">
        <v>70.599999999999994</v>
      </c>
      <c r="Q100" s="2">
        <v>84.6</v>
      </c>
      <c r="R100" s="2">
        <v>284</v>
      </c>
      <c r="S100" s="2">
        <v>310.8</v>
      </c>
      <c r="T100" s="2">
        <v>383.1</v>
      </c>
      <c r="U100" s="2">
        <v>115.6</v>
      </c>
      <c r="V100" s="2">
        <v>124</v>
      </c>
      <c r="W100" s="2">
        <v>106.4</v>
      </c>
      <c r="X100" s="2"/>
      <c r="Y100" s="2">
        <v>1.2949999999999999E-3</v>
      </c>
      <c r="Z100" s="5">
        <v>4.2400000000000001E-6</v>
      </c>
      <c r="AA100" s="2">
        <v>6.11</v>
      </c>
    </row>
    <row r="101" spans="1:27" x14ac:dyDescent="0.2">
      <c r="A101" s="2" t="s">
        <v>307</v>
      </c>
      <c r="B101" s="2" t="s">
        <v>308</v>
      </c>
      <c r="C101" s="2" t="s">
        <v>1122</v>
      </c>
      <c r="D101" s="2" t="s">
        <v>1122</v>
      </c>
      <c r="E101" s="2">
        <v>1.0299E-3</v>
      </c>
      <c r="F101" s="2">
        <v>1.7723699999999999E-3</v>
      </c>
      <c r="G101" s="2">
        <v>1</v>
      </c>
      <c r="H101" s="2">
        <v>1</v>
      </c>
      <c r="I101" s="2">
        <v>1</v>
      </c>
      <c r="J101" s="2" t="s">
        <v>26</v>
      </c>
      <c r="K101" s="2" t="s">
        <v>1253</v>
      </c>
      <c r="L101" s="2"/>
      <c r="M101" s="2">
        <v>0</v>
      </c>
      <c r="N101" s="2">
        <v>1728.98459</v>
      </c>
      <c r="O101" s="2">
        <v>278.2</v>
      </c>
      <c r="P101" s="2">
        <v>200.7</v>
      </c>
      <c r="Q101" s="2">
        <v>238.7</v>
      </c>
      <c r="R101" s="2">
        <v>189.6</v>
      </c>
      <c r="S101" s="2">
        <v>193.6</v>
      </c>
      <c r="T101" s="2">
        <v>203.5</v>
      </c>
      <c r="U101" s="2">
        <v>122.1</v>
      </c>
      <c r="V101" s="2">
        <v>117.9</v>
      </c>
      <c r="W101" s="2">
        <v>95.3</v>
      </c>
      <c r="X101" s="2"/>
      <c r="Y101" s="2">
        <v>1.2949999999999999E-3</v>
      </c>
      <c r="Z101" s="2">
        <v>4.4040000000000003E-4</v>
      </c>
      <c r="AA101" s="2">
        <v>4.12</v>
      </c>
    </row>
    <row r="102" spans="1:27" x14ac:dyDescent="0.2">
      <c r="A102" s="2" t="s">
        <v>319</v>
      </c>
      <c r="B102" s="2" t="s">
        <v>320</v>
      </c>
      <c r="C102" s="2" t="s">
        <v>1122</v>
      </c>
      <c r="D102" s="2" t="s">
        <v>1122</v>
      </c>
      <c r="E102" s="2">
        <v>1.0778599999999999E-2</v>
      </c>
      <c r="F102" s="2">
        <v>1.7723699999999999E-3</v>
      </c>
      <c r="G102" s="2">
        <v>1</v>
      </c>
      <c r="H102" s="2">
        <v>2</v>
      </c>
      <c r="I102" s="2">
        <v>2</v>
      </c>
      <c r="J102" s="2" t="s">
        <v>26</v>
      </c>
      <c r="K102" s="2" t="s">
        <v>1261</v>
      </c>
      <c r="L102" s="2"/>
      <c r="M102" s="2">
        <v>0</v>
      </c>
      <c r="N102" s="2">
        <v>1599.94199</v>
      </c>
      <c r="O102" s="2">
        <v>625.1</v>
      </c>
      <c r="P102" s="2">
        <v>461.6</v>
      </c>
      <c r="Q102" s="2">
        <v>506.5</v>
      </c>
      <c r="R102" s="2">
        <v>437.7</v>
      </c>
      <c r="S102" s="2">
        <v>540.9</v>
      </c>
      <c r="T102" s="2">
        <v>411.6</v>
      </c>
      <c r="U102" s="2">
        <v>706.6</v>
      </c>
      <c r="V102" s="2">
        <v>258.60000000000002</v>
      </c>
      <c r="W102" s="2">
        <v>275.60000000000002</v>
      </c>
      <c r="X102" s="2"/>
      <c r="Y102" s="2">
        <v>1.2949999999999999E-3</v>
      </c>
      <c r="Z102" s="2">
        <v>5.8120000000000003E-3</v>
      </c>
      <c r="AA102" s="2">
        <v>3.77</v>
      </c>
    </row>
    <row r="103" spans="1:27" x14ac:dyDescent="0.2">
      <c r="A103" s="2" t="s">
        <v>321</v>
      </c>
      <c r="B103" s="2" t="s">
        <v>322</v>
      </c>
      <c r="C103" s="2" t="s">
        <v>1247</v>
      </c>
      <c r="D103" s="2" t="s">
        <v>1247</v>
      </c>
      <c r="E103" s="2">
        <v>9.9449999999999997E-2</v>
      </c>
      <c r="F103" s="2">
        <v>1.7723699999999999E-3</v>
      </c>
      <c r="G103" s="2">
        <v>1</v>
      </c>
      <c r="H103" s="2">
        <v>1</v>
      </c>
      <c r="I103" s="2">
        <v>1</v>
      </c>
      <c r="J103" s="2" t="s">
        <v>26</v>
      </c>
      <c r="K103" s="2" t="s">
        <v>1262</v>
      </c>
      <c r="L103" s="2"/>
      <c r="M103" s="2">
        <v>0</v>
      </c>
      <c r="N103" s="2">
        <v>2173.2592500000001</v>
      </c>
      <c r="O103" s="2">
        <v>1850.1</v>
      </c>
      <c r="P103" s="2">
        <v>1451.8</v>
      </c>
      <c r="Q103" s="2">
        <v>2720.5</v>
      </c>
      <c r="R103" s="2">
        <v>326.39999999999998</v>
      </c>
      <c r="S103" s="2">
        <v>381.8</v>
      </c>
      <c r="T103" s="2">
        <v>191.4</v>
      </c>
      <c r="U103" s="2">
        <v>193.2</v>
      </c>
      <c r="V103" s="2">
        <v>238.4</v>
      </c>
      <c r="W103" s="2">
        <v>164</v>
      </c>
      <c r="X103" s="2"/>
      <c r="Y103" s="2">
        <v>1.2949999999999999E-3</v>
      </c>
      <c r="Z103" s="2">
        <v>6.7250000000000004E-2</v>
      </c>
      <c r="AA103" s="2">
        <v>4.42</v>
      </c>
    </row>
    <row r="104" spans="1:27" x14ac:dyDescent="0.2">
      <c r="A104" s="2" t="s">
        <v>321</v>
      </c>
      <c r="B104" s="2" t="s">
        <v>322</v>
      </c>
      <c r="C104" s="2" t="s">
        <v>1249</v>
      </c>
      <c r="D104" s="2" t="s">
        <v>1249</v>
      </c>
      <c r="E104" s="2">
        <v>3.6383499999999998E-3</v>
      </c>
      <c r="F104" s="2">
        <v>1.7723699999999999E-3</v>
      </c>
      <c r="G104" s="2">
        <v>1</v>
      </c>
      <c r="H104" s="2">
        <v>1</v>
      </c>
      <c r="I104" s="2">
        <v>1</v>
      </c>
      <c r="J104" s="2" t="s">
        <v>26</v>
      </c>
      <c r="K104" s="2" t="s">
        <v>1262</v>
      </c>
      <c r="L104" s="2" t="s">
        <v>1241</v>
      </c>
      <c r="M104" s="2">
        <v>0</v>
      </c>
      <c r="N104" s="2">
        <v>2174.2432699999999</v>
      </c>
      <c r="O104" s="2">
        <v>13.3</v>
      </c>
      <c r="P104" s="2">
        <v>23.5</v>
      </c>
      <c r="Q104" s="2">
        <v>16.8</v>
      </c>
      <c r="R104" s="2">
        <v>60.1</v>
      </c>
      <c r="S104" s="2">
        <v>59.5</v>
      </c>
      <c r="T104" s="2">
        <v>88.4</v>
      </c>
      <c r="U104" s="2">
        <v>50.7</v>
      </c>
      <c r="V104" s="2">
        <v>236.6</v>
      </c>
      <c r="W104" s="2">
        <v>65.599999999999994</v>
      </c>
      <c r="X104" s="2"/>
      <c r="Y104" s="2">
        <v>1.2949999999999999E-3</v>
      </c>
      <c r="Z104" s="2">
        <v>1.756E-3</v>
      </c>
      <c r="AA104" s="2">
        <v>4.68</v>
      </c>
    </row>
    <row r="105" spans="1:27" x14ac:dyDescent="0.2">
      <c r="A105" s="2" t="s">
        <v>323</v>
      </c>
      <c r="B105" s="2" t="s">
        <v>324</v>
      </c>
      <c r="C105" s="2" t="s">
        <v>1263</v>
      </c>
      <c r="D105" s="2" t="s">
        <v>1263</v>
      </c>
      <c r="E105" s="2">
        <v>4.9132899999999998E-3</v>
      </c>
      <c r="F105" s="2">
        <v>1.7723699999999999E-3</v>
      </c>
      <c r="G105" s="2">
        <v>1</v>
      </c>
      <c r="H105" s="2">
        <v>1</v>
      </c>
      <c r="I105" s="2">
        <v>1</v>
      </c>
      <c r="J105" s="2" t="s">
        <v>26</v>
      </c>
      <c r="K105" s="2" t="s">
        <v>1264</v>
      </c>
      <c r="L105" s="2" t="s">
        <v>1241</v>
      </c>
      <c r="M105" s="2">
        <v>0</v>
      </c>
      <c r="N105" s="2">
        <v>2158.2847400000001</v>
      </c>
      <c r="O105" s="2"/>
      <c r="P105" s="2"/>
      <c r="Q105" s="2"/>
      <c r="R105" s="2"/>
      <c r="S105" s="2"/>
      <c r="T105" s="2"/>
      <c r="U105" s="2"/>
      <c r="V105" s="2"/>
      <c r="W105" s="2"/>
      <c r="X105" s="2" t="s">
        <v>148</v>
      </c>
      <c r="Y105" s="2">
        <v>1.2949999999999999E-3</v>
      </c>
      <c r="Z105" s="2">
        <v>2.454E-3</v>
      </c>
      <c r="AA105" s="2">
        <v>3.49</v>
      </c>
    </row>
    <row r="106" spans="1:27" x14ac:dyDescent="0.2">
      <c r="A106" s="2" t="s">
        <v>325</v>
      </c>
      <c r="B106" s="2" t="s">
        <v>326</v>
      </c>
      <c r="C106" s="2" t="s">
        <v>1263</v>
      </c>
      <c r="D106" s="2" t="s">
        <v>1263</v>
      </c>
      <c r="E106" s="2">
        <v>0.10587000000000001</v>
      </c>
      <c r="F106" s="2">
        <v>1.7723699999999999E-3</v>
      </c>
      <c r="G106" s="2">
        <v>1</v>
      </c>
      <c r="H106" s="2">
        <v>1</v>
      </c>
      <c r="I106" s="2">
        <v>1</v>
      </c>
      <c r="J106" s="2" t="s">
        <v>26</v>
      </c>
      <c r="K106" s="2" t="s">
        <v>1265</v>
      </c>
      <c r="L106" s="2" t="s">
        <v>1241</v>
      </c>
      <c r="M106" s="2">
        <v>0</v>
      </c>
      <c r="N106" s="2">
        <v>2287.3273300000001</v>
      </c>
      <c r="O106" s="2">
        <v>136.1</v>
      </c>
      <c r="P106" s="2">
        <v>122.5</v>
      </c>
      <c r="Q106" s="2">
        <v>122.1</v>
      </c>
      <c r="R106" s="2">
        <v>195.4</v>
      </c>
      <c r="S106" s="2">
        <v>197.6</v>
      </c>
      <c r="T106" s="2">
        <v>199.4</v>
      </c>
      <c r="U106" s="2">
        <v>212.6</v>
      </c>
      <c r="V106" s="2">
        <v>244</v>
      </c>
      <c r="W106" s="2">
        <v>180.4</v>
      </c>
      <c r="X106" s="2"/>
      <c r="Y106" s="2">
        <v>1.2949999999999999E-3</v>
      </c>
      <c r="Z106" s="2">
        <v>7.2330000000000005E-2</v>
      </c>
      <c r="AA106" s="2">
        <v>2.2400000000000002</v>
      </c>
    </row>
    <row r="107" spans="1:27" x14ac:dyDescent="0.2">
      <c r="A107" s="2" t="s">
        <v>319</v>
      </c>
      <c r="B107" s="2" t="s">
        <v>320</v>
      </c>
      <c r="C107" s="2" t="s">
        <v>1252</v>
      </c>
      <c r="D107" s="2" t="s">
        <v>1252</v>
      </c>
      <c r="E107" s="2">
        <v>1.1618E-2</v>
      </c>
      <c r="F107" s="2">
        <v>1.7723699999999999E-3</v>
      </c>
      <c r="G107" s="2">
        <v>1</v>
      </c>
      <c r="H107" s="2">
        <v>2</v>
      </c>
      <c r="I107" s="2">
        <v>5</v>
      </c>
      <c r="J107" s="2" t="s">
        <v>26</v>
      </c>
      <c r="K107" s="2" t="s">
        <v>1261</v>
      </c>
      <c r="L107" s="2" t="s">
        <v>1165</v>
      </c>
      <c r="M107" s="2">
        <v>0</v>
      </c>
      <c r="N107" s="2">
        <v>1600.9260099999999</v>
      </c>
      <c r="O107" s="2">
        <v>208.5</v>
      </c>
      <c r="P107" s="2">
        <v>292.89999999999998</v>
      </c>
      <c r="Q107" s="2">
        <v>561</v>
      </c>
      <c r="R107" s="2">
        <v>436.2</v>
      </c>
      <c r="S107" s="2">
        <v>473.5</v>
      </c>
      <c r="T107" s="2">
        <v>428.7</v>
      </c>
      <c r="U107" s="2">
        <v>431.6</v>
      </c>
      <c r="V107" s="2">
        <v>402.9</v>
      </c>
      <c r="W107" s="2">
        <v>323.5</v>
      </c>
      <c r="X107" s="2"/>
      <c r="Y107" s="2">
        <v>1.2949999999999999E-3</v>
      </c>
      <c r="Z107" s="2">
        <v>6.2979999999999998E-3</v>
      </c>
      <c r="AA107" s="2">
        <v>3.52</v>
      </c>
    </row>
    <row r="108" spans="1:27" x14ac:dyDescent="0.2">
      <c r="A108" s="2" t="s">
        <v>327</v>
      </c>
      <c r="B108" s="2" t="s">
        <v>328</v>
      </c>
      <c r="C108" s="2" t="s">
        <v>1266</v>
      </c>
      <c r="D108" s="2" t="s">
        <v>1266</v>
      </c>
      <c r="E108" s="2">
        <v>1.3701400000000001E-2</v>
      </c>
      <c r="F108" s="2">
        <v>1.7723699999999999E-3</v>
      </c>
      <c r="G108" s="2">
        <v>1</v>
      </c>
      <c r="H108" s="2">
        <v>3</v>
      </c>
      <c r="I108" s="2">
        <v>2</v>
      </c>
      <c r="J108" s="2" t="s">
        <v>26</v>
      </c>
      <c r="K108" s="2" t="s">
        <v>1267</v>
      </c>
      <c r="L108" s="2" t="s">
        <v>1195</v>
      </c>
      <c r="M108" s="2">
        <v>0</v>
      </c>
      <c r="N108" s="2">
        <v>1828.0005200000001</v>
      </c>
      <c r="O108" s="2">
        <v>217.3</v>
      </c>
      <c r="P108" s="2">
        <v>238.7</v>
      </c>
      <c r="Q108" s="2">
        <v>244.3</v>
      </c>
      <c r="R108" s="2">
        <v>1130.7</v>
      </c>
      <c r="S108" s="2">
        <v>970.6</v>
      </c>
      <c r="T108" s="2">
        <v>938.1</v>
      </c>
      <c r="U108" s="2">
        <v>591.1</v>
      </c>
      <c r="V108" s="2">
        <v>725.9</v>
      </c>
      <c r="W108" s="2">
        <v>543.4</v>
      </c>
      <c r="X108" s="2"/>
      <c r="Y108" s="2">
        <v>1.2949999999999999E-3</v>
      </c>
      <c r="Z108" s="2">
        <v>7.5440000000000004E-3</v>
      </c>
      <c r="AA108" s="2">
        <v>2.92</v>
      </c>
    </row>
    <row r="109" spans="1:27" x14ac:dyDescent="0.2">
      <c r="A109" s="2" t="s">
        <v>329</v>
      </c>
      <c r="B109" s="2" t="s">
        <v>330</v>
      </c>
      <c r="C109" s="2" t="s">
        <v>1122</v>
      </c>
      <c r="D109" s="2" t="s">
        <v>1122</v>
      </c>
      <c r="E109" s="2">
        <v>5.6481900000000002E-2</v>
      </c>
      <c r="F109" s="2">
        <v>1.7723699999999999E-3</v>
      </c>
      <c r="G109" s="2">
        <v>1</v>
      </c>
      <c r="H109" s="2">
        <v>2</v>
      </c>
      <c r="I109" s="2">
        <v>2</v>
      </c>
      <c r="J109" s="2" t="s">
        <v>26</v>
      </c>
      <c r="K109" s="2" t="s">
        <v>1268</v>
      </c>
      <c r="L109" s="2"/>
      <c r="M109" s="2">
        <v>0</v>
      </c>
      <c r="N109" s="2">
        <v>1330.7568200000001</v>
      </c>
      <c r="O109" s="2">
        <v>118.2</v>
      </c>
      <c r="P109" s="2">
        <v>138.19999999999999</v>
      </c>
      <c r="Q109" s="2">
        <v>148.9</v>
      </c>
      <c r="R109" s="2">
        <v>182.2</v>
      </c>
      <c r="S109" s="2">
        <v>205</v>
      </c>
      <c r="T109" s="2">
        <v>159</v>
      </c>
      <c r="U109" s="2">
        <v>317.60000000000002</v>
      </c>
      <c r="V109" s="2">
        <v>146.19999999999999</v>
      </c>
      <c r="W109" s="2">
        <v>136.6</v>
      </c>
      <c r="X109" s="2"/>
      <c r="Y109" s="2">
        <v>1.2949999999999999E-3</v>
      </c>
      <c r="Z109" s="2">
        <v>3.6049999999999999E-2</v>
      </c>
      <c r="AA109" s="2">
        <v>2.58</v>
      </c>
    </row>
    <row r="110" spans="1:27" x14ac:dyDescent="0.2">
      <c r="A110" s="2" t="s">
        <v>331</v>
      </c>
      <c r="B110" s="2" t="s">
        <v>332</v>
      </c>
      <c r="C110" s="2" t="s">
        <v>1122</v>
      </c>
      <c r="D110" s="2" t="s">
        <v>1122</v>
      </c>
      <c r="E110" s="2">
        <v>4.8238900000000001E-2</v>
      </c>
      <c r="F110" s="2">
        <v>1.7723699999999999E-3</v>
      </c>
      <c r="G110" s="2">
        <v>1</v>
      </c>
      <c r="H110" s="2">
        <v>2</v>
      </c>
      <c r="I110" s="2">
        <v>1</v>
      </c>
      <c r="J110" s="2" t="s">
        <v>26</v>
      </c>
      <c r="K110" s="2" t="s">
        <v>1269</v>
      </c>
      <c r="L110" s="2"/>
      <c r="M110" s="2">
        <v>0</v>
      </c>
      <c r="N110" s="2">
        <v>1443.84088</v>
      </c>
      <c r="O110" s="2">
        <v>82.1</v>
      </c>
      <c r="P110" s="2">
        <v>140.1</v>
      </c>
      <c r="Q110" s="2">
        <v>134.30000000000001</v>
      </c>
      <c r="R110" s="2">
        <v>145.4</v>
      </c>
      <c r="S110" s="2">
        <v>163.80000000000001</v>
      </c>
      <c r="T110" s="2">
        <v>135.4</v>
      </c>
      <c r="U110" s="2">
        <v>215.5</v>
      </c>
      <c r="V110" s="2">
        <v>120.6</v>
      </c>
      <c r="W110" s="2">
        <v>105.3</v>
      </c>
      <c r="X110" s="2"/>
      <c r="Y110" s="2">
        <v>1.2949999999999999E-3</v>
      </c>
      <c r="Z110" s="2">
        <v>3.0169999999999999E-2</v>
      </c>
      <c r="AA110" s="2">
        <v>2.77</v>
      </c>
    </row>
    <row r="111" spans="1:27" x14ac:dyDescent="0.2">
      <c r="A111" s="2" t="s">
        <v>327</v>
      </c>
      <c r="B111" s="2" t="s">
        <v>328</v>
      </c>
      <c r="C111" s="2" t="s">
        <v>1190</v>
      </c>
      <c r="D111" s="2" t="s">
        <v>1190</v>
      </c>
      <c r="E111" s="2">
        <v>1.22136E-2</v>
      </c>
      <c r="F111" s="2">
        <v>1.7723699999999999E-3</v>
      </c>
      <c r="G111" s="2">
        <v>1</v>
      </c>
      <c r="H111" s="2">
        <v>3</v>
      </c>
      <c r="I111" s="2">
        <v>1</v>
      </c>
      <c r="J111" s="2" t="s">
        <v>26</v>
      </c>
      <c r="K111" s="2" t="s">
        <v>1267</v>
      </c>
      <c r="L111" s="2"/>
      <c r="M111" s="2">
        <v>0</v>
      </c>
      <c r="N111" s="2">
        <v>1827.0165</v>
      </c>
      <c r="O111" s="2">
        <v>3889.9</v>
      </c>
      <c r="P111" s="2">
        <v>2994</v>
      </c>
      <c r="Q111" s="2">
        <v>2266.6</v>
      </c>
      <c r="R111" s="2">
        <v>2191.1</v>
      </c>
      <c r="S111" s="2">
        <v>1575.3</v>
      </c>
      <c r="T111" s="2">
        <v>1432.2</v>
      </c>
      <c r="U111" s="2">
        <v>2316.6999999999998</v>
      </c>
      <c r="V111" s="2">
        <v>1892.2</v>
      </c>
      <c r="W111" s="2">
        <v>1893</v>
      </c>
      <c r="X111" s="2"/>
      <c r="Y111" s="2">
        <v>1.2949999999999999E-3</v>
      </c>
      <c r="Z111" s="2">
        <v>6.6629999999999997E-3</v>
      </c>
      <c r="AA111" s="2">
        <v>3.66</v>
      </c>
    </row>
    <row r="112" spans="1:27" x14ac:dyDescent="0.2">
      <c r="A112" s="2" t="s">
        <v>333</v>
      </c>
      <c r="B112" s="2" t="s">
        <v>334</v>
      </c>
      <c r="C112" s="2" t="s">
        <v>1229</v>
      </c>
      <c r="D112" s="2" t="s">
        <v>1229</v>
      </c>
      <c r="E112" s="2">
        <v>2.7271199999999999E-2</v>
      </c>
      <c r="F112" s="2">
        <v>1.7723699999999999E-3</v>
      </c>
      <c r="G112" s="2">
        <v>1</v>
      </c>
      <c r="H112" s="2">
        <v>4</v>
      </c>
      <c r="I112" s="2">
        <v>2</v>
      </c>
      <c r="J112" s="2" t="s">
        <v>26</v>
      </c>
      <c r="K112" s="2" t="s">
        <v>1270</v>
      </c>
      <c r="L112" s="2" t="s">
        <v>1231</v>
      </c>
      <c r="M112" s="2">
        <v>0</v>
      </c>
      <c r="N112" s="2">
        <v>2653.4764100000002</v>
      </c>
      <c r="O112" s="2">
        <v>232.8</v>
      </c>
      <c r="P112" s="2">
        <v>234</v>
      </c>
      <c r="Q112" s="2">
        <v>271.10000000000002</v>
      </c>
      <c r="R112" s="2">
        <v>2080.8000000000002</v>
      </c>
      <c r="S112" s="2">
        <v>2214.3000000000002</v>
      </c>
      <c r="T112" s="2">
        <v>2893</v>
      </c>
      <c r="U112" s="2">
        <v>1685.3</v>
      </c>
      <c r="V112" s="2">
        <v>4052.8</v>
      </c>
      <c r="W112" s="2">
        <v>1700.6</v>
      </c>
      <c r="X112" s="2"/>
      <c r="Y112" s="2">
        <v>1.2949999999999999E-3</v>
      </c>
      <c r="Z112" s="2">
        <v>1.6129999999999999E-2</v>
      </c>
      <c r="AA112" s="2">
        <v>2.57</v>
      </c>
    </row>
    <row r="113" spans="1:27" x14ac:dyDescent="0.2">
      <c r="A113" s="2" t="s">
        <v>335</v>
      </c>
      <c r="B113" s="2" t="s">
        <v>336</v>
      </c>
      <c r="C113" s="2" t="s">
        <v>1271</v>
      </c>
      <c r="D113" s="2" t="s">
        <v>1271</v>
      </c>
      <c r="E113" s="2">
        <v>6.7401799999999998E-2</v>
      </c>
      <c r="F113" s="2">
        <v>1.7723699999999999E-3</v>
      </c>
      <c r="G113" s="2">
        <v>1</v>
      </c>
      <c r="H113" s="2">
        <v>2</v>
      </c>
      <c r="I113" s="2">
        <v>1</v>
      </c>
      <c r="J113" s="2" t="s">
        <v>26</v>
      </c>
      <c r="K113" s="2" t="s">
        <v>1272</v>
      </c>
      <c r="L113" s="2"/>
      <c r="M113" s="2">
        <v>0</v>
      </c>
      <c r="N113" s="2">
        <v>1477.76304</v>
      </c>
      <c r="O113" s="2">
        <v>124.5</v>
      </c>
      <c r="P113" s="2">
        <v>162.5</v>
      </c>
      <c r="Q113" s="2">
        <v>117.8</v>
      </c>
      <c r="R113" s="2">
        <v>123.2</v>
      </c>
      <c r="S113" s="2">
        <v>113.2</v>
      </c>
      <c r="T113" s="2">
        <v>123.4</v>
      </c>
      <c r="U113" s="2">
        <v>140.1</v>
      </c>
      <c r="V113" s="2">
        <v>142.69999999999999</v>
      </c>
      <c r="W113" s="2">
        <v>134.19999999999999</v>
      </c>
      <c r="X113" s="2"/>
      <c r="Y113" s="2">
        <v>1.2949999999999999E-3</v>
      </c>
      <c r="Z113" s="2">
        <v>4.385E-2</v>
      </c>
      <c r="AA113" s="2">
        <v>2.46</v>
      </c>
    </row>
    <row r="114" spans="1:27" x14ac:dyDescent="0.2">
      <c r="A114" s="2" t="s">
        <v>337</v>
      </c>
      <c r="B114" s="2" t="s">
        <v>338</v>
      </c>
      <c r="C114" s="2" t="s">
        <v>1273</v>
      </c>
      <c r="D114" s="2" t="s">
        <v>1273</v>
      </c>
      <c r="E114" s="5">
        <v>6.8195999999999996E-5</v>
      </c>
      <c r="F114" s="2">
        <v>1.7723699999999999E-3</v>
      </c>
      <c r="G114" s="2">
        <v>1</v>
      </c>
      <c r="H114" s="2">
        <v>3</v>
      </c>
      <c r="I114" s="2">
        <v>1</v>
      </c>
      <c r="J114" s="2" t="s">
        <v>26</v>
      </c>
      <c r="K114" s="2" t="s">
        <v>1274</v>
      </c>
      <c r="L114" s="2"/>
      <c r="M114" s="2">
        <v>0</v>
      </c>
      <c r="N114" s="2">
        <v>2453.3643400000001</v>
      </c>
      <c r="O114" s="2">
        <v>504.7</v>
      </c>
      <c r="P114" s="2">
        <v>383.8</v>
      </c>
      <c r="Q114" s="2">
        <v>472</v>
      </c>
      <c r="R114" s="2">
        <v>593.6</v>
      </c>
      <c r="S114" s="2">
        <v>610.1</v>
      </c>
      <c r="T114" s="2">
        <v>823.1</v>
      </c>
      <c r="U114" s="2">
        <v>464.2</v>
      </c>
      <c r="V114" s="2">
        <v>614.1</v>
      </c>
      <c r="W114" s="2">
        <v>532.70000000000005</v>
      </c>
      <c r="X114" s="2"/>
      <c r="Y114" s="2">
        <v>1.2949999999999999E-3</v>
      </c>
      <c r="Z114" s="5">
        <v>2.2229999999999999E-5</v>
      </c>
      <c r="AA114" s="2">
        <v>7.12</v>
      </c>
    </row>
    <row r="115" spans="1:27" x14ac:dyDescent="0.2">
      <c r="A115" s="2" t="s">
        <v>339</v>
      </c>
      <c r="B115" s="2" t="s">
        <v>340</v>
      </c>
      <c r="C115" s="2" t="s">
        <v>1275</v>
      </c>
      <c r="D115" s="2" t="s">
        <v>1275</v>
      </c>
      <c r="E115" s="2">
        <v>5.2700100000000003E-3</v>
      </c>
      <c r="F115" s="2">
        <v>1.7723699999999999E-3</v>
      </c>
      <c r="G115" s="2">
        <v>1</v>
      </c>
      <c r="H115" s="2">
        <v>1</v>
      </c>
      <c r="I115" s="2">
        <v>2</v>
      </c>
      <c r="J115" s="2" t="s">
        <v>26</v>
      </c>
      <c r="K115" s="2" t="s">
        <v>1276</v>
      </c>
      <c r="L115" s="2" t="s">
        <v>1241</v>
      </c>
      <c r="M115" s="2">
        <v>0</v>
      </c>
      <c r="N115" s="2">
        <v>2411.1272399999998</v>
      </c>
      <c r="O115" s="2">
        <v>30.7</v>
      </c>
      <c r="P115" s="2">
        <v>26.4</v>
      </c>
      <c r="Q115" s="2">
        <v>27.8</v>
      </c>
      <c r="R115" s="2">
        <v>70.3</v>
      </c>
      <c r="S115" s="2">
        <v>79.3</v>
      </c>
      <c r="T115" s="2">
        <v>92.3</v>
      </c>
      <c r="U115" s="2">
        <v>87.2</v>
      </c>
      <c r="V115" s="2">
        <v>118.5</v>
      </c>
      <c r="W115" s="2">
        <v>88</v>
      </c>
      <c r="X115" s="2"/>
      <c r="Y115" s="2">
        <v>1.2949999999999999E-3</v>
      </c>
      <c r="Z115" s="2">
        <v>2.65E-3</v>
      </c>
      <c r="AA115" s="2">
        <v>4.45</v>
      </c>
    </row>
    <row r="116" spans="1:27" x14ac:dyDescent="0.2">
      <c r="A116" s="2" t="s">
        <v>341</v>
      </c>
      <c r="B116" s="2" t="s">
        <v>342</v>
      </c>
      <c r="C116" s="2" t="s">
        <v>1275</v>
      </c>
      <c r="D116" s="2" t="s">
        <v>1275</v>
      </c>
      <c r="E116" s="2">
        <v>3.7852499999999997E-2</v>
      </c>
      <c r="F116" s="2">
        <v>1.7723699999999999E-3</v>
      </c>
      <c r="G116" s="2">
        <v>1</v>
      </c>
      <c r="H116" s="2">
        <v>1</v>
      </c>
      <c r="I116" s="2">
        <v>1</v>
      </c>
      <c r="J116" s="2" t="s">
        <v>26</v>
      </c>
      <c r="K116" s="2" t="s">
        <v>1277</v>
      </c>
      <c r="L116" s="2" t="s">
        <v>1241</v>
      </c>
      <c r="M116" s="2">
        <v>0</v>
      </c>
      <c r="N116" s="2">
        <v>1691.86492</v>
      </c>
      <c r="O116" s="2">
        <v>119.9</v>
      </c>
      <c r="P116" s="2">
        <v>103.8</v>
      </c>
      <c r="Q116" s="2">
        <v>113.1</v>
      </c>
      <c r="R116" s="2">
        <v>296.39999999999998</v>
      </c>
      <c r="S116" s="2">
        <v>296.3</v>
      </c>
      <c r="T116" s="2">
        <v>313.7</v>
      </c>
      <c r="U116" s="2">
        <v>285.8</v>
      </c>
      <c r="V116" s="2">
        <v>343.5</v>
      </c>
      <c r="W116" s="2">
        <v>278.8</v>
      </c>
      <c r="X116" s="2"/>
      <c r="Y116" s="2">
        <v>1.2949999999999999E-3</v>
      </c>
      <c r="Z116" s="2">
        <v>2.317E-2</v>
      </c>
      <c r="AA116" s="2">
        <v>3.03</v>
      </c>
    </row>
    <row r="117" spans="1:27" x14ac:dyDescent="0.2">
      <c r="A117" s="2" t="s">
        <v>343</v>
      </c>
      <c r="B117" s="2" t="s">
        <v>344</v>
      </c>
      <c r="C117" s="2" t="s">
        <v>1275</v>
      </c>
      <c r="D117" s="2" t="s">
        <v>1275</v>
      </c>
      <c r="E117" s="2">
        <v>4.36987E-2</v>
      </c>
      <c r="F117" s="2">
        <v>1.7723699999999999E-3</v>
      </c>
      <c r="G117" s="2">
        <v>1</v>
      </c>
      <c r="H117" s="2">
        <v>1</v>
      </c>
      <c r="I117" s="2">
        <v>1</v>
      </c>
      <c r="J117" s="2" t="s">
        <v>26</v>
      </c>
      <c r="K117" s="2" t="s">
        <v>1278</v>
      </c>
      <c r="L117" s="2" t="s">
        <v>1241</v>
      </c>
      <c r="M117" s="2">
        <v>0</v>
      </c>
      <c r="N117" s="2">
        <v>1590.8172500000001</v>
      </c>
      <c r="O117" s="2">
        <v>149.6</v>
      </c>
      <c r="P117" s="2">
        <v>143.6</v>
      </c>
      <c r="Q117" s="2">
        <v>152.6</v>
      </c>
      <c r="R117" s="2">
        <v>219.8</v>
      </c>
      <c r="S117" s="2">
        <v>220.1</v>
      </c>
      <c r="T117" s="2">
        <v>230.9</v>
      </c>
      <c r="U117" s="2">
        <v>260</v>
      </c>
      <c r="V117" s="2">
        <v>293.3</v>
      </c>
      <c r="W117" s="2">
        <v>205.8</v>
      </c>
      <c r="X117" s="2"/>
      <c r="Y117" s="2">
        <v>1.2949999999999999E-3</v>
      </c>
      <c r="Z117" s="2">
        <v>2.7109999999999999E-2</v>
      </c>
      <c r="AA117" s="2">
        <v>2.89</v>
      </c>
    </row>
    <row r="118" spans="1:27" x14ac:dyDescent="0.2">
      <c r="A118" s="2" t="s">
        <v>343</v>
      </c>
      <c r="B118" s="2" t="s">
        <v>344</v>
      </c>
      <c r="C118" s="2" t="s">
        <v>1122</v>
      </c>
      <c r="D118" s="2" t="s">
        <v>1122</v>
      </c>
      <c r="E118" s="2">
        <v>9.0477300000000004E-3</v>
      </c>
      <c r="F118" s="2">
        <v>1.7723699999999999E-3</v>
      </c>
      <c r="G118" s="2">
        <v>1</v>
      </c>
      <c r="H118" s="2">
        <v>1</v>
      </c>
      <c r="I118" s="2">
        <v>2</v>
      </c>
      <c r="J118" s="2" t="s">
        <v>26</v>
      </c>
      <c r="K118" s="2" t="s">
        <v>1278</v>
      </c>
      <c r="L118" s="2"/>
      <c r="M118" s="2">
        <v>0</v>
      </c>
      <c r="N118" s="2">
        <v>1589.83323</v>
      </c>
      <c r="O118" s="2">
        <v>1363.6</v>
      </c>
      <c r="P118" s="2">
        <v>1150.5999999999999</v>
      </c>
      <c r="Q118" s="2">
        <v>1264.4000000000001</v>
      </c>
      <c r="R118" s="2">
        <v>221.2</v>
      </c>
      <c r="S118" s="2">
        <v>225.8</v>
      </c>
      <c r="T118" s="2">
        <v>170.9</v>
      </c>
      <c r="U118" s="2">
        <v>175.2</v>
      </c>
      <c r="V118" s="2">
        <v>243.9</v>
      </c>
      <c r="W118" s="2">
        <v>183</v>
      </c>
      <c r="X118" s="2"/>
      <c r="Y118" s="2">
        <v>1.2949999999999999E-3</v>
      </c>
      <c r="Z118" s="2">
        <v>4.7869999999999996E-3</v>
      </c>
      <c r="AA118" s="2">
        <v>3.24</v>
      </c>
    </row>
    <row r="119" spans="1:27" x14ac:dyDescent="0.2">
      <c r="A119" s="2" t="s">
        <v>345</v>
      </c>
      <c r="B119" s="2" t="s">
        <v>346</v>
      </c>
      <c r="C119" s="2" t="s">
        <v>1275</v>
      </c>
      <c r="D119" s="2" t="s">
        <v>1275</v>
      </c>
      <c r="E119" s="2">
        <v>3.4277000000000002E-2</v>
      </c>
      <c r="F119" s="2">
        <v>1.7723699999999999E-3</v>
      </c>
      <c r="G119" s="2">
        <v>1</v>
      </c>
      <c r="H119" s="2">
        <v>1</v>
      </c>
      <c r="I119" s="2">
        <v>2</v>
      </c>
      <c r="J119" s="2" t="s">
        <v>26</v>
      </c>
      <c r="K119" s="2" t="s">
        <v>1279</v>
      </c>
      <c r="L119" s="2" t="s">
        <v>1241</v>
      </c>
      <c r="M119" s="2">
        <v>0</v>
      </c>
      <c r="N119" s="2">
        <v>1461.7746500000001</v>
      </c>
      <c r="O119" s="2">
        <v>584.1</v>
      </c>
      <c r="P119" s="2">
        <v>623.79999999999995</v>
      </c>
      <c r="Q119" s="2">
        <v>600.1</v>
      </c>
      <c r="R119" s="2">
        <v>1051.7</v>
      </c>
      <c r="S119" s="2">
        <v>1053.3</v>
      </c>
      <c r="T119" s="2">
        <v>1099.7</v>
      </c>
      <c r="U119" s="2">
        <v>824.5</v>
      </c>
      <c r="V119" s="2">
        <v>916.9</v>
      </c>
      <c r="W119" s="2">
        <v>798.4</v>
      </c>
      <c r="X119" s="2"/>
      <c r="Y119" s="2">
        <v>1.2949999999999999E-3</v>
      </c>
      <c r="Z119" s="2">
        <v>2.077E-2</v>
      </c>
      <c r="AA119" s="2">
        <v>2.92</v>
      </c>
    </row>
    <row r="120" spans="1:27" x14ac:dyDescent="0.2">
      <c r="A120" s="2" t="s">
        <v>347</v>
      </c>
      <c r="B120" s="2" t="s">
        <v>348</v>
      </c>
      <c r="C120" s="2" t="s">
        <v>1122</v>
      </c>
      <c r="D120" s="2" t="s">
        <v>1122</v>
      </c>
      <c r="E120" s="2">
        <v>1.01002E-2</v>
      </c>
      <c r="F120" s="2">
        <v>1.7723699999999999E-3</v>
      </c>
      <c r="G120" s="2">
        <v>1</v>
      </c>
      <c r="H120" s="2">
        <v>1</v>
      </c>
      <c r="I120" s="2">
        <v>1</v>
      </c>
      <c r="J120" s="2" t="s">
        <v>26</v>
      </c>
      <c r="K120" s="2" t="s">
        <v>1280</v>
      </c>
      <c r="L120" s="2"/>
      <c r="M120" s="2">
        <v>0</v>
      </c>
      <c r="N120" s="2">
        <v>1416.7783400000001</v>
      </c>
      <c r="O120" s="2"/>
      <c r="P120" s="2"/>
      <c r="Q120" s="2"/>
      <c r="R120" s="2"/>
      <c r="S120" s="2"/>
      <c r="T120" s="2"/>
      <c r="U120" s="2"/>
      <c r="V120" s="2"/>
      <c r="W120" s="2"/>
      <c r="X120" s="2" t="s">
        <v>148</v>
      </c>
      <c r="Y120" s="2">
        <v>1.2949999999999999E-3</v>
      </c>
      <c r="Z120" s="2">
        <v>5.3990000000000002E-3</v>
      </c>
      <c r="AA120" s="2">
        <v>2.78</v>
      </c>
    </row>
    <row r="121" spans="1:27" x14ac:dyDescent="0.2">
      <c r="A121" s="2" t="s">
        <v>349</v>
      </c>
      <c r="B121" s="2" t="s">
        <v>350</v>
      </c>
      <c r="C121" s="2" t="s">
        <v>1122</v>
      </c>
      <c r="D121" s="2" t="s">
        <v>1122</v>
      </c>
      <c r="E121" s="2">
        <v>5.97256E-3</v>
      </c>
      <c r="F121" s="2">
        <v>1.7723699999999999E-3</v>
      </c>
      <c r="G121" s="2">
        <v>1</v>
      </c>
      <c r="H121" s="2">
        <v>1</v>
      </c>
      <c r="I121" s="2">
        <v>1</v>
      </c>
      <c r="J121" s="2" t="s">
        <v>26</v>
      </c>
      <c r="K121" s="2" t="s">
        <v>1281</v>
      </c>
      <c r="L121" s="2"/>
      <c r="M121" s="2">
        <v>0</v>
      </c>
      <c r="N121" s="2">
        <v>1553.83725</v>
      </c>
      <c r="O121" s="2">
        <v>72.5</v>
      </c>
      <c r="P121" s="2">
        <v>54.4</v>
      </c>
      <c r="Q121" s="2">
        <v>91.7</v>
      </c>
      <c r="R121" s="2">
        <v>61.2</v>
      </c>
      <c r="S121" s="2">
        <v>74.099999999999994</v>
      </c>
      <c r="T121" s="2">
        <v>104.3</v>
      </c>
      <c r="U121" s="2">
        <v>74.7</v>
      </c>
      <c r="V121" s="2">
        <v>243.9</v>
      </c>
      <c r="W121" s="2">
        <v>82.4</v>
      </c>
      <c r="X121" s="2"/>
      <c r="Y121" s="2">
        <v>1.2949999999999999E-3</v>
      </c>
      <c r="Z121" s="2">
        <v>3.0309999999999998E-3</v>
      </c>
      <c r="AA121" s="2">
        <v>4.1500000000000004</v>
      </c>
    </row>
    <row r="122" spans="1:27" x14ac:dyDescent="0.2">
      <c r="A122" s="2" t="s">
        <v>351</v>
      </c>
      <c r="B122" s="2" t="s">
        <v>352</v>
      </c>
      <c r="C122" s="2" t="s">
        <v>1122</v>
      </c>
      <c r="D122" s="2" t="s">
        <v>1122</v>
      </c>
      <c r="E122" s="2">
        <v>5.5962800000000004E-3</v>
      </c>
      <c r="F122" s="2">
        <v>1.7723699999999999E-3</v>
      </c>
      <c r="G122" s="2">
        <v>1</v>
      </c>
      <c r="H122" s="2">
        <v>1</v>
      </c>
      <c r="I122" s="2">
        <v>1</v>
      </c>
      <c r="J122" s="2" t="s">
        <v>26</v>
      </c>
      <c r="K122" s="2" t="s">
        <v>1282</v>
      </c>
      <c r="L122" s="2"/>
      <c r="M122" s="2">
        <v>0</v>
      </c>
      <c r="N122" s="2">
        <v>1640.8692799999999</v>
      </c>
      <c r="O122" s="2">
        <v>208.7</v>
      </c>
      <c r="P122" s="2">
        <v>234.2</v>
      </c>
      <c r="Q122" s="2">
        <v>311.39999999999998</v>
      </c>
      <c r="R122" s="2">
        <v>254.6</v>
      </c>
      <c r="S122" s="2">
        <v>306.8</v>
      </c>
      <c r="T122" s="2">
        <v>351.8</v>
      </c>
      <c r="U122" s="2">
        <v>310.39999999999998</v>
      </c>
      <c r="V122" s="2">
        <v>520</v>
      </c>
      <c r="W122" s="2">
        <v>347</v>
      </c>
      <c r="X122" s="2"/>
      <c r="Y122" s="2">
        <v>1.2949999999999999E-3</v>
      </c>
      <c r="Z122" s="2">
        <v>2.8289999999999999E-3</v>
      </c>
      <c r="AA122" s="2">
        <v>4.66</v>
      </c>
    </row>
    <row r="123" spans="1:27" x14ac:dyDescent="0.2">
      <c r="A123" s="2" t="s">
        <v>353</v>
      </c>
      <c r="B123" s="2" t="s">
        <v>354</v>
      </c>
      <c r="C123" s="2" t="s">
        <v>1148</v>
      </c>
      <c r="D123" s="2" t="s">
        <v>1148</v>
      </c>
      <c r="E123" s="5">
        <v>4.5381200000000004E-6</v>
      </c>
      <c r="F123" s="2">
        <v>1.7723699999999999E-3</v>
      </c>
      <c r="G123" s="2">
        <v>1</v>
      </c>
      <c r="H123" s="2">
        <v>1</v>
      </c>
      <c r="I123" s="2">
        <v>3</v>
      </c>
      <c r="J123" s="2" t="s">
        <v>26</v>
      </c>
      <c r="K123" s="2" t="s">
        <v>1283</v>
      </c>
      <c r="L123" s="2"/>
      <c r="M123" s="2">
        <v>0</v>
      </c>
      <c r="N123" s="2">
        <v>1998.12718</v>
      </c>
      <c r="O123" s="2">
        <v>288.7</v>
      </c>
      <c r="P123" s="2">
        <v>288.8</v>
      </c>
      <c r="Q123" s="2">
        <v>429.8</v>
      </c>
      <c r="R123" s="2">
        <v>324.3</v>
      </c>
      <c r="S123" s="2">
        <v>418.2</v>
      </c>
      <c r="T123" s="2">
        <v>456.7</v>
      </c>
      <c r="U123" s="2">
        <v>468.5</v>
      </c>
      <c r="V123" s="2">
        <v>1211.7</v>
      </c>
      <c r="W123" s="2">
        <v>466.5</v>
      </c>
      <c r="X123" s="2"/>
      <c r="Y123" s="2">
        <v>1.2949999999999999E-3</v>
      </c>
      <c r="Z123" s="5">
        <v>1.1289999999999999E-6</v>
      </c>
      <c r="AA123" s="2">
        <v>5.87</v>
      </c>
    </row>
    <row r="124" spans="1:27" x14ac:dyDescent="0.2">
      <c r="A124" s="2" t="s">
        <v>355</v>
      </c>
      <c r="B124" s="2" t="s">
        <v>356</v>
      </c>
      <c r="C124" s="2" t="s">
        <v>1148</v>
      </c>
      <c r="D124" s="2" t="s">
        <v>1148</v>
      </c>
      <c r="E124" s="5">
        <v>4.5451999999999998E-5</v>
      </c>
      <c r="F124" s="2">
        <v>1.7723699999999999E-3</v>
      </c>
      <c r="G124" s="2">
        <v>1</v>
      </c>
      <c r="H124" s="2">
        <v>1</v>
      </c>
      <c r="I124" s="2">
        <v>2</v>
      </c>
      <c r="J124" s="2" t="s">
        <v>26</v>
      </c>
      <c r="K124" s="2" t="s">
        <v>1284</v>
      </c>
      <c r="L124" s="2"/>
      <c r="M124" s="2">
        <v>0</v>
      </c>
      <c r="N124" s="2">
        <v>2154.22829</v>
      </c>
      <c r="O124" s="2">
        <v>253.3</v>
      </c>
      <c r="P124" s="2">
        <v>237</v>
      </c>
      <c r="Q124" s="2">
        <v>316.5</v>
      </c>
      <c r="R124" s="2">
        <v>199.5</v>
      </c>
      <c r="S124" s="2">
        <v>183.6</v>
      </c>
      <c r="T124" s="2">
        <v>185.6</v>
      </c>
      <c r="U124" s="2">
        <v>174.7</v>
      </c>
      <c r="V124" s="2">
        <v>290</v>
      </c>
      <c r="W124" s="2">
        <v>188.2</v>
      </c>
      <c r="X124" s="2"/>
      <c r="Y124" s="2">
        <v>1.2949999999999999E-3</v>
      </c>
      <c r="Z124" s="5">
        <v>1.4239999999999999E-5</v>
      </c>
      <c r="AA124" s="2">
        <v>5.49</v>
      </c>
    </row>
    <row r="125" spans="1:27" x14ac:dyDescent="0.2">
      <c r="A125" s="2" t="s">
        <v>355</v>
      </c>
      <c r="B125" s="2" t="s">
        <v>356</v>
      </c>
      <c r="C125" s="2" t="s">
        <v>1285</v>
      </c>
      <c r="D125" s="2" t="s">
        <v>1285</v>
      </c>
      <c r="E125" s="2">
        <v>6.3357099999999998E-4</v>
      </c>
      <c r="F125" s="2">
        <v>1.7723699999999999E-3</v>
      </c>
      <c r="G125" s="2">
        <v>1</v>
      </c>
      <c r="H125" s="2">
        <v>1</v>
      </c>
      <c r="I125" s="2">
        <v>5</v>
      </c>
      <c r="J125" s="2" t="s">
        <v>26</v>
      </c>
      <c r="K125" s="2" t="s">
        <v>1284</v>
      </c>
      <c r="L125" s="2" t="s">
        <v>1208</v>
      </c>
      <c r="M125" s="2">
        <v>0</v>
      </c>
      <c r="N125" s="2">
        <v>2155.2123000000001</v>
      </c>
      <c r="O125" s="2">
        <v>242.6</v>
      </c>
      <c r="P125" s="2">
        <v>301.5</v>
      </c>
      <c r="Q125" s="2">
        <v>238.6</v>
      </c>
      <c r="R125" s="2">
        <v>1104</v>
      </c>
      <c r="S125" s="2">
        <v>1267.4000000000001</v>
      </c>
      <c r="T125" s="2">
        <v>1744.8</v>
      </c>
      <c r="U125" s="2">
        <v>828.4</v>
      </c>
      <c r="V125" s="2">
        <v>1795.3</v>
      </c>
      <c r="W125" s="2">
        <v>1040</v>
      </c>
      <c r="X125" s="2"/>
      <c r="Y125" s="2">
        <v>1.2949999999999999E-3</v>
      </c>
      <c r="Z125" s="2">
        <v>2.5769999999999998E-4</v>
      </c>
      <c r="AA125" s="2">
        <v>4.99</v>
      </c>
    </row>
    <row r="126" spans="1:27" x14ac:dyDescent="0.2">
      <c r="A126" s="2" t="s">
        <v>357</v>
      </c>
      <c r="B126" s="2" t="s">
        <v>358</v>
      </c>
      <c r="C126" s="2" t="s">
        <v>1122</v>
      </c>
      <c r="D126" s="2" t="s">
        <v>1122</v>
      </c>
      <c r="E126" s="2">
        <v>5.3169100000000004E-4</v>
      </c>
      <c r="F126" s="2">
        <v>1.7723699999999999E-3</v>
      </c>
      <c r="G126" s="2">
        <v>1</v>
      </c>
      <c r="H126" s="2">
        <v>3</v>
      </c>
      <c r="I126" s="2">
        <v>2</v>
      </c>
      <c r="J126" s="2" t="s">
        <v>26</v>
      </c>
      <c r="K126" s="2" t="s">
        <v>1286</v>
      </c>
      <c r="L126" s="2"/>
      <c r="M126" s="2">
        <v>0</v>
      </c>
      <c r="N126" s="2">
        <v>1806.9547399999999</v>
      </c>
      <c r="O126" s="2">
        <v>2708.1</v>
      </c>
      <c r="P126" s="2">
        <v>2511.5</v>
      </c>
      <c r="Q126" s="2">
        <v>2466.1</v>
      </c>
      <c r="R126" s="2">
        <v>2859.2</v>
      </c>
      <c r="S126" s="2">
        <v>2387.3000000000002</v>
      </c>
      <c r="T126" s="2">
        <v>2700.9</v>
      </c>
      <c r="U126" s="2">
        <v>2247.6999999999998</v>
      </c>
      <c r="V126" s="2">
        <v>2309.3000000000002</v>
      </c>
      <c r="W126" s="2">
        <v>2234.1999999999998</v>
      </c>
      <c r="X126" s="2"/>
      <c r="Y126" s="2">
        <v>1.2949999999999999E-3</v>
      </c>
      <c r="Z126" s="2">
        <v>2.1230000000000001E-4</v>
      </c>
      <c r="AA126" s="2">
        <v>3.99</v>
      </c>
    </row>
    <row r="127" spans="1:27" x14ac:dyDescent="0.2">
      <c r="A127" s="2" t="s">
        <v>359</v>
      </c>
      <c r="B127" s="2" t="s">
        <v>360</v>
      </c>
      <c r="C127" s="2" t="s">
        <v>1148</v>
      </c>
      <c r="D127" s="2" t="s">
        <v>1148</v>
      </c>
      <c r="E127" s="2">
        <v>1.3098000000000001E-3</v>
      </c>
      <c r="F127" s="2">
        <v>1.7723699999999999E-3</v>
      </c>
      <c r="G127" s="2">
        <v>1</v>
      </c>
      <c r="H127" s="2">
        <v>1</v>
      </c>
      <c r="I127" s="2">
        <v>1</v>
      </c>
      <c r="J127" s="2" t="s">
        <v>26</v>
      </c>
      <c r="K127" s="2" t="s">
        <v>1287</v>
      </c>
      <c r="L127" s="2"/>
      <c r="M127" s="2">
        <v>0</v>
      </c>
      <c r="N127" s="2">
        <v>2255.2759700000001</v>
      </c>
      <c r="O127" s="2"/>
      <c r="P127" s="2"/>
      <c r="Q127" s="2"/>
      <c r="R127" s="2"/>
      <c r="S127" s="2"/>
      <c r="T127" s="2"/>
      <c r="U127" s="2"/>
      <c r="V127" s="2"/>
      <c r="W127" s="2"/>
      <c r="X127" s="2" t="s">
        <v>148</v>
      </c>
      <c r="Y127" s="2">
        <v>1.2949999999999999E-3</v>
      </c>
      <c r="Z127" s="2">
        <v>5.7350000000000001E-4</v>
      </c>
      <c r="AA127" s="2">
        <v>4.43</v>
      </c>
    </row>
    <row r="128" spans="1:27" x14ac:dyDescent="0.2">
      <c r="A128" s="2" t="s">
        <v>361</v>
      </c>
      <c r="B128" s="2" t="s">
        <v>362</v>
      </c>
      <c r="C128" s="2" t="s">
        <v>1137</v>
      </c>
      <c r="D128" s="2" t="s">
        <v>1137</v>
      </c>
      <c r="E128" s="2">
        <v>8.8985700000000001E-2</v>
      </c>
      <c r="F128" s="2">
        <v>1.7723699999999999E-3</v>
      </c>
      <c r="G128" s="2">
        <v>1</v>
      </c>
      <c r="H128" s="2">
        <v>1</v>
      </c>
      <c r="I128" s="2">
        <v>1</v>
      </c>
      <c r="J128" s="2" t="s">
        <v>26</v>
      </c>
      <c r="K128" s="2" t="s">
        <v>1289</v>
      </c>
      <c r="L128" s="2" t="s">
        <v>1241</v>
      </c>
      <c r="M128" s="2">
        <v>0</v>
      </c>
      <c r="N128" s="2">
        <v>2195.0526199999999</v>
      </c>
      <c r="O128" s="2">
        <v>203.7</v>
      </c>
      <c r="P128" s="2">
        <v>279.60000000000002</v>
      </c>
      <c r="Q128" s="2">
        <v>236</v>
      </c>
      <c r="R128" s="2">
        <v>359.9</v>
      </c>
      <c r="S128" s="2">
        <v>401.9</v>
      </c>
      <c r="T128" s="2">
        <v>226.5</v>
      </c>
      <c r="U128" s="2">
        <v>526.6</v>
      </c>
      <c r="V128" s="2">
        <v>423.4</v>
      </c>
      <c r="W128" s="2">
        <v>283</v>
      </c>
      <c r="X128" s="2"/>
      <c r="Y128" s="2">
        <v>1.2949999999999999E-3</v>
      </c>
      <c r="Z128" s="2">
        <v>5.9679999999999997E-2</v>
      </c>
      <c r="AA128" s="2">
        <v>3.03</v>
      </c>
    </row>
    <row r="129" spans="1:27" x14ac:dyDescent="0.2">
      <c r="A129" s="2" t="s">
        <v>363</v>
      </c>
      <c r="B129" s="2" t="s">
        <v>364</v>
      </c>
      <c r="C129" s="2" t="s">
        <v>1290</v>
      </c>
      <c r="D129" s="2" t="s">
        <v>1290</v>
      </c>
      <c r="E129" s="2">
        <v>1.91448E-2</v>
      </c>
      <c r="F129" s="2">
        <v>1.7723699999999999E-3</v>
      </c>
      <c r="G129" s="2">
        <v>1</v>
      </c>
      <c r="H129" s="2">
        <v>4</v>
      </c>
      <c r="I129" s="2">
        <v>1</v>
      </c>
      <c r="J129" s="2" t="s">
        <v>26</v>
      </c>
      <c r="K129" s="2" t="s">
        <v>1291</v>
      </c>
      <c r="L129" s="2" t="s">
        <v>1292</v>
      </c>
      <c r="M129" s="2">
        <v>0</v>
      </c>
      <c r="N129" s="2">
        <v>1929.0126499999999</v>
      </c>
      <c r="O129" s="2">
        <v>63.4</v>
      </c>
      <c r="P129" s="2">
        <v>64.900000000000006</v>
      </c>
      <c r="Q129" s="2">
        <v>71.599999999999994</v>
      </c>
      <c r="R129" s="2">
        <v>127.3</v>
      </c>
      <c r="S129" s="2">
        <v>107.4</v>
      </c>
      <c r="T129" s="2">
        <v>108.4</v>
      </c>
      <c r="U129" s="2">
        <v>95.4</v>
      </c>
      <c r="V129" s="2">
        <v>103.2</v>
      </c>
      <c r="W129" s="2">
        <v>83</v>
      </c>
      <c r="X129" s="2"/>
      <c r="Y129" s="2">
        <v>1.2949999999999999E-3</v>
      </c>
      <c r="Z129" s="2">
        <v>1.091E-2</v>
      </c>
      <c r="AA129" s="2">
        <v>3.3</v>
      </c>
    </row>
    <row r="130" spans="1:27" x14ac:dyDescent="0.2">
      <c r="A130" s="2" t="s">
        <v>345</v>
      </c>
      <c r="B130" s="2" t="s">
        <v>346</v>
      </c>
      <c r="C130" s="2" t="s">
        <v>1122</v>
      </c>
      <c r="D130" s="2" t="s">
        <v>1122</v>
      </c>
      <c r="E130" s="2">
        <v>2.4320600000000001E-2</v>
      </c>
      <c r="F130" s="2">
        <v>1.7723699999999999E-3</v>
      </c>
      <c r="G130" s="2">
        <v>1</v>
      </c>
      <c r="H130" s="2">
        <v>1</v>
      </c>
      <c r="I130" s="2">
        <v>5</v>
      </c>
      <c r="J130" s="2" t="s">
        <v>26</v>
      </c>
      <c r="K130" s="2" t="s">
        <v>1279</v>
      </c>
      <c r="L130" s="2"/>
      <c r="M130" s="2">
        <v>0</v>
      </c>
      <c r="N130" s="2">
        <v>1460.7906399999999</v>
      </c>
      <c r="O130" s="2">
        <v>2614.6</v>
      </c>
      <c r="P130" s="2">
        <v>2265.5</v>
      </c>
      <c r="Q130" s="2">
        <v>2370.6999999999998</v>
      </c>
      <c r="R130" s="2">
        <v>666.7</v>
      </c>
      <c r="S130" s="2">
        <v>683</v>
      </c>
      <c r="T130" s="2">
        <v>834.5</v>
      </c>
      <c r="U130" s="2">
        <v>340.9</v>
      </c>
      <c r="V130" s="2">
        <v>409.6</v>
      </c>
      <c r="W130" s="2">
        <v>324.7</v>
      </c>
      <c r="X130" s="2"/>
      <c r="Y130" s="2">
        <v>1.2949999999999999E-3</v>
      </c>
      <c r="Z130" s="2">
        <v>1.4239999999999999E-2</v>
      </c>
      <c r="AA130" s="2">
        <v>2.64</v>
      </c>
    </row>
    <row r="131" spans="1:27" x14ac:dyDescent="0.2">
      <c r="A131" s="2" t="s">
        <v>365</v>
      </c>
      <c r="B131" s="2" t="s">
        <v>366</v>
      </c>
      <c r="C131" s="2" t="s">
        <v>1122</v>
      </c>
      <c r="D131" s="2" t="s">
        <v>1122</v>
      </c>
      <c r="E131" s="2">
        <v>0.105363</v>
      </c>
      <c r="F131" s="2">
        <v>1.7723699999999999E-3</v>
      </c>
      <c r="G131" s="2">
        <v>1</v>
      </c>
      <c r="H131" s="2">
        <v>1</v>
      </c>
      <c r="I131" s="2">
        <v>1</v>
      </c>
      <c r="J131" s="2" t="s">
        <v>26</v>
      </c>
      <c r="K131" s="2" t="s">
        <v>1293</v>
      </c>
      <c r="L131" s="2"/>
      <c r="M131" s="2">
        <v>0</v>
      </c>
      <c r="N131" s="2">
        <v>1200.70372</v>
      </c>
      <c r="O131" s="2">
        <v>171.6</v>
      </c>
      <c r="P131" s="2">
        <v>195.6</v>
      </c>
      <c r="Q131" s="2">
        <v>219.2</v>
      </c>
      <c r="R131" s="2">
        <v>213.9</v>
      </c>
      <c r="S131" s="2">
        <v>221.7</v>
      </c>
      <c r="T131" s="2">
        <v>220.1</v>
      </c>
      <c r="U131" s="2">
        <v>280.5</v>
      </c>
      <c r="V131" s="2">
        <v>193</v>
      </c>
      <c r="W131" s="2">
        <v>214.9</v>
      </c>
      <c r="X131" s="2"/>
      <c r="Y131" s="2">
        <v>1.2949999999999999E-3</v>
      </c>
      <c r="Z131" s="2">
        <v>7.1889999999999996E-2</v>
      </c>
      <c r="AA131" s="2">
        <v>2.29</v>
      </c>
    </row>
    <row r="132" spans="1:27" x14ac:dyDescent="0.2">
      <c r="A132" s="2" t="s">
        <v>367</v>
      </c>
      <c r="B132" s="2" t="s">
        <v>368</v>
      </c>
      <c r="C132" s="2" t="s">
        <v>1122</v>
      </c>
      <c r="D132" s="2" t="s">
        <v>1122</v>
      </c>
      <c r="E132" s="2">
        <v>1.7601100000000001E-3</v>
      </c>
      <c r="F132" s="2">
        <v>1.7723699999999999E-3</v>
      </c>
      <c r="G132" s="2">
        <v>1</v>
      </c>
      <c r="H132" s="2">
        <v>3</v>
      </c>
      <c r="I132" s="2">
        <v>2</v>
      </c>
      <c r="J132" s="2" t="s">
        <v>26</v>
      </c>
      <c r="K132" s="2" t="s">
        <v>1294</v>
      </c>
      <c r="L132" s="2"/>
      <c r="M132" s="2">
        <v>0</v>
      </c>
      <c r="N132" s="2">
        <v>2406.2098500000002</v>
      </c>
      <c r="O132" s="2">
        <v>161.4</v>
      </c>
      <c r="P132" s="2">
        <v>2321.9</v>
      </c>
      <c r="Q132" s="2">
        <v>257.39999999999998</v>
      </c>
      <c r="R132" s="2">
        <v>340.1</v>
      </c>
      <c r="S132" s="2">
        <v>827.5</v>
      </c>
      <c r="T132" s="2">
        <v>434.3</v>
      </c>
      <c r="U132" s="2">
        <v>231.9</v>
      </c>
      <c r="V132" s="2">
        <v>278.7</v>
      </c>
      <c r="W132" s="2">
        <v>195.9</v>
      </c>
      <c r="X132" s="2"/>
      <c r="Y132" s="2">
        <v>1.2949999999999999E-3</v>
      </c>
      <c r="Z132" s="2">
        <v>7.9230000000000001E-4</v>
      </c>
      <c r="AA132" s="2">
        <v>4.66</v>
      </c>
    </row>
    <row r="133" spans="1:27" x14ac:dyDescent="0.2">
      <c r="A133" s="2" t="s">
        <v>369</v>
      </c>
      <c r="B133" s="2" t="s">
        <v>370</v>
      </c>
      <c r="C133" s="2" t="s">
        <v>1295</v>
      </c>
      <c r="D133" s="2" t="s">
        <v>1295</v>
      </c>
      <c r="E133" s="2">
        <v>2.6013199999999998E-3</v>
      </c>
      <c r="F133" s="2">
        <v>1.7723699999999999E-3</v>
      </c>
      <c r="G133" s="2">
        <v>1</v>
      </c>
      <c r="H133" s="2">
        <v>2</v>
      </c>
      <c r="I133" s="2">
        <v>1</v>
      </c>
      <c r="J133" s="2" t="s">
        <v>26</v>
      </c>
      <c r="K133" s="2" t="s">
        <v>1296</v>
      </c>
      <c r="L133" s="2" t="s">
        <v>1297</v>
      </c>
      <c r="M133" s="2">
        <v>0</v>
      </c>
      <c r="N133" s="2">
        <v>1690.8631499999999</v>
      </c>
      <c r="O133" s="2">
        <v>116</v>
      </c>
      <c r="P133" s="2">
        <v>127.4</v>
      </c>
      <c r="Q133" s="2">
        <v>145</v>
      </c>
      <c r="R133" s="2">
        <v>187.1</v>
      </c>
      <c r="S133" s="2">
        <v>220.6</v>
      </c>
      <c r="T133" s="2">
        <v>244</v>
      </c>
      <c r="U133" s="2">
        <v>738.1</v>
      </c>
      <c r="V133" s="2">
        <v>1728</v>
      </c>
      <c r="W133" s="2">
        <v>654.70000000000005</v>
      </c>
      <c r="X133" s="2"/>
      <c r="Y133" s="2">
        <v>1.2949999999999999E-3</v>
      </c>
      <c r="Z133" s="2">
        <v>1.219E-3</v>
      </c>
      <c r="AA133" s="2">
        <v>3.83</v>
      </c>
    </row>
    <row r="134" spans="1:27" x14ac:dyDescent="0.2">
      <c r="A134" s="2" t="s">
        <v>369</v>
      </c>
      <c r="B134" s="2" t="s">
        <v>370</v>
      </c>
      <c r="C134" s="2" t="s">
        <v>1298</v>
      </c>
      <c r="D134" s="2" t="s">
        <v>1298</v>
      </c>
      <c r="E134" s="2">
        <v>3.04246E-2</v>
      </c>
      <c r="F134" s="2">
        <v>1.7723699999999999E-3</v>
      </c>
      <c r="G134" s="2">
        <v>1</v>
      </c>
      <c r="H134" s="2">
        <v>2</v>
      </c>
      <c r="I134" s="2">
        <v>1</v>
      </c>
      <c r="J134" s="2" t="s">
        <v>26</v>
      </c>
      <c r="K134" s="2" t="s">
        <v>1296</v>
      </c>
      <c r="L134" s="2"/>
      <c r="M134" s="2">
        <v>0</v>
      </c>
      <c r="N134" s="2">
        <v>1705.8740499999999</v>
      </c>
      <c r="O134" s="2">
        <v>69.599999999999994</v>
      </c>
      <c r="P134" s="2">
        <v>67.400000000000006</v>
      </c>
      <c r="Q134" s="2">
        <v>69.8</v>
      </c>
      <c r="R134" s="2">
        <v>103.5</v>
      </c>
      <c r="S134" s="2">
        <v>93.3</v>
      </c>
      <c r="T134" s="2">
        <v>103.3</v>
      </c>
      <c r="U134" s="2">
        <v>89.5</v>
      </c>
      <c r="V134" s="2">
        <v>82</v>
      </c>
      <c r="W134" s="2">
        <v>89.2</v>
      </c>
      <c r="X134" s="2"/>
      <c r="Y134" s="2">
        <v>1.2949999999999999E-3</v>
      </c>
      <c r="Z134" s="2">
        <v>1.8200000000000001E-2</v>
      </c>
      <c r="AA134" s="2">
        <v>2.56</v>
      </c>
    </row>
    <row r="135" spans="1:27" x14ac:dyDescent="0.2">
      <c r="A135" s="2" t="s">
        <v>369</v>
      </c>
      <c r="B135" s="2" t="s">
        <v>370</v>
      </c>
      <c r="C135" s="2" t="s">
        <v>1299</v>
      </c>
      <c r="D135" s="2" t="s">
        <v>1299</v>
      </c>
      <c r="E135" s="2">
        <v>5.3240799999999998E-2</v>
      </c>
      <c r="F135" s="2">
        <v>1.7723699999999999E-3</v>
      </c>
      <c r="G135" s="2">
        <v>1</v>
      </c>
      <c r="H135" s="2">
        <v>2</v>
      </c>
      <c r="I135" s="2">
        <v>1</v>
      </c>
      <c r="J135" s="2" t="s">
        <v>26</v>
      </c>
      <c r="K135" s="2" t="s">
        <v>1296</v>
      </c>
      <c r="L135" s="2" t="s">
        <v>1297</v>
      </c>
      <c r="M135" s="2">
        <v>0</v>
      </c>
      <c r="N135" s="2">
        <v>1706.85807</v>
      </c>
      <c r="O135" s="2">
        <v>86.1</v>
      </c>
      <c r="P135" s="2">
        <v>94.5</v>
      </c>
      <c r="Q135" s="2">
        <v>84.1</v>
      </c>
      <c r="R135" s="2">
        <v>224.5</v>
      </c>
      <c r="S135" s="2">
        <v>226.1</v>
      </c>
      <c r="T135" s="2">
        <v>253.6</v>
      </c>
      <c r="U135" s="2">
        <v>592.29999999999995</v>
      </c>
      <c r="V135" s="2">
        <v>1216.5</v>
      </c>
      <c r="W135" s="2">
        <v>733.7</v>
      </c>
      <c r="X135" s="2"/>
      <c r="Y135" s="2">
        <v>1.2949999999999999E-3</v>
      </c>
      <c r="Z135" s="2">
        <v>3.3669999999999999E-2</v>
      </c>
      <c r="AA135" s="2">
        <v>2.57</v>
      </c>
    </row>
    <row r="136" spans="1:27" x14ac:dyDescent="0.2">
      <c r="A136" s="2" t="s">
        <v>371</v>
      </c>
      <c r="B136" s="2" t="s">
        <v>372</v>
      </c>
      <c r="C136" s="2" t="s">
        <v>1298</v>
      </c>
      <c r="D136" s="2" t="s">
        <v>1298</v>
      </c>
      <c r="E136" s="2">
        <v>8.6015099999999997E-2</v>
      </c>
      <c r="F136" s="2">
        <v>1.7723699999999999E-3</v>
      </c>
      <c r="G136" s="2">
        <v>1</v>
      </c>
      <c r="H136" s="2">
        <v>2</v>
      </c>
      <c r="I136" s="2">
        <v>1</v>
      </c>
      <c r="J136" s="2" t="s">
        <v>26</v>
      </c>
      <c r="K136" s="2" t="s">
        <v>1300</v>
      </c>
      <c r="L136" s="2"/>
      <c r="M136" s="2">
        <v>0</v>
      </c>
      <c r="N136" s="2">
        <v>1975.0592200000001</v>
      </c>
      <c r="O136" s="2"/>
      <c r="P136" s="2"/>
      <c r="Q136" s="2"/>
      <c r="R136" s="2"/>
      <c r="S136" s="2"/>
      <c r="T136" s="2"/>
      <c r="U136" s="2"/>
      <c r="V136" s="2"/>
      <c r="W136" s="2"/>
      <c r="X136" s="2" t="s">
        <v>148</v>
      </c>
      <c r="Y136" s="2">
        <v>1.2949999999999999E-3</v>
      </c>
      <c r="Z136" s="2">
        <v>5.7209999999999997E-2</v>
      </c>
      <c r="AA136" s="2">
        <v>1.87</v>
      </c>
    </row>
    <row r="137" spans="1:27" x14ac:dyDescent="0.2">
      <c r="A137" s="2" t="s">
        <v>371</v>
      </c>
      <c r="B137" s="2" t="s">
        <v>372</v>
      </c>
      <c r="C137" s="2" t="s">
        <v>1301</v>
      </c>
      <c r="D137" s="2" t="s">
        <v>1301</v>
      </c>
      <c r="E137" s="2">
        <v>0.10285999999999999</v>
      </c>
      <c r="F137" s="2">
        <v>1.7723699999999999E-3</v>
      </c>
      <c r="G137" s="2">
        <v>1</v>
      </c>
      <c r="H137" s="2">
        <v>2</v>
      </c>
      <c r="I137" s="2">
        <v>1</v>
      </c>
      <c r="J137" s="2" t="s">
        <v>26</v>
      </c>
      <c r="K137" s="2" t="s">
        <v>1300</v>
      </c>
      <c r="L137" s="2" t="s">
        <v>1302</v>
      </c>
      <c r="M137" s="2">
        <v>0</v>
      </c>
      <c r="N137" s="2">
        <v>1978.01127</v>
      </c>
      <c r="O137" s="2">
        <v>69</v>
      </c>
      <c r="P137" s="2">
        <v>75.8</v>
      </c>
      <c r="Q137" s="2">
        <v>75.3</v>
      </c>
      <c r="R137" s="2">
        <v>103.4</v>
      </c>
      <c r="S137" s="2">
        <v>98</v>
      </c>
      <c r="T137" s="2">
        <v>91.2</v>
      </c>
      <c r="U137" s="2">
        <v>88.4</v>
      </c>
      <c r="V137" s="2">
        <v>166.4</v>
      </c>
      <c r="W137" s="2">
        <v>75.8</v>
      </c>
      <c r="X137" s="2"/>
      <c r="Y137" s="2">
        <v>1.2949999999999999E-3</v>
      </c>
      <c r="Z137" s="2">
        <v>6.9860000000000005E-2</v>
      </c>
      <c r="AA137" s="2">
        <v>1.66</v>
      </c>
    </row>
    <row r="138" spans="1:27" x14ac:dyDescent="0.2">
      <c r="A138" s="2" t="s">
        <v>373</v>
      </c>
      <c r="B138" s="2" t="s">
        <v>374</v>
      </c>
      <c r="C138" s="2" t="s">
        <v>1122</v>
      </c>
      <c r="D138" s="2" t="s">
        <v>1122</v>
      </c>
      <c r="E138" s="2">
        <v>9.5223100000000005E-2</v>
      </c>
      <c r="F138" s="2">
        <v>1.7723699999999999E-3</v>
      </c>
      <c r="G138" s="2">
        <v>1</v>
      </c>
      <c r="H138" s="2">
        <v>1</v>
      </c>
      <c r="I138" s="2">
        <v>1</v>
      </c>
      <c r="J138" s="2" t="s">
        <v>26</v>
      </c>
      <c r="K138" s="2" t="s">
        <v>1303</v>
      </c>
      <c r="L138" s="2"/>
      <c r="M138" s="2">
        <v>0</v>
      </c>
      <c r="N138" s="2">
        <v>1488.7855500000001</v>
      </c>
      <c r="O138" s="2">
        <v>1034.9000000000001</v>
      </c>
      <c r="P138" s="2">
        <v>935.9</v>
      </c>
      <c r="Q138" s="2">
        <v>897.8</v>
      </c>
      <c r="R138" s="2">
        <v>180.2</v>
      </c>
      <c r="S138" s="2">
        <v>153.19999999999999</v>
      </c>
      <c r="T138" s="2">
        <v>112.9</v>
      </c>
      <c r="U138" s="2">
        <v>112.2</v>
      </c>
      <c r="V138" s="2">
        <v>123.8</v>
      </c>
      <c r="W138" s="2">
        <v>109.6</v>
      </c>
      <c r="X138" s="2"/>
      <c r="Y138" s="2">
        <v>1.2949999999999999E-3</v>
      </c>
      <c r="Z138" s="2">
        <v>6.4079999999999998E-2</v>
      </c>
      <c r="AA138" s="2">
        <v>2.94</v>
      </c>
    </row>
    <row r="139" spans="1:27" x14ac:dyDescent="0.2">
      <c r="A139" s="2" t="s">
        <v>375</v>
      </c>
      <c r="B139" s="2" t="s">
        <v>376</v>
      </c>
      <c r="C139" s="2" t="s">
        <v>1304</v>
      </c>
      <c r="D139" s="2" t="s">
        <v>1304</v>
      </c>
      <c r="E139" s="2">
        <v>9.3852500000000005E-2</v>
      </c>
      <c r="F139" s="2">
        <v>1.7723699999999999E-3</v>
      </c>
      <c r="G139" s="2">
        <v>1</v>
      </c>
      <c r="H139" s="2">
        <v>1</v>
      </c>
      <c r="I139" s="2">
        <v>1</v>
      </c>
      <c r="J139" s="2" t="s">
        <v>26</v>
      </c>
      <c r="K139" s="2" t="s">
        <v>1305</v>
      </c>
      <c r="L139" s="2" t="s">
        <v>1241</v>
      </c>
      <c r="M139" s="2">
        <v>0</v>
      </c>
      <c r="N139" s="2">
        <v>1590.8172500000001</v>
      </c>
      <c r="O139" s="2">
        <v>155.80000000000001</v>
      </c>
      <c r="P139" s="2">
        <v>161.30000000000001</v>
      </c>
      <c r="Q139" s="2">
        <v>176</v>
      </c>
      <c r="R139" s="2">
        <v>262.39999999999998</v>
      </c>
      <c r="S139" s="2">
        <v>284.10000000000002</v>
      </c>
      <c r="T139" s="2">
        <v>266.3</v>
      </c>
      <c r="U139" s="2">
        <v>291.5</v>
      </c>
      <c r="V139" s="2">
        <v>321.5</v>
      </c>
      <c r="W139" s="2">
        <v>270.39999999999998</v>
      </c>
      <c r="X139" s="2"/>
      <c r="Y139" s="2">
        <v>1.2949999999999999E-3</v>
      </c>
      <c r="Z139" s="2">
        <v>6.3100000000000003E-2</v>
      </c>
      <c r="AA139" s="2">
        <v>2.99</v>
      </c>
    </row>
    <row r="140" spans="1:27" x14ac:dyDescent="0.2">
      <c r="A140" s="2" t="s">
        <v>369</v>
      </c>
      <c r="B140" s="2" t="s">
        <v>370</v>
      </c>
      <c r="C140" s="2" t="s">
        <v>1122</v>
      </c>
      <c r="D140" s="2" t="s">
        <v>1122</v>
      </c>
      <c r="E140" s="2">
        <v>5.2964500000000003E-3</v>
      </c>
      <c r="F140" s="2">
        <v>1.7723699999999999E-3</v>
      </c>
      <c r="G140" s="2">
        <v>1</v>
      </c>
      <c r="H140" s="2">
        <v>2</v>
      </c>
      <c r="I140" s="2">
        <v>2</v>
      </c>
      <c r="J140" s="2" t="s">
        <v>26</v>
      </c>
      <c r="K140" s="2" t="s">
        <v>1296</v>
      </c>
      <c r="L140" s="2"/>
      <c r="M140" s="2">
        <v>0</v>
      </c>
      <c r="N140" s="2">
        <v>1689.87913</v>
      </c>
      <c r="O140" s="2">
        <v>653</v>
      </c>
      <c r="P140" s="2">
        <v>570.4</v>
      </c>
      <c r="Q140" s="2">
        <v>630.20000000000005</v>
      </c>
      <c r="R140" s="2">
        <v>1109.3</v>
      </c>
      <c r="S140" s="2">
        <v>1027</v>
      </c>
      <c r="T140" s="2">
        <v>1045.9000000000001</v>
      </c>
      <c r="U140" s="2">
        <v>933.6</v>
      </c>
      <c r="V140" s="2">
        <v>1174</v>
      </c>
      <c r="W140" s="2">
        <v>854.6</v>
      </c>
      <c r="X140" s="2"/>
      <c r="Y140" s="2">
        <v>1.2949999999999999E-3</v>
      </c>
      <c r="Z140" s="2">
        <v>2.6570000000000001E-3</v>
      </c>
      <c r="AA140" s="2">
        <v>3.97</v>
      </c>
    </row>
    <row r="141" spans="1:27" x14ac:dyDescent="0.2">
      <c r="A141" s="2" t="s">
        <v>377</v>
      </c>
      <c r="B141" s="2" t="s">
        <v>378</v>
      </c>
      <c r="C141" s="2" t="s">
        <v>1304</v>
      </c>
      <c r="D141" s="2" t="s">
        <v>1304</v>
      </c>
      <c r="E141" s="2">
        <v>7.00934E-2</v>
      </c>
      <c r="F141" s="2">
        <v>1.7723699999999999E-3</v>
      </c>
      <c r="G141" s="2">
        <v>1</v>
      </c>
      <c r="H141" s="2">
        <v>1</v>
      </c>
      <c r="I141" s="2">
        <v>1</v>
      </c>
      <c r="J141" s="2" t="s">
        <v>26</v>
      </c>
      <c r="K141" s="2" t="s">
        <v>1306</v>
      </c>
      <c r="L141" s="2" t="s">
        <v>1241</v>
      </c>
      <c r="M141" s="2">
        <v>0</v>
      </c>
      <c r="N141" s="2">
        <v>2310.0795600000001</v>
      </c>
      <c r="O141" s="2">
        <v>32.700000000000003</v>
      </c>
      <c r="P141" s="2">
        <v>73</v>
      </c>
      <c r="Q141" s="2">
        <v>35.4</v>
      </c>
      <c r="R141" s="2">
        <v>88.9</v>
      </c>
      <c r="S141" s="2">
        <v>76.599999999999994</v>
      </c>
      <c r="T141" s="2">
        <v>99.1</v>
      </c>
      <c r="U141" s="2">
        <v>82</v>
      </c>
      <c r="V141" s="2">
        <v>89.3</v>
      </c>
      <c r="W141" s="2">
        <v>82.9</v>
      </c>
      <c r="X141" s="2"/>
      <c r="Y141" s="2">
        <v>1.2949999999999999E-3</v>
      </c>
      <c r="Z141" s="2">
        <v>4.5710000000000001E-2</v>
      </c>
      <c r="AA141" s="2">
        <v>3.67</v>
      </c>
    </row>
    <row r="142" spans="1:27" x14ac:dyDescent="0.2">
      <c r="A142" s="2" t="s">
        <v>379</v>
      </c>
      <c r="B142" s="2" t="s">
        <v>380</v>
      </c>
      <c r="C142" s="2" t="s">
        <v>1130</v>
      </c>
      <c r="D142" s="2" t="s">
        <v>1130</v>
      </c>
      <c r="E142" s="2">
        <v>2.4563999999999999E-2</v>
      </c>
      <c r="F142" s="2">
        <v>1.7723699999999999E-3</v>
      </c>
      <c r="G142" s="2">
        <v>1</v>
      </c>
      <c r="H142" s="2">
        <v>3</v>
      </c>
      <c r="I142" s="2">
        <v>2</v>
      </c>
      <c r="J142" s="2" t="s">
        <v>26</v>
      </c>
      <c r="K142" s="2" t="s">
        <v>1307</v>
      </c>
      <c r="L142" s="2"/>
      <c r="M142" s="2">
        <v>0</v>
      </c>
      <c r="N142" s="2">
        <v>1672.95217</v>
      </c>
      <c r="O142" s="2">
        <v>3066.9</v>
      </c>
      <c r="P142" s="2">
        <v>2802.4</v>
      </c>
      <c r="Q142" s="2">
        <v>2184.6999999999998</v>
      </c>
      <c r="R142" s="2">
        <v>571</v>
      </c>
      <c r="S142" s="2">
        <v>523.4</v>
      </c>
      <c r="T142" s="2">
        <v>3293.8</v>
      </c>
      <c r="U142" s="2">
        <v>367.2</v>
      </c>
      <c r="V142" s="2">
        <v>1640.4</v>
      </c>
      <c r="W142" s="2">
        <v>2328.6999999999998</v>
      </c>
      <c r="X142" s="2"/>
      <c r="Y142" s="2">
        <v>1.2949999999999999E-3</v>
      </c>
      <c r="Z142" s="2">
        <v>1.439E-2</v>
      </c>
      <c r="AA142" s="2">
        <v>3.51</v>
      </c>
    </row>
    <row r="143" spans="1:27" x14ac:dyDescent="0.2">
      <c r="A143" s="2" t="s">
        <v>381</v>
      </c>
      <c r="B143" s="2" t="s">
        <v>382</v>
      </c>
      <c r="C143" s="2" t="s">
        <v>1130</v>
      </c>
      <c r="D143" s="2" t="s">
        <v>1130</v>
      </c>
      <c r="E143" s="2">
        <v>1.1051500000000001E-2</v>
      </c>
      <c r="F143" s="2">
        <v>1.7723699999999999E-3</v>
      </c>
      <c r="G143" s="2">
        <v>1</v>
      </c>
      <c r="H143" s="2">
        <v>3</v>
      </c>
      <c r="I143" s="2">
        <v>2</v>
      </c>
      <c r="J143" s="2" t="s">
        <v>26</v>
      </c>
      <c r="K143" s="2" t="s">
        <v>1308</v>
      </c>
      <c r="L143" s="2"/>
      <c r="M143" s="2">
        <v>0</v>
      </c>
      <c r="N143" s="2">
        <v>1786.0362399999999</v>
      </c>
      <c r="O143" s="2">
        <v>418.1</v>
      </c>
      <c r="P143" s="2">
        <v>367.6</v>
      </c>
      <c r="Q143" s="2">
        <v>384.1</v>
      </c>
      <c r="R143" s="2">
        <v>1248.4000000000001</v>
      </c>
      <c r="S143" s="2">
        <v>1169.5999999999999</v>
      </c>
      <c r="T143" s="2">
        <v>1146.9000000000001</v>
      </c>
      <c r="U143" s="2">
        <v>528.20000000000005</v>
      </c>
      <c r="V143" s="2">
        <v>452.8</v>
      </c>
      <c r="W143" s="2">
        <v>566.20000000000005</v>
      </c>
      <c r="X143" s="2"/>
      <c r="Y143" s="2">
        <v>1.2949999999999999E-3</v>
      </c>
      <c r="Z143" s="2">
        <v>5.9760000000000004E-3</v>
      </c>
      <c r="AA143" s="2">
        <v>4.17</v>
      </c>
    </row>
    <row r="144" spans="1:27" x14ac:dyDescent="0.2">
      <c r="A144" s="2" t="s">
        <v>383</v>
      </c>
      <c r="B144" s="2" t="s">
        <v>384</v>
      </c>
      <c r="C144" s="2" t="s">
        <v>1309</v>
      </c>
      <c r="D144" s="2" t="s">
        <v>1309</v>
      </c>
      <c r="E144" s="2">
        <v>1.10305E-4</v>
      </c>
      <c r="F144" s="2">
        <v>1.7723699999999999E-3</v>
      </c>
      <c r="G144" s="2">
        <v>1</v>
      </c>
      <c r="H144" s="2">
        <v>3</v>
      </c>
      <c r="I144" s="2">
        <v>2</v>
      </c>
      <c r="J144" s="2" t="s">
        <v>26</v>
      </c>
      <c r="K144" s="2" t="s">
        <v>1310</v>
      </c>
      <c r="L144" s="2" t="s">
        <v>1311</v>
      </c>
      <c r="M144" s="2">
        <v>0</v>
      </c>
      <c r="N144" s="2">
        <v>2579.3578000000002</v>
      </c>
      <c r="O144" s="2">
        <v>469.1</v>
      </c>
      <c r="P144" s="2">
        <v>431.9</v>
      </c>
      <c r="Q144" s="2">
        <v>773.9</v>
      </c>
      <c r="R144" s="2">
        <v>1099</v>
      </c>
      <c r="S144" s="2">
        <v>1252.8</v>
      </c>
      <c r="T144" s="2">
        <v>1494.4</v>
      </c>
      <c r="U144" s="2">
        <v>987.9</v>
      </c>
      <c r="V144" s="2">
        <v>1289.2</v>
      </c>
      <c r="W144" s="2">
        <v>1356.6</v>
      </c>
      <c r="X144" s="2"/>
      <c r="Y144" s="2">
        <v>1.2949999999999999E-3</v>
      </c>
      <c r="Z144" s="5">
        <v>3.7700000000000002E-5</v>
      </c>
      <c r="AA144" s="2">
        <v>4.7300000000000004</v>
      </c>
    </row>
    <row r="145" spans="1:27" x14ac:dyDescent="0.2">
      <c r="A145" s="2" t="s">
        <v>385</v>
      </c>
      <c r="B145" s="2" t="s">
        <v>386</v>
      </c>
      <c r="C145" s="2" t="s">
        <v>1309</v>
      </c>
      <c r="D145" s="2" t="s">
        <v>1309</v>
      </c>
      <c r="E145" s="2">
        <v>3.1109900000000001E-4</v>
      </c>
      <c r="F145" s="2">
        <v>1.7723699999999999E-3</v>
      </c>
      <c r="G145" s="2">
        <v>1</v>
      </c>
      <c r="H145" s="2">
        <v>3</v>
      </c>
      <c r="I145" s="2">
        <v>2</v>
      </c>
      <c r="J145" s="2" t="s">
        <v>26</v>
      </c>
      <c r="K145" s="2" t="s">
        <v>1312</v>
      </c>
      <c r="L145" s="2" t="s">
        <v>1311</v>
      </c>
      <c r="M145" s="2">
        <v>0</v>
      </c>
      <c r="N145" s="2">
        <v>2451.2992199999999</v>
      </c>
      <c r="O145" s="2">
        <v>906.7</v>
      </c>
      <c r="P145" s="2">
        <v>716</v>
      </c>
      <c r="Q145" s="2">
        <v>1080.4000000000001</v>
      </c>
      <c r="R145" s="2">
        <v>2025.8</v>
      </c>
      <c r="S145" s="2">
        <v>2141</v>
      </c>
      <c r="T145" s="2">
        <v>2383.5</v>
      </c>
      <c r="U145" s="2">
        <v>1921.1</v>
      </c>
      <c r="V145" s="2">
        <v>3012.7</v>
      </c>
      <c r="W145" s="2">
        <v>1999.4</v>
      </c>
      <c r="X145" s="2"/>
      <c r="Y145" s="2">
        <v>1.2949999999999999E-3</v>
      </c>
      <c r="Z145" s="2">
        <v>1.178E-4</v>
      </c>
      <c r="AA145" s="2">
        <v>4.13</v>
      </c>
    </row>
    <row r="146" spans="1:27" x14ac:dyDescent="0.2">
      <c r="A146" s="2" t="s">
        <v>387</v>
      </c>
      <c r="B146" s="2" t="s">
        <v>388</v>
      </c>
      <c r="C146" s="2" t="s">
        <v>1309</v>
      </c>
      <c r="D146" s="2" t="s">
        <v>1309</v>
      </c>
      <c r="E146" s="2">
        <v>3.2588299999999999E-3</v>
      </c>
      <c r="F146" s="2">
        <v>1.7723699999999999E-3</v>
      </c>
      <c r="G146" s="2">
        <v>1</v>
      </c>
      <c r="H146" s="2">
        <v>3</v>
      </c>
      <c r="I146" s="2">
        <v>2</v>
      </c>
      <c r="J146" s="2" t="s">
        <v>26</v>
      </c>
      <c r="K146" s="2" t="s">
        <v>1313</v>
      </c>
      <c r="L146" s="2" t="s">
        <v>1311</v>
      </c>
      <c r="M146" s="2">
        <v>0</v>
      </c>
      <c r="N146" s="2">
        <v>2182.1140500000001</v>
      </c>
      <c r="O146" s="2">
        <v>70.099999999999994</v>
      </c>
      <c r="P146" s="2">
        <v>98.1</v>
      </c>
      <c r="Q146" s="2">
        <v>105.9</v>
      </c>
      <c r="R146" s="2">
        <v>1292.5</v>
      </c>
      <c r="S146" s="2">
        <v>1418.4</v>
      </c>
      <c r="T146" s="2">
        <v>1739.8</v>
      </c>
      <c r="U146" s="2">
        <v>784.6</v>
      </c>
      <c r="V146" s="2">
        <v>1231.0999999999999</v>
      </c>
      <c r="W146" s="2">
        <v>895.7</v>
      </c>
      <c r="X146" s="2"/>
      <c r="Y146" s="2">
        <v>1.2949999999999999E-3</v>
      </c>
      <c r="Z146" s="2">
        <v>1.5560000000000001E-3</v>
      </c>
      <c r="AA146" s="2">
        <v>3.59</v>
      </c>
    </row>
    <row r="147" spans="1:27" x14ac:dyDescent="0.2">
      <c r="A147" s="2" t="s">
        <v>389</v>
      </c>
      <c r="B147" s="2" t="s">
        <v>390</v>
      </c>
      <c r="C147" s="2" t="s">
        <v>1309</v>
      </c>
      <c r="D147" s="2" t="s">
        <v>1309</v>
      </c>
      <c r="E147" s="2">
        <v>4.5350700000000004E-3</v>
      </c>
      <c r="F147" s="2">
        <v>1.7723699999999999E-3</v>
      </c>
      <c r="G147" s="2">
        <v>1</v>
      </c>
      <c r="H147" s="2">
        <v>3</v>
      </c>
      <c r="I147" s="2">
        <v>2</v>
      </c>
      <c r="J147" s="2" t="s">
        <v>26</v>
      </c>
      <c r="K147" s="2" t="s">
        <v>1314</v>
      </c>
      <c r="L147" s="2" t="s">
        <v>1311</v>
      </c>
      <c r="M147" s="2">
        <v>0</v>
      </c>
      <c r="N147" s="2">
        <v>1996.04999</v>
      </c>
      <c r="O147" s="2">
        <v>166.9</v>
      </c>
      <c r="P147" s="2">
        <v>238.4</v>
      </c>
      <c r="Q147" s="2">
        <v>230.1</v>
      </c>
      <c r="R147" s="2">
        <v>1632.3</v>
      </c>
      <c r="S147" s="2">
        <v>1791.4</v>
      </c>
      <c r="T147" s="2">
        <v>2183.4</v>
      </c>
      <c r="U147" s="2">
        <v>1005.6</v>
      </c>
      <c r="V147" s="2">
        <v>1418.4</v>
      </c>
      <c r="W147" s="2">
        <v>1070.0999999999999</v>
      </c>
      <c r="X147" s="2"/>
      <c r="Y147" s="2">
        <v>1.2949999999999999E-3</v>
      </c>
      <c r="Z147" s="2">
        <v>2.2390000000000001E-3</v>
      </c>
      <c r="AA147" s="2">
        <v>3.45</v>
      </c>
    </row>
    <row r="148" spans="1:27" x14ac:dyDescent="0.2">
      <c r="A148" s="2" t="s">
        <v>391</v>
      </c>
      <c r="B148" s="2" t="s">
        <v>392</v>
      </c>
      <c r="C148" s="2" t="s">
        <v>1309</v>
      </c>
      <c r="D148" s="2" t="s">
        <v>1309</v>
      </c>
      <c r="E148" s="2">
        <v>5.5962800000000004E-3</v>
      </c>
      <c r="F148" s="2">
        <v>1.7723699999999999E-3</v>
      </c>
      <c r="G148" s="2">
        <v>1</v>
      </c>
      <c r="H148" s="2">
        <v>3</v>
      </c>
      <c r="I148" s="2">
        <v>1</v>
      </c>
      <c r="J148" s="2" t="s">
        <v>26</v>
      </c>
      <c r="K148" s="2" t="s">
        <v>1315</v>
      </c>
      <c r="L148" s="2" t="s">
        <v>1311</v>
      </c>
      <c r="M148" s="2">
        <v>0</v>
      </c>
      <c r="N148" s="2">
        <v>1767.9641300000001</v>
      </c>
      <c r="O148" s="2">
        <v>106.1</v>
      </c>
      <c r="P148" s="2">
        <v>106.5</v>
      </c>
      <c r="Q148" s="2">
        <v>105.6</v>
      </c>
      <c r="R148" s="2">
        <v>292.60000000000002</v>
      </c>
      <c r="S148" s="2">
        <v>298.5</v>
      </c>
      <c r="T148" s="2">
        <v>343</v>
      </c>
      <c r="U148" s="2">
        <v>214</v>
      </c>
      <c r="V148" s="2">
        <v>247.6</v>
      </c>
      <c r="W148" s="2">
        <v>213.6</v>
      </c>
      <c r="X148" s="2"/>
      <c r="Y148" s="2">
        <v>1.2949999999999999E-3</v>
      </c>
      <c r="Z148" s="2">
        <v>2.8189999999999999E-3</v>
      </c>
      <c r="AA148" s="2">
        <v>2.4300000000000002</v>
      </c>
    </row>
    <row r="149" spans="1:27" x14ac:dyDescent="0.2">
      <c r="A149" s="2" t="s">
        <v>393</v>
      </c>
      <c r="B149" s="2" t="s">
        <v>394</v>
      </c>
      <c r="C149" s="2" t="s">
        <v>1122</v>
      </c>
      <c r="D149" s="2" t="s">
        <v>1122</v>
      </c>
      <c r="E149" s="2">
        <v>1.22136E-2</v>
      </c>
      <c r="F149" s="2">
        <v>1.7723699999999999E-3</v>
      </c>
      <c r="G149" s="2">
        <v>1</v>
      </c>
      <c r="H149" s="2">
        <v>3</v>
      </c>
      <c r="I149" s="2">
        <v>1</v>
      </c>
      <c r="J149" s="2" t="s">
        <v>26</v>
      </c>
      <c r="K149" s="2" t="s">
        <v>1316</v>
      </c>
      <c r="L149" s="2"/>
      <c r="M149" s="2">
        <v>0</v>
      </c>
      <c r="N149" s="2">
        <v>2049.0926300000001</v>
      </c>
      <c r="O149" s="2">
        <v>102.1</v>
      </c>
      <c r="P149" s="2">
        <v>101.4</v>
      </c>
      <c r="Q149" s="2">
        <v>94.8</v>
      </c>
      <c r="R149" s="2">
        <v>206.9</v>
      </c>
      <c r="S149" s="2">
        <v>206</v>
      </c>
      <c r="T149" s="2">
        <v>218.7</v>
      </c>
      <c r="U149" s="2">
        <v>132.80000000000001</v>
      </c>
      <c r="V149" s="2">
        <v>163.9</v>
      </c>
      <c r="W149" s="2">
        <v>122.9</v>
      </c>
      <c r="X149" s="2"/>
      <c r="Y149" s="2">
        <v>1.2949999999999999E-3</v>
      </c>
      <c r="Z149" s="2">
        <v>6.6519999999999999E-3</v>
      </c>
      <c r="AA149" s="2">
        <v>3.55</v>
      </c>
    </row>
    <row r="150" spans="1:27" x14ac:dyDescent="0.2">
      <c r="A150" s="2" t="s">
        <v>395</v>
      </c>
      <c r="B150" s="2" t="s">
        <v>396</v>
      </c>
      <c r="C150" s="2" t="s">
        <v>1295</v>
      </c>
      <c r="D150" s="2" t="s">
        <v>1295</v>
      </c>
      <c r="E150" s="2">
        <v>5.2201400000000002E-2</v>
      </c>
      <c r="F150" s="2">
        <v>1.7723699999999999E-3</v>
      </c>
      <c r="G150" s="2">
        <v>1</v>
      </c>
      <c r="H150" s="2">
        <v>3</v>
      </c>
      <c r="I150" s="2">
        <v>1</v>
      </c>
      <c r="J150" s="2" t="s">
        <v>26</v>
      </c>
      <c r="K150" s="2" t="s">
        <v>1317</v>
      </c>
      <c r="L150" s="2" t="s">
        <v>1318</v>
      </c>
      <c r="M150" s="2">
        <v>0</v>
      </c>
      <c r="N150" s="2">
        <v>1481.74335</v>
      </c>
      <c r="O150" s="2">
        <v>127.6</v>
      </c>
      <c r="P150" s="2">
        <v>143.19999999999999</v>
      </c>
      <c r="Q150" s="2">
        <v>139.4</v>
      </c>
      <c r="R150" s="2">
        <v>437.5</v>
      </c>
      <c r="S150" s="2">
        <v>488.5</v>
      </c>
      <c r="T150" s="2">
        <v>522.6</v>
      </c>
      <c r="U150" s="2">
        <v>337.3</v>
      </c>
      <c r="V150" s="2">
        <v>633.20000000000005</v>
      </c>
      <c r="W150" s="2">
        <v>335.8</v>
      </c>
      <c r="X150" s="2"/>
      <c r="Y150" s="2">
        <v>1.2949999999999999E-3</v>
      </c>
      <c r="Z150" s="2">
        <v>3.3000000000000002E-2</v>
      </c>
      <c r="AA150" s="2">
        <v>2.78</v>
      </c>
    </row>
    <row r="151" spans="1:27" x14ac:dyDescent="0.2">
      <c r="A151" s="2" t="s">
        <v>397</v>
      </c>
      <c r="B151" s="2" t="s">
        <v>398</v>
      </c>
      <c r="C151" s="2" t="s">
        <v>1319</v>
      </c>
      <c r="D151" s="2" t="s">
        <v>1319</v>
      </c>
      <c r="E151" s="2">
        <v>5.4300500000000002E-2</v>
      </c>
      <c r="F151" s="2">
        <v>1.7723699999999999E-3</v>
      </c>
      <c r="G151" s="2">
        <v>1</v>
      </c>
      <c r="H151" s="2">
        <v>3</v>
      </c>
      <c r="I151" s="2">
        <v>1</v>
      </c>
      <c r="J151" s="2" t="s">
        <v>26</v>
      </c>
      <c r="K151" s="2" t="s">
        <v>1320</v>
      </c>
      <c r="L151" s="2" t="s">
        <v>1321</v>
      </c>
      <c r="M151" s="2">
        <v>0</v>
      </c>
      <c r="N151" s="2">
        <v>1689.83536</v>
      </c>
      <c r="O151" s="2"/>
      <c r="P151" s="2"/>
      <c r="Q151" s="2"/>
      <c r="R151" s="2"/>
      <c r="S151" s="2"/>
      <c r="T151" s="2"/>
      <c r="U151" s="2"/>
      <c r="V151" s="2"/>
      <c r="W151" s="2"/>
      <c r="X151" s="2" t="s">
        <v>148</v>
      </c>
      <c r="Y151" s="2">
        <v>1.2949999999999999E-3</v>
      </c>
      <c r="Z151" s="2">
        <v>3.4470000000000001E-2</v>
      </c>
      <c r="AA151" s="2">
        <v>2.35</v>
      </c>
    </row>
    <row r="152" spans="1:27" x14ac:dyDescent="0.2">
      <c r="A152" s="2" t="s">
        <v>399</v>
      </c>
      <c r="B152" s="2" t="s">
        <v>400</v>
      </c>
      <c r="C152" s="2" t="s">
        <v>1322</v>
      </c>
      <c r="D152" s="2" t="s">
        <v>1322</v>
      </c>
      <c r="E152" s="2">
        <v>7.3964699999999994E-2</v>
      </c>
      <c r="F152" s="2">
        <v>1.7723699999999999E-3</v>
      </c>
      <c r="G152" s="2">
        <v>1</v>
      </c>
      <c r="H152" s="2">
        <v>4</v>
      </c>
      <c r="I152" s="2">
        <v>1</v>
      </c>
      <c r="J152" s="2" t="s">
        <v>26</v>
      </c>
      <c r="K152" s="2" t="s">
        <v>1323</v>
      </c>
      <c r="L152" s="2" t="s">
        <v>1221</v>
      </c>
      <c r="M152" s="2">
        <v>0</v>
      </c>
      <c r="N152" s="2">
        <v>1639.88527</v>
      </c>
      <c r="O152" s="2">
        <v>233.8</v>
      </c>
      <c r="P152" s="2">
        <v>287.8</v>
      </c>
      <c r="Q152" s="2">
        <v>306.5</v>
      </c>
      <c r="R152" s="2">
        <v>428.4</v>
      </c>
      <c r="S152" s="2">
        <v>417.1</v>
      </c>
      <c r="T152" s="2">
        <v>439.9</v>
      </c>
      <c r="U152" s="2">
        <v>369.1</v>
      </c>
      <c r="V152" s="2">
        <v>557.6</v>
      </c>
      <c r="W152" s="2">
        <v>374.9</v>
      </c>
      <c r="X152" s="2"/>
      <c r="Y152" s="2">
        <v>1.2949999999999999E-3</v>
      </c>
      <c r="Z152" s="2">
        <v>4.854E-2</v>
      </c>
      <c r="AA152" s="2">
        <v>2.56</v>
      </c>
    </row>
    <row r="153" spans="1:27" x14ac:dyDescent="0.2">
      <c r="A153" s="2" t="s">
        <v>401</v>
      </c>
      <c r="B153" s="2" t="s">
        <v>402</v>
      </c>
      <c r="C153" s="2" t="s">
        <v>1324</v>
      </c>
      <c r="D153" s="2" t="s">
        <v>1324</v>
      </c>
      <c r="E153" s="2">
        <v>0.10485700000000001</v>
      </c>
      <c r="F153" s="2">
        <v>1.7723699999999999E-3</v>
      </c>
      <c r="G153" s="2">
        <v>1</v>
      </c>
      <c r="H153" s="2">
        <v>1</v>
      </c>
      <c r="I153" s="2">
        <v>1</v>
      </c>
      <c r="J153" s="2" t="s">
        <v>26</v>
      </c>
      <c r="K153" s="2" t="s">
        <v>1325</v>
      </c>
      <c r="L153" s="2" t="s">
        <v>1165</v>
      </c>
      <c r="M153" s="2">
        <v>0</v>
      </c>
      <c r="N153" s="2">
        <v>1601.8583799999999</v>
      </c>
      <c r="O153" s="2">
        <v>105.3</v>
      </c>
      <c r="P153" s="2">
        <v>119.9</v>
      </c>
      <c r="Q153" s="2">
        <v>125.7</v>
      </c>
      <c r="R153" s="2">
        <v>180.5</v>
      </c>
      <c r="S153" s="2">
        <v>159.4</v>
      </c>
      <c r="T153" s="2">
        <v>153.69999999999999</v>
      </c>
      <c r="U153" s="2">
        <v>181.3</v>
      </c>
      <c r="V153" s="2">
        <v>185.3</v>
      </c>
      <c r="W153" s="2">
        <v>155.1</v>
      </c>
      <c r="X153" s="2"/>
      <c r="Y153" s="2">
        <v>1.2949999999999999E-3</v>
      </c>
      <c r="Z153" s="2">
        <v>7.1650000000000005E-2</v>
      </c>
      <c r="AA153" s="2">
        <v>2.77</v>
      </c>
    </row>
    <row r="154" spans="1:27" x14ac:dyDescent="0.2">
      <c r="A154" s="2" t="s">
        <v>403</v>
      </c>
      <c r="B154" s="2" t="s">
        <v>404</v>
      </c>
      <c r="C154" s="2" t="s">
        <v>1326</v>
      </c>
      <c r="D154" s="2" t="s">
        <v>1326</v>
      </c>
      <c r="E154" s="2">
        <v>1.8879599999999999E-3</v>
      </c>
      <c r="F154" s="2">
        <v>1.7723699999999999E-3</v>
      </c>
      <c r="G154" s="2">
        <v>1</v>
      </c>
      <c r="H154" s="2">
        <v>1</v>
      </c>
      <c r="I154" s="2">
        <v>1</v>
      </c>
      <c r="J154" s="2" t="s">
        <v>26</v>
      </c>
      <c r="K154" s="2" t="s">
        <v>1327</v>
      </c>
      <c r="L154" s="2" t="s">
        <v>1165</v>
      </c>
      <c r="M154" s="2">
        <v>0</v>
      </c>
      <c r="N154" s="2">
        <v>2440.35601</v>
      </c>
      <c r="O154" s="2">
        <v>101</v>
      </c>
      <c r="P154" s="2">
        <v>109.4</v>
      </c>
      <c r="Q154" s="2">
        <v>94.3</v>
      </c>
      <c r="R154" s="2">
        <v>190.9</v>
      </c>
      <c r="S154" s="2">
        <v>154.6</v>
      </c>
      <c r="T154" s="2">
        <v>145.4</v>
      </c>
      <c r="U154" s="2">
        <v>349</v>
      </c>
      <c r="V154" s="2">
        <v>722.8</v>
      </c>
      <c r="W154" s="2">
        <v>436.2</v>
      </c>
      <c r="X154" s="2"/>
      <c r="Y154" s="2">
        <v>1.2949999999999999E-3</v>
      </c>
      <c r="Z154" s="2">
        <v>8.5530000000000003E-4</v>
      </c>
      <c r="AA154" s="2">
        <v>4.62</v>
      </c>
    </row>
    <row r="155" spans="1:27" x14ac:dyDescent="0.2">
      <c r="A155" s="2" t="s">
        <v>403</v>
      </c>
      <c r="B155" s="2" t="s">
        <v>404</v>
      </c>
      <c r="C155" s="2" t="s">
        <v>1328</v>
      </c>
      <c r="D155" s="2" t="s">
        <v>1328</v>
      </c>
      <c r="E155" s="2">
        <v>1.36331E-2</v>
      </c>
      <c r="F155" s="2">
        <v>1.7723699999999999E-3</v>
      </c>
      <c r="G155" s="2">
        <v>1</v>
      </c>
      <c r="H155" s="2">
        <v>1</v>
      </c>
      <c r="I155" s="2">
        <v>1</v>
      </c>
      <c r="J155" s="2" t="s">
        <v>26</v>
      </c>
      <c r="K155" s="2" t="s">
        <v>1327</v>
      </c>
      <c r="L155" s="2" t="s">
        <v>1174</v>
      </c>
      <c r="M155" s="2">
        <v>0</v>
      </c>
      <c r="N155" s="2">
        <v>2441.3400200000001</v>
      </c>
      <c r="O155" s="2">
        <v>17.100000000000001</v>
      </c>
      <c r="P155" s="2">
        <v>18</v>
      </c>
      <c r="Q155" s="2">
        <v>17.600000000000001</v>
      </c>
      <c r="R155" s="2">
        <v>105.2</v>
      </c>
      <c r="S155" s="2">
        <v>123.2</v>
      </c>
      <c r="T155" s="2">
        <v>177.9</v>
      </c>
      <c r="U155" s="2">
        <v>79.400000000000006</v>
      </c>
      <c r="V155" s="2">
        <v>249.6</v>
      </c>
      <c r="W155" s="2">
        <v>109</v>
      </c>
      <c r="X155" s="2"/>
      <c r="Y155" s="2">
        <v>1.2949999999999999E-3</v>
      </c>
      <c r="Z155" s="2">
        <v>7.5129999999999997E-3</v>
      </c>
      <c r="AA155" s="2">
        <v>4.41</v>
      </c>
    </row>
    <row r="156" spans="1:27" x14ac:dyDescent="0.2">
      <c r="A156" s="2" t="s">
        <v>383</v>
      </c>
      <c r="B156" s="2" t="s">
        <v>384</v>
      </c>
      <c r="C156" s="2" t="s">
        <v>1329</v>
      </c>
      <c r="D156" s="2" t="s">
        <v>1329</v>
      </c>
      <c r="E156" s="2">
        <v>2.1505199999999999E-3</v>
      </c>
      <c r="F156" s="2">
        <v>1.7723699999999999E-3</v>
      </c>
      <c r="G156" s="2">
        <v>1</v>
      </c>
      <c r="H156" s="2">
        <v>3</v>
      </c>
      <c r="I156" s="2">
        <v>2</v>
      </c>
      <c r="J156" s="2" t="s">
        <v>26</v>
      </c>
      <c r="K156" s="2" t="s">
        <v>1310</v>
      </c>
      <c r="L156" s="2" t="s">
        <v>1321</v>
      </c>
      <c r="M156" s="2">
        <v>0</v>
      </c>
      <c r="N156" s="2">
        <v>2580.3418099999999</v>
      </c>
      <c r="O156" s="2">
        <v>138.6</v>
      </c>
      <c r="P156" s="2">
        <v>166.4</v>
      </c>
      <c r="Q156" s="2">
        <v>157.69999999999999</v>
      </c>
      <c r="R156" s="2">
        <v>227.2</v>
      </c>
      <c r="S156" s="2">
        <v>235.4</v>
      </c>
      <c r="T156" s="2">
        <v>259.60000000000002</v>
      </c>
      <c r="U156" s="2">
        <v>205</v>
      </c>
      <c r="V156" s="2">
        <v>202.2</v>
      </c>
      <c r="W156" s="2">
        <v>170</v>
      </c>
      <c r="X156" s="2"/>
      <c r="Y156" s="2">
        <v>1.2949999999999999E-3</v>
      </c>
      <c r="Z156" s="2">
        <v>9.8850000000000001E-4</v>
      </c>
      <c r="AA156" s="2">
        <v>4.67</v>
      </c>
    </row>
    <row r="157" spans="1:27" x14ac:dyDescent="0.2">
      <c r="A157" s="2" t="s">
        <v>405</v>
      </c>
      <c r="B157" s="2" t="s">
        <v>406</v>
      </c>
      <c r="C157" s="2" t="s">
        <v>1135</v>
      </c>
      <c r="D157" s="2" t="s">
        <v>1135</v>
      </c>
      <c r="E157" s="2">
        <v>8.7363800000000002E-3</v>
      </c>
      <c r="F157" s="2">
        <v>1.7723699999999999E-3</v>
      </c>
      <c r="G157" s="2">
        <v>1</v>
      </c>
      <c r="H157" s="2">
        <v>2</v>
      </c>
      <c r="I157" s="2">
        <v>1</v>
      </c>
      <c r="J157" s="2" t="s">
        <v>26</v>
      </c>
      <c r="K157" s="2" t="s">
        <v>1330</v>
      </c>
      <c r="L157" s="2"/>
      <c r="M157" s="2">
        <v>0</v>
      </c>
      <c r="N157" s="2">
        <v>1674.9539</v>
      </c>
      <c r="O157" s="2">
        <v>145</v>
      </c>
      <c r="P157" s="2">
        <v>119</v>
      </c>
      <c r="Q157" s="2">
        <v>140.19999999999999</v>
      </c>
      <c r="R157" s="2">
        <v>176</v>
      </c>
      <c r="S157" s="2">
        <v>132.69999999999999</v>
      </c>
      <c r="T157" s="2">
        <v>115.7</v>
      </c>
      <c r="U157" s="2">
        <v>127.7</v>
      </c>
      <c r="V157" s="2">
        <v>112.6</v>
      </c>
      <c r="W157" s="2">
        <v>98.5</v>
      </c>
      <c r="X157" s="2"/>
      <c r="Y157" s="2">
        <v>1.2949999999999999E-3</v>
      </c>
      <c r="Z157" s="2">
        <v>4.6129999999999999E-3</v>
      </c>
      <c r="AA157" s="2">
        <v>4.63</v>
      </c>
    </row>
    <row r="158" spans="1:27" x14ac:dyDescent="0.2">
      <c r="A158" s="2" t="s">
        <v>407</v>
      </c>
      <c r="B158" s="2" t="s">
        <v>408</v>
      </c>
      <c r="C158" s="2" t="s">
        <v>1135</v>
      </c>
      <c r="D158" s="2" t="s">
        <v>1135</v>
      </c>
      <c r="E158" s="2">
        <v>4.0620600000000001E-3</v>
      </c>
      <c r="F158" s="2">
        <v>1.7723699999999999E-3</v>
      </c>
      <c r="G158" s="2">
        <v>1</v>
      </c>
      <c r="H158" s="2">
        <v>2</v>
      </c>
      <c r="I158" s="2">
        <v>4</v>
      </c>
      <c r="J158" s="2" t="s">
        <v>26</v>
      </c>
      <c r="K158" s="2" t="s">
        <v>1331</v>
      </c>
      <c r="L158" s="2"/>
      <c r="M158" s="2">
        <v>0</v>
      </c>
      <c r="N158" s="2">
        <v>1745.9910199999999</v>
      </c>
      <c r="O158" s="2">
        <v>425.8</v>
      </c>
      <c r="P158" s="2">
        <v>347.9</v>
      </c>
      <c r="Q158" s="2">
        <v>367.9</v>
      </c>
      <c r="R158" s="2">
        <v>676.4</v>
      </c>
      <c r="S158" s="2">
        <v>594.1</v>
      </c>
      <c r="T158" s="2">
        <v>556.9</v>
      </c>
      <c r="U158" s="2">
        <v>492.2</v>
      </c>
      <c r="V158" s="2">
        <v>378.7</v>
      </c>
      <c r="W158" s="2">
        <v>438.1</v>
      </c>
      <c r="X158" s="2"/>
      <c r="Y158" s="2">
        <v>1.2949999999999999E-3</v>
      </c>
      <c r="Z158" s="2">
        <v>1.9889999999999999E-3</v>
      </c>
      <c r="AA158" s="2">
        <v>4.07</v>
      </c>
    </row>
    <row r="159" spans="1:27" x14ac:dyDescent="0.2">
      <c r="A159" s="2" t="s">
        <v>409</v>
      </c>
      <c r="B159" s="2" t="s">
        <v>410</v>
      </c>
      <c r="C159" s="2" t="s">
        <v>1135</v>
      </c>
      <c r="D159" s="2" t="s">
        <v>1135</v>
      </c>
      <c r="E159" s="2">
        <v>3.3582299999999998E-3</v>
      </c>
      <c r="F159" s="2">
        <v>1.7723699999999999E-3</v>
      </c>
      <c r="G159" s="2">
        <v>1</v>
      </c>
      <c r="H159" s="2">
        <v>2</v>
      </c>
      <c r="I159" s="2">
        <v>1</v>
      </c>
      <c r="J159" s="2" t="s">
        <v>26</v>
      </c>
      <c r="K159" s="2" t="s">
        <v>1332</v>
      </c>
      <c r="L159" s="2"/>
      <c r="M159" s="2">
        <v>0</v>
      </c>
      <c r="N159" s="2">
        <v>2001.1605400000001</v>
      </c>
      <c r="O159" s="2"/>
      <c r="P159" s="2"/>
      <c r="Q159" s="2"/>
      <c r="R159" s="2"/>
      <c r="S159" s="2"/>
      <c r="T159" s="2"/>
      <c r="U159" s="2"/>
      <c r="V159" s="2"/>
      <c r="W159" s="2"/>
      <c r="X159" s="2" t="s">
        <v>148</v>
      </c>
      <c r="Y159" s="2">
        <v>1.2949999999999999E-3</v>
      </c>
      <c r="Z159" s="2">
        <v>1.6069999999999999E-3</v>
      </c>
      <c r="AA159" s="2">
        <v>3.55</v>
      </c>
    </row>
    <row r="160" spans="1:27" x14ac:dyDescent="0.2">
      <c r="A160" s="2" t="s">
        <v>411</v>
      </c>
      <c r="B160" s="2" t="s">
        <v>412</v>
      </c>
      <c r="C160" s="2" t="s">
        <v>1135</v>
      </c>
      <c r="D160" s="2" t="s">
        <v>1135</v>
      </c>
      <c r="E160" s="2">
        <v>3.1623699999999999E-3</v>
      </c>
      <c r="F160" s="2">
        <v>1.7723699999999999E-3</v>
      </c>
      <c r="G160" s="2">
        <v>1</v>
      </c>
      <c r="H160" s="2">
        <v>2</v>
      </c>
      <c r="I160" s="2">
        <v>5</v>
      </c>
      <c r="J160" s="2" t="s">
        <v>26</v>
      </c>
      <c r="K160" s="2" t="s">
        <v>1333</v>
      </c>
      <c r="L160" s="2"/>
      <c r="M160" s="2">
        <v>0</v>
      </c>
      <c r="N160" s="2">
        <v>2514.41525</v>
      </c>
      <c r="O160" s="2">
        <v>642.1</v>
      </c>
      <c r="P160" s="2">
        <v>618</v>
      </c>
      <c r="Q160" s="2">
        <v>656.3</v>
      </c>
      <c r="R160" s="2">
        <v>896.8</v>
      </c>
      <c r="S160" s="2">
        <v>799.2</v>
      </c>
      <c r="T160" s="2">
        <v>822.8</v>
      </c>
      <c r="U160" s="2">
        <v>821.7</v>
      </c>
      <c r="V160" s="2">
        <v>820</v>
      </c>
      <c r="W160" s="2">
        <v>799.3</v>
      </c>
      <c r="X160" s="2"/>
      <c r="Y160" s="2">
        <v>1.2949999999999999E-3</v>
      </c>
      <c r="Z160" s="2">
        <v>1.5100000000000001E-3</v>
      </c>
      <c r="AA160" s="2">
        <v>2.87</v>
      </c>
    </row>
    <row r="161" spans="1:27" x14ac:dyDescent="0.2">
      <c r="A161" s="2" t="s">
        <v>413</v>
      </c>
      <c r="B161" s="2" t="s">
        <v>414</v>
      </c>
      <c r="C161" s="2" t="s">
        <v>1135</v>
      </c>
      <c r="D161" s="2" t="s">
        <v>1135</v>
      </c>
      <c r="E161" s="2">
        <v>5.2718599999999997E-2</v>
      </c>
      <c r="F161" s="2">
        <v>1.7723699999999999E-3</v>
      </c>
      <c r="G161" s="2">
        <v>1</v>
      </c>
      <c r="H161" s="2">
        <v>2</v>
      </c>
      <c r="I161" s="2">
        <v>1</v>
      </c>
      <c r="J161" s="2" t="s">
        <v>26</v>
      </c>
      <c r="K161" s="2" t="s">
        <v>1334</v>
      </c>
      <c r="L161" s="2"/>
      <c r="M161" s="2">
        <v>0</v>
      </c>
      <c r="N161" s="2">
        <v>2629.4422</v>
      </c>
      <c r="O161" s="2">
        <v>282.39999999999998</v>
      </c>
      <c r="P161" s="2">
        <v>292.5</v>
      </c>
      <c r="Q161" s="2">
        <v>352.9</v>
      </c>
      <c r="R161" s="2">
        <v>340.3</v>
      </c>
      <c r="S161" s="2">
        <v>354.4</v>
      </c>
      <c r="T161" s="2">
        <v>348.7</v>
      </c>
      <c r="U161" s="2">
        <v>316.7</v>
      </c>
      <c r="V161" s="2">
        <v>410.4</v>
      </c>
      <c r="W161" s="2">
        <v>322.8</v>
      </c>
      <c r="X161" s="2"/>
      <c r="Y161" s="2">
        <v>1.2949999999999999E-3</v>
      </c>
      <c r="Z161" s="2">
        <v>3.3430000000000001E-2</v>
      </c>
      <c r="AA161" s="2">
        <v>1.8</v>
      </c>
    </row>
    <row r="162" spans="1:27" x14ac:dyDescent="0.2">
      <c r="A162" s="2" t="s">
        <v>415</v>
      </c>
      <c r="B162" s="2" t="s">
        <v>416</v>
      </c>
      <c r="C162" s="2" t="s">
        <v>1190</v>
      </c>
      <c r="D162" s="2" t="s">
        <v>1190</v>
      </c>
      <c r="E162" s="2">
        <v>1.4771000000000001E-3</v>
      </c>
      <c r="F162" s="2">
        <v>1.7723699999999999E-3</v>
      </c>
      <c r="G162" s="2">
        <v>1</v>
      </c>
      <c r="H162" s="2">
        <v>4</v>
      </c>
      <c r="I162" s="2">
        <v>1</v>
      </c>
      <c r="J162" s="2" t="s">
        <v>26</v>
      </c>
      <c r="K162" s="2" t="s">
        <v>1335</v>
      </c>
      <c r="L162" s="2"/>
      <c r="M162" s="2">
        <v>0</v>
      </c>
      <c r="N162" s="2">
        <v>1780.9845299999999</v>
      </c>
      <c r="O162" s="2">
        <v>298.39999999999998</v>
      </c>
      <c r="P162" s="2">
        <v>309.89999999999998</v>
      </c>
      <c r="Q162" s="2">
        <v>692.7</v>
      </c>
      <c r="R162" s="2">
        <v>198.4</v>
      </c>
      <c r="S162" s="2">
        <v>258.7</v>
      </c>
      <c r="T162" s="2">
        <v>343.1</v>
      </c>
      <c r="U162" s="2">
        <v>192.7</v>
      </c>
      <c r="V162" s="2">
        <v>555.5</v>
      </c>
      <c r="W162" s="2">
        <v>306.2</v>
      </c>
      <c r="X162" s="2"/>
      <c r="Y162" s="2">
        <v>1.2949999999999999E-3</v>
      </c>
      <c r="Z162" s="2">
        <v>6.5439999999999997E-4</v>
      </c>
      <c r="AA162" s="2">
        <v>5.01</v>
      </c>
    </row>
    <row r="163" spans="1:27" x14ac:dyDescent="0.2">
      <c r="A163" s="2" t="s">
        <v>417</v>
      </c>
      <c r="B163" s="2" t="s">
        <v>418</v>
      </c>
      <c r="C163" s="2" t="s">
        <v>1336</v>
      </c>
      <c r="D163" s="2" t="s">
        <v>1336</v>
      </c>
      <c r="E163" s="2">
        <v>9.0288599999999997E-2</v>
      </c>
      <c r="F163" s="2">
        <v>1.7723699999999999E-3</v>
      </c>
      <c r="G163" s="2">
        <v>1</v>
      </c>
      <c r="H163" s="2">
        <v>4</v>
      </c>
      <c r="I163" s="2">
        <v>1</v>
      </c>
      <c r="J163" s="2" t="s">
        <v>26</v>
      </c>
      <c r="K163" s="2" t="s">
        <v>1337</v>
      </c>
      <c r="L163" s="2" t="s">
        <v>1231</v>
      </c>
      <c r="M163" s="2">
        <v>0</v>
      </c>
      <c r="N163" s="2">
        <v>2740.5084299999999</v>
      </c>
      <c r="O163" s="2">
        <v>71.599999999999994</v>
      </c>
      <c r="P163" s="2">
        <v>83.6</v>
      </c>
      <c r="Q163" s="2">
        <v>88.2</v>
      </c>
      <c r="R163" s="2">
        <v>415.6</v>
      </c>
      <c r="S163" s="2">
        <v>431.8</v>
      </c>
      <c r="T163" s="2">
        <v>652.1</v>
      </c>
      <c r="U163" s="2">
        <v>230.3</v>
      </c>
      <c r="V163" s="2">
        <v>490.6</v>
      </c>
      <c r="W163" s="2">
        <v>301.89999999999998</v>
      </c>
      <c r="X163" s="2"/>
      <c r="Y163" s="2">
        <v>1.2949999999999999E-3</v>
      </c>
      <c r="Z163" s="2">
        <v>6.0510000000000001E-2</v>
      </c>
      <c r="AA163" s="2">
        <v>2.99</v>
      </c>
    </row>
    <row r="164" spans="1:27" x14ac:dyDescent="0.2">
      <c r="A164" s="2" t="s">
        <v>419</v>
      </c>
      <c r="B164" s="2" t="s">
        <v>420</v>
      </c>
      <c r="C164" s="2" t="s">
        <v>1338</v>
      </c>
      <c r="D164" s="2" t="s">
        <v>1338</v>
      </c>
      <c r="E164" s="5">
        <v>8.6385999999999995E-7</v>
      </c>
      <c r="F164" s="2">
        <v>1.7723699999999999E-3</v>
      </c>
      <c r="G164" s="2">
        <v>1</v>
      </c>
      <c r="H164" s="2">
        <v>3</v>
      </c>
      <c r="I164" s="2">
        <v>1</v>
      </c>
      <c r="J164" s="2" t="s">
        <v>26</v>
      </c>
      <c r="K164" s="2" t="s">
        <v>1339</v>
      </c>
      <c r="L164" s="2"/>
      <c r="M164" s="2">
        <v>0</v>
      </c>
      <c r="N164" s="2">
        <v>2453.3643400000001</v>
      </c>
      <c r="O164" s="2">
        <v>716</v>
      </c>
      <c r="P164" s="2">
        <v>493.3</v>
      </c>
      <c r="Q164" s="2">
        <v>604</v>
      </c>
      <c r="R164" s="2">
        <v>873.4</v>
      </c>
      <c r="S164" s="2">
        <v>957</v>
      </c>
      <c r="T164" s="2">
        <v>1230.5999999999999</v>
      </c>
      <c r="U164" s="2">
        <v>572.9</v>
      </c>
      <c r="V164" s="2">
        <v>704.3</v>
      </c>
      <c r="W164" s="2">
        <v>654.29999999999995</v>
      </c>
      <c r="X164" s="2"/>
      <c r="Y164" s="2">
        <v>1.2953369999999999E-3</v>
      </c>
      <c r="Z164" s="5">
        <v>1.8262870000000001E-7</v>
      </c>
      <c r="AA164" s="2">
        <v>7.48</v>
      </c>
    </row>
    <row r="165" spans="1:27" x14ac:dyDescent="0.2">
      <c r="A165" s="2" t="s">
        <v>421</v>
      </c>
      <c r="B165" s="2" t="s">
        <v>422</v>
      </c>
      <c r="C165" s="2" t="s">
        <v>1338</v>
      </c>
      <c r="D165" s="2" t="s">
        <v>1338</v>
      </c>
      <c r="E165" s="2">
        <v>8.7276400000000004E-2</v>
      </c>
      <c r="F165" s="2">
        <v>1.7723699999999999E-3</v>
      </c>
      <c r="G165" s="2">
        <v>1</v>
      </c>
      <c r="H165" s="2">
        <v>3</v>
      </c>
      <c r="I165" s="2">
        <v>1</v>
      </c>
      <c r="J165" s="2" t="s">
        <v>26</v>
      </c>
      <c r="K165" s="2" t="s">
        <v>1340</v>
      </c>
      <c r="L165" s="2"/>
      <c r="M165" s="2">
        <v>0</v>
      </c>
      <c r="N165" s="2">
        <v>2540.3963600000002</v>
      </c>
      <c r="O165" s="2">
        <v>142</v>
      </c>
      <c r="P165" s="2">
        <v>151.19999999999999</v>
      </c>
      <c r="Q165" s="2">
        <v>144.5</v>
      </c>
      <c r="R165" s="2">
        <v>253.9</v>
      </c>
      <c r="S165" s="2">
        <v>248.9</v>
      </c>
      <c r="T165" s="2">
        <v>276.5</v>
      </c>
      <c r="U165" s="2">
        <v>214</v>
      </c>
      <c r="V165" s="2">
        <v>217.8</v>
      </c>
      <c r="W165" s="2">
        <v>203.6</v>
      </c>
      <c r="X165" s="2"/>
      <c r="Y165" s="2">
        <v>1.2949999999999999E-3</v>
      </c>
      <c r="Z165" s="2">
        <v>5.8180000000000003E-2</v>
      </c>
      <c r="AA165" s="2">
        <v>3.04</v>
      </c>
    </row>
    <row r="166" spans="1:27" x14ac:dyDescent="0.2">
      <c r="A166" s="2" t="s">
        <v>423</v>
      </c>
      <c r="B166" s="2" t="s">
        <v>424</v>
      </c>
      <c r="C166" s="2" t="s">
        <v>1130</v>
      </c>
      <c r="D166" s="2" t="s">
        <v>1130</v>
      </c>
      <c r="E166" s="2">
        <v>6.1104199999999997E-2</v>
      </c>
      <c r="F166" s="2">
        <v>1.7723699999999999E-3</v>
      </c>
      <c r="G166" s="2">
        <v>1</v>
      </c>
      <c r="H166" s="2">
        <v>2</v>
      </c>
      <c r="I166" s="2">
        <v>1</v>
      </c>
      <c r="J166" s="2" t="s">
        <v>26</v>
      </c>
      <c r="K166" s="2" t="s">
        <v>1341</v>
      </c>
      <c r="L166" s="2"/>
      <c r="M166" s="2">
        <v>0</v>
      </c>
      <c r="N166" s="2">
        <v>1745.9910199999999</v>
      </c>
      <c r="O166" s="2">
        <v>244.5</v>
      </c>
      <c r="P166" s="2">
        <v>796.2</v>
      </c>
      <c r="Q166" s="2">
        <v>265.89999999999998</v>
      </c>
      <c r="R166" s="2">
        <v>420.3</v>
      </c>
      <c r="S166" s="2">
        <v>324.60000000000002</v>
      </c>
      <c r="T166" s="2">
        <v>365.7</v>
      </c>
      <c r="U166" s="2">
        <v>330.1</v>
      </c>
      <c r="V166" s="2">
        <v>412.9</v>
      </c>
      <c r="W166" s="2">
        <v>291.8</v>
      </c>
      <c r="X166" s="2"/>
      <c r="Y166" s="2">
        <v>1.2949999999999999E-3</v>
      </c>
      <c r="Z166" s="2">
        <v>3.9219999999999998E-2</v>
      </c>
      <c r="AA166" s="2">
        <v>2.99</v>
      </c>
    </row>
    <row r="167" spans="1:27" x14ac:dyDescent="0.2">
      <c r="A167" s="2" t="s">
        <v>425</v>
      </c>
      <c r="B167" s="2" t="s">
        <v>426</v>
      </c>
      <c r="C167" s="2" t="s">
        <v>1275</v>
      </c>
      <c r="D167" s="2" t="s">
        <v>1275</v>
      </c>
      <c r="E167" s="2">
        <v>8.3544599999999997E-2</v>
      </c>
      <c r="F167" s="2">
        <v>1.7723699999999999E-3</v>
      </c>
      <c r="G167" s="2">
        <v>1</v>
      </c>
      <c r="H167" s="2">
        <v>1</v>
      </c>
      <c r="I167" s="2">
        <v>1</v>
      </c>
      <c r="J167" s="2" t="s">
        <v>26</v>
      </c>
      <c r="K167" s="2" t="s">
        <v>1342</v>
      </c>
      <c r="L167" s="2" t="s">
        <v>1165</v>
      </c>
      <c r="M167" s="2">
        <v>0</v>
      </c>
      <c r="N167" s="2">
        <v>1491.78522</v>
      </c>
      <c r="O167" s="2">
        <v>170.2</v>
      </c>
      <c r="P167" s="2">
        <v>198.7</v>
      </c>
      <c r="Q167" s="2">
        <v>202.4</v>
      </c>
      <c r="R167" s="2">
        <v>342.1</v>
      </c>
      <c r="S167" s="2">
        <v>348</v>
      </c>
      <c r="T167" s="2">
        <v>303.2</v>
      </c>
      <c r="U167" s="2">
        <v>369.9</v>
      </c>
      <c r="V167" s="2">
        <v>349.4</v>
      </c>
      <c r="W167" s="2">
        <v>332</v>
      </c>
      <c r="X167" s="2"/>
      <c r="Y167" s="2">
        <v>1.2949999999999999E-3</v>
      </c>
      <c r="Z167" s="2">
        <v>5.5570000000000001E-2</v>
      </c>
      <c r="AA167" s="2">
        <v>2.2000000000000002</v>
      </c>
    </row>
    <row r="168" spans="1:27" x14ac:dyDescent="0.2">
      <c r="A168" s="2" t="s">
        <v>427</v>
      </c>
      <c r="B168" s="2" t="s">
        <v>428</v>
      </c>
      <c r="C168" s="2" t="s">
        <v>1275</v>
      </c>
      <c r="D168" s="2" t="s">
        <v>1275</v>
      </c>
      <c r="E168" s="2">
        <v>2.3254199999999999E-2</v>
      </c>
      <c r="F168" s="2">
        <v>1.7723699999999999E-3</v>
      </c>
      <c r="G168" s="2">
        <v>1</v>
      </c>
      <c r="H168" s="2">
        <v>1</v>
      </c>
      <c r="I168" s="2">
        <v>1</v>
      </c>
      <c r="J168" s="2" t="s">
        <v>26</v>
      </c>
      <c r="K168" s="2" t="s">
        <v>1343</v>
      </c>
      <c r="L168" s="2" t="s">
        <v>1165</v>
      </c>
      <c r="M168" s="2">
        <v>0</v>
      </c>
      <c r="N168" s="2">
        <v>1815.00611</v>
      </c>
      <c r="O168" s="2"/>
      <c r="P168" s="2"/>
      <c r="Q168" s="2"/>
      <c r="R168" s="2"/>
      <c r="S168" s="2"/>
      <c r="T168" s="2"/>
      <c r="U168" s="2"/>
      <c r="V168" s="2"/>
      <c r="W168" s="2"/>
      <c r="X168" s="2" t="s">
        <v>148</v>
      </c>
      <c r="Y168" s="2">
        <v>1.2949999999999999E-3</v>
      </c>
      <c r="Z168" s="2">
        <v>1.3559999999999999E-2</v>
      </c>
      <c r="AA168" s="2">
        <v>2.67</v>
      </c>
    </row>
    <row r="169" spans="1:27" x14ac:dyDescent="0.2">
      <c r="A169" s="2" t="s">
        <v>429</v>
      </c>
      <c r="B169" s="2" t="s">
        <v>430</v>
      </c>
      <c r="C169" s="2" t="s">
        <v>1275</v>
      </c>
      <c r="D169" s="2" t="s">
        <v>1275</v>
      </c>
      <c r="E169" s="2">
        <v>5.7669100000000001E-3</v>
      </c>
      <c r="F169" s="2">
        <v>1.7723699999999999E-3</v>
      </c>
      <c r="G169" s="2">
        <v>1</v>
      </c>
      <c r="H169" s="2">
        <v>1</v>
      </c>
      <c r="I169" s="2">
        <v>1</v>
      </c>
      <c r="J169" s="2" t="s">
        <v>26</v>
      </c>
      <c r="K169" s="2" t="s">
        <v>1344</v>
      </c>
      <c r="L169" s="2" t="s">
        <v>1165</v>
      </c>
      <c r="M169" s="2">
        <v>0</v>
      </c>
      <c r="N169" s="2">
        <v>2029.1014700000001</v>
      </c>
      <c r="O169" s="2"/>
      <c r="P169" s="2"/>
      <c r="Q169" s="2"/>
      <c r="R169" s="2"/>
      <c r="S169" s="2"/>
      <c r="T169" s="2"/>
      <c r="U169" s="2"/>
      <c r="V169" s="2"/>
      <c r="W169" s="2"/>
      <c r="X169" s="2" t="s">
        <v>148</v>
      </c>
      <c r="Y169" s="2">
        <v>1.2949999999999999E-3</v>
      </c>
      <c r="Z169" s="2">
        <v>2.921E-3</v>
      </c>
      <c r="AA169" s="2">
        <v>2.42</v>
      </c>
    </row>
    <row r="170" spans="1:27" x14ac:dyDescent="0.2">
      <c r="A170" s="2" t="s">
        <v>431</v>
      </c>
      <c r="B170" s="2" t="s">
        <v>432</v>
      </c>
      <c r="C170" s="2" t="s">
        <v>1345</v>
      </c>
      <c r="D170" s="2" t="s">
        <v>1345</v>
      </c>
      <c r="E170" s="2">
        <v>3.9170999999999997E-4</v>
      </c>
      <c r="F170" s="2">
        <v>1.7723699999999999E-3</v>
      </c>
      <c r="G170" s="2">
        <v>1</v>
      </c>
      <c r="H170" s="2">
        <v>1</v>
      </c>
      <c r="I170" s="2">
        <v>1</v>
      </c>
      <c r="J170" s="2" t="s">
        <v>26</v>
      </c>
      <c r="K170" s="2" t="s">
        <v>1346</v>
      </c>
      <c r="L170" s="2"/>
      <c r="M170" s="2">
        <v>0</v>
      </c>
      <c r="N170" s="2">
        <v>2710.5139600000002</v>
      </c>
      <c r="O170" s="2">
        <v>312.60000000000002</v>
      </c>
      <c r="P170" s="2">
        <v>267.8</v>
      </c>
      <c r="Q170" s="2">
        <v>275.60000000000002</v>
      </c>
      <c r="R170" s="2">
        <v>259.60000000000002</v>
      </c>
      <c r="S170" s="2">
        <v>255.1</v>
      </c>
      <c r="T170" s="2">
        <v>247.1</v>
      </c>
      <c r="U170" s="2">
        <v>226.8</v>
      </c>
      <c r="V170" s="2">
        <v>234.1</v>
      </c>
      <c r="W170" s="2">
        <v>190.9</v>
      </c>
      <c r="X170" s="2"/>
      <c r="Y170" s="2">
        <v>1.2949999999999999E-3</v>
      </c>
      <c r="Z170" s="2">
        <v>1.5220000000000001E-4</v>
      </c>
      <c r="AA170" s="2">
        <v>4.79</v>
      </c>
    </row>
    <row r="171" spans="1:27" x14ac:dyDescent="0.2">
      <c r="A171" s="2" t="s">
        <v>433</v>
      </c>
      <c r="B171" s="2" t="s">
        <v>434</v>
      </c>
      <c r="C171" s="2" t="s">
        <v>1135</v>
      </c>
      <c r="D171" s="2" t="s">
        <v>1135</v>
      </c>
      <c r="E171" s="2">
        <v>4.5237899999999998E-2</v>
      </c>
      <c r="F171" s="2">
        <v>1.7723699999999999E-3</v>
      </c>
      <c r="G171" s="2">
        <v>1</v>
      </c>
      <c r="H171" s="2">
        <v>1</v>
      </c>
      <c r="I171" s="2">
        <v>4</v>
      </c>
      <c r="J171" s="2" t="s">
        <v>26</v>
      </c>
      <c r="K171" s="2" t="s">
        <v>1347</v>
      </c>
      <c r="L171" s="2"/>
      <c r="M171" s="2">
        <v>0</v>
      </c>
      <c r="N171" s="2">
        <v>1711.02667</v>
      </c>
      <c r="O171" s="2">
        <v>1855.3</v>
      </c>
      <c r="P171" s="2">
        <v>1937.7</v>
      </c>
      <c r="Q171" s="2">
        <v>1895.2</v>
      </c>
      <c r="R171" s="2">
        <v>529.79999999999995</v>
      </c>
      <c r="S171" s="2">
        <v>558.1</v>
      </c>
      <c r="T171" s="2">
        <v>558.29999999999995</v>
      </c>
      <c r="U171" s="2">
        <v>967.6</v>
      </c>
      <c r="V171" s="2">
        <v>1000.6</v>
      </c>
      <c r="W171" s="2">
        <v>951</v>
      </c>
      <c r="X171" s="2"/>
      <c r="Y171" s="2">
        <v>1.2949999999999999E-3</v>
      </c>
      <c r="Z171" s="2">
        <v>2.8150000000000001E-2</v>
      </c>
      <c r="AA171" s="2">
        <v>3.9</v>
      </c>
    </row>
    <row r="172" spans="1:27" x14ac:dyDescent="0.2">
      <c r="A172" s="2" t="s">
        <v>435</v>
      </c>
      <c r="B172" s="2" t="s">
        <v>436</v>
      </c>
      <c r="C172" s="2" t="s">
        <v>1348</v>
      </c>
      <c r="D172" s="2" t="s">
        <v>1348</v>
      </c>
      <c r="E172" s="2">
        <v>1.05443E-4</v>
      </c>
      <c r="F172" s="2">
        <v>1.7723699999999999E-3</v>
      </c>
      <c r="G172" s="2">
        <v>1</v>
      </c>
      <c r="H172" s="2">
        <v>3</v>
      </c>
      <c r="I172" s="2">
        <v>2</v>
      </c>
      <c r="J172" s="2" t="s">
        <v>26</v>
      </c>
      <c r="K172" s="2" t="s">
        <v>1349</v>
      </c>
      <c r="L172" s="2"/>
      <c r="M172" s="2">
        <v>0</v>
      </c>
      <c r="N172" s="2">
        <v>1993.2300700000001</v>
      </c>
      <c r="O172" s="2">
        <v>458.2</v>
      </c>
      <c r="P172" s="2">
        <v>380.2</v>
      </c>
      <c r="Q172" s="2">
        <v>450.8</v>
      </c>
      <c r="R172" s="2">
        <v>957.9</v>
      </c>
      <c r="S172" s="2">
        <v>889.7</v>
      </c>
      <c r="T172" s="2">
        <v>1106.5999999999999</v>
      </c>
      <c r="U172" s="2">
        <v>567.9</v>
      </c>
      <c r="V172" s="2">
        <v>653.79999999999995</v>
      </c>
      <c r="W172" s="2">
        <v>588.70000000000005</v>
      </c>
      <c r="X172" s="2"/>
      <c r="Y172" s="2">
        <v>1.2949999999999999E-3</v>
      </c>
      <c r="Z172" s="5">
        <v>3.5920000000000002E-5</v>
      </c>
      <c r="AA172" s="2">
        <v>5.63</v>
      </c>
    </row>
    <row r="173" spans="1:27" x14ac:dyDescent="0.2">
      <c r="A173" s="2" t="s">
        <v>437</v>
      </c>
      <c r="B173" s="2" t="s">
        <v>438</v>
      </c>
      <c r="C173" s="2" t="s">
        <v>1348</v>
      </c>
      <c r="D173" s="2" t="s">
        <v>1348</v>
      </c>
      <c r="E173" s="2">
        <v>1.2903899999999999E-2</v>
      </c>
      <c r="F173" s="2">
        <v>1.7723699999999999E-3</v>
      </c>
      <c r="G173" s="2">
        <v>1</v>
      </c>
      <c r="H173" s="2">
        <v>3</v>
      </c>
      <c r="I173" s="2">
        <v>1</v>
      </c>
      <c r="J173" s="2" t="s">
        <v>26</v>
      </c>
      <c r="K173" s="2" t="s">
        <v>1350</v>
      </c>
      <c r="L173" s="2"/>
      <c r="M173" s="2">
        <v>0</v>
      </c>
      <c r="N173" s="2">
        <v>2372.4156400000002</v>
      </c>
      <c r="O173" s="2"/>
      <c r="P173" s="2"/>
      <c r="Q173" s="2"/>
      <c r="R173" s="2"/>
      <c r="S173" s="2"/>
      <c r="T173" s="2"/>
      <c r="U173" s="2"/>
      <c r="V173" s="2"/>
      <c r="W173" s="2"/>
      <c r="X173" s="2" t="s">
        <v>148</v>
      </c>
      <c r="Y173" s="2">
        <v>1.2949999999999999E-3</v>
      </c>
      <c r="Z173" s="2">
        <v>7.0959999999999999E-3</v>
      </c>
      <c r="AA173" s="2">
        <v>2.85</v>
      </c>
    </row>
    <row r="174" spans="1:27" x14ac:dyDescent="0.2">
      <c r="A174" s="2" t="s">
        <v>439</v>
      </c>
      <c r="B174" s="2" t="s">
        <v>440</v>
      </c>
      <c r="C174" s="2" t="s">
        <v>1348</v>
      </c>
      <c r="D174" s="2" t="s">
        <v>1348</v>
      </c>
      <c r="E174" s="2">
        <v>4.4133199999999997E-2</v>
      </c>
      <c r="F174" s="2">
        <v>1.7723699999999999E-3</v>
      </c>
      <c r="G174" s="2">
        <v>1</v>
      </c>
      <c r="H174" s="2">
        <v>3</v>
      </c>
      <c r="I174" s="2">
        <v>1</v>
      </c>
      <c r="J174" s="2" t="s">
        <v>26</v>
      </c>
      <c r="K174" s="2" t="s">
        <v>1351</v>
      </c>
      <c r="L174" s="2"/>
      <c r="M174" s="2">
        <v>0</v>
      </c>
      <c r="N174" s="2">
        <v>3000.68606</v>
      </c>
      <c r="O174" s="2">
        <v>66.3</v>
      </c>
      <c r="P174" s="2">
        <v>70</v>
      </c>
      <c r="Q174" s="2">
        <v>82</v>
      </c>
      <c r="R174" s="2">
        <v>135.1</v>
      </c>
      <c r="S174" s="2">
        <v>124.3</v>
      </c>
      <c r="T174" s="2">
        <v>117.5</v>
      </c>
      <c r="U174" s="2">
        <v>100.6</v>
      </c>
      <c r="V174" s="2">
        <v>83.1</v>
      </c>
      <c r="W174" s="2">
        <v>77.8</v>
      </c>
      <c r="X174" s="2"/>
      <c r="Y174" s="2">
        <v>1.2949999999999999E-3</v>
      </c>
      <c r="Z174" s="2">
        <v>2.7400000000000001E-2</v>
      </c>
      <c r="AA174" s="2">
        <v>2.33</v>
      </c>
    </row>
    <row r="175" spans="1:27" x14ac:dyDescent="0.2">
      <c r="A175" s="2" t="s">
        <v>441</v>
      </c>
      <c r="B175" s="2" t="s">
        <v>442</v>
      </c>
      <c r="C175" s="2" t="s">
        <v>1135</v>
      </c>
      <c r="D175" s="2" t="s">
        <v>1135</v>
      </c>
      <c r="E175" s="2">
        <v>2.3604400000000001E-2</v>
      </c>
      <c r="F175" s="2">
        <v>1.7723699999999999E-3</v>
      </c>
      <c r="G175" s="2">
        <v>1</v>
      </c>
      <c r="H175" s="2">
        <v>1</v>
      </c>
      <c r="I175" s="2">
        <v>2</v>
      </c>
      <c r="J175" s="2" t="s">
        <v>26</v>
      </c>
      <c r="K175" s="2" t="s">
        <v>1352</v>
      </c>
      <c r="L175" s="2"/>
      <c r="M175" s="2">
        <v>0</v>
      </c>
      <c r="N175" s="2">
        <v>1812.0743500000001</v>
      </c>
      <c r="O175" s="2">
        <v>1065.2</v>
      </c>
      <c r="P175" s="2">
        <v>794.8</v>
      </c>
      <c r="Q175" s="2">
        <v>1182.4000000000001</v>
      </c>
      <c r="R175" s="2">
        <v>233</v>
      </c>
      <c r="S175" s="2">
        <v>246</v>
      </c>
      <c r="T175" s="2">
        <v>173.5</v>
      </c>
      <c r="U175" s="2">
        <v>318.8</v>
      </c>
      <c r="V175" s="2">
        <v>960.2</v>
      </c>
      <c r="W175" s="2">
        <v>341.5</v>
      </c>
      <c r="X175" s="2"/>
      <c r="Y175" s="2">
        <v>1.2949999999999999E-3</v>
      </c>
      <c r="Z175" s="2">
        <v>1.376E-2</v>
      </c>
      <c r="AA175" s="2">
        <v>4.6100000000000003</v>
      </c>
    </row>
    <row r="176" spans="1:27" x14ac:dyDescent="0.2">
      <c r="A176" s="2" t="s">
        <v>333</v>
      </c>
      <c r="B176" s="2" t="s">
        <v>334</v>
      </c>
      <c r="C176" s="2" t="s">
        <v>1353</v>
      </c>
      <c r="D176" s="2" t="s">
        <v>1353</v>
      </c>
      <c r="E176" s="2">
        <v>8.2685799999999993E-3</v>
      </c>
      <c r="F176" s="2">
        <v>1.7723699999999999E-3</v>
      </c>
      <c r="G176" s="2">
        <v>1</v>
      </c>
      <c r="H176" s="2">
        <v>4</v>
      </c>
      <c r="I176" s="2">
        <v>2</v>
      </c>
      <c r="J176" s="2" t="s">
        <v>26</v>
      </c>
      <c r="K176" s="2" t="s">
        <v>1270</v>
      </c>
      <c r="L176" s="2"/>
      <c r="M176" s="2">
        <v>0</v>
      </c>
      <c r="N176" s="2">
        <v>2652.4923899999999</v>
      </c>
      <c r="O176" s="2">
        <v>4911.8</v>
      </c>
      <c r="P176" s="2">
        <v>357.2</v>
      </c>
      <c r="Q176" s="2">
        <v>6255.3</v>
      </c>
      <c r="R176" s="2">
        <v>603.29999999999995</v>
      </c>
      <c r="S176" s="2">
        <v>717.5</v>
      </c>
      <c r="T176" s="2">
        <v>322.5</v>
      </c>
      <c r="U176" s="2">
        <v>1359.7</v>
      </c>
      <c r="V176" s="2">
        <v>2718.9</v>
      </c>
      <c r="W176" s="2">
        <v>1506.1</v>
      </c>
      <c r="X176" s="2"/>
      <c r="Y176" s="2">
        <v>1.2949999999999999E-3</v>
      </c>
      <c r="Z176" s="2">
        <v>4.3369999999999997E-3</v>
      </c>
      <c r="AA176" s="2">
        <v>3.28</v>
      </c>
    </row>
    <row r="177" spans="1:27" x14ac:dyDescent="0.2">
      <c r="A177" s="2" t="s">
        <v>443</v>
      </c>
      <c r="B177" s="2" t="s">
        <v>444</v>
      </c>
      <c r="C177" s="2" t="s">
        <v>1163</v>
      </c>
      <c r="D177" s="2" t="s">
        <v>1163</v>
      </c>
      <c r="E177" s="2">
        <v>9.8021700000000003E-2</v>
      </c>
      <c r="F177" s="2">
        <v>1.7723699999999999E-3</v>
      </c>
      <c r="G177" s="2">
        <v>1</v>
      </c>
      <c r="H177" s="2">
        <v>1</v>
      </c>
      <c r="I177" s="2">
        <v>1</v>
      </c>
      <c r="J177" s="2" t="s">
        <v>26</v>
      </c>
      <c r="K177" s="2" t="s">
        <v>1354</v>
      </c>
      <c r="L177" s="2"/>
      <c r="M177" s="2">
        <v>0</v>
      </c>
      <c r="N177" s="2">
        <v>2040.1853599999999</v>
      </c>
      <c r="O177" s="2">
        <v>342.4</v>
      </c>
      <c r="P177" s="2">
        <v>332.6</v>
      </c>
      <c r="Q177" s="2">
        <v>387.9</v>
      </c>
      <c r="R177" s="2">
        <v>265.60000000000002</v>
      </c>
      <c r="S177" s="2">
        <v>293.8</v>
      </c>
      <c r="T177" s="2">
        <v>254.5</v>
      </c>
      <c r="U177" s="2">
        <v>349.5</v>
      </c>
      <c r="V177" s="2">
        <v>466.3</v>
      </c>
      <c r="W177" s="2">
        <v>287</v>
      </c>
      <c r="X177" s="2"/>
      <c r="Y177" s="2">
        <v>1.2949999999999999E-3</v>
      </c>
      <c r="Z177" s="2">
        <v>6.6159999999999997E-2</v>
      </c>
      <c r="AA177" s="2">
        <v>3.15</v>
      </c>
    </row>
    <row r="178" spans="1:27" x14ac:dyDescent="0.2">
      <c r="A178" s="2" t="s">
        <v>445</v>
      </c>
      <c r="B178" s="2" t="s">
        <v>446</v>
      </c>
      <c r="C178" s="2" t="s">
        <v>1355</v>
      </c>
      <c r="D178" s="2" t="s">
        <v>1355</v>
      </c>
      <c r="E178" s="2">
        <v>1.1971799999999999E-2</v>
      </c>
      <c r="F178" s="2">
        <v>1.7723699999999999E-3</v>
      </c>
      <c r="G178" s="2">
        <v>1</v>
      </c>
      <c r="H178" s="2">
        <v>4</v>
      </c>
      <c r="I178" s="2">
        <v>1</v>
      </c>
      <c r="J178" s="2" t="s">
        <v>26</v>
      </c>
      <c r="K178" s="2" t="s">
        <v>1356</v>
      </c>
      <c r="L178" s="2" t="s">
        <v>1231</v>
      </c>
      <c r="M178" s="2">
        <v>0</v>
      </c>
      <c r="N178" s="2">
        <v>2167.1759200000001</v>
      </c>
      <c r="O178" s="2">
        <v>41.6</v>
      </c>
      <c r="P178" s="2">
        <v>42.6</v>
      </c>
      <c r="Q178" s="2">
        <v>46.9</v>
      </c>
      <c r="R178" s="2">
        <v>134.6</v>
      </c>
      <c r="S178" s="2">
        <v>138.9</v>
      </c>
      <c r="T178" s="2">
        <v>162.19999999999999</v>
      </c>
      <c r="U178" s="2">
        <v>126.1</v>
      </c>
      <c r="V178" s="2">
        <v>200.8</v>
      </c>
      <c r="W178" s="2">
        <v>124.2</v>
      </c>
      <c r="X178" s="2"/>
      <c r="Y178" s="2">
        <v>1.2949999999999999E-3</v>
      </c>
      <c r="Z178" s="2">
        <v>6.509E-3</v>
      </c>
      <c r="AA178" s="2">
        <v>3.78</v>
      </c>
    </row>
    <row r="179" spans="1:27" x14ac:dyDescent="0.2">
      <c r="A179" s="2" t="s">
        <v>447</v>
      </c>
      <c r="B179" s="2" t="s">
        <v>448</v>
      </c>
      <c r="C179" s="2" t="s">
        <v>1190</v>
      </c>
      <c r="D179" s="2" t="s">
        <v>1190</v>
      </c>
      <c r="E179" s="2">
        <v>2.9335300000000002E-3</v>
      </c>
      <c r="F179" s="2">
        <v>1.7723699999999999E-3</v>
      </c>
      <c r="G179" s="2">
        <v>1</v>
      </c>
      <c r="H179" s="2">
        <v>1</v>
      </c>
      <c r="I179" s="2">
        <v>2</v>
      </c>
      <c r="J179" s="2" t="s">
        <v>26</v>
      </c>
      <c r="K179" s="2" t="s">
        <v>1357</v>
      </c>
      <c r="L179" s="2"/>
      <c r="M179" s="2">
        <v>0</v>
      </c>
      <c r="N179" s="2">
        <v>1927.1013</v>
      </c>
      <c r="O179" s="2">
        <v>1101.2</v>
      </c>
      <c r="P179" s="2">
        <v>954.8</v>
      </c>
      <c r="Q179" s="2">
        <v>1179.2</v>
      </c>
      <c r="R179" s="2">
        <v>585.9</v>
      </c>
      <c r="S179" s="2">
        <v>609.6</v>
      </c>
      <c r="T179" s="2">
        <v>670.4</v>
      </c>
      <c r="U179" s="2">
        <v>675.8</v>
      </c>
      <c r="V179" s="2">
        <v>1242.2</v>
      </c>
      <c r="W179" s="2">
        <v>701.2</v>
      </c>
      <c r="X179" s="2"/>
      <c r="Y179" s="2">
        <v>1.2949999999999999E-3</v>
      </c>
      <c r="Z179" s="2">
        <v>1.3860000000000001E-3</v>
      </c>
      <c r="AA179" s="2">
        <v>3.3</v>
      </c>
    </row>
    <row r="180" spans="1:27" x14ac:dyDescent="0.2">
      <c r="A180" s="2" t="s">
        <v>449</v>
      </c>
      <c r="B180" s="2" t="s">
        <v>450</v>
      </c>
      <c r="C180" s="2" t="s">
        <v>1190</v>
      </c>
      <c r="D180" s="2" t="s">
        <v>1190</v>
      </c>
      <c r="E180" s="2">
        <v>4.7679000000000003E-3</v>
      </c>
      <c r="F180" s="2">
        <v>1.7723699999999999E-3</v>
      </c>
      <c r="G180" s="2">
        <v>1</v>
      </c>
      <c r="H180" s="2">
        <v>1</v>
      </c>
      <c r="I180" s="2">
        <v>4</v>
      </c>
      <c r="J180" s="2" t="s">
        <v>26</v>
      </c>
      <c r="K180" s="2" t="s">
        <v>1358</v>
      </c>
      <c r="L180" s="2"/>
      <c r="M180" s="2">
        <v>0</v>
      </c>
      <c r="N180" s="2">
        <v>1826.0536199999999</v>
      </c>
      <c r="O180" s="2">
        <v>1685.6</v>
      </c>
      <c r="P180" s="2">
        <v>1603.5</v>
      </c>
      <c r="Q180" s="2">
        <v>1779.7</v>
      </c>
      <c r="R180" s="2">
        <v>706.3</v>
      </c>
      <c r="S180" s="2">
        <v>746.3</v>
      </c>
      <c r="T180" s="2">
        <v>588.1</v>
      </c>
      <c r="U180" s="2">
        <v>1304.5</v>
      </c>
      <c r="V180" s="2">
        <v>1227.5999999999999</v>
      </c>
      <c r="W180" s="2">
        <v>991.7</v>
      </c>
      <c r="X180" s="2"/>
      <c r="Y180" s="2">
        <v>1.2949999999999999E-3</v>
      </c>
      <c r="Z180" s="2">
        <v>2.3709999999999998E-3</v>
      </c>
      <c r="AA180" s="2">
        <v>3.95</v>
      </c>
    </row>
    <row r="181" spans="1:27" x14ac:dyDescent="0.2">
      <c r="A181" s="2" t="s">
        <v>451</v>
      </c>
      <c r="B181" s="2" t="s">
        <v>452</v>
      </c>
      <c r="C181" s="2" t="s">
        <v>1190</v>
      </c>
      <c r="D181" s="2" t="s">
        <v>1190</v>
      </c>
      <c r="E181" s="2">
        <v>6.8734799999999999E-2</v>
      </c>
      <c r="F181" s="2">
        <v>1.7723699999999999E-3</v>
      </c>
      <c r="G181" s="2">
        <v>1</v>
      </c>
      <c r="H181" s="2">
        <v>1</v>
      </c>
      <c r="I181" s="2">
        <v>1</v>
      </c>
      <c r="J181" s="2" t="s">
        <v>26</v>
      </c>
      <c r="K181" s="2" t="s">
        <v>1359</v>
      </c>
      <c r="L181" s="2"/>
      <c r="M181" s="2">
        <v>0</v>
      </c>
      <c r="N181" s="2">
        <v>1669.9525100000001</v>
      </c>
      <c r="O181" s="2">
        <v>401</v>
      </c>
      <c r="P181" s="2">
        <v>420</v>
      </c>
      <c r="Q181" s="2">
        <v>454</v>
      </c>
      <c r="R181" s="2">
        <v>443.8</v>
      </c>
      <c r="S181" s="2">
        <v>451.1</v>
      </c>
      <c r="T181" s="2">
        <v>343.9</v>
      </c>
      <c r="U181" s="2">
        <v>545.70000000000005</v>
      </c>
      <c r="V181" s="2">
        <v>1017.9</v>
      </c>
      <c r="W181" s="2">
        <v>361.3</v>
      </c>
      <c r="X181" s="2"/>
      <c r="Y181" s="2">
        <v>1.2949999999999999E-3</v>
      </c>
      <c r="Z181" s="2">
        <v>4.4839999999999998E-2</v>
      </c>
      <c r="AA181" s="2">
        <v>2.52</v>
      </c>
    </row>
    <row r="182" spans="1:27" x14ac:dyDescent="0.2">
      <c r="A182" s="2" t="s">
        <v>453</v>
      </c>
      <c r="B182" s="2" t="s">
        <v>454</v>
      </c>
      <c r="C182" s="2" t="s">
        <v>1122</v>
      </c>
      <c r="D182" s="2" t="s">
        <v>1122</v>
      </c>
      <c r="E182" s="2">
        <v>3.7665299999999999E-2</v>
      </c>
      <c r="F182" s="2">
        <v>1.7723699999999999E-3</v>
      </c>
      <c r="G182" s="2">
        <v>1</v>
      </c>
      <c r="H182" s="2">
        <v>1</v>
      </c>
      <c r="I182" s="2">
        <v>1</v>
      </c>
      <c r="J182" s="2" t="s">
        <v>26</v>
      </c>
      <c r="K182" s="2" t="s">
        <v>1360</v>
      </c>
      <c r="L182" s="2"/>
      <c r="M182" s="2">
        <v>0</v>
      </c>
      <c r="N182" s="2">
        <v>1225.6625799999999</v>
      </c>
      <c r="O182" s="2">
        <v>273.5</v>
      </c>
      <c r="P182" s="2">
        <v>318.89999999999998</v>
      </c>
      <c r="Q182" s="2">
        <v>286.10000000000002</v>
      </c>
      <c r="R182" s="2">
        <v>312.5</v>
      </c>
      <c r="S182" s="2">
        <v>332.6</v>
      </c>
      <c r="T182" s="2">
        <v>315.10000000000002</v>
      </c>
      <c r="U182" s="2">
        <v>365.8</v>
      </c>
      <c r="V182" s="2">
        <v>520.29999999999995</v>
      </c>
      <c r="W182" s="2">
        <v>334.6</v>
      </c>
      <c r="X182" s="2"/>
      <c r="Y182" s="2">
        <v>1.2949999999999999E-3</v>
      </c>
      <c r="Z182" s="2">
        <v>2.3019999999999999E-2</v>
      </c>
      <c r="AA182" s="2">
        <v>3.42</v>
      </c>
    </row>
    <row r="183" spans="1:27" x14ac:dyDescent="0.2">
      <c r="A183" s="2" t="s">
        <v>455</v>
      </c>
      <c r="B183" s="2" t="s">
        <v>456</v>
      </c>
      <c r="C183" s="2" t="s">
        <v>1361</v>
      </c>
      <c r="D183" s="2" t="s">
        <v>1361</v>
      </c>
      <c r="E183" s="2">
        <v>2.7681399999999998E-2</v>
      </c>
      <c r="F183" s="2">
        <v>1.7723699999999999E-3</v>
      </c>
      <c r="G183" s="2">
        <v>1</v>
      </c>
      <c r="H183" s="2">
        <v>3</v>
      </c>
      <c r="I183" s="2">
        <v>1</v>
      </c>
      <c r="J183" s="2" t="s">
        <v>26</v>
      </c>
      <c r="K183" s="2" t="s">
        <v>1362</v>
      </c>
      <c r="L183" s="2" t="s">
        <v>1195</v>
      </c>
      <c r="M183" s="2">
        <v>0</v>
      </c>
      <c r="N183" s="2">
        <v>1600.8735300000001</v>
      </c>
      <c r="O183" s="2">
        <v>76.400000000000006</v>
      </c>
      <c r="P183" s="2">
        <v>94.5</v>
      </c>
      <c r="Q183" s="2">
        <v>101.8</v>
      </c>
      <c r="R183" s="2">
        <v>1916.5</v>
      </c>
      <c r="S183" s="2">
        <v>1595.2</v>
      </c>
      <c r="T183" s="2">
        <v>1623.2</v>
      </c>
      <c r="U183" s="2">
        <v>940.5</v>
      </c>
      <c r="V183" s="2">
        <v>1046.7</v>
      </c>
      <c r="W183" s="2">
        <v>762</v>
      </c>
      <c r="X183" s="2"/>
      <c r="Y183" s="2">
        <v>1.2949999999999999E-3</v>
      </c>
      <c r="Z183" s="2">
        <v>1.6420000000000001E-2</v>
      </c>
      <c r="AA183" s="2">
        <v>3.73</v>
      </c>
    </row>
    <row r="184" spans="1:27" x14ac:dyDescent="0.2">
      <c r="A184" s="2" t="s">
        <v>457</v>
      </c>
      <c r="B184" s="2" t="s">
        <v>458</v>
      </c>
      <c r="C184" s="2" t="s">
        <v>1122</v>
      </c>
      <c r="D184" s="2" t="s">
        <v>1122</v>
      </c>
      <c r="E184" s="2">
        <v>9.4171399999999992E-3</v>
      </c>
      <c r="F184" s="2">
        <v>1.7723699999999999E-3</v>
      </c>
      <c r="G184" s="2">
        <v>1</v>
      </c>
      <c r="H184" s="2">
        <v>2</v>
      </c>
      <c r="I184" s="2">
        <v>1</v>
      </c>
      <c r="J184" s="2" t="s">
        <v>26</v>
      </c>
      <c r="K184" s="2" t="s">
        <v>1363</v>
      </c>
      <c r="L184" s="2"/>
      <c r="M184" s="2">
        <v>0</v>
      </c>
      <c r="N184" s="2">
        <v>1305.6670200000001</v>
      </c>
      <c r="O184" s="2">
        <v>413.9</v>
      </c>
      <c r="P184" s="2">
        <v>367.4</v>
      </c>
      <c r="Q184" s="2">
        <v>409.6</v>
      </c>
      <c r="R184" s="2">
        <v>601.70000000000005</v>
      </c>
      <c r="S184" s="2">
        <v>531.70000000000005</v>
      </c>
      <c r="T184" s="2">
        <v>517.70000000000005</v>
      </c>
      <c r="U184" s="2">
        <v>489.9</v>
      </c>
      <c r="V184" s="2">
        <v>574.29999999999995</v>
      </c>
      <c r="W184" s="2">
        <v>425.9</v>
      </c>
      <c r="X184" s="2"/>
      <c r="Y184" s="2">
        <v>1.2949999999999999E-3</v>
      </c>
      <c r="Z184" s="2">
        <v>5.0109999999999998E-3</v>
      </c>
      <c r="AA184" s="2">
        <v>3.86</v>
      </c>
    </row>
    <row r="185" spans="1:27" x14ac:dyDescent="0.2">
      <c r="A185" s="2" t="s">
        <v>459</v>
      </c>
      <c r="B185" s="2" t="s">
        <v>460</v>
      </c>
      <c r="C185" s="2" t="s">
        <v>1122</v>
      </c>
      <c r="D185" s="2" t="s">
        <v>1122</v>
      </c>
      <c r="E185" s="2">
        <v>6.2010999999999997E-2</v>
      </c>
      <c r="F185" s="2">
        <v>1.7723699999999999E-3</v>
      </c>
      <c r="G185" s="2">
        <v>1</v>
      </c>
      <c r="H185" s="2">
        <v>2</v>
      </c>
      <c r="I185" s="2">
        <v>1</v>
      </c>
      <c r="J185" s="2" t="s">
        <v>26</v>
      </c>
      <c r="K185" s="2" t="s">
        <v>1364</v>
      </c>
      <c r="L185" s="2"/>
      <c r="M185" s="2">
        <v>0</v>
      </c>
      <c r="N185" s="2">
        <v>2338.1658699999998</v>
      </c>
      <c r="O185" s="2"/>
      <c r="P185" s="2"/>
      <c r="Q185" s="2"/>
      <c r="R185" s="2"/>
      <c r="S185" s="2"/>
      <c r="T185" s="2"/>
      <c r="U185" s="2"/>
      <c r="V185" s="2"/>
      <c r="W185" s="2"/>
      <c r="X185" s="2" t="s">
        <v>148</v>
      </c>
      <c r="Y185" s="2">
        <v>1.2949999999999999E-3</v>
      </c>
      <c r="Z185" s="2">
        <v>3.9940000000000003E-2</v>
      </c>
      <c r="AA185" s="2">
        <v>2.5099999999999998</v>
      </c>
    </row>
    <row r="186" spans="1:27" x14ac:dyDescent="0.2">
      <c r="A186" s="2" t="s">
        <v>461</v>
      </c>
      <c r="B186" s="2" t="s">
        <v>462</v>
      </c>
      <c r="C186" s="2" t="s">
        <v>1122</v>
      </c>
      <c r="D186" s="2" t="s">
        <v>1122</v>
      </c>
      <c r="E186" s="2">
        <v>0.103356</v>
      </c>
      <c r="F186" s="2">
        <v>1.7723699999999999E-3</v>
      </c>
      <c r="G186" s="2">
        <v>1</v>
      </c>
      <c r="H186" s="2">
        <v>2</v>
      </c>
      <c r="I186" s="2">
        <v>1</v>
      </c>
      <c r="J186" s="2" t="s">
        <v>26</v>
      </c>
      <c r="K186" s="2" t="s">
        <v>1365</v>
      </c>
      <c r="L186" s="2"/>
      <c r="M186" s="2">
        <v>0</v>
      </c>
      <c r="N186" s="2">
        <v>1442.6670799999999</v>
      </c>
      <c r="O186" s="2">
        <v>672.8</v>
      </c>
      <c r="P186" s="2">
        <v>587.6</v>
      </c>
      <c r="Q186" s="2">
        <v>786</v>
      </c>
      <c r="R186" s="2">
        <v>1035.0999999999999</v>
      </c>
      <c r="S186" s="2">
        <v>988</v>
      </c>
      <c r="T186" s="2">
        <v>1092.7</v>
      </c>
      <c r="U186" s="2">
        <v>745.6</v>
      </c>
      <c r="V186" s="2">
        <v>1188.5</v>
      </c>
      <c r="W186" s="2">
        <v>842</v>
      </c>
      <c r="X186" s="2"/>
      <c r="Y186" s="2">
        <v>1.2949999999999999E-3</v>
      </c>
      <c r="Z186" s="2">
        <v>7.0459999999999995E-2</v>
      </c>
      <c r="AA186" s="2">
        <v>3.04</v>
      </c>
    </row>
    <row r="187" spans="1:27" x14ac:dyDescent="0.2">
      <c r="A187" s="2" t="s">
        <v>463</v>
      </c>
      <c r="B187" s="2" t="s">
        <v>464</v>
      </c>
      <c r="C187" s="2" t="s">
        <v>1122</v>
      </c>
      <c r="D187" s="2" t="s">
        <v>1122</v>
      </c>
      <c r="E187" s="2">
        <v>5.0181900000000002E-2</v>
      </c>
      <c r="F187" s="2">
        <v>1.7723699999999999E-3</v>
      </c>
      <c r="G187" s="2">
        <v>1</v>
      </c>
      <c r="H187" s="2">
        <v>3</v>
      </c>
      <c r="I187" s="2">
        <v>1</v>
      </c>
      <c r="J187" s="2" t="s">
        <v>26</v>
      </c>
      <c r="K187" s="2" t="s">
        <v>1366</v>
      </c>
      <c r="L187" s="2"/>
      <c r="M187" s="2">
        <v>0</v>
      </c>
      <c r="N187" s="2">
        <v>1787.91975</v>
      </c>
      <c r="O187" s="2">
        <v>194.7</v>
      </c>
      <c r="P187" s="2">
        <v>216.5</v>
      </c>
      <c r="Q187" s="2">
        <v>213.5</v>
      </c>
      <c r="R187" s="2">
        <v>146.30000000000001</v>
      </c>
      <c r="S187" s="2">
        <v>138.5</v>
      </c>
      <c r="T187" s="2">
        <v>155.4</v>
      </c>
      <c r="U187" s="2">
        <v>186.1</v>
      </c>
      <c r="V187" s="2">
        <v>275.8</v>
      </c>
      <c r="W187" s="2">
        <v>193.7</v>
      </c>
      <c r="X187" s="2"/>
      <c r="Y187" s="2">
        <v>1.2949999999999999E-3</v>
      </c>
      <c r="Z187" s="2">
        <v>3.1609999999999999E-2</v>
      </c>
      <c r="AA187" s="2">
        <v>3.33</v>
      </c>
    </row>
    <row r="188" spans="1:27" x14ac:dyDescent="0.2">
      <c r="A188" s="2" t="s">
        <v>465</v>
      </c>
      <c r="B188" s="2" t="s">
        <v>466</v>
      </c>
      <c r="C188" s="2" t="s">
        <v>1122</v>
      </c>
      <c r="D188" s="2" t="s">
        <v>1122</v>
      </c>
      <c r="E188" s="2">
        <v>9.4764200000000007E-2</v>
      </c>
      <c r="F188" s="2">
        <v>1.7723699999999999E-3</v>
      </c>
      <c r="G188" s="2">
        <v>1</v>
      </c>
      <c r="H188" s="2">
        <v>3</v>
      </c>
      <c r="I188" s="2">
        <v>1</v>
      </c>
      <c r="J188" s="2" t="s">
        <v>26</v>
      </c>
      <c r="K188" s="2" t="s">
        <v>1367</v>
      </c>
      <c r="L188" s="2"/>
      <c r="M188" s="2">
        <v>0</v>
      </c>
      <c r="N188" s="2">
        <v>1518.7345800000001</v>
      </c>
      <c r="O188" s="2">
        <v>187.9</v>
      </c>
      <c r="P188" s="2">
        <v>177.5</v>
      </c>
      <c r="Q188" s="2">
        <v>228.2</v>
      </c>
      <c r="R188" s="2">
        <v>90.9</v>
      </c>
      <c r="S188" s="2">
        <v>88.6</v>
      </c>
      <c r="T188" s="2">
        <v>78.599999999999994</v>
      </c>
      <c r="U188" s="2">
        <v>135.80000000000001</v>
      </c>
      <c r="V188" s="2">
        <v>139.4</v>
      </c>
      <c r="W188" s="2">
        <v>145.69999999999999</v>
      </c>
      <c r="X188" s="2"/>
      <c r="Y188" s="2">
        <v>1.2949999999999999E-3</v>
      </c>
      <c r="Z188" s="2">
        <v>6.3839999999999994E-2</v>
      </c>
      <c r="AA188" s="2">
        <v>2.95</v>
      </c>
    </row>
    <row r="189" spans="1:27" x14ac:dyDescent="0.2">
      <c r="A189" s="2" t="s">
        <v>467</v>
      </c>
      <c r="B189" s="2" t="s">
        <v>468</v>
      </c>
      <c r="C189" s="2" t="s">
        <v>1222</v>
      </c>
      <c r="D189" s="2" t="s">
        <v>1222</v>
      </c>
      <c r="E189" s="2">
        <v>5.4568600000000002E-2</v>
      </c>
      <c r="F189" s="2">
        <v>1.7723699999999999E-3</v>
      </c>
      <c r="G189" s="2">
        <v>1</v>
      </c>
      <c r="H189" s="2">
        <v>3</v>
      </c>
      <c r="I189" s="2">
        <v>1</v>
      </c>
      <c r="J189" s="2" t="s">
        <v>26</v>
      </c>
      <c r="K189" s="2" t="s">
        <v>1368</v>
      </c>
      <c r="L189" s="2"/>
      <c r="M189" s="2">
        <v>0</v>
      </c>
      <c r="N189" s="2">
        <v>2089.0570600000001</v>
      </c>
      <c r="O189" s="2">
        <v>64.599999999999994</v>
      </c>
      <c r="P189" s="2">
        <v>56.5</v>
      </c>
      <c r="Q189" s="2">
        <v>79.400000000000006</v>
      </c>
      <c r="R189" s="2">
        <v>64.7</v>
      </c>
      <c r="S189" s="2">
        <v>60.9</v>
      </c>
      <c r="T189" s="2">
        <v>57.6</v>
      </c>
      <c r="U189" s="2">
        <v>102</v>
      </c>
      <c r="V189" s="2">
        <v>81.599999999999994</v>
      </c>
      <c r="W189" s="2">
        <v>88</v>
      </c>
      <c r="X189" s="2"/>
      <c r="Y189" s="2">
        <v>1.2949999999999999E-3</v>
      </c>
      <c r="Z189" s="2">
        <v>3.4639999999999997E-2</v>
      </c>
      <c r="AA189" s="2">
        <v>3.25</v>
      </c>
    </row>
    <row r="190" spans="1:27" x14ac:dyDescent="0.2">
      <c r="A190" s="2" t="s">
        <v>467</v>
      </c>
      <c r="B190" s="2" t="s">
        <v>468</v>
      </c>
      <c r="C190" s="2" t="s">
        <v>1369</v>
      </c>
      <c r="D190" s="2" t="s">
        <v>1370</v>
      </c>
      <c r="E190" s="2">
        <v>2.1471799999999999E-2</v>
      </c>
      <c r="F190" s="2">
        <v>1.7723699999999999E-3</v>
      </c>
      <c r="G190" s="2">
        <v>1</v>
      </c>
      <c r="H190" s="2">
        <v>3</v>
      </c>
      <c r="I190" s="2">
        <v>5</v>
      </c>
      <c r="J190" s="2" t="s">
        <v>26</v>
      </c>
      <c r="K190" s="2" t="s">
        <v>1368</v>
      </c>
      <c r="L190" s="2"/>
      <c r="M190" s="2">
        <v>0</v>
      </c>
      <c r="N190" s="2">
        <v>2105.0519800000002</v>
      </c>
      <c r="O190" s="2">
        <v>331.1</v>
      </c>
      <c r="P190" s="2">
        <v>497.6</v>
      </c>
      <c r="Q190" s="2">
        <v>405.7</v>
      </c>
      <c r="R190" s="2">
        <v>339</v>
      </c>
      <c r="S190" s="2">
        <v>349.2</v>
      </c>
      <c r="T190" s="2">
        <v>403.9</v>
      </c>
      <c r="U190" s="2">
        <v>485.7</v>
      </c>
      <c r="V190" s="2">
        <v>668</v>
      </c>
      <c r="W190" s="2">
        <v>421.1</v>
      </c>
      <c r="X190" s="2"/>
      <c r="Y190" s="2">
        <v>1.2949999999999999E-3</v>
      </c>
      <c r="Z190" s="2">
        <v>1.2409999999999999E-2</v>
      </c>
      <c r="AA190" s="2">
        <v>3.73</v>
      </c>
    </row>
    <row r="191" spans="1:27" x14ac:dyDescent="0.2">
      <c r="A191" s="2" t="s">
        <v>469</v>
      </c>
      <c r="B191" s="2" t="s">
        <v>470</v>
      </c>
      <c r="C191" s="2" t="s">
        <v>1222</v>
      </c>
      <c r="D191" s="2" t="s">
        <v>1222</v>
      </c>
      <c r="E191" s="2">
        <v>5.0430099999999999E-2</v>
      </c>
      <c r="F191" s="2">
        <v>1.7723699999999999E-3</v>
      </c>
      <c r="G191" s="2">
        <v>1</v>
      </c>
      <c r="H191" s="2">
        <v>3</v>
      </c>
      <c r="I191" s="2">
        <v>1</v>
      </c>
      <c r="J191" s="2" t="s">
        <v>26</v>
      </c>
      <c r="K191" s="2" t="s">
        <v>1371</v>
      </c>
      <c r="L191" s="2"/>
      <c r="M191" s="2">
        <v>0</v>
      </c>
      <c r="N191" s="2">
        <v>2202.14113</v>
      </c>
      <c r="O191" s="2"/>
      <c r="P191" s="2"/>
      <c r="Q191" s="2"/>
      <c r="R191" s="2"/>
      <c r="S191" s="2"/>
      <c r="T191" s="2"/>
      <c r="U191" s="2"/>
      <c r="V191" s="2"/>
      <c r="W191" s="2"/>
      <c r="X191" s="2" t="s">
        <v>148</v>
      </c>
      <c r="Y191" s="2">
        <v>1.2949999999999999E-3</v>
      </c>
      <c r="Z191" s="2">
        <v>3.1719999999999998E-2</v>
      </c>
      <c r="AA191" s="2">
        <v>2.17</v>
      </c>
    </row>
    <row r="192" spans="1:27" x14ac:dyDescent="0.2">
      <c r="A192" s="2" t="s">
        <v>469</v>
      </c>
      <c r="B192" s="2" t="s">
        <v>470</v>
      </c>
      <c r="C192" s="2" t="s">
        <v>1372</v>
      </c>
      <c r="D192" s="2" t="s">
        <v>1372</v>
      </c>
      <c r="E192" s="2">
        <v>7.3964699999999994E-2</v>
      </c>
      <c r="F192" s="2">
        <v>1.7723699999999999E-3</v>
      </c>
      <c r="G192" s="2">
        <v>1</v>
      </c>
      <c r="H192" s="2">
        <v>3</v>
      </c>
      <c r="I192" s="2">
        <v>2</v>
      </c>
      <c r="J192" s="2" t="s">
        <v>26</v>
      </c>
      <c r="K192" s="2" t="s">
        <v>1371</v>
      </c>
      <c r="L192" s="2"/>
      <c r="M192" s="2">
        <v>0</v>
      </c>
      <c r="N192" s="2">
        <v>2234.13096</v>
      </c>
      <c r="O192" s="2"/>
      <c r="P192" s="2"/>
      <c r="Q192" s="2"/>
      <c r="R192" s="2"/>
      <c r="S192" s="2"/>
      <c r="T192" s="2"/>
      <c r="U192" s="2"/>
      <c r="V192" s="2"/>
      <c r="W192" s="2"/>
      <c r="X192" s="2" t="s">
        <v>148</v>
      </c>
      <c r="Y192" s="2">
        <v>1.2949999999999999E-3</v>
      </c>
      <c r="Z192" s="2">
        <v>4.8509999999999998E-2</v>
      </c>
      <c r="AA192" s="2">
        <v>1.97</v>
      </c>
    </row>
    <row r="193" spans="1:27" x14ac:dyDescent="0.2">
      <c r="A193" s="2" t="s">
        <v>471</v>
      </c>
      <c r="B193" s="2" t="s">
        <v>472</v>
      </c>
      <c r="C193" s="2" t="s">
        <v>1222</v>
      </c>
      <c r="D193" s="2" t="s">
        <v>1222</v>
      </c>
      <c r="E193" s="2">
        <v>1.9924299999999999E-2</v>
      </c>
      <c r="F193" s="2">
        <v>1.7723699999999999E-3</v>
      </c>
      <c r="G193" s="2">
        <v>1</v>
      </c>
      <c r="H193" s="2">
        <v>3</v>
      </c>
      <c r="I193" s="2">
        <v>1</v>
      </c>
      <c r="J193" s="2" t="s">
        <v>26</v>
      </c>
      <c r="K193" s="2" t="s">
        <v>1373</v>
      </c>
      <c r="L193" s="2"/>
      <c r="M193" s="2">
        <v>0</v>
      </c>
      <c r="N193" s="2">
        <v>2487.2848300000001</v>
      </c>
      <c r="O193" s="2">
        <v>54.5</v>
      </c>
      <c r="P193" s="2">
        <v>40.5</v>
      </c>
      <c r="Q193" s="2">
        <v>52.4</v>
      </c>
      <c r="R193" s="2">
        <v>94.7</v>
      </c>
      <c r="S193" s="2">
        <v>108.4</v>
      </c>
      <c r="T193" s="2">
        <v>176.9</v>
      </c>
      <c r="U193" s="2">
        <v>41.6</v>
      </c>
      <c r="V193" s="2">
        <v>64.3</v>
      </c>
      <c r="W193" s="2">
        <v>44.5</v>
      </c>
      <c r="X193" s="2"/>
      <c r="Y193" s="2">
        <v>1.2949999999999999E-3</v>
      </c>
      <c r="Z193" s="2">
        <v>1.141E-2</v>
      </c>
      <c r="AA193" s="2">
        <v>2.89</v>
      </c>
    </row>
    <row r="194" spans="1:27" x14ac:dyDescent="0.2">
      <c r="A194" s="2" t="s">
        <v>473</v>
      </c>
      <c r="B194" s="2" t="s">
        <v>474</v>
      </c>
      <c r="C194" s="2" t="s">
        <v>1122</v>
      </c>
      <c r="D194" s="2" t="s">
        <v>1122</v>
      </c>
      <c r="E194" s="2">
        <v>7.5055800000000006E-2</v>
      </c>
      <c r="F194" s="2">
        <v>1.7723699999999999E-3</v>
      </c>
      <c r="G194" s="2">
        <v>1</v>
      </c>
      <c r="H194" s="2">
        <v>4</v>
      </c>
      <c r="I194" s="2">
        <v>1</v>
      </c>
      <c r="J194" s="2" t="s">
        <v>26</v>
      </c>
      <c r="K194" s="2" t="s">
        <v>1374</v>
      </c>
      <c r="L194" s="2"/>
      <c r="M194" s="2">
        <v>0</v>
      </c>
      <c r="N194" s="2">
        <v>1268.62078</v>
      </c>
      <c r="O194" s="2">
        <v>231.3</v>
      </c>
      <c r="P194" s="2">
        <v>245.8</v>
      </c>
      <c r="Q194" s="2">
        <v>280.3</v>
      </c>
      <c r="R194" s="2">
        <v>289</v>
      </c>
      <c r="S194" s="2">
        <v>301.3</v>
      </c>
      <c r="T194" s="2">
        <v>302.3</v>
      </c>
      <c r="U194" s="2">
        <v>300.2</v>
      </c>
      <c r="V194" s="2">
        <v>273.8</v>
      </c>
      <c r="W194" s="2">
        <v>233.6</v>
      </c>
      <c r="X194" s="2"/>
      <c r="Y194" s="2">
        <v>1.2949999999999999E-3</v>
      </c>
      <c r="Z194" s="2">
        <v>4.9360000000000001E-2</v>
      </c>
      <c r="AA194" s="2">
        <v>2.58</v>
      </c>
    </row>
    <row r="195" spans="1:27" x14ac:dyDescent="0.2">
      <c r="A195" s="2" t="s">
        <v>475</v>
      </c>
      <c r="B195" s="2" t="s">
        <v>476</v>
      </c>
      <c r="C195" s="2" t="s">
        <v>1122</v>
      </c>
      <c r="D195" s="2" t="s">
        <v>1122</v>
      </c>
      <c r="E195" s="2">
        <v>2.21237E-2</v>
      </c>
      <c r="F195" s="2">
        <v>1.7723699999999999E-3</v>
      </c>
      <c r="G195" s="2">
        <v>1</v>
      </c>
      <c r="H195" s="2">
        <v>4</v>
      </c>
      <c r="I195" s="2">
        <v>1</v>
      </c>
      <c r="J195" s="2" t="s">
        <v>26</v>
      </c>
      <c r="K195" s="2" t="s">
        <v>1375</v>
      </c>
      <c r="L195" s="2"/>
      <c r="M195" s="2">
        <v>0</v>
      </c>
      <c r="N195" s="2">
        <v>1495.7477699999999</v>
      </c>
      <c r="O195" s="2">
        <v>150.19999999999999</v>
      </c>
      <c r="P195" s="2">
        <v>167.7</v>
      </c>
      <c r="Q195" s="2">
        <v>215.2</v>
      </c>
      <c r="R195" s="2">
        <v>210.4</v>
      </c>
      <c r="S195" s="2">
        <v>218.5</v>
      </c>
      <c r="T195" s="2">
        <v>194.6</v>
      </c>
      <c r="U195" s="2">
        <v>227</v>
      </c>
      <c r="V195" s="2">
        <v>179.6</v>
      </c>
      <c r="W195" s="2">
        <v>188.5</v>
      </c>
      <c r="X195" s="2"/>
      <c r="Y195" s="2">
        <v>1.2949999999999999E-3</v>
      </c>
      <c r="Z195" s="2">
        <v>1.2789999999999999E-2</v>
      </c>
      <c r="AA195" s="2">
        <v>2.65</v>
      </c>
    </row>
    <row r="196" spans="1:27" x14ac:dyDescent="0.2">
      <c r="A196" s="2" t="s">
        <v>477</v>
      </c>
      <c r="B196" s="2" t="s">
        <v>478</v>
      </c>
      <c r="C196" s="2" t="s">
        <v>1197</v>
      </c>
      <c r="D196" s="2" t="s">
        <v>1197</v>
      </c>
      <c r="E196" s="2">
        <v>3.0381900000000001E-3</v>
      </c>
      <c r="F196" s="2">
        <v>1.7723699999999999E-3</v>
      </c>
      <c r="G196" s="2">
        <v>1</v>
      </c>
      <c r="H196" s="2">
        <v>4</v>
      </c>
      <c r="I196" s="2">
        <v>1</v>
      </c>
      <c r="J196" s="2" t="s">
        <v>26</v>
      </c>
      <c r="K196" s="2" t="s">
        <v>1376</v>
      </c>
      <c r="L196" s="2"/>
      <c r="M196" s="2">
        <v>0</v>
      </c>
      <c r="N196" s="2">
        <v>2230.16435</v>
      </c>
      <c r="O196" s="2">
        <v>62.8</v>
      </c>
      <c r="P196" s="2">
        <v>66.2</v>
      </c>
      <c r="Q196" s="2">
        <v>59.2</v>
      </c>
      <c r="R196" s="2">
        <v>108.9</v>
      </c>
      <c r="S196" s="2">
        <v>118</v>
      </c>
      <c r="T196" s="2">
        <v>157.4</v>
      </c>
      <c r="U196" s="2">
        <v>72.400000000000006</v>
      </c>
      <c r="V196" s="2">
        <v>63.3</v>
      </c>
      <c r="W196" s="2">
        <v>66.7</v>
      </c>
      <c r="X196" s="2"/>
      <c r="Y196" s="2">
        <v>1.2949999999999999E-3</v>
      </c>
      <c r="Z196" s="2">
        <v>1.4469999999999999E-3</v>
      </c>
      <c r="AA196" s="2">
        <v>4.33</v>
      </c>
    </row>
    <row r="197" spans="1:27" x14ac:dyDescent="0.2">
      <c r="A197" s="2" t="s">
        <v>479</v>
      </c>
      <c r="B197" s="2" t="s">
        <v>480</v>
      </c>
      <c r="C197" s="2" t="s">
        <v>1377</v>
      </c>
      <c r="D197" s="2" t="s">
        <v>1377</v>
      </c>
      <c r="E197" s="2">
        <v>4.9444399999999999E-2</v>
      </c>
      <c r="F197" s="2">
        <v>1.7723699999999999E-3</v>
      </c>
      <c r="G197" s="2">
        <v>1</v>
      </c>
      <c r="H197" s="2">
        <v>3</v>
      </c>
      <c r="I197" s="2">
        <v>1</v>
      </c>
      <c r="J197" s="2" t="s">
        <v>26</v>
      </c>
      <c r="K197" s="2" t="s">
        <v>1378</v>
      </c>
      <c r="L197" s="2"/>
      <c r="M197" s="2">
        <v>0</v>
      </c>
      <c r="N197" s="2">
        <v>2415.4102200000002</v>
      </c>
      <c r="O197" s="2">
        <v>163.19999999999999</v>
      </c>
      <c r="P197" s="2">
        <v>171.7</v>
      </c>
      <c r="Q197" s="2">
        <v>195.7</v>
      </c>
      <c r="R197" s="2">
        <v>291.60000000000002</v>
      </c>
      <c r="S197" s="2">
        <v>278.2</v>
      </c>
      <c r="T197" s="2">
        <v>276.10000000000002</v>
      </c>
      <c r="U197" s="2">
        <v>197.4</v>
      </c>
      <c r="V197" s="2">
        <v>237.4</v>
      </c>
      <c r="W197" s="2">
        <v>186.8</v>
      </c>
      <c r="X197" s="2"/>
      <c r="Y197" s="2">
        <v>1.2949999999999999E-3</v>
      </c>
      <c r="Z197" s="2">
        <v>3.1009999999999999E-2</v>
      </c>
      <c r="AA197" s="2">
        <v>2.91</v>
      </c>
    </row>
    <row r="198" spans="1:27" x14ac:dyDescent="0.2">
      <c r="A198" s="2" t="s">
        <v>481</v>
      </c>
      <c r="B198" s="2" t="s">
        <v>482</v>
      </c>
      <c r="C198" s="2" t="s">
        <v>1377</v>
      </c>
      <c r="D198" s="2" t="s">
        <v>1377</v>
      </c>
      <c r="E198" s="2">
        <v>3.5665299999999997E-2</v>
      </c>
      <c r="F198" s="2">
        <v>1.7723699999999999E-3</v>
      </c>
      <c r="G198" s="2">
        <v>1</v>
      </c>
      <c r="H198" s="2">
        <v>3</v>
      </c>
      <c r="I198" s="2">
        <v>1</v>
      </c>
      <c r="J198" s="2" t="s">
        <v>26</v>
      </c>
      <c r="K198" s="2" t="s">
        <v>1379</v>
      </c>
      <c r="L198" s="2"/>
      <c r="M198" s="2">
        <v>0</v>
      </c>
      <c r="N198" s="2">
        <v>2302.3261600000001</v>
      </c>
      <c r="O198" s="2">
        <v>124.9</v>
      </c>
      <c r="P198" s="2">
        <v>107.5</v>
      </c>
      <c r="Q198" s="2">
        <v>124.8</v>
      </c>
      <c r="R198" s="2">
        <v>160.69999999999999</v>
      </c>
      <c r="S198" s="2">
        <v>154.69999999999999</v>
      </c>
      <c r="T198" s="2">
        <v>154.80000000000001</v>
      </c>
      <c r="U198" s="2">
        <v>154</v>
      </c>
      <c r="V198" s="2">
        <v>167.9</v>
      </c>
      <c r="W198" s="2">
        <v>135.80000000000001</v>
      </c>
      <c r="X198" s="2"/>
      <c r="Y198" s="2">
        <v>1.2949999999999999E-3</v>
      </c>
      <c r="Z198" s="2">
        <v>2.162E-2</v>
      </c>
      <c r="AA198" s="2">
        <v>2.2599999999999998</v>
      </c>
    </row>
    <row r="199" spans="1:27" x14ac:dyDescent="0.2">
      <c r="A199" s="2" t="s">
        <v>483</v>
      </c>
      <c r="B199" s="2" t="s">
        <v>484</v>
      </c>
      <c r="C199" s="2" t="s">
        <v>1377</v>
      </c>
      <c r="D199" s="2" t="s">
        <v>1377</v>
      </c>
      <c r="E199" s="2">
        <v>4.7529500000000002E-2</v>
      </c>
      <c r="F199" s="2">
        <v>1.7723699999999999E-3</v>
      </c>
      <c r="G199" s="2">
        <v>1</v>
      </c>
      <c r="H199" s="2">
        <v>3</v>
      </c>
      <c r="I199" s="2">
        <v>1</v>
      </c>
      <c r="J199" s="2" t="s">
        <v>26</v>
      </c>
      <c r="K199" s="2" t="s">
        <v>1380</v>
      </c>
      <c r="L199" s="2"/>
      <c r="M199" s="2">
        <v>0</v>
      </c>
      <c r="N199" s="2">
        <v>2044.2409700000001</v>
      </c>
      <c r="O199" s="2">
        <v>273.60000000000002</v>
      </c>
      <c r="P199" s="2">
        <v>207.4</v>
      </c>
      <c r="Q199" s="2">
        <v>227.3</v>
      </c>
      <c r="R199" s="2">
        <v>538.4</v>
      </c>
      <c r="S199" s="2">
        <v>430</v>
      </c>
      <c r="T199" s="2">
        <v>475.2</v>
      </c>
      <c r="U199" s="2">
        <v>321.8</v>
      </c>
      <c r="V199" s="2">
        <v>330.5</v>
      </c>
      <c r="W199" s="2">
        <v>305.8</v>
      </c>
      <c r="X199" s="2"/>
      <c r="Y199" s="2">
        <v>1.2949999999999999E-3</v>
      </c>
      <c r="Z199" s="2">
        <v>2.9690000000000001E-2</v>
      </c>
      <c r="AA199" s="2">
        <v>2.83</v>
      </c>
    </row>
    <row r="200" spans="1:27" x14ac:dyDescent="0.2">
      <c r="A200" s="2" t="s">
        <v>485</v>
      </c>
      <c r="B200" s="2" t="s">
        <v>486</v>
      </c>
      <c r="C200" s="2" t="s">
        <v>1377</v>
      </c>
      <c r="D200" s="2" t="s">
        <v>1377</v>
      </c>
      <c r="E200" s="2">
        <v>7.9577499999999995E-2</v>
      </c>
      <c r="F200" s="2">
        <v>1.7723699999999999E-3</v>
      </c>
      <c r="G200" s="2">
        <v>1</v>
      </c>
      <c r="H200" s="2">
        <v>3</v>
      </c>
      <c r="I200" s="2">
        <v>1</v>
      </c>
      <c r="J200" s="2" t="s">
        <v>26</v>
      </c>
      <c r="K200" s="2" t="s">
        <v>1381</v>
      </c>
      <c r="L200" s="2"/>
      <c r="M200" s="2">
        <v>0</v>
      </c>
      <c r="N200" s="2">
        <v>1915.19838</v>
      </c>
      <c r="O200" s="2">
        <v>555.4</v>
      </c>
      <c r="P200" s="2">
        <v>472.6</v>
      </c>
      <c r="Q200" s="2">
        <v>534.20000000000005</v>
      </c>
      <c r="R200" s="2">
        <v>820.1</v>
      </c>
      <c r="S200" s="2">
        <v>767.3</v>
      </c>
      <c r="T200" s="2">
        <v>811.4</v>
      </c>
      <c r="U200" s="2">
        <v>681.9</v>
      </c>
      <c r="V200" s="2">
        <v>746.6</v>
      </c>
      <c r="W200" s="2">
        <v>578.9</v>
      </c>
      <c r="X200" s="2"/>
      <c r="Y200" s="2">
        <v>1.2949999999999999E-3</v>
      </c>
      <c r="Z200" s="2">
        <v>5.2560000000000003E-2</v>
      </c>
      <c r="AA200" s="2">
        <v>3.12</v>
      </c>
    </row>
    <row r="201" spans="1:27" x14ac:dyDescent="0.2">
      <c r="A201" s="2" t="s">
        <v>487</v>
      </c>
      <c r="B201" s="2" t="s">
        <v>488</v>
      </c>
      <c r="C201" s="2" t="s">
        <v>1122</v>
      </c>
      <c r="D201" s="2" t="s">
        <v>1122</v>
      </c>
      <c r="E201" s="2">
        <v>2.33703E-2</v>
      </c>
      <c r="F201" s="2">
        <v>1.7723699999999999E-3</v>
      </c>
      <c r="G201" s="2">
        <v>1</v>
      </c>
      <c r="H201" s="2">
        <v>3</v>
      </c>
      <c r="I201" s="2">
        <v>1</v>
      </c>
      <c r="J201" s="2" t="s">
        <v>26</v>
      </c>
      <c r="K201" s="2" t="s">
        <v>1382</v>
      </c>
      <c r="L201" s="2"/>
      <c r="M201" s="2">
        <v>0</v>
      </c>
      <c r="N201" s="2">
        <v>1815.9173499999999</v>
      </c>
      <c r="O201" s="2">
        <v>92.7</v>
      </c>
      <c r="P201" s="2">
        <v>101.1</v>
      </c>
      <c r="Q201" s="2">
        <v>104.7</v>
      </c>
      <c r="R201" s="2">
        <v>192.9</v>
      </c>
      <c r="S201" s="2">
        <v>155.19999999999999</v>
      </c>
      <c r="T201" s="2">
        <v>157</v>
      </c>
      <c r="U201" s="2">
        <v>156</v>
      </c>
      <c r="V201" s="2">
        <v>153.6</v>
      </c>
      <c r="W201" s="2">
        <v>129.1</v>
      </c>
      <c r="X201" s="2"/>
      <c r="Y201" s="2">
        <v>1.2949999999999999E-3</v>
      </c>
      <c r="Z201" s="2">
        <v>1.357E-2</v>
      </c>
      <c r="AA201" s="2">
        <v>3.23</v>
      </c>
    </row>
    <row r="202" spans="1:27" x14ac:dyDescent="0.2">
      <c r="A202" s="2" t="s">
        <v>489</v>
      </c>
      <c r="B202" s="2" t="s">
        <v>490</v>
      </c>
      <c r="C202" s="2" t="s">
        <v>1383</v>
      </c>
      <c r="D202" s="2" t="s">
        <v>1383</v>
      </c>
      <c r="E202" s="2">
        <v>9.1609700000000002E-2</v>
      </c>
      <c r="F202" s="2">
        <v>1.7723699999999999E-3</v>
      </c>
      <c r="G202" s="2">
        <v>1</v>
      </c>
      <c r="H202" s="2">
        <v>3</v>
      </c>
      <c r="I202" s="2">
        <v>1</v>
      </c>
      <c r="J202" s="2" t="s">
        <v>26</v>
      </c>
      <c r="K202" s="2" t="s">
        <v>1384</v>
      </c>
      <c r="L202" s="2"/>
      <c r="M202" s="2">
        <v>0</v>
      </c>
      <c r="N202" s="2">
        <v>2190.1686</v>
      </c>
      <c r="O202" s="2">
        <v>2397.1999999999998</v>
      </c>
      <c r="P202" s="2">
        <v>1739.3</v>
      </c>
      <c r="Q202" s="2">
        <v>2221</v>
      </c>
      <c r="R202" s="2">
        <v>1221</v>
      </c>
      <c r="S202" s="2">
        <v>1240.2</v>
      </c>
      <c r="T202" s="2">
        <v>1474.2</v>
      </c>
      <c r="U202" s="2">
        <v>1393.2</v>
      </c>
      <c r="V202" s="2">
        <v>1722.7</v>
      </c>
      <c r="W202" s="2">
        <v>1290.8</v>
      </c>
      <c r="X202" s="2"/>
      <c r="Y202" s="2">
        <v>1.2949999999999999E-3</v>
      </c>
      <c r="Z202" s="2">
        <v>6.148E-2</v>
      </c>
      <c r="AA202" s="2">
        <v>3.3</v>
      </c>
    </row>
    <row r="203" spans="1:27" x14ac:dyDescent="0.2">
      <c r="A203" s="2" t="s">
        <v>491</v>
      </c>
      <c r="B203" s="2" t="s">
        <v>492</v>
      </c>
      <c r="C203" s="2" t="s">
        <v>1383</v>
      </c>
      <c r="D203" s="2" t="s">
        <v>1383</v>
      </c>
      <c r="E203" s="2">
        <v>2.9238199999999999E-2</v>
      </c>
      <c r="F203" s="2">
        <v>1.7723699999999999E-3</v>
      </c>
      <c r="G203" s="2">
        <v>1</v>
      </c>
      <c r="H203" s="2">
        <v>3</v>
      </c>
      <c r="I203" s="2">
        <v>1</v>
      </c>
      <c r="J203" s="2" t="s">
        <v>26</v>
      </c>
      <c r="K203" s="2" t="s">
        <v>1385</v>
      </c>
      <c r="L203" s="2"/>
      <c r="M203" s="2">
        <v>0</v>
      </c>
      <c r="N203" s="2">
        <v>2075.14165</v>
      </c>
      <c r="O203" s="2">
        <v>1057.3</v>
      </c>
      <c r="P203" s="2">
        <v>859.8</v>
      </c>
      <c r="Q203" s="2">
        <v>1261.0999999999999</v>
      </c>
      <c r="R203" s="2">
        <v>545.70000000000005</v>
      </c>
      <c r="S203" s="2">
        <v>619.5</v>
      </c>
      <c r="T203" s="2">
        <v>608.70000000000005</v>
      </c>
      <c r="U203" s="2">
        <v>628.4</v>
      </c>
      <c r="V203" s="2">
        <v>782.6</v>
      </c>
      <c r="W203" s="2">
        <v>690.5</v>
      </c>
      <c r="X203" s="2"/>
      <c r="Y203" s="2">
        <v>1.2949999999999999E-3</v>
      </c>
      <c r="Z203" s="2">
        <v>1.746E-2</v>
      </c>
      <c r="AA203" s="2">
        <v>3.1</v>
      </c>
    </row>
    <row r="204" spans="1:27" x14ac:dyDescent="0.2">
      <c r="A204" s="2" t="s">
        <v>493</v>
      </c>
      <c r="B204" s="2" t="s">
        <v>494</v>
      </c>
      <c r="C204" s="2" t="s">
        <v>1383</v>
      </c>
      <c r="D204" s="2" t="s">
        <v>1383</v>
      </c>
      <c r="E204" s="2">
        <v>2.2837299999999999E-3</v>
      </c>
      <c r="F204" s="2">
        <v>1.7723699999999999E-3</v>
      </c>
      <c r="G204" s="2">
        <v>1</v>
      </c>
      <c r="H204" s="2">
        <v>3</v>
      </c>
      <c r="I204" s="2">
        <v>2</v>
      </c>
      <c r="J204" s="2" t="s">
        <v>26</v>
      </c>
      <c r="K204" s="2" t="s">
        <v>1386</v>
      </c>
      <c r="L204" s="2"/>
      <c r="M204" s="2">
        <v>0</v>
      </c>
      <c r="N204" s="2">
        <v>2004.10454</v>
      </c>
      <c r="O204" s="2">
        <v>1501.1</v>
      </c>
      <c r="P204" s="2">
        <v>1363.6</v>
      </c>
      <c r="Q204" s="2">
        <v>1478.6</v>
      </c>
      <c r="R204" s="2">
        <v>1496.9</v>
      </c>
      <c r="S204" s="2">
        <v>1450.9</v>
      </c>
      <c r="T204" s="2">
        <v>1465</v>
      </c>
      <c r="U204" s="2">
        <v>1302.8</v>
      </c>
      <c r="V204" s="2">
        <v>1170</v>
      </c>
      <c r="W204" s="2">
        <v>1226.8</v>
      </c>
      <c r="X204" s="2"/>
      <c r="Y204" s="2">
        <v>1.2949999999999999E-3</v>
      </c>
      <c r="Z204" s="2">
        <v>1.0560000000000001E-3</v>
      </c>
      <c r="AA204" s="2">
        <v>4.13</v>
      </c>
    </row>
    <row r="205" spans="1:27" x14ac:dyDescent="0.2">
      <c r="A205" s="2" t="s">
        <v>495</v>
      </c>
      <c r="B205" s="2" t="s">
        <v>496</v>
      </c>
      <c r="C205" s="2" t="s">
        <v>1122</v>
      </c>
      <c r="D205" s="2" t="s">
        <v>1122</v>
      </c>
      <c r="E205" s="2">
        <v>5.8185500000000005E-4</v>
      </c>
      <c r="F205" s="2">
        <v>1.7723699999999999E-3</v>
      </c>
      <c r="G205" s="2">
        <v>1</v>
      </c>
      <c r="H205" s="2">
        <v>3</v>
      </c>
      <c r="I205" s="2">
        <v>1</v>
      </c>
      <c r="J205" s="2" t="s">
        <v>26</v>
      </c>
      <c r="K205" s="2" t="s">
        <v>1387</v>
      </c>
      <c r="L205" s="2"/>
      <c r="M205" s="2">
        <v>0</v>
      </c>
      <c r="N205" s="2">
        <v>1466.74369</v>
      </c>
      <c r="O205" s="2">
        <v>697.1</v>
      </c>
      <c r="P205" s="2">
        <v>631.20000000000005</v>
      </c>
      <c r="Q205" s="2">
        <v>571.4</v>
      </c>
      <c r="R205" s="2">
        <v>713.8</v>
      </c>
      <c r="S205" s="2">
        <v>704.4</v>
      </c>
      <c r="T205" s="2">
        <v>652.29999999999995</v>
      </c>
      <c r="U205" s="2">
        <v>671.8</v>
      </c>
      <c r="V205" s="2">
        <v>533.6</v>
      </c>
      <c r="W205" s="2">
        <v>641.79999999999995</v>
      </c>
      <c r="X205" s="2"/>
      <c r="Y205" s="2">
        <v>1.2949999999999999E-3</v>
      </c>
      <c r="Z205" s="2">
        <v>2.34E-4</v>
      </c>
      <c r="AA205" s="2">
        <v>4.2</v>
      </c>
    </row>
    <row r="206" spans="1:27" x14ac:dyDescent="0.2">
      <c r="A206" s="2" t="s">
        <v>497</v>
      </c>
      <c r="B206" s="2" t="s">
        <v>498</v>
      </c>
      <c r="C206" s="2" t="s">
        <v>1355</v>
      </c>
      <c r="D206" s="2" t="s">
        <v>1355</v>
      </c>
      <c r="E206" s="2">
        <v>0.107406</v>
      </c>
      <c r="F206" s="2">
        <v>1.7723699999999999E-3</v>
      </c>
      <c r="G206" s="2">
        <v>1</v>
      </c>
      <c r="H206" s="2">
        <v>4</v>
      </c>
      <c r="I206" s="2">
        <v>1</v>
      </c>
      <c r="J206" s="2" t="s">
        <v>26</v>
      </c>
      <c r="K206" s="2" t="s">
        <v>1388</v>
      </c>
      <c r="L206" s="2" t="s">
        <v>1231</v>
      </c>
      <c r="M206" s="2">
        <v>0</v>
      </c>
      <c r="N206" s="2">
        <v>2296.2185100000002</v>
      </c>
      <c r="O206" s="2"/>
      <c r="P206" s="2"/>
      <c r="Q206" s="2"/>
      <c r="R206" s="2"/>
      <c r="S206" s="2"/>
      <c r="T206" s="2"/>
      <c r="U206" s="2"/>
      <c r="V206" s="2"/>
      <c r="W206" s="2"/>
      <c r="X206" s="2" t="s">
        <v>148</v>
      </c>
      <c r="Y206" s="2">
        <v>1.2949999999999999E-3</v>
      </c>
      <c r="Z206" s="2">
        <v>7.3219999999999993E-2</v>
      </c>
      <c r="AA206" s="2">
        <v>2.5499999999999998</v>
      </c>
    </row>
    <row r="207" spans="1:27" x14ac:dyDescent="0.2">
      <c r="A207" s="2" t="s">
        <v>499</v>
      </c>
      <c r="B207" s="2" t="s">
        <v>500</v>
      </c>
      <c r="C207" s="2" t="s">
        <v>1389</v>
      </c>
      <c r="D207" s="2" t="s">
        <v>1389</v>
      </c>
      <c r="E207" s="2">
        <v>2.0325800000000002E-2</v>
      </c>
      <c r="F207" s="2">
        <v>1.7723699999999999E-3</v>
      </c>
      <c r="G207" s="2">
        <v>1</v>
      </c>
      <c r="H207" s="2">
        <v>3</v>
      </c>
      <c r="I207" s="2">
        <v>2</v>
      </c>
      <c r="J207" s="2" t="s">
        <v>26</v>
      </c>
      <c r="K207" s="2" t="s">
        <v>1390</v>
      </c>
      <c r="L207" s="2" t="s">
        <v>1321</v>
      </c>
      <c r="M207" s="2">
        <v>0</v>
      </c>
      <c r="N207" s="2">
        <v>2159.1569100000002</v>
      </c>
      <c r="O207" s="2">
        <v>91.6</v>
      </c>
      <c r="P207" s="2">
        <v>128.1</v>
      </c>
      <c r="Q207" s="2">
        <v>100.9</v>
      </c>
      <c r="R207" s="2">
        <v>1004</v>
      </c>
      <c r="S207" s="2">
        <v>1181.5</v>
      </c>
      <c r="T207" s="2">
        <v>1535.9</v>
      </c>
      <c r="U207" s="2">
        <v>355</v>
      </c>
      <c r="V207" s="2">
        <v>570.6</v>
      </c>
      <c r="W207" s="2">
        <v>390.2</v>
      </c>
      <c r="X207" s="2"/>
      <c r="Y207" s="2">
        <v>1.2949999999999999E-3</v>
      </c>
      <c r="Z207" s="2">
        <v>1.166E-2</v>
      </c>
      <c r="AA207" s="2">
        <v>3.59</v>
      </c>
    </row>
    <row r="208" spans="1:27" x14ac:dyDescent="0.2">
      <c r="A208" s="2" t="s">
        <v>499</v>
      </c>
      <c r="B208" s="2" t="s">
        <v>500</v>
      </c>
      <c r="C208" s="2" t="s">
        <v>1391</v>
      </c>
      <c r="D208" s="2" t="s">
        <v>1391</v>
      </c>
      <c r="E208" s="2">
        <v>2.7135900000000001E-2</v>
      </c>
      <c r="F208" s="2">
        <v>1.7723699999999999E-3</v>
      </c>
      <c r="G208" s="2">
        <v>1</v>
      </c>
      <c r="H208" s="2">
        <v>3</v>
      </c>
      <c r="I208" s="2">
        <v>1</v>
      </c>
      <c r="J208" s="2" t="s">
        <v>26</v>
      </c>
      <c r="K208" s="2" t="s">
        <v>1390</v>
      </c>
      <c r="L208" s="2" t="s">
        <v>1311</v>
      </c>
      <c r="M208" s="2">
        <v>0</v>
      </c>
      <c r="N208" s="2">
        <v>2158.1729</v>
      </c>
      <c r="O208" s="2">
        <v>11.6</v>
      </c>
      <c r="P208" s="2">
        <v>16.899999999999999</v>
      </c>
      <c r="Q208" s="2">
        <v>14.8</v>
      </c>
      <c r="R208" s="2">
        <v>300.10000000000002</v>
      </c>
      <c r="S208" s="2">
        <v>297.3</v>
      </c>
      <c r="T208" s="2">
        <v>323.39999999999998</v>
      </c>
      <c r="U208" s="2">
        <v>270.3</v>
      </c>
      <c r="V208" s="2">
        <v>232.5</v>
      </c>
      <c r="W208" s="2">
        <v>345.3</v>
      </c>
      <c r="X208" s="2"/>
      <c r="Y208" s="2">
        <v>1.2949999999999999E-3</v>
      </c>
      <c r="Z208" s="2">
        <v>1.6060000000000001E-2</v>
      </c>
      <c r="AA208" s="2">
        <v>2.4500000000000002</v>
      </c>
    </row>
    <row r="209" spans="1:27" x14ac:dyDescent="0.2">
      <c r="A209" s="2" t="s">
        <v>501</v>
      </c>
      <c r="B209" s="2" t="s">
        <v>502</v>
      </c>
      <c r="C209" s="2" t="s">
        <v>1197</v>
      </c>
      <c r="D209" s="2" t="s">
        <v>1197</v>
      </c>
      <c r="E209" s="5">
        <v>1.02675E-5</v>
      </c>
      <c r="F209" s="2">
        <v>1.7723699999999999E-3</v>
      </c>
      <c r="G209" s="2">
        <v>1</v>
      </c>
      <c r="H209" s="2">
        <v>4</v>
      </c>
      <c r="I209" s="2">
        <v>2</v>
      </c>
      <c r="J209" s="2" t="s">
        <v>26</v>
      </c>
      <c r="K209" s="2" t="s">
        <v>1392</v>
      </c>
      <c r="L209" s="2"/>
      <c r="M209" s="2">
        <v>0</v>
      </c>
      <c r="N209" s="2">
        <v>2344.2072800000001</v>
      </c>
      <c r="O209" s="2">
        <v>461.1</v>
      </c>
      <c r="P209" s="2">
        <v>328</v>
      </c>
      <c r="Q209" s="2">
        <v>441.6</v>
      </c>
      <c r="R209" s="2">
        <v>491.8</v>
      </c>
      <c r="S209" s="2">
        <v>622.1</v>
      </c>
      <c r="T209" s="2">
        <v>959.6</v>
      </c>
      <c r="U209" s="2">
        <v>277.10000000000002</v>
      </c>
      <c r="V209" s="2">
        <v>296.60000000000002</v>
      </c>
      <c r="W209" s="2">
        <v>268.39999999999998</v>
      </c>
      <c r="X209" s="2"/>
      <c r="Y209" s="2">
        <v>1.2949999999999999E-3</v>
      </c>
      <c r="Z209" s="5">
        <v>2.7769999999999998E-6</v>
      </c>
      <c r="AA209" s="2">
        <v>6.48</v>
      </c>
    </row>
    <row r="210" spans="1:27" x14ac:dyDescent="0.2">
      <c r="A210" s="2" t="s">
        <v>503</v>
      </c>
      <c r="B210" s="2" t="s">
        <v>504</v>
      </c>
      <c r="C210" s="2" t="s">
        <v>1197</v>
      </c>
      <c r="D210" s="2" t="s">
        <v>1197</v>
      </c>
      <c r="E210" s="2">
        <v>2.2018999999999999E-4</v>
      </c>
      <c r="F210" s="2">
        <v>1.7723699999999999E-3</v>
      </c>
      <c r="G210" s="2">
        <v>1</v>
      </c>
      <c r="H210" s="2">
        <v>4</v>
      </c>
      <c r="I210" s="2">
        <v>1</v>
      </c>
      <c r="J210" s="2" t="s">
        <v>26</v>
      </c>
      <c r="K210" s="2" t="s">
        <v>1393</v>
      </c>
      <c r="L210" s="2"/>
      <c r="M210" s="2">
        <v>0</v>
      </c>
      <c r="N210" s="2">
        <v>2601.3560699999998</v>
      </c>
      <c r="O210" s="2">
        <v>268.39999999999998</v>
      </c>
      <c r="P210" s="2">
        <v>204.8</v>
      </c>
      <c r="Q210" s="2">
        <v>233.2</v>
      </c>
      <c r="R210" s="2">
        <v>145</v>
      </c>
      <c r="S210" s="2">
        <v>138.69999999999999</v>
      </c>
      <c r="T210" s="2">
        <v>113</v>
      </c>
      <c r="U210" s="2">
        <v>139.9</v>
      </c>
      <c r="V210" s="2">
        <v>123</v>
      </c>
      <c r="W210" s="2">
        <v>105.1</v>
      </c>
      <c r="X210" s="2"/>
      <c r="Y210" s="2">
        <v>1.2949999999999999E-3</v>
      </c>
      <c r="Z210" s="5">
        <v>8.0569999999999996E-5</v>
      </c>
      <c r="AA210" s="2">
        <v>5.9</v>
      </c>
    </row>
    <row r="211" spans="1:27" x14ac:dyDescent="0.2">
      <c r="A211" s="2" t="s">
        <v>503</v>
      </c>
      <c r="B211" s="2" t="s">
        <v>504</v>
      </c>
      <c r="C211" s="2" t="s">
        <v>1394</v>
      </c>
      <c r="D211" s="2" t="s">
        <v>1394</v>
      </c>
      <c r="E211" s="2">
        <v>2.6143799999999999E-3</v>
      </c>
      <c r="F211" s="2">
        <v>1.7723699999999999E-3</v>
      </c>
      <c r="G211" s="2">
        <v>1</v>
      </c>
      <c r="H211" s="2">
        <v>4</v>
      </c>
      <c r="I211" s="2">
        <v>1</v>
      </c>
      <c r="J211" s="2" t="s">
        <v>26</v>
      </c>
      <c r="K211" s="2" t="s">
        <v>1393</v>
      </c>
      <c r="L211" s="2" t="s">
        <v>1231</v>
      </c>
      <c r="M211" s="2">
        <v>0</v>
      </c>
      <c r="N211" s="2">
        <v>2602.3400799999999</v>
      </c>
      <c r="O211" s="2"/>
      <c r="P211" s="2"/>
      <c r="Q211" s="2"/>
      <c r="R211" s="2"/>
      <c r="S211" s="2"/>
      <c r="T211" s="2"/>
      <c r="U211" s="2"/>
      <c r="V211" s="2"/>
      <c r="W211" s="2"/>
      <c r="X211" s="2" t="s">
        <v>148</v>
      </c>
      <c r="Y211" s="2">
        <v>1.2949999999999999E-3</v>
      </c>
      <c r="Z211" s="2">
        <v>1.2229999999999999E-3</v>
      </c>
      <c r="AA211" s="2">
        <v>3.85</v>
      </c>
    </row>
    <row r="212" spans="1:27" x14ac:dyDescent="0.2">
      <c r="A212" s="2" t="s">
        <v>505</v>
      </c>
      <c r="B212" s="2" t="s">
        <v>506</v>
      </c>
      <c r="C212" s="2" t="s">
        <v>1122</v>
      </c>
      <c r="D212" s="2" t="s">
        <v>1122</v>
      </c>
      <c r="E212" s="2">
        <v>6.2930899999999998E-2</v>
      </c>
      <c r="F212" s="2">
        <v>1.7723699999999999E-3</v>
      </c>
      <c r="G212" s="2">
        <v>1</v>
      </c>
      <c r="H212" s="2">
        <v>3</v>
      </c>
      <c r="I212" s="2">
        <v>1</v>
      </c>
      <c r="J212" s="2" t="s">
        <v>26</v>
      </c>
      <c r="K212" s="2" t="s">
        <v>1395</v>
      </c>
      <c r="L212" s="2"/>
      <c r="M212" s="2">
        <v>0</v>
      </c>
      <c r="N212" s="2">
        <v>1630.85978</v>
      </c>
      <c r="O212" s="2">
        <v>93.7</v>
      </c>
      <c r="P212" s="2">
        <v>117.5</v>
      </c>
      <c r="Q212" s="2">
        <v>111.8</v>
      </c>
      <c r="R212" s="2">
        <v>112.6</v>
      </c>
      <c r="S212" s="2">
        <v>106.1</v>
      </c>
      <c r="T212" s="2">
        <v>129</v>
      </c>
      <c r="U212" s="2">
        <v>102.9</v>
      </c>
      <c r="V212" s="2">
        <v>101.3</v>
      </c>
      <c r="W212" s="2">
        <v>98.7</v>
      </c>
      <c r="X212" s="2"/>
      <c r="Y212" s="2">
        <v>1.2949999999999999E-3</v>
      </c>
      <c r="Z212" s="2">
        <v>4.0640000000000003E-2</v>
      </c>
      <c r="AA212" s="2">
        <v>3.45</v>
      </c>
    </row>
    <row r="213" spans="1:27" x14ac:dyDescent="0.2">
      <c r="A213" s="2" t="s">
        <v>507</v>
      </c>
      <c r="B213" s="2" t="s">
        <v>508</v>
      </c>
      <c r="C213" s="2" t="s">
        <v>1148</v>
      </c>
      <c r="D213" s="2" t="s">
        <v>1148</v>
      </c>
      <c r="E213" s="2">
        <v>3.7305900000000002E-3</v>
      </c>
      <c r="F213" s="2">
        <v>1.7723699999999999E-3</v>
      </c>
      <c r="G213" s="2">
        <v>1</v>
      </c>
      <c r="H213" s="2">
        <v>3</v>
      </c>
      <c r="I213" s="2">
        <v>1</v>
      </c>
      <c r="J213" s="2" t="s">
        <v>26</v>
      </c>
      <c r="K213" s="2" t="s">
        <v>1396</v>
      </c>
      <c r="L213" s="2"/>
      <c r="M213" s="2">
        <v>0</v>
      </c>
      <c r="N213" s="2">
        <v>2119.15816</v>
      </c>
      <c r="O213" s="2">
        <v>643.29999999999995</v>
      </c>
      <c r="P213" s="2">
        <v>461.5</v>
      </c>
      <c r="Q213" s="2">
        <v>489</v>
      </c>
      <c r="R213" s="2">
        <v>1378.5</v>
      </c>
      <c r="S213" s="2">
        <v>1125.2</v>
      </c>
      <c r="T213" s="2">
        <v>1586.1</v>
      </c>
      <c r="U213" s="2">
        <v>667</v>
      </c>
      <c r="V213" s="2">
        <v>761.5</v>
      </c>
      <c r="W213" s="2">
        <v>568.4</v>
      </c>
      <c r="X213" s="2"/>
      <c r="Y213" s="2">
        <v>1.2949999999999999E-3</v>
      </c>
      <c r="Z213" s="2">
        <v>1.8079999999999999E-3</v>
      </c>
      <c r="AA213" s="2">
        <v>4.47</v>
      </c>
    </row>
    <row r="214" spans="1:27" x14ac:dyDescent="0.2">
      <c r="A214" s="2" t="s">
        <v>509</v>
      </c>
      <c r="B214" s="2" t="s">
        <v>510</v>
      </c>
      <c r="C214" s="2" t="s">
        <v>1122</v>
      </c>
      <c r="D214" s="2" t="s">
        <v>1122</v>
      </c>
      <c r="E214" s="2">
        <v>1.6237499999999998E-2</v>
      </c>
      <c r="F214" s="2">
        <v>1.7723699999999999E-3</v>
      </c>
      <c r="G214" s="2">
        <v>1</v>
      </c>
      <c r="H214" s="2">
        <v>4</v>
      </c>
      <c r="I214" s="2">
        <v>2</v>
      </c>
      <c r="J214" s="2" t="s">
        <v>26</v>
      </c>
      <c r="K214" s="2" t="s">
        <v>1397</v>
      </c>
      <c r="L214" s="2"/>
      <c r="M214" s="2">
        <v>0</v>
      </c>
      <c r="N214" s="2">
        <v>1596.7954500000001</v>
      </c>
      <c r="O214" s="2">
        <v>170.6</v>
      </c>
      <c r="P214" s="2">
        <v>192</v>
      </c>
      <c r="Q214" s="2">
        <v>197.1</v>
      </c>
      <c r="R214" s="2">
        <v>250.2</v>
      </c>
      <c r="S214" s="2">
        <v>280.39999999999998</v>
      </c>
      <c r="T214" s="2">
        <v>219.9</v>
      </c>
      <c r="U214" s="2">
        <v>261.39999999999998</v>
      </c>
      <c r="V214" s="2">
        <v>194.7</v>
      </c>
      <c r="W214" s="2">
        <v>190.7</v>
      </c>
      <c r="X214" s="2"/>
      <c r="Y214" s="2">
        <v>1.2949999999999999E-3</v>
      </c>
      <c r="Z214" s="2">
        <v>9.1299999999999992E-3</v>
      </c>
      <c r="AA214" s="2">
        <v>2.86</v>
      </c>
    </row>
    <row r="215" spans="1:27" x14ac:dyDescent="0.2">
      <c r="A215" s="2" t="s">
        <v>511</v>
      </c>
      <c r="B215" s="2" t="s">
        <v>512</v>
      </c>
      <c r="C215" s="2" t="s">
        <v>1163</v>
      </c>
      <c r="D215" s="2" t="s">
        <v>1163</v>
      </c>
      <c r="E215" s="2">
        <v>5.1854099999999997E-4</v>
      </c>
      <c r="F215" s="2">
        <v>1.7723699999999999E-3</v>
      </c>
      <c r="G215" s="2">
        <v>1</v>
      </c>
      <c r="H215" s="2">
        <v>3</v>
      </c>
      <c r="I215" s="2">
        <v>2</v>
      </c>
      <c r="J215" s="2" t="s">
        <v>26</v>
      </c>
      <c r="K215" s="2" t="s">
        <v>1398</v>
      </c>
      <c r="L215" s="2"/>
      <c r="M215" s="2">
        <v>0</v>
      </c>
      <c r="N215" s="2">
        <v>1966.07581</v>
      </c>
      <c r="O215" s="2">
        <v>310.39999999999998</v>
      </c>
      <c r="P215" s="2">
        <v>246.2</v>
      </c>
      <c r="Q215" s="2">
        <v>318.39999999999998</v>
      </c>
      <c r="R215" s="2">
        <v>88.7</v>
      </c>
      <c r="S215" s="2">
        <v>87.4</v>
      </c>
      <c r="T215" s="2">
        <v>81.400000000000006</v>
      </c>
      <c r="U215" s="2">
        <v>187</v>
      </c>
      <c r="V215" s="2">
        <v>225.5</v>
      </c>
      <c r="W215" s="2">
        <v>194.5</v>
      </c>
      <c r="X215" s="2"/>
      <c r="Y215" s="2">
        <v>1.2949999999999999E-3</v>
      </c>
      <c r="Z215" s="2">
        <v>2.0660000000000001E-4</v>
      </c>
      <c r="AA215" s="2">
        <v>5.0999999999999996</v>
      </c>
    </row>
    <row r="216" spans="1:27" x14ac:dyDescent="0.2">
      <c r="A216" s="2" t="s">
        <v>513</v>
      </c>
      <c r="B216" s="2" t="s">
        <v>514</v>
      </c>
      <c r="C216" s="2" t="s">
        <v>1163</v>
      </c>
      <c r="D216" s="2" t="s">
        <v>1163</v>
      </c>
      <c r="E216" s="2">
        <v>2.4956400000000002E-4</v>
      </c>
      <c r="F216" s="2">
        <v>1.7723699999999999E-3</v>
      </c>
      <c r="G216" s="2">
        <v>1</v>
      </c>
      <c r="H216" s="2">
        <v>3</v>
      </c>
      <c r="I216" s="2">
        <v>1</v>
      </c>
      <c r="J216" s="2" t="s">
        <v>26</v>
      </c>
      <c r="K216" s="2" t="s">
        <v>1399</v>
      </c>
      <c r="L216" s="2"/>
      <c r="M216" s="2">
        <v>0</v>
      </c>
      <c r="N216" s="2">
        <v>2207.2184499999998</v>
      </c>
      <c r="O216" s="2">
        <v>291.8</v>
      </c>
      <c r="P216" s="2">
        <v>195.8</v>
      </c>
      <c r="Q216" s="2">
        <v>242.4</v>
      </c>
      <c r="R216" s="2">
        <v>83.4</v>
      </c>
      <c r="S216" s="2">
        <v>83.7</v>
      </c>
      <c r="T216" s="2">
        <v>87.5</v>
      </c>
      <c r="U216" s="2">
        <v>153.69999999999999</v>
      </c>
      <c r="V216" s="2">
        <v>166.7</v>
      </c>
      <c r="W216" s="2">
        <v>145.4</v>
      </c>
      <c r="X216" s="2"/>
      <c r="Y216" s="2">
        <v>1.2949999999999999E-3</v>
      </c>
      <c r="Z216" s="5">
        <v>9.2689999999999995E-5</v>
      </c>
      <c r="AA216" s="2">
        <v>6.41</v>
      </c>
    </row>
    <row r="217" spans="1:27" x14ac:dyDescent="0.2">
      <c r="A217" s="2" t="s">
        <v>513</v>
      </c>
      <c r="B217" s="2" t="s">
        <v>514</v>
      </c>
      <c r="C217" s="2" t="s">
        <v>1400</v>
      </c>
      <c r="D217" s="2" t="s">
        <v>1400</v>
      </c>
      <c r="E217" s="2">
        <v>6.7012399999999998E-3</v>
      </c>
      <c r="F217" s="2">
        <v>1.7723699999999999E-3</v>
      </c>
      <c r="G217" s="2">
        <v>1</v>
      </c>
      <c r="H217" s="2">
        <v>3</v>
      </c>
      <c r="I217" s="2">
        <v>1</v>
      </c>
      <c r="J217" s="2" t="s">
        <v>26</v>
      </c>
      <c r="K217" s="2" t="s">
        <v>1399</v>
      </c>
      <c r="L217" s="2" t="s">
        <v>1401</v>
      </c>
      <c r="M217" s="2">
        <v>0</v>
      </c>
      <c r="N217" s="2">
        <v>2208.2024700000002</v>
      </c>
      <c r="O217" s="2">
        <v>164.7</v>
      </c>
      <c r="P217" s="2">
        <v>197.5</v>
      </c>
      <c r="Q217" s="2">
        <v>172.1</v>
      </c>
      <c r="R217" s="2">
        <v>401.6</v>
      </c>
      <c r="S217" s="2">
        <v>362.7</v>
      </c>
      <c r="T217" s="2">
        <v>402.5</v>
      </c>
      <c r="U217" s="2">
        <v>327.60000000000002</v>
      </c>
      <c r="V217" s="2">
        <v>341.8</v>
      </c>
      <c r="W217" s="2">
        <v>282.3</v>
      </c>
      <c r="X217" s="2"/>
      <c r="Y217" s="2">
        <v>1.2949999999999999E-3</v>
      </c>
      <c r="Z217" s="2">
        <v>3.4350000000000001E-3</v>
      </c>
      <c r="AA217" s="2">
        <v>5.1100000000000003</v>
      </c>
    </row>
    <row r="218" spans="1:27" x14ac:dyDescent="0.2">
      <c r="A218" s="2" t="s">
        <v>515</v>
      </c>
      <c r="B218" s="2" t="s">
        <v>516</v>
      </c>
      <c r="C218" s="2" t="s">
        <v>1275</v>
      </c>
      <c r="D218" s="2" t="s">
        <v>1275</v>
      </c>
      <c r="E218" s="2">
        <v>0.107406</v>
      </c>
      <c r="F218" s="2">
        <v>1.7723699999999999E-3</v>
      </c>
      <c r="G218" s="2">
        <v>1</v>
      </c>
      <c r="H218" s="2">
        <v>3</v>
      </c>
      <c r="I218" s="2">
        <v>1</v>
      </c>
      <c r="J218" s="2" t="s">
        <v>26</v>
      </c>
      <c r="K218" s="2" t="s">
        <v>1402</v>
      </c>
      <c r="L218" s="2" t="s">
        <v>1311</v>
      </c>
      <c r="M218" s="2">
        <v>0</v>
      </c>
      <c r="N218" s="2">
        <v>1317.6596199999999</v>
      </c>
      <c r="O218" s="2"/>
      <c r="P218" s="2"/>
      <c r="Q218" s="2"/>
      <c r="R218" s="2"/>
      <c r="S218" s="2"/>
      <c r="T218" s="2"/>
      <c r="U218" s="2"/>
      <c r="V218" s="2"/>
      <c r="W218" s="2"/>
      <c r="X218" s="2" t="s">
        <v>148</v>
      </c>
      <c r="Y218" s="2">
        <v>1.2949999999999999E-3</v>
      </c>
      <c r="Z218" s="2">
        <v>7.3219999999999993E-2</v>
      </c>
      <c r="AA218" s="2">
        <v>1.82</v>
      </c>
    </row>
    <row r="219" spans="1:27" x14ac:dyDescent="0.2">
      <c r="A219" s="2" t="s">
        <v>517</v>
      </c>
      <c r="B219" s="2" t="s">
        <v>518</v>
      </c>
      <c r="C219" s="2" t="s">
        <v>1403</v>
      </c>
      <c r="D219" s="2" t="s">
        <v>1403</v>
      </c>
      <c r="E219" s="2">
        <v>1.13312E-2</v>
      </c>
      <c r="F219" s="2">
        <v>1.7723699999999999E-3</v>
      </c>
      <c r="G219" s="2">
        <v>1</v>
      </c>
      <c r="H219" s="2">
        <v>3</v>
      </c>
      <c r="I219" s="2">
        <v>1</v>
      </c>
      <c r="J219" s="2" t="s">
        <v>26</v>
      </c>
      <c r="K219" s="2" t="s">
        <v>1404</v>
      </c>
      <c r="L219" s="2" t="s">
        <v>1321</v>
      </c>
      <c r="M219" s="2">
        <v>0</v>
      </c>
      <c r="N219" s="2">
        <v>1474.7447500000001</v>
      </c>
      <c r="O219" s="2">
        <v>63.3</v>
      </c>
      <c r="P219" s="2">
        <v>74.7</v>
      </c>
      <c r="Q219" s="2">
        <v>68</v>
      </c>
      <c r="R219" s="2">
        <v>216.5</v>
      </c>
      <c r="S219" s="2">
        <v>213.6</v>
      </c>
      <c r="T219" s="2">
        <v>235.5</v>
      </c>
      <c r="U219" s="2">
        <v>132.9</v>
      </c>
      <c r="V219" s="2">
        <v>156.80000000000001</v>
      </c>
      <c r="W219" s="2">
        <v>111.5</v>
      </c>
      <c r="X219" s="2"/>
      <c r="Y219" s="2">
        <v>1.2949999999999999E-3</v>
      </c>
      <c r="Z219" s="2">
        <v>6.136E-3</v>
      </c>
      <c r="AA219" s="2">
        <v>2.71</v>
      </c>
    </row>
    <row r="220" spans="1:27" x14ac:dyDescent="0.2">
      <c r="A220" s="2" t="s">
        <v>519</v>
      </c>
      <c r="B220" s="2" t="s">
        <v>520</v>
      </c>
      <c r="C220" s="2" t="s">
        <v>1403</v>
      </c>
      <c r="D220" s="2" t="s">
        <v>1403</v>
      </c>
      <c r="E220" s="2">
        <v>9.1386999999999996E-3</v>
      </c>
      <c r="F220" s="2">
        <v>1.7723699999999999E-3</v>
      </c>
      <c r="G220" s="2">
        <v>1</v>
      </c>
      <c r="H220" s="2">
        <v>3</v>
      </c>
      <c r="I220" s="2">
        <v>3</v>
      </c>
      <c r="J220" s="2" t="s">
        <v>26</v>
      </c>
      <c r="K220" s="2" t="s">
        <v>1405</v>
      </c>
      <c r="L220" s="2" t="s">
        <v>1321</v>
      </c>
      <c r="M220" s="2">
        <v>0</v>
      </c>
      <c r="N220" s="2">
        <v>1602.80333</v>
      </c>
      <c r="O220" s="2">
        <v>138.19999999999999</v>
      </c>
      <c r="P220" s="2">
        <v>149.4</v>
      </c>
      <c r="Q220" s="2">
        <v>146.1</v>
      </c>
      <c r="R220" s="2">
        <v>609.4</v>
      </c>
      <c r="S220" s="2">
        <v>580.4</v>
      </c>
      <c r="T220" s="2">
        <v>614.4</v>
      </c>
      <c r="U220" s="2">
        <v>320.8</v>
      </c>
      <c r="V220" s="2">
        <v>342.2</v>
      </c>
      <c r="W220" s="2">
        <v>305</v>
      </c>
      <c r="X220" s="2"/>
      <c r="Y220" s="2">
        <v>1.2949999999999999E-3</v>
      </c>
      <c r="Z220" s="2">
        <v>4.8469999999999997E-3</v>
      </c>
      <c r="AA220" s="2">
        <v>2.75</v>
      </c>
    </row>
    <row r="221" spans="1:27" x14ac:dyDescent="0.2">
      <c r="A221" s="2" t="s">
        <v>511</v>
      </c>
      <c r="B221" s="2" t="s">
        <v>512</v>
      </c>
      <c r="C221" s="2" t="s">
        <v>1400</v>
      </c>
      <c r="D221" s="2" t="s">
        <v>1400</v>
      </c>
      <c r="E221" s="2">
        <v>1.42621E-3</v>
      </c>
      <c r="F221" s="2">
        <v>1.7723699999999999E-3</v>
      </c>
      <c r="G221" s="2">
        <v>1</v>
      </c>
      <c r="H221" s="2">
        <v>3</v>
      </c>
      <c r="I221" s="2">
        <v>1</v>
      </c>
      <c r="J221" s="2" t="s">
        <v>26</v>
      </c>
      <c r="K221" s="2" t="s">
        <v>1398</v>
      </c>
      <c r="L221" s="2" t="s">
        <v>1401</v>
      </c>
      <c r="M221" s="2">
        <v>0</v>
      </c>
      <c r="N221" s="2">
        <v>1967.0598299999999</v>
      </c>
      <c r="O221" s="2">
        <v>112.1</v>
      </c>
      <c r="P221" s="2">
        <v>115.4</v>
      </c>
      <c r="Q221" s="2">
        <v>165.5</v>
      </c>
      <c r="R221" s="2">
        <v>1759.7</v>
      </c>
      <c r="S221" s="2">
        <v>1857.6</v>
      </c>
      <c r="T221" s="2">
        <v>2149.8000000000002</v>
      </c>
      <c r="U221" s="2">
        <v>906.1</v>
      </c>
      <c r="V221" s="2">
        <v>1360</v>
      </c>
      <c r="W221" s="2">
        <v>877.6</v>
      </c>
      <c r="X221" s="2"/>
      <c r="Y221" s="2">
        <v>1.2949999999999999E-3</v>
      </c>
      <c r="Z221" s="2">
        <v>6.2799999999999998E-4</v>
      </c>
      <c r="AA221" s="2">
        <v>4.45</v>
      </c>
    </row>
    <row r="222" spans="1:27" x14ac:dyDescent="0.2">
      <c r="A222" s="2" t="s">
        <v>521</v>
      </c>
      <c r="B222" s="2" t="s">
        <v>522</v>
      </c>
      <c r="C222" s="2" t="s">
        <v>1190</v>
      </c>
      <c r="D222" s="2" t="s">
        <v>1190</v>
      </c>
      <c r="E222" s="2">
        <v>4.1442299999999996E-3</v>
      </c>
      <c r="F222" s="2">
        <v>1.7723699999999999E-3</v>
      </c>
      <c r="G222" s="2">
        <v>1</v>
      </c>
      <c r="H222" s="2">
        <v>19</v>
      </c>
      <c r="I222" s="2">
        <v>1</v>
      </c>
      <c r="J222" s="2" t="s">
        <v>26</v>
      </c>
      <c r="K222" s="2" t="s">
        <v>1406</v>
      </c>
      <c r="L222" s="2"/>
      <c r="M222" s="2">
        <v>0</v>
      </c>
      <c r="N222" s="2">
        <v>1751.04674</v>
      </c>
      <c r="O222" s="2">
        <v>523.29999999999995</v>
      </c>
      <c r="P222" s="2">
        <v>442.5</v>
      </c>
      <c r="Q222" s="2">
        <v>386.3</v>
      </c>
      <c r="R222" s="2">
        <v>917.5</v>
      </c>
      <c r="S222" s="2">
        <v>880</v>
      </c>
      <c r="T222" s="2">
        <v>798.8</v>
      </c>
      <c r="U222" s="2">
        <v>430.4</v>
      </c>
      <c r="V222" s="2">
        <v>279.39999999999998</v>
      </c>
      <c r="W222" s="2">
        <v>433.1</v>
      </c>
      <c r="X222" s="2"/>
      <c r="Y222" s="2">
        <v>1.2949999999999999E-3</v>
      </c>
      <c r="Z222" s="2">
        <v>2.032E-3</v>
      </c>
      <c r="AA222" s="2">
        <v>4.47</v>
      </c>
    </row>
    <row r="223" spans="1:27" x14ac:dyDescent="0.2">
      <c r="A223" s="2" t="s">
        <v>523</v>
      </c>
      <c r="B223" s="2" t="s">
        <v>524</v>
      </c>
      <c r="C223" s="2" t="s">
        <v>1407</v>
      </c>
      <c r="D223" s="2" t="s">
        <v>1407</v>
      </c>
      <c r="E223" s="2">
        <v>1.2968500000000001E-2</v>
      </c>
      <c r="F223" s="2">
        <v>1.7723699999999999E-3</v>
      </c>
      <c r="G223" s="2">
        <v>1</v>
      </c>
      <c r="H223" s="2">
        <v>3</v>
      </c>
      <c r="I223" s="2">
        <v>1</v>
      </c>
      <c r="J223" s="2" t="s">
        <v>26</v>
      </c>
      <c r="K223" s="2" t="s">
        <v>1408</v>
      </c>
      <c r="L223" s="2" t="s">
        <v>1213</v>
      </c>
      <c r="M223" s="2">
        <v>0</v>
      </c>
      <c r="N223" s="2">
        <v>2170.1504300000001</v>
      </c>
      <c r="O223" s="2">
        <v>49.7</v>
      </c>
      <c r="P223" s="2">
        <v>83</v>
      </c>
      <c r="Q223" s="2">
        <v>52.5</v>
      </c>
      <c r="R223" s="2">
        <v>180.3</v>
      </c>
      <c r="S223" s="2">
        <v>193.3</v>
      </c>
      <c r="T223" s="2">
        <v>215.7</v>
      </c>
      <c r="U223" s="2">
        <v>133</v>
      </c>
      <c r="V223" s="2">
        <v>173.2</v>
      </c>
      <c r="W223" s="2">
        <v>120.1</v>
      </c>
      <c r="X223" s="2"/>
      <c r="Y223" s="2">
        <v>1.2949999999999999E-3</v>
      </c>
      <c r="Z223" s="2">
        <v>7.1199999999999996E-3</v>
      </c>
      <c r="AA223" s="2">
        <v>3.2</v>
      </c>
    </row>
    <row r="224" spans="1:27" x14ac:dyDescent="0.2">
      <c r="A224" s="2" t="s">
        <v>523</v>
      </c>
      <c r="B224" s="2" t="s">
        <v>524</v>
      </c>
      <c r="C224" s="2" t="s">
        <v>1409</v>
      </c>
      <c r="D224" s="2" t="s">
        <v>1409</v>
      </c>
      <c r="E224" s="2">
        <v>1.4767600000000001E-2</v>
      </c>
      <c r="F224" s="2">
        <v>1.7723699999999999E-3</v>
      </c>
      <c r="G224" s="2">
        <v>1</v>
      </c>
      <c r="H224" s="2">
        <v>3</v>
      </c>
      <c r="I224" s="2">
        <v>1</v>
      </c>
      <c r="J224" s="2" t="s">
        <v>26</v>
      </c>
      <c r="K224" s="2" t="s">
        <v>1408</v>
      </c>
      <c r="L224" s="2" t="s">
        <v>1410</v>
      </c>
      <c r="M224" s="2">
        <v>0</v>
      </c>
      <c r="N224" s="2">
        <v>2169.16642</v>
      </c>
      <c r="O224" s="2"/>
      <c r="P224" s="2"/>
      <c r="Q224" s="2"/>
      <c r="R224" s="2"/>
      <c r="S224" s="2"/>
      <c r="T224" s="2"/>
      <c r="U224" s="2"/>
      <c r="V224" s="2"/>
      <c r="W224" s="2"/>
      <c r="X224" s="2" t="s">
        <v>148</v>
      </c>
      <c r="Y224" s="2">
        <v>1.2949999999999999E-3</v>
      </c>
      <c r="Z224" s="2">
        <v>8.1980000000000004E-3</v>
      </c>
      <c r="AA224" s="2">
        <v>3.06</v>
      </c>
    </row>
    <row r="225" spans="1:27" x14ac:dyDescent="0.2">
      <c r="A225" s="2" t="s">
        <v>525</v>
      </c>
      <c r="B225" s="2" t="s">
        <v>526</v>
      </c>
      <c r="C225" s="2" t="s">
        <v>1411</v>
      </c>
      <c r="D225" s="2" t="s">
        <v>1411</v>
      </c>
      <c r="E225" s="2">
        <v>4.8100900000000002E-4</v>
      </c>
      <c r="F225" s="2">
        <v>1.7723699999999999E-3</v>
      </c>
      <c r="G225" s="2">
        <v>1</v>
      </c>
      <c r="H225" s="2">
        <v>6</v>
      </c>
      <c r="I225" s="2">
        <v>1</v>
      </c>
      <c r="J225" s="2" t="s">
        <v>26</v>
      </c>
      <c r="K225" s="2" t="s">
        <v>1412</v>
      </c>
      <c r="L225" s="2"/>
      <c r="M225" s="2">
        <v>0</v>
      </c>
      <c r="N225" s="2">
        <v>2640.5167000000001</v>
      </c>
      <c r="O225" s="2">
        <v>1006.9</v>
      </c>
      <c r="P225" s="2">
        <v>711.3</v>
      </c>
      <c r="Q225" s="2">
        <v>962.7</v>
      </c>
      <c r="R225" s="2">
        <v>742.8</v>
      </c>
      <c r="S225" s="2">
        <v>812.5</v>
      </c>
      <c r="T225" s="2">
        <v>833.6</v>
      </c>
      <c r="U225" s="2">
        <v>681.4</v>
      </c>
      <c r="V225" s="2">
        <v>841.9</v>
      </c>
      <c r="W225" s="2">
        <v>771.4</v>
      </c>
      <c r="X225" s="2"/>
      <c r="Y225" s="2">
        <v>1.2949999999999999E-3</v>
      </c>
      <c r="Z225" s="2">
        <v>1.905E-4</v>
      </c>
      <c r="AA225" s="2">
        <v>4.74</v>
      </c>
    </row>
    <row r="226" spans="1:27" x14ac:dyDescent="0.2">
      <c r="A226" s="2" t="s">
        <v>527</v>
      </c>
      <c r="B226" s="2" t="s">
        <v>528</v>
      </c>
      <c r="C226" s="2" t="s">
        <v>1413</v>
      </c>
      <c r="D226" s="2" t="s">
        <v>1413</v>
      </c>
      <c r="E226" s="2">
        <v>2.0527800000000001E-4</v>
      </c>
      <c r="F226" s="2">
        <v>1.7723699999999999E-3</v>
      </c>
      <c r="G226" s="2">
        <v>1</v>
      </c>
      <c r="H226" s="2">
        <v>6</v>
      </c>
      <c r="I226" s="2">
        <v>1</v>
      </c>
      <c r="J226" s="2" t="s">
        <v>26</v>
      </c>
      <c r="K226" s="2" t="s">
        <v>1414</v>
      </c>
      <c r="L226" s="2"/>
      <c r="M226" s="2">
        <v>0</v>
      </c>
      <c r="N226" s="2">
        <v>2196.22678</v>
      </c>
      <c r="O226" s="2">
        <v>1681.9</v>
      </c>
      <c r="P226" s="2">
        <v>1260.0999999999999</v>
      </c>
      <c r="Q226" s="2">
        <v>1830.9</v>
      </c>
      <c r="R226" s="2">
        <v>1023.6</v>
      </c>
      <c r="S226" s="2">
        <v>1120.2</v>
      </c>
      <c r="T226" s="2">
        <v>1212.5</v>
      </c>
      <c r="U226" s="2">
        <v>1223.5</v>
      </c>
      <c r="V226" s="2">
        <v>1526.9</v>
      </c>
      <c r="W226" s="2">
        <v>1211.9000000000001</v>
      </c>
      <c r="X226" s="2"/>
      <c r="Y226" s="2">
        <v>1.2949999999999999E-3</v>
      </c>
      <c r="Z226" s="5">
        <v>7.4480000000000005E-5</v>
      </c>
      <c r="AA226" s="2">
        <v>6.14</v>
      </c>
    </row>
    <row r="227" spans="1:27" x14ac:dyDescent="0.2">
      <c r="A227" s="2" t="s">
        <v>529</v>
      </c>
      <c r="B227" s="2" t="s">
        <v>530</v>
      </c>
      <c r="C227" s="2" t="s">
        <v>1415</v>
      </c>
      <c r="D227" s="2" t="s">
        <v>1415</v>
      </c>
      <c r="E227" s="2">
        <v>0.10187400000000001</v>
      </c>
      <c r="F227" s="2">
        <v>1.7723699999999999E-3</v>
      </c>
      <c r="G227" s="2">
        <v>1</v>
      </c>
      <c r="H227" s="2">
        <v>6</v>
      </c>
      <c r="I227" s="2">
        <v>1</v>
      </c>
      <c r="J227" s="2" t="s">
        <v>26</v>
      </c>
      <c r="K227" s="2" t="s">
        <v>1416</v>
      </c>
      <c r="L227" s="2"/>
      <c r="M227" s="2">
        <v>0</v>
      </c>
      <c r="N227" s="2">
        <v>1675.9055599999999</v>
      </c>
      <c r="O227" s="2">
        <v>323.5</v>
      </c>
      <c r="P227" s="2">
        <v>286.2</v>
      </c>
      <c r="Q227" s="2">
        <v>359</v>
      </c>
      <c r="R227" s="2">
        <v>654.1</v>
      </c>
      <c r="S227" s="2">
        <v>664.5</v>
      </c>
      <c r="T227" s="2">
        <v>691.8</v>
      </c>
      <c r="U227" s="2">
        <v>437.9</v>
      </c>
      <c r="V227" s="2">
        <v>449.8</v>
      </c>
      <c r="W227" s="2">
        <v>345.1</v>
      </c>
      <c r="X227" s="2"/>
      <c r="Y227" s="2">
        <v>1.2949999999999999E-3</v>
      </c>
      <c r="Z227" s="2">
        <v>6.9150000000000003E-2</v>
      </c>
      <c r="AA227" s="2">
        <v>1.97</v>
      </c>
    </row>
    <row r="228" spans="1:27" x14ac:dyDescent="0.2">
      <c r="A228" s="2" t="s">
        <v>531</v>
      </c>
      <c r="B228" s="2" t="s">
        <v>532</v>
      </c>
      <c r="C228" s="2" t="s">
        <v>1417</v>
      </c>
      <c r="D228" s="2" t="s">
        <v>1417</v>
      </c>
      <c r="E228" s="2">
        <v>4.6500300000000003E-3</v>
      </c>
      <c r="F228" s="2">
        <v>1.7723699999999999E-3</v>
      </c>
      <c r="G228" s="2">
        <v>1</v>
      </c>
      <c r="H228" s="2">
        <v>3</v>
      </c>
      <c r="I228" s="2">
        <v>3</v>
      </c>
      <c r="J228" s="2" t="s">
        <v>26</v>
      </c>
      <c r="K228" s="2" t="s">
        <v>1418</v>
      </c>
      <c r="L228" s="2"/>
      <c r="M228" s="2">
        <v>0</v>
      </c>
      <c r="N228" s="2">
        <v>2131.2802099999999</v>
      </c>
      <c r="O228" s="2">
        <v>2630.6</v>
      </c>
      <c r="P228" s="2">
        <v>2351.6999999999998</v>
      </c>
      <c r="Q228" s="2">
        <v>3549.1</v>
      </c>
      <c r="R228" s="2">
        <v>1548.2</v>
      </c>
      <c r="S228" s="2">
        <v>1340.4</v>
      </c>
      <c r="T228" s="2">
        <v>1263.0999999999999</v>
      </c>
      <c r="U228" s="2">
        <v>1382.2</v>
      </c>
      <c r="V228" s="2">
        <v>1367.5</v>
      </c>
      <c r="W228" s="2">
        <v>1457.3</v>
      </c>
      <c r="X228" s="2"/>
      <c r="Y228" s="2">
        <v>1.2949999999999999E-3</v>
      </c>
      <c r="Z228" s="2">
        <v>2.3050000000000002E-3</v>
      </c>
      <c r="AA228" s="2">
        <v>4.8600000000000003</v>
      </c>
    </row>
    <row r="229" spans="1:27" x14ac:dyDescent="0.2">
      <c r="A229" s="2" t="s">
        <v>533</v>
      </c>
      <c r="B229" s="2" t="s">
        <v>534</v>
      </c>
      <c r="C229" s="2" t="s">
        <v>1122</v>
      </c>
      <c r="D229" s="2" t="s">
        <v>1122</v>
      </c>
      <c r="E229" s="2">
        <v>1.5679700000000001E-2</v>
      </c>
      <c r="F229" s="2">
        <v>1.7723699999999999E-3</v>
      </c>
      <c r="G229" s="2">
        <v>1</v>
      </c>
      <c r="H229" s="2">
        <v>3</v>
      </c>
      <c r="I229" s="2">
        <v>1</v>
      </c>
      <c r="J229" s="2" t="s">
        <v>26</v>
      </c>
      <c r="K229" s="2" t="s">
        <v>1419</v>
      </c>
      <c r="L229" s="2"/>
      <c r="M229" s="2">
        <v>0</v>
      </c>
      <c r="N229" s="2">
        <v>1987.0154399999999</v>
      </c>
      <c r="O229" s="2">
        <v>359.4</v>
      </c>
      <c r="P229" s="2">
        <v>410.1</v>
      </c>
      <c r="Q229" s="2">
        <v>531.1</v>
      </c>
      <c r="R229" s="2">
        <v>227.1</v>
      </c>
      <c r="S229" s="2">
        <v>224.6</v>
      </c>
      <c r="T229" s="2">
        <v>248.7</v>
      </c>
      <c r="U229" s="2">
        <v>356.6</v>
      </c>
      <c r="V229" s="2">
        <v>408.8</v>
      </c>
      <c r="W229" s="2">
        <v>464.8</v>
      </c>
      <c r="X229" s="2"/>
      <c r="Y229" s="2">
        <v>1.2949999999999999E-3</v>
      </c>
      <c r="Z229" s="2">
        <v>8.7919999999999995E-3</v>
      </c>
      <c r="AA229" s="2">
        <v>2.93</v>
      </c>
    </row>
    <row r="230" spans="1:27" x14ac:dyDescent="0.2">
      <c r="A230" s="2" t="s">
        <v>535</v>
      </c>
      <c r="B230" s="2" t="s">
        <v>536</v>
      </c>
      <c r="C230" s="2" t="s">
        <v>1122</v>
      </c>
      <c r="D230" s="2" t="s">
        <v>1122</v>
      </c>
      <c r="E230" s="2">
        <v>1.20318E-2</v>
      </c>
      <c r="F230" s="2">
        <v>1.7723699999999999E-3</v>
      </c>
      <c r="G230" s="2">
        <v>1</v>
      </c>
      <c r="H230" s="2">
        <v>3</v>
      </c>
      <c r="I230" s="2">
        <v>1</v>
      </c>
      <c r="J230" s="2" t="s">
        <v>26</v>
      </c>
      <c r="K230" s="2" t="s">
        <v>1420</v>
      </c>
      <c r="L230" s="2"/>
      <c r="M230" s="2">
        <v>0</v>
      </c>
      <c r="N230" s="2">
        <v>1858.95687</v>
      </c>
      <c r="O230" s="2">
        <v>153.69999999999999</v>
      </c>
      <c r="P230" s="2">
        <v>181.5</v>
      </c>
      <c r="Q230" s="2">
        <v>236.2</v>
      </c>
      <c r="R230" s="2">
        <v>58.4</v>
      </c>
      <c r="S230" s="2">
        <v>65.099999999999994</v>
      </c>
      <c r="T230" s="2">
        <v>51.6</v>
      </c>
      <c r="U230" s="2">
        <v>95.4</v>
      </c>
      <c r="V230" s="2">
        <v>103.5</v>
      </c>
      <c r="W230" s="2">
        <v>123.5</v>
      </c>
      <c r="X230" s="2"/>
      <c r="Y230" s="2">
        <v>1.2949999999999999E-3</v>
      </c>
      <c r="Z230" s="2">
        <v>6.5700000000000003E-3</v>
      </c>
      <c r="AA230" s="2">
        <v>3.8</v>
      </c>
    </row>
    <row r="231" spans="1:27" x14ac:dyDescent="0.2">
      <c r="A231" s="2" t="s">
        <v>537</v>
      </c>
      <c r="B231" s="2" t="s">
        <v>538</v>
      </c>
      <c r="C231" s="2" t="s">
        <v>1122</v>
      </c>
      <c r="D231" s="2" t="s">
        <v>1122</v>
      </c>
      <c r="E231" s="2">
        <v>1.17936E-2</v>
      </c>
      <c r="F231" s="2">
        <v>1.7723699999999999E-3</v>
      </c>
      <c r="G231" s="2">
        <v>1</v>
      </c>
      <c r="H231" s="2">
        <v>3</v>
      </c>
      <c r="I231" s="2">
        <v>1</v>
      </c>
      <c r="J231" s="2" t="s">
        <v>26</v>
      </c>
      <c r="K231" s="2" t="s">
        <v>1421</v>
      </c>
      <c r="L231" s="2"/>
      <c r="M231" s="2">
        <v>0</v>
      </c>
      <c r="N231" s="2">
        <v>1589.77169</v>
      </c>
      <c r="O231" s="2">
        <v>133</v>
      </c>
      <c r="P231" s="2">
        <v>144.19999999999999</v>
      </c>
      <c r="Q231" s="2">
        <v>177.6</v>
      </c>
      <c r="R231" s="2">
        <v>84.5</v>
      </c>
      <c r="S231" s="2">
        <v>86.9</v>
      </c>
      <c r="T231" s="2">
        <v>79.5</v>
      </c>
      <c r="U231" s="2">
        <v>102.6</v>
      </c>
      <c r="V231" s="2">
        <v>116.4</v>
      </c>
      <c r="W231" s="2">
        <v>126.7</v>
      </c>
      <c r="X231" s="2"/>
      <c r="Y231" s="2">
        <v>1.2949999999999999E-3</v>
      </c>
      <c r="Z231" s="2">
        <v>6.4009999999999996E-3</v>
      </c>
      <c r="AA231" s="2">
        <v>3.14</v>
      </c>
    </row>
    <row r="232" spans="1:27" x14ac:dyDescent="0.2">
      <c r="A232" s="2" t="s">
        <v>539</v>
      </c>
      <c r="B232" s="2" t="s">
        <v>540</v>
      </c>
      <c r="C232" s="2" t="s">
        <v>1422</v>
      </c>
      <c r="D232" s="2" t="s">
        <v>1422</v>
      </c>
      <c r="E232" s="2">
        <v>5.62046E-2</v>
      </c>
      <c r="F232" s="2">
        <v>1.7723699999999999E-3</v>
      </c>
      <c r="G232" s="2">
        <v>1</v>
      </c>
      <c r="H232" s="2">
        <v>3</v>
      </c>
      <c r="I232" s="2">
        <v>2</v>
      </c>
      <c r="J232" s="2" t="s">
        <v>26</v>
      </c>
      <c r="K232" s="2" t="s">
        <v>1423</v>
      </c>
      <c r="L232" s="2" t="s">
        <v>1160</v>
      </c>
      <c r="M232" s="2">
        <v>0</v>
      </c>
      <c r="N232" s="2">
        <v>2379.3032400000002</v>
      </c>
      <c r="O232" s="2">
        <v>102.8</v>
      </c>
      <c r="P232" s="2">
        <v>127.5</v>
      </c>
      <c r="Q232" s="2">
        <v>129.9</v>
      </c>
      <c r="R232" s="2">
        <v>479.9</v>
      </c>
      <c r="S232" s="2">
        <v>493.9</v>
      </c>
      <c r="T232" s="2">
        <v>501.1</v>
      </c>
      <c r="U232" s="2">
        <v>362.2</v>
      </c>
      <c r="V232" s="2">
        <v>353.8</v>
      </c>
      <c r="W232" s="2">
        <v>370</v>
      </c>
      <c r="X232" s="2"/>
      <c r="Y232" s="2">
        <v>1.2949999999999999E-3</v>
      </c>
      <c r="Z232" s="2">
        <v>3.5729999999999998E-2</v>
      </c>
      <c r="AA232" s="2">
        <v>4.32</v>
      </c>
    </row>
    <row r="233" spans="1:27" x14ac:dyDescent="0.2">
      <c r="A233" s="2" t="s">
        <v>541</v>
      </c>
      <c r="B233" s="2" t="s">
        <v>542</v>
      </c>
      <c r="C233" s="2" t="s">
        <v>1424</v>
      </c>
      <c r="D233" s="2" t="s">
        <v>1424</v>
      </c>
      <c r="E233" s="2">
        <v>5.0126800000000003E-3</v>
      </c>
      <c r="F233" s="2">
        <v>1.7723699999999999E-3</v>
      </c>
      <c r="G233" s="2">
        <v>1</v>
      </c>
      <c r="H233" s="2">
        <v>3</v>
      </c>
      <c r="I233" s="2">
        <v>1</v>
      </c>
      <c r="J233" s="2" t="s">
        <v>26</v>
      </c>
      <c r="K233" s="2" t="s">
        <v>1425</v>
      </c>
      <c r="L233" s="2" t="s">
        <v>1426</v>
      </c>
      <c r="M233" s="2">
        <v>0</v>
      </c>
      <c r="N233" s="2">
        <v>2619.4618700000001</v>
      </c>
      <c r="O233" s="2">
        <v>83.7</v>
      </c>
      <c r="P233" s="2">
        <v>96.9</v>
      </c>
      <c r="Q233" s="2">
        <v>90.9</v>
      </c>
      <c r="R233" s="2">
        <v>555.9</v>
      </c>
      <c r="S233" s="2">
        <v>561.79999999999995</v>
      </c>
      <c r="T233" s="2">
        <v>653</v>
      </c>
      <c r="U233" s="2">
        <v>751.6</v>
      </c>
      <c r="V233" s="2">
        <v>851.3</v>
      </c>
      <c r="W233" s="2">
        <v>697.3</v>
      </c>
      <c r="X233" s="2"/>
      <c r="Y233" s="2">
        <v>1.2949999999999999E-3</v>
      </c>
      <c r="Z233" s="2">
        <v>2.5010000000000002E-3</v>
      </c>
      <c r="AA233" s="2">
        <v>4.91</v>
      </c>
    </row>
    <row r="234" spans="1:27" x14ac:dyDescent="0.2">
      <c r="A234" s="2" t="s">
        <v>541</v>
      </c>
      <c r="B234" s="2" t="s">
        <v>542</v>
      </c>
      <c r="C234" s="2" t="s">
        <v>1422</v>
      </c>
      <c r="D234" s="2" t="s">
        <v>1422</v>
      </c>
      <c r="E234" s="2">
        <v>3.6925600000000003E-2</v>
      </c>
      <c r="F234" s="2">
        <v>1.7723699999999999E-3</v>
      </c>
      <c r="G234" s="2">
        <v>1</v>
      </c>
      <c r="H234" s="2">
        <v>3</v>
      </c>
      <c r="I234" s="2">
        <v>2</v>
      </c>
      <c r="J234" s="2" t="s">
        <v>26</v>
      </c>
      <c r="K234" s="2" t="s">
        <v>1425</v>
      </c>
      <c r="L234" s="2" t="s">
        <v>1160</v>
      </c>
      <c r="M234" s="2">
        <v>0</v>
      </c>
      <c r="N234" s="2">
        <v>2620.44589</v>
      </c>
      <c r="O234" s="2">
        <v>175.3</v>
      </c>
      <c r="P234" s="2">
        <v>245.9</v>
      </c>
      <c r="Q234" s="2">
        <v>222.7</v>
      </c>
      <c r="R234" s="2">
        <v>483.2</v>
      </c>
      <c r="S234" s="2">
        <v>510.6</v>
      </c>
      <c r="T234" s="2">
        <v>491.4</v>
      </c>
      <c r="U234" s="2">
        <v>334.4</v>
      </c>
      <c r="V234" s="2">
        <v>282</v>
      </c>
      <c r="W234" s="2">
        <v>278.3</v>
      </c>
      <c r="X234" s="2"/>
      <c r="Y234" s="2">
        <v>1.2949999999999999E-3</v>
      </c>
      <c r="Z234" s="2">
        <v>2.2550000000000001E-2</v>
      </c>
      <c r="AA234" s="2">
        <v>4.41</v>
      </c>
    </row>
    <row r="235" spans="1:27" x14ac:dyDescent="0.2">
      <c r="A235" s="2" t="s">
        <v>543</v>
      </c>
      <c r="B235" s="2" t="s">
        <v>544</v>
      </c>
      <c r="C235" s="2" t="s">
        <v>1422</v>
      </c>
      <c r="D235" s="2" t="s">
        <v>1422</v>
      </c>
      <c r="E235" s="2">
        <v>3.9579200000000002E-2</v>
      </c>
      <c r="F235" s="2">
        <v>1.7723699999999999E-3</v>
      </c>
      <c r="G235" s="2">
        <v>1</v>
      </c>
      <c r="H235" s="2">
        <v>3</v>
      </c>
      <c r="I235" s="2">
        <v>1</v>
      </c>
      <c r="J235" s="2" t="s">
        <v>26</v>
      </c>
      <c r="K235" s="2" t="s">
        <v>1427</v>
      </c>
      <c r="L235" s="2" t="s">
        <v>1160</v>
      </c>
      <c r="M235" s="2">
        <v>0</v>
      </c>
      <c r="N235" s="2">
        <v>2749.48848</v>
      </c>
      <c r="O235" s="2">
        <v>71.400000000000006</v>
      </c>
      <c r="P235" s="2">
        <v>86.8</v>
      </c>
      <c r="Q235" s="2">
        <v>76.2</v>
      </c>
      <c r="R235" s="2">
        <v>173.8</v>
      </c>
      <c r="S235" s="2">
        <v>173.5</v>
      </c>
      <c r="T235" s="2">
        <v>191.1</v>
      </c>
      <c r="U235" s="2">
        <v>119.9</v>
      </c>
      <c r="V235" s="2">
        <v>97.7</v>
      </c>
      <c r="W235" s="2">
        <v>90.9</v>
      </c>
      <c r="X235" s="2"/>
      <c r="Y235" s="2">
        <v>1.2949999999999999E-3</v>
      </c>
      <c r="Z235" s="2">
        <v>2.4309999999999998E-2</v>
      </c>
      <c r="AA235" s="2">
        <v>4.2699999999999996</v>
      </c>
    </row>
    <row r="236" spans="1:27" x14ac:dyDescent="0.2">
      <c r="A236" s="2" t="s">
        <v>545</v>
      </c>
      <c r="B236" s="2" t="s">
        <v>546</v>
      </c>
      <c r="C236" s="2" t="s">
        <v>1122</v>
      </c>
      <c r="D236" s="2" t="s">
        <v>1122</v>
      </c>
      <c r="E236" s="2">
        <v>1.1218499999999999E-2</v>
      </c>
      <c r="F236" s="2">
        <v>1.7723699999999999E-3</v>
      </c>
      <c r="G236" s="2">
        <v>1</v>
      </c>
      <c r="H236" s="2">
        <v>3</v>
      </c>
      <c r="I236" s="2">
        <v>3</v>
      </c>
      <c r="J236" s="2" t="s">
        <v>26</v>
      </c>
      <c r="K236" s="2" t="s">
        <v>1428</v>
      </c>
      <c r="L236" s="2"/>
      <c r="M236" s="2">
        <v>0</v>
      </c>
      <c r="N236" s="2">
        <v>1337.70109</v>
      </c>
      <c r="O236" s="2">
        <v>817</v>
      </c>
      <c r="P236" s="2">
        <v>860.3</v>
      </c>
      <c r="Q236" s="2">
        <v>803.8</v>
      </c>
      <c r="R236" s="2">
        <v>1002.5</v>
      </c>
      <c r="S236" s="2">
        <v>906.9</v>
      </c>
      <c r="T236" s="2">
        <v>939.1</v>
      </c>
      <c r="U236" s="2">
        <v>954.4</v>
      </c>
      <c r="V236" s="2">
        <v>981.7</v>
      </c>
      <c r="W236" s="2">
        <v>843.1</v>
      </c>
      <c r="X236" s="2"/>
      <c r="Y236" s="2">
        <v>1.2949999999999999E-3</v>
      </c>
      <c r="Z236" s="2">
        <v>6.0829999999999999E-3</v>
      </c>
      <c r="AA236" s="2">
        <v>3.81</v>
      </c>
    </row>
    <row r="237" spans="1:27" x14ac:dyDescent="0.2">
      <c r="A237" s="2" t="s">
        <v>547</v>
      </c>
      <c r="B237" s="2" t="s">
        <v>548</v>
      </c>
      <c r="C237" s="2" t="s">
        <v>1122</v>
      </c>
      <c r="D237" s="2" t="s">
        <v>1122</v>
      </c>
      <c r="E237" s="2">
        <v>6.8988199999999995E-4</v>
      </c>
      <c r="F237" s="2">
        <v>1.7723699999999999E-3</v>
      </c>
      <c r="G237" s="2">
        <v>1</v>
      </c>
      <c r="H237" s="2">
        <v>3</v>
      </c>
      <c r="I237" s="2">
        <v>1</v>
      </c>
      <c r="J237" s="2" t="s">
        <v>26</v>
      </c>
      <c r="K237" s="2" t="s">
        <v>1429</v>
      </c>
      <c r="L237" s="2"/>
      <c r="M237" s="2">
        <v>0</v>
      </c>
      <c r="N237" s="2">
        <v>1578.84374</v>
      </c>
      <c r="O237" s="2">
        <v>973.2</v>
      </c>
      <c r="P237" s="2">
        <v>909.4</v>
      </c>
      <c r="Q237" s="2">
        <v>958</v>
      </c>
      <c r="R237" s="2">
        <v>1043.8</v>
      </c>
      <c r="S237" s="2">
        <v>912.9</v>
      </c>
      <c r="T237" s="2">
        <v>909.8</v>
      </c>
      <c r="U237" s="2">
        <v>942.7</v>
      </c>
      <c r="V237" s="2">
        <v>908.9</v>
      </c>
      <c r="W237" s="2">
        <v>757.1</v>
      </c>
      <c r="X237" s="2"/>
      <c r="Y237" s="2">
        <v>1.2949999999999999E-3</v>
      </c>
      <c r="Z237" s="2">
        <v>2.832E-4</v>
      </c>
      <c r="AA237" s="2">
        <v>4.5199999999999996</v>
      </c>
    </row>
    <row r="238" spans="1:27" x14ac:dyDescent="0.2">
      <c r="A238" s="2" t="s">
        <v>549</v>
      </c>
      <c r="B238" s="2" t="s">
        <v>550</v>
      </c>
      <c r="C238" s="2" t="s">
        <v>1122</v>
      </c>
      <c r="D238" s="2" t="s">
        <v>1122</v>
      </c>
      <c r="E238" s="2">
        <v>3.8443700000000002E-3</v>
      </c>
      <c r="F238" s="2">
        <v>1.7723699999999999E-3</v>
      </c>
      <c r="G238" s="2">
        <v>1</v>
      </c>
      <c r="H238" s="2">
        <v>3</v>
      </c>
      <c r="I238" s="2">
        <v>1</v>
      </c>
      <c r="J238" s="2" t="s">
        <v>26</v>
      </c>
      <c r="K238" s="2" t="s">
        <v>1430</v>
      </c>
      <c r="L238" s="2"/>
      <c r="M238" s="2">
        <v>0</v>
      </c>
      <c r="N238" s="2">
        <v>1822.91327</v>
      </c>
      <c r="O238" s="2">
        <v>241.8</v>
      </c>
      <c r="P238" s="2">
        <v>246.7</v>
      </c>
      <c r="Q238" s="2">
        <v>288.89999999999998</v>
      </c>
      <c r="R238" s="2">
        <v>353.7</v>
      </c>
      <c r="S238" s="2">
        <v>337.4</v>
      </c>
      <c r="T238" s="2">
        <v>399.7</v>
      </c>
      <c r="U238" s="2">
        <v>294.2</v>
      </c>
      <c r="V238" s="2">
        <v>352</v>
      </c>
      <c r="W238" s="2">
        <v>299.7</v>
      </c>
      <c r="X238" s="2"/>
      <c r="Y238" s="2">
        <v>1.2949999999999999E-3</v>
      </c>
      <c r="Z238" s="2">
        <v>1.872E-3</v>
      </c>
      <c r="AA238" s="2">
        <v>5.04</v>
      </c>
    </row>
    <row r="239" spans="1:27" x14ac:dyDescent="0.2">
      <c r="A239" s="2" t="s">
        <v>551</v>
      </c>
      <c r="B239" s="2" t="s">
        <v>552</v>
      </c>
      <c r="C239" s="2" t="s">
        <v>1431</v>
      </c>
      <c r="D239" s="2" t="s">
        <v>1431</v>
      </c>
      <c r="E239" s="5">
        <v>4.1261399999999996E-6</v>
      </c>
      <c r="F239" s="2">
        <v>1.7723699999999999E-3</v>
      </c>
      <c r="G239" s="2">
        <v>1</v>
      </c>
      <c r="H239" s="2">
        <v>3</v>
      </c>
      <c r="I239" s="2">
        <v>1</v>
      </c>
      <c r="J239" s="2" t="s">
        <v>26</v>
      </c>
      <c r="K239" s="2" t="s">
        <v>1432</v>
      </c>
      <c r="L239" s="2"/>
      <c r="M239" s="2">
        <v>0</v>
      </c>
      <c r="N239" s="2">
        <v>2666.3972199999998</v>
      </c>
      <c r="O239" s="2"/>
      <c r="P239" s="2"/>
      <c r="Q239" s="2"/>
      <c r="R239" s="2"/>
      <c r="S239" s="2"/>
      <c r="T239" s="2"/>
      <c r="U239" s="2"/>
      <c r="V239" s="2"/>
      <c r="W239" s="2"/>
      <c r="X239" s="2" t="s">
        <v>148</v>
      </c>
      <c r="Y239" s="2">
        <v>1.2949999999999999E-3</v>
      </c>
      <c r="Z239" s="5">
        <v>1.02E-6</v>
      </c>
      <c r="AA239" s="2">
        <v>5.8</v>
      </c>
    </row>
    <row r="240" spans="1:27" x14ac:dyDescent="0.2">
      <c r="A240" s="2" t="s">
        <v>551</v>
      </c>
      <c r="B240" s="2" t="s">
        <v>552</v>
      </c>
      <c r="C240" s="2" t="s">
        <v>1433</v>
      </c>
      <c r="D240" s="2" t="s">
        <v>1433</v>
      </c>
      <c r="E240" s="2">
        <v>2.30672E-3</v>
      </c>
      <c r="F240" s="2">
        <v>1.7723699999999999E-3</v>
      </c>
      <c r="G240" s="2">
        <v>1</v>
      </c>
      <c r="H240" s="2">
        <v>3</v>
      </c>
      <c r="I240" s="2">
        <v>1</v>
      </c>
      <c r="J240" s="2" t="s">
        <v>26</v>
      </c>
      <c r="K240" s="2" t="s">
        <v>1432</v>
      </c>
      <c r="L240" s="2"/>
      <c r="M240" s="2">
        <v>0</v>
      </c>
      <c r="N240" s="2">
        <v>2682.3921300000002</v>
      </c>
      <c r="O240" s="2">
        <v>249.3</v>
      </c>
      <c r="P240" s="2">
        <v>191.5</v>
      </c>
      <c r="Q240" s="2">
        <v>196.4</v>
      </c>
      <c r="R240" s="2">
        <v>463.3</v>
      </c>
      <c r="S240" s="2">
        <v>320.2</v>
      </c>
      <c r="T240" s="2">
        <v>393.7</v>
      </c>
      <c r="U240" s="2">
        <v>300.10000000000002</v>
      </c>
      <c r="V240" s="2">
        <v>241.1</v>
      </c>
      <c r="W240" s="2">
        <v>205.4</v>
      </c>
      <c r="X240" s="2"/>
      <c r="Y240" s="2">
        <v>1.2949999999999999E-3</v>
      </c>
      <c r="Z240" s="2">
        <v>1.067E-3</v>
      </c>
      <c r="AA240" s="2">
        <v>4.4400000000000004</v>
      </c>
    </row>
    <row r="241" spans="1:27" x14ac:dyDescent="0.2">
      <c r="A241" s="2" t="s">
        <v>553</v>
      </c>
      <c r="B241" s="2" t="s">
        <v>554</v>
      </c>
      <c r="C241" s="2" t="s">
        <v>1130</v>
      </c>
      <c r="D241" s="2" t="s">
        <v>1130</v>
      </c>
      <c r="E241" s="2">
        <v>1.8032099999999999E-2</v>
      </c>
      <c r="F241" s="2">
        <v>1.7723699999999999E-3</v>
      </c>
      <c r="G241" s="2">
        <v>1</v>
      </c>
      <c r="H241" s="2">
        <v>4</v>
      </c>
      <c r="I241" s="2">
        <v>1</v>
      </c>
      <c r="J241" s="2" t="s">
        <v>26</v>
      </c>
      <c r="K241" s="2" t="s">
        <v>1434</v>
      </c>
      <c r="L241" s="2"/>
      <c r="M241" s="2">
        <v>0</v>
      </c>
      <c r="N241" s="2">
        <v>1466.8255200000001</v>
      </c>
      <c r="O241" s="2">
        <v>2631.2</v>
      </c>
      <c r="P241" s="2">
        <v>2440.5</v>
      </c>
      <c r="Q241" s="2">
        <v>2884</v>
      </c>
      <c r="R241" s="2">
        <v>2128.3000000000002</v>
      </c>
      <c r="S241" s="2">
        <v>2205.9</v>
      </c>
      <c r="T241" s="2">
        <v>2660.4</v>
      </c>
      <c r="U241" s="2">
        <v>2379.5</v>
      </c>
      <c r="V241" s="2">
        <v>2839.9</v>
      </c>
      <c r="W241" s="2">
        <v>2487.9</v>
      </c>
      <c r="X241" s="2"/>
      <c r="Y241" s="2">
        <v>1.2949999999999999E-3</v>
      </c>
      <c r="Z241" s="2">
        <v>1.021E-2</v>
      </c>
      <c r="AA241" s="2">
        <v>4.32</v>
      </c>
    </row>
    <row r="242" spans="1:27" x14ac:dyDescent="0.2">
      <c r="A242" s="2" t="s">
        <v>555</v>
      </c>
      <c r="B242" s="2" t="s">
        <v>556</v>
      </c>
      <c r="C242" s="2" t="s">
        <v>1130</v>
      </c>
      <c r="D242" s="2" t="s">
        <v>1130</v>
      </c>
      <c r="E242" s="2">
        <v>2.9530500000000001E-2</v>
      </c>
      <c r="F242" s="2">
        <v>1.7723699999999999E-3</v>
      </c>
      <c r="G242" s="2">
        <v>1</v>
      </c>
      <c r="H242" s="2">
        <v>4</v>
      </c>
      <c r="I242" s="2">
        <v>1</v>
      </c>
      <c r="J242" s="2" t="s">
        <v>26</v>
      </c>
      <c r="K242" s="2" t="s">
        <v>1435</v>
      </c>
      <c r="L242" s="2"/>
      <c r="M242" s="2">
        <v>0</v>
      </c>
      <c r="N242" s="2">
        <v>1580.86844</v>
      </c>
      <c r="O242" s="2">
        <v>2331</v>
      </c>
      <c r="P242" s="2">
        <v>2012.6</v>
      </c>
      <c r="Q242" s="2">
        <v>2634.6</v>
      </c>
      <c r="R242" s="2">
        <v>1263.2</v>
      </c>
      <c r="S242" s="2">
        <v>1292.8</v>
      </c>
      <c r="T242" s="2">
        <v>1319.8</v>
      </c>
      <c r="U242" s="2">
        <v>1295.5999999999999</v>
      </c>
      <c r="V242" s="2">
        <v>1888.9</v>
      </c>
      <c r="W242" s="2">
        <v>1319.7</v>
      </c>
      <c r="X242" s="2"/>
      <c r="Y242" s="2">
        <v>1.2949999999999999E-3</v>
      </c>
      <c r="Z242" s="2">
        <v>1.7579999999999998E-2</v>
      </c>
      <c r="AA242" s="2">
        <v>4.03</v>
      </c>
    </row>
    <row r="243" spans="1:27" x14ac:dyDescent="0.2">
      <c r="A243" s="2" t="s">
        <v>557</v>
      </c>
      <c r="B243" s="2" t="s">
        <v>558</v>
      </c>
      <c r="C243" s="2" t="s">
        <v>1436</v>
      </c>
      <c r="D243" s="2" t="s">
        <v>1436</v>
      </c>
      <c r="E243" s="2">
        <v>7.6909000000000005E-2</v>
      </c>
      <c r="F243" s="2">
        <v>1.7723699999999999E-3</v>
      </c>
      <c r="G243" s="2">
        <v>1</v>
      </c>
      <c r="H243" s="2">
        <v>4</v>
      </c>
      <c r="I243" s="2">
        <v>2</v>
      </c>
      <c r="J243" s="2" t="s">
        <v>26</v>
      </c>
      <c r="K243" s="2" t="s">
        <v>1437</v>
      </c>
      <c r="L243" s="2" t="s">
        <v>1231</v>
      </c>
      <c r="M243" s="2">
        <v>0</v>
      </c>
      <c r="N243" s="2">
        <v>2540.3923399999999</v>
      </c>
      <c r="O243" s="2">
        <v>196.2</v>
      </c>
      <c r="P243" s="2">
        <v>224.4</v>
      </c>
      <c r="Q243" s="2">
        <v>257.60000000000002</v>
      </c>
      <c r="R243" s="2">
        <v>2704.3</v>
      </c>
      <c r="S243" s="2">
        <v>2823.1</v>
      </c>
      <c r="T243" s="2">
        <v>3780</v>
      </c>
      <c r="U243" s="2">
        <v>2123.5</v>
      </c>
      <c r="V243" s="2">
        <v>4142.2</v>
      </c>
      <c r="W243" s="2">
        <v>2329.1</v>
      </c>
      <c r="X243" s="2"/>
      <c r="Y243" s="2">
        <v>1.2949999999999999E-3</v>
      </c>
      <c r="Z243" s="2">
        <v>5.0709999999999998E-2</v>
      </c>
      <c r="AA243" s="2">
        <v>3.62</v>
      </c>
    </row>
    <row r="244" spans="1:27" x14ac:dyDescent="0.2">
      <c r="A244" s="2" t="s">
        <v>559</v>
      </c>
      <c r="B244" s="2" t="s">
        <v>560</v>
      </c>
      <c r="C244" s="2" t="s">
        <v>1122</v>
      </c>
      <c r="D244" s="2" t="s">
        <v>1122</v>
      </c>
      <c r="E244" s="2">
        <v>2.7174600000000001E-4</v>
      </c>
      <c r="F244" s="2">
        <v>1.7723699999999999E-3</v>
      </c>
      <c r="G244" s="2">
        <v>1</v>
      </c>
      <c r="H244" s="2">
        <v>3</v>
      </c>
      <c r="I244" s="2">
        <v>2</v>
      </c>
      <c r="J244" s="2" t="s">
        <v>26</v>
      </c>
      <c r="K244" s="2" t="s">
        <v>1438</v>
      </c>
      <c r="L244" s="2"/>
      <c r="M244" s="2">
        <v>0</v>
      </c>
      <c r="N244" s="2">
        <v>2178.0988400000001</v>
      </c>
      <c r="O244" s="2">
        <v>498.6</v>
      </c>
      <c r="P244" s="2">
        <v>415.7</v>
      </c>
      <c r="Q244" s="2">
        <v>526.1</v>
      </c>
      <c r="R244" s="2">
        <v>910.7</v>
      </c>
      <c r="S244" s="2">
        <v>858.3</v>
      </c>
      <c r="T244" s="2">
        <v>1213.4000000000001</v>
      </c>
      <c r="U244" s="2">
        <v>581.29999999999995</v>
      </c>
      <c r="V244" s="2">
        <v>654.20000000000005</v>
      </c>
      <c r="W244" s="2">
        <v>525.79999999999995</v>
      </c>
      <c r="X244" s="2"/>
      <c r="Y244" s="2">
        <v>1.2949999999999999E-3</v>
      </c>
      <c r="Z244" s="2">
        <v>1.0179999999999999E-4</v>
      </c>
      <c r="AA244" s="2">
        <v>4.6399999999999997</v>
      </c>
    </row>
    <row r="245" spans="1:27" x14ac:dyDescent="0.2">
      <c r="A245" s="2" t="s">
        <v>561</v>
      </c>
      <c r="B245" s="2" t="s">
        <v>562</v>
      </c>
      <c r="C245" s="2" t="s">
        <v>1122</v>
      </c>
      <c r="D245" s="2" t="s">
        <v>1122</v>
      </c>
      <c r="E245" s="2">
        <v>2.5947100000000001E-2</v>
      </c>
      <c r="F245" s="2">
        <v>1.7723699999999999E-3</v>
      </c>
      <c r="G245" s="2">
        <v>1</v>
      </c>
      <c r="H245" s="2">
        <v>3</v>
      </c>
      <c r="I245" s="2">
        <v>2</v>
      </c>
      <c r="J245" s="2" t="s">
        <v>26</v>
      </c>
      <c r="K245" s="2" t="s">
        <v>1439</v>
      </c>
      <c r="L245" s="2"/>
      <c r="M245" s="2">
        <v>0</v>
      </c>
      <c r="N245" s="2">
        <v>1636.8856000000001</v>
      </c>
      <c r="O245" s="2">
        <v>470.7</v>
      </c>
      <c r="P245" s="2">
        <v>412.2</v>
      </c>
      <c r="Q245" s="2">
        <v>480.8</v>
      </c>
      <c r="R245" s="2">
        <v>546.79999999999995</v>
      </c>
      <c r="S245" s="2">
        <v>526.9</v>
      </c>
      <c r="T245" s="2">
        <v>568.6</v>
      </c>
      <c r="U245" s="2">
        <v>574.5</v>
      </c>
      <c r="V245" s="2">
        <v>547.1</v>
      </c>
      <c r="W245" s="2">
        <v>531.29999999999995</v>
      </c>
      <c r="X245" s="2"/>
      <c r="Y245" s="2">
        <v>1.2949999999999999E-3</v>
      </c>
      <c r="Z245" s="2">
        <v>1.5270000000000001E-2</v>
      </c>
      <c r="AA245" s="2">
        <v>4.04</v>
      </c>
    </row>
    <row r="246" spans="1:27" x14ac:dyDescent="0.2">
      <c r="A246" s="2" t="s">
        <v>563</v>
      </c>
      <c r="B246" s="2" t="s">
        <v>564</v>
      </c>
      <c r="C246" s="2" t="s">
        <v>1197</v>
      </c>
      <c r="D246" s="2" t="s">
        <v>1197</v>
      </c>
      <c r="E246" s="2">
        <v>1.6800699999999999E-4</v>
      </c>
      <c r="F246" s="2">
        <v>1.7723699999999999E-3</v>
      </c>
      <c r="G246" s="2">
        <v>1</v>
      </c>
      <c r="H246" s="2">
        <v>3</v>
      </c>
      <c r="I246" s="2">
        <v>1</v>
      </c>
      <c r="J246" s="2" t="s">
        <v>26</v>
      </c>
      <c r="K246" s="2" t="s">
        <v>1440</v>
      </c>
      <c r="L246" s="2"/>
      <c r="M246" s="2">
        <v>0</v>
      </c>
      <c r="N246" s="2">
        <v>2295.27088</v>
      </c>
      <c r="O246" s="2"/>
      <c r="P246" s="2"/>
      <c r="Q246" s="2"/>
      <c r="R246" s="2"/>
      <c r="S246" s="2"/>
      <c r="T246" s="2"/>
      <c r="U246" s="2"/>
      <c r="V246" s="2"/>
      <c r="W246" s="2"/>
      <c r="X246" s="2" t="s">
        <v>148</v>
      </c>
      <c r="Y246" s="2">
        <v>1.2949999999999999E-3</v>
      </c>
      <c r="Z246" s="5">
        <v>5.9910000000000001E-5</v>
      </c>
      <c r="AA246" s="2">
        <v>4.79</v>
      </c>
    </row>
    <row r="247" spans="1:27" x14ac:dyDescent="0.2">
      <c r="A247" s="2" t="s">
        <v>565</v>
      </c>
      <c r="B247" s="2" t="s">
        <v>566</v>
      </c>
      <c r="C247" s="2" t="s">
        <v>1197</v>
      </c>
      <c r="D247" s="2" t="s">
        <v>1197</v>
      </c>
      <c r="E247" s="5">
        <v>1.0475299999999999E-5</v>
      </c>
      <c r="F247" s="2">
        <v>1.7723699999999999E-3</v>
      </c>
      <c r="G247" s="2">
        <v>1</v>
      </c>
      <c r="H247" s="2">
        <v>3</v>
      </c>
      <c r="I247" s="2">
        <v>9</v>
      </c>
      <c r="J247" s="2" t="s">
        <v>26</v>
      </c>
      <c r="K247" s="2" t="s">
        <v>1441</v>
      </c>
      <c r="L247" s="2"/>
      <c r="M247" s="2">
        <v>0</v>
      </c>
      <c r="N247" s="2">
        <v>2507.35059</v>
      </c>
      <c r="O247" s="2">
        <v>703.3</v>
      </c>
      <c r="P247" s="2">
        <v>595.5</v>
      </c>
      <c r="Q247" s="2">
        <v>727.7</v>
      </c>
      <c r="R247" s="2">
        <v>3720</v>
      </c>
      <c r="S247" s="2">
        <v>3708</v>
      </c>
      <c r="T247" s="2">
        <v>4195.8999999999996</v>
      </c>
      <c r="U247" s="2">
        <v>927.9</v>
      </c>
      <c r="V247" s="2">
        <v>991.9</v>
      </c>
      <c r="W247" s="2">
        <v>841.4</v>
      </c>
      <c r="X247" s="2"/>
      <c r="Y247" s="2">
        <v>1.2949999999999999E-3</v>
      </c>
      <c r="Z247" s="5">
        <v>2.8389999999999998E-6</v>
      </c>
      <c r="AA247" s="2">
        <v>6.2</v>
      </c>
    </row>
    <row r="248" spans="1:27" x14ac:dyDescent="0.2">
      <c r="A248" s="2" t="s">
        <v>567</v>
      </c>
      <c r="B248" s="2" t="s">
        <v>568</v>
      </c>
      <c r="C248" s="2" t="s">
        <v>1133</v>
      </c>
      <c r="D248" s="2" t="s">
        <v>1133</v>
      </c>
      <c r="E248" s="2">
        <v>3.2263499999999998E-3</v>
      </c>
      <c r="F248" s="2">
        <v>1.7723699999999999E-3</v>
      </c>
      <c r="G248" s="2">
        <v>1</v>
      </c>
      <c r="H248" s="2">
        <v>4</v>
      </c>
      <c r="I248" s="2">
        <v>2</v>
      </c>
      <c r="J248" s="2" t="s">
        <v>26</v>
      </c>
      <c r="K248" s="2" t="s">
        <v>1442</v>
      </c>
      <c r="L248" s="2"/>
      <c r="M248" s="2">
        <v>0</v>
      </c>
      <c r="N248" s="2">
        <v>1868.0278000000001</v>
      </c>
      <c r="O248" s="2">
        <v>983.8</v>
      </c>
      <c r="P248" s="2">
        <v>771.5</v>
      </c>
      <c r="Q248" s="2">
        <v>1426.7</v>
      </c>
      <c r="R248" s="2">
        <v>142.80000000000001</v>
      </c>
      <c r="S248" s="2">
        <v>158.6</v>
      </c>
      <c r="T248" s="2">
        <v>107.1</v>
      </c>
      <c r="U248" s="2">
        <v>302.2</v>
      </c>
      <c r="V248" s="2">
        <v>484.2</v>
      </c>
      <c r="W248" s="2">
        <v>317.89999999999998</v>
      </c>
      <c r="X248" s="2"/>
      <c r="Y248" s="2">
        <v>1.2949999999999999E-3</v>
      </c>
      <c r="Z248" s="2">
        <v>1.539E-3</v>
      </c>
      <c r="AA248" s="2">
        <v>4.1500000000000004</v>
      </c>
    </row>
    <row r="249" spans="1:27" x14ac:dyDescent="0.2">
      <c r="A249" s="2" t="s">
        <v>569</v>
      </c>
      <c r="B249" s="2" t="s">
        <v>570</v>
      </c>
      <c r="C249" s="2" t="s">
        <v>1133</v>
      </c>
      <c r="D249" s="2" t="s">
        <v>1133</v>
      </c>
      <c r="E249" s="2">
        <v>3.1816299999999999E-2</v>
      </c>
      <c r="F249" s="2">
        <v>1.7723699999999999E-3</v>
      </c>
      <c r="G249" s="2">
        <v>1</v>
      </c>
      <c r="H249" s="2">
        <v>4</v>
      </c>
      <c r="I249" s="2">
        <v>1</v>
      </c>
      <c r="J249" s="2" t="s">
        <v>26</v>
      </c>
      <c r="K249" s="2" t="s">
        <v>1443</v>
      </c>
      <c r="L249" s="2"/>
      <c r="M249" s="2">
        <v>0</v>
      </c>
      <c r="N249" s="2">
        <v>1982.0707199999999</v>
      </c>
      <c r="O249" s="2">
        <v>2863.2</v>
      </c>
      <c r="P249" s="2">
        <v>2370.1</v>
      </c>
      <c r="Q249" s="2">
        <v>3230.6</v>
      </c>
      <c r="R249" s="2">
        <v>400.5</v>
      </c>
      <c r="S249" s="2">
        <v>431.8</v>
      </c>
      <c r="T249" s="2">
        <v>258.3</v>
      </c>
      <c r="U249" s="2">
        <v>947.2</v>
      </c>
      <c r="V249" s="2">
        <v>1264.0999999999999</v>
      </c>
      <c r="W249" s="2">
        <v>883</v>
      </c>
      <c r="X249" s="2"/>
      <c r="Y249" s="2">
        <v>1.2949999999999999E-3</v>
      </c>
      <c r="Z249" s="2">
        <v>1.9120000000000002E-2</v>
      </c>
      <c r="AA249" s="2">
        <v>3.74</v>
      </c>
    </row>
    <row r="250" spans="1:27" x14ac:dyDescent="0.2">
      <c r="A250" s="2" t="s">
        <v>569</v>
      </c>
      <c r="B250" s="2" t="s">
        <v>570</v>
      </c>
      <c r="C250" s="2" t="s">
        <v>1444</v>
      </c>
      <c r="D250" s="2" t="s">
        <v>1444</v>
      </c>
      <c r="E250" s="2">
        <v>0.103356</v>
      </c>
      <c r="F250" s="2">
        <v>1.7723699999999999E-3</v>
      </c>
      <c r="G250" s="2">
        <v>1</v>
      </c>
      <c r="H250" s="2">
        <v>4</v>
      </c>
      <c r="I250" s="2">
        <v>1</v>
      </c>
      <c r="J250" s="2" t="s">
        <v>26</v>
      </c>
      <c r="K250" s="2" t="s">
        <v>1443</v>
      </c>
      <c r="L250" s="2" t="s">
        <v>1231</v>
      </c>
      <c r="M250" s="2">
        <v>0</v>
      </c>
      <c r="N250" s="2">
        <v>1983.05474</v>
      </c>
      <c r="O250" s="2">
        <v>38.200000000000003</v>
      </c>
      <c r="P250" s="2">
        <v>54.9</v>
      </c>
      <c r="Q250" s="2">
        <v>44.4</v>
      </c>
      <c r="R250" s="2">
        <v>188.5</v>
      </c>
      <c r="S250" s="2">
        <v>175.5</v>
      </c>
      <c r="T250" s="2">
        <v>160</v>
      </c>
      <c r="U250" s="2">
        <v>163.5</v>
      </c>
      <c r="V250" s="2">
        <v>196.3</v>
      </c>
      <c r="W250" s="2">
        <v>119.6</v>
      </c>
      <c r="X250" s="2"/>
      <c r="Y250" s="2">
        <v>1.2949999999999999E-3</v>
      </c>
      <c r="Z250" s="2">
        <v>7.0150000000000004E-2</v>
      </c>
      <c r="AA250" s="2">
        <v>3.09</v>
      </c>
    </row>
    <row r="251" spans="1:27" x14ac:dyDescent="0.2">
      <c r="A251" s="2" t="s">
        <v>571</v>
      </c>
      <c r="B251" s="2" t="s">
        <v>572</v>
      </c>
      <c r="C251" s="2" t="s">
        <v>1133</v>
      </c>
      <c r="D251" s="2" t="s">
        <v>1133</v>
      </c>
      <c r="E251" s="2">
        <v>1.42601E-2</v>
      </c>
      <c r="F251" s="2">
        <v>1.7723699999999999E-3</v>
      </c>
      <c r="G251" s="2">
        <v>1</v>
      </c>
      <c r="H251" s="2">
        <v>4</v>
      </c>
      <c r="I251" s="2">
        <v>2</v>
      </c>
      <c r="J251" s="2" t="s">
        <v>26</v>
      </c>
      <c r="K251" s="2" t="s">
        <v>1445</v>
      </c>
      <c r="L251" s="2"/>
      <c r="M251" s="2">
        <v>0</v>
      </c>
      <c r="N251" s="2">
        <v>2111.1133199999999</v>
      </c>
      <c r="O251" s="2">
        <v>3396.8</v>
      </c>
      <c r="P251" s="2">
        <v>2720.5</v>
      </c>
      <c r="Q251" s="2">
        <v>5044</v>
      </c>
      <c r="R251" s="2">
        <v>421.9</v>
      </c>
      <c r="S251" s="2">
        <v>536.4</v>
      </c>
      <c r="T251" s="2">
        <v>158.69999999999999</v>
      </c>
      <c r="U251" s="2">
        <v>927.9</v>
      </c>
      <c r="V251" s="2">
        <v>1490.1</v>
      </c>
      <c r="W251" s="2">
        <v>938.1</v>
      </c>
      <c r="X251" s="2"/>
      <c r="Y251" s="2">
        <v>1.2949999999999999E-3</v>
      </c>
      <c r="Z251" s="2">
        <v>7.9120000000000006E-3</v>
      </c>
      <c r="AA251" s="2">
        <v>3.86</v>
      </c>
    </row>
    <row r="252" spans="1:27" x14ac:dyDescent="0.2">
      <c r="A252" s="2" t="s">
        <v>573</v>
      </c>
      <c r="B252" s="2" t="s">
        <v>574</v>
      </c>
      <c r="C252" s="2" t="s">
        <v>1446</v>
      </c>
      <c r="D252" s="2" t="s">
        <v>1446</v>
      </c>
      <c r="E252" s="2">
        <v>8.9129599999999993E-3</v>
      </c>
      <c r="F252" s="2">
        <v>1.7723699999999999E-3</v>
      </c>
      <c r="G252" s="2">
        <v>1</v>
      </c>
      <c r="H252" s="2">
        <v>4</v>
      </c>
      <c r="I252" s="2">
        <v>3</v>
      </c>
      <c r="J252" s="2" t="s">
        <v>26</v>
      </c>
      <c r="K252" s="2" t="s">
        <v>1447</v>
      </c>
      <c r="L252" s="2"/>
      <c r="M252" s="2">
        <v>0</v>
      </c>
      <c r="N252" s="2">
        <v>2468.3712099999998</v>
      </c>
      <c r="O252" s="2">
        <v>11749.7</v>
      </c>
      <c r="P252" s="2">
        <v>3343.1</v>
      </c>
      <c r="Q252" s="2">
        <v>16617.5</v>
      </c>
      <c r="R252" s="2">
        <v>801.8</v>
      </c>
      <c r="S252" s="2">
        <v>1049.3</v>
      </c>
      <c r="T252" s="2">
        <v>234.2</v>
      </c>
      <c r="U252" s="2">
        <v>3169.6</v>
      </c>
      <c r="V252" s="2">
        <v>4669.7</v>
      </c>
      <c r="W252" s="2">
        <v>2976.8</v>
      </c>
      <c r="X252" s="2"/>
      <c r="Y252" s="2">
        <v>1.2949999999999999E-3</v>
      </c>
      <c r="Z252" s="2">
        <v>4.7099999999999998E-3</v>
      </c>
      <c r="AA252" s="2">
        <v>4.13</v>
      </c>
    </row>
    <row r="253" spans="1:27" x14ac:dyDescent="0.2">
      <c r="A253" s="2" t="s">
        <v>573</v>
      </c>
      <c r="B253" s="2" t="s">
        <v>574</v>
      </c>
      <c r="C253" s="2" t="s">
        <v>1448</v>
      </c>
      <c r="D253" s="2" t="s">
        <v>1448</v>
      </c>
      <c r="E253" s="2">
        <v>2.88052E-2</v>
      </c>
      <c r="F253" s="2">
        <v>1.7723699999999999E-3</v>
      </c>
      <c r="G253" s="2">
        <v>1</v>
      </c>
      <c r="H253" s="2">
        <v>4</v>
      </c>
      <c r="I253" s="2">
        <v>1</v>
      </c>
      <c r="J253" s="2" t="s">
        <v>26</v>
      </c>
      <c r="K253" s="2" t="s">
        <v>1447</v>
      </c>
      <c r="L253" s="2" t="s">
        <v>1231</v>
      </c>
      <c r="M253" s="2">
        <v>0</v>
      </c>
      <c r="N253" s="2">
        <v>2469.3552300000001</v>
      </c>
      <c r="O253" s="2">
        <v>2.2999999999999998</v>
      </c>
      <c r="P253" s="2">
        <v>8.5</v>
      </c>
      <c r="Q253" s="2">
        <v>3.2</v>
      </c>
      <c r="R253" s="2">
        <v>303.5</v>
      </c>
      <c r="S253" s="2">
        <v>322.8</v>
      </c>
      <c r="T253" s="2">
        <v>464.9</v>
      </c>
      <c r="U253" s="2">
        <v>236.1</v>
      </c>
      <c r="V253" s="2">
        <v>459.4</v>
      </c>
      <c r="W253" s="2">
        <v>285.2</v>
      </c>
      <c r="X253" s="2"/>
      <c r="Y253" s="2">
        <v>1.2949999999999999E-3</v>
      </c>
      <c r="Z253" s="2">
        <v>1.711E-2</v>
      </c>
      <c r="AA253" s="2">
        <v>3.44</v>
      </c>
    </row>
    <row r="254" spans="1:27" x14ac:dyDescent="0.2">
      <c r="A254" s="2" t="s">
        <v>575</v>
      </c>
      <c r="B254" s="2" t="s">
        <v>576</v>
      </c>
      <c r="C254" s="2" t="s">
        <v>1133</v>
      </c>
      <c r="D254" s="2" t="s">
        <v>1133</v>
      </c>
      <c r="E254" s="2">
        <v>8.5632899999999994E-3</v>
      </c>
      <c r="F254" s="2">
        <v>1.7723699999999999E-3</v>
      </c>
      <c r="G254" s="2">
        <v>1</v>
      </c>
      <c r="H254" s="2">
        <v>4</v>
      </c>
      <c r="I254" s="2">
        <v>2</v>
      </c>
      <c r="J254" s="2" t="s">
        <v>26</v>
      </c>
      <c r="K254" s="2" t="s">
        <v>1449</v>
      </c>
      <c r="L254" s="2"/>
      <c r="M254" s="2">
        <v>0</v>
      </c>
      <c r="N254" s="2">
        <v>1766.9801199999999</v>
      </c>
      <c r="O254" s="2">
        <v>1924</v>
      </c>
      <c r="P254" s="2">
        <v>1526.6</v>
      </c>
      <c r="Q254" s="2">
        <v>2203.6999999999998</v>
      </c>
      <c r="R254" s="2">
        <v>195</v>
      </c>
      <c r="S254" s="2">
        <v>218.1</v>
      </c>
      <c r="T254" s="2">
        <v>117.8</v>
      </c>
      <c r="U254" s="2">
        <v>599.9</v>
      </c>
      <c r="V254" s="2">
        <v>757.6</v>
      </c>
      <c r="W254" s="2">
        <v>579.4</v>
      </c>
      <c r="X254" s="2"/>
      <c r="Y254" s="2">
        <v>1.2949999999999999E-3</v>
      </c>
      <c r="Z254" s="2">
        <v>4.5050000000000003E-3</v>
      </c>
      <c r="AA254" s="2">
        <v>4.29</v>
      </c>
    </row>
    <row r="255" spans="1:27" x14ac:dyDescent="0.2">
      <c r="A255" s="2" t="s">
        <v>577</v>
      </c>
      <c r="B255" s="2" t="s">
        <v>578</v>
      </c>
      <c r="C255" s="2" t="s">
        <v>1448</v>
      </c>
      <c r="D255" s="2" t="s">
        <v>1448</v>
      </c>
      <c r="E255" s="2">
        <v>4.2002600000000001E-2</v>
      </c>
      <c r="F255" s="2">
        <v>1.7723699999999999E-3</v>
      </c>
      <c r="G255" s="2">
        <v>1</v>
      </c>
      <c r="H255" s="2">
        <v>4</v>
      </c>
      <c r="I255" s="2">
        <v>2</v>
      </c>
      <c r="J255" s="2" t="s">
        <v>26</v>
      </c>
      <c r="K255" s="2" t="s">
        <v>1450</v>
      </c>
      <c r="L255" s="2" t="s">
        <v>1231</v>
      </c>
      <c r="M255" s="2">
        <v>0</v>
      </c>
      <c r="N255" s="2">
        <v>2568.42364</v>
      </c>
      <c r="O255" s="2">
        <v>79</v>
      </c>
      <c r="P255" s="2">
        <v>124.7</v>
      </c>
      <c r="Q255" s="2">
        <v>147.1</v>
      </c>
      <c r="R255" s="2">
        <v>4186.7</v>
      </c>
      <c r="S255" s="2">
        <v>3851.4</v>
      </c>
      <c r="T255" s="2">
        <v>6131</v>
      </c>
      <c r="U255" s="2">
        <v>1265.8</v>
      </c>
      <c r="V255" s="2">
        <v>6252.7</v>
      </c>
      <c r="W255" s="2">
        <v>2070.4</v>
      </c>
      <c r="X255" s="2"/>
      <c r="Y255" s="2">
        <v>1.2949999999999999E-3</v>
      </c>
      <c r="Z255" s="2">
        <v>2.6030000000000001E-2</v>
      </c>
      <c r="AA255" s="2">
        <v>3.17</v>
      </c>
    </row>
    <row r="256" spans="1:27" x14ac:dyDescent="0.2">
      <c r="A256" s="2" t="s">
        <v>579</v>
      </c>
      <c r="B256" s="2" t="s">
        <v>580</v>
      </c>
      <c r="C256" s="2" t="s">
        <v>1446</v>
      </c>
      <c r="D256" s="2" t="s">
        <v>1446</v>
      </c>
      <c r="E256" s="2">
        <v>4.87176E-2</v>
      </c>
      <c r="F256" s="2">
        <v>1.7723699999999999E-3</v>
      </c>
      <c r="G256" s="2">
        <v>1</v>
      </c>
      <c r="H256" s="2">
        <v>4</v>
      </c>
      <c r="I256" s="2">
        <v>1</v>
      </c>
      <c r="J256" s="2" t="s">
        <v>26</v>
      </c>
      <c r="K256" s="2" t="s">
        <v>1451</v>
      </c>
      <c r="L256" s="2"/>
      <c r="M256" s="2">
        <v>0</v>
      </c>
      <c r="N256" s="2">
        <v>2809.56628</v>
      </c>
      <c r="O256" s="2">
        <v>2147</v>
      </c>
      <c r="P256" s="2">
        <v>1230.8</v>
      </c>
      <c r="Q256" s="2">
        <v>1920.1</v>
      </c>
      <c r="R256" s="2">
        <v>160.19999999999999</v>
      </c>
      <c r="S256" s="2">
        <v>201.4</v>
      </c>
      <c r="T256" s="2">
        <v>75.3</v>
      </c>
      <c r="U256" s="2">
        <v>576.20000000000005</v>
      </c>
      <c r="V256" s="2">
        <v>881.8</v>
      </c>
      <c r="W256" s="2">
        <v>657.8</v>
      </c>
      <c r="X256" s="2"/>
      <c r="Y256" s="2">
        <v>1.2949999999999999E-3</v>
      </c>
      <c r="Z256" s="2">
        <v>3.066E-2</v>
      </c>
      <c r="AA256" s="2">
        <v>2.93</v>
      </c>
    </row>
    <row r="257" spans="1:27" x14ac:dyDescent="0.2">
      <c r="A257" s="2" t="s">
        <v>579</v>
      </c>
      <c r="B257" s="2" t="s">
        <v>580</v>
      </c>
      <c r="C257" s="2" t="s">
        <v>1448</v>
      </c>
      <c r="D257" s="2" t="s">
        <v>1448</v>
      </c>
      <c r="E257" s="2">
        <v>8.81271E-2</v>
      </c>
      <c r="F257" s="2">
        <v>1.7723699999999999E-3</v>
      </c>
      <c r="G257" s="2">
        <v>1</v>
      </c>
      <c r="H257" s="2">
        <v>4</v>
      </c>
      <c r="I257" s="2">
        <v>2</v>
      </c>
      <c r="J257" s="2" t="s">
        <v>26</v>
      </c>
      <c r="K257" s="2" t="s">
        <v>1451</v>
      </c>
      <c r="L257" s="2" t="s">
        <v>1231</v>
      </c>
      <c r="M257" s="2">
        <v>0</v>
      </c>
      <c r="N257" s="2">
        <v>2810.5502999999999</v>
      </c>
      <c r="O257" s="2">
        <v>1241.5</v>
      </c>
      <c r="P257" s="2">
        <v>762.9</v>
      </c>
      <c r="Q257" s="2">
        <v>1112.9000000000001</v>
      </c>
      <c r="R257" s="2">
        <v>334.4</v>
      </c>
      <c r="S257" s="2">
        <v>356.6</v>
      </c>
      <c r="T257" s="2">
        <v>337.8</v>
      </c>
      <c r="U257" s="2">
        <v>491.4</v>
      </c>
      <c r="V257" s="2">
        <v>694.2</v>
      </c>
      <c r="W257" s="2">
        <v>580.4</v>
      </c>
      <c r="X257" s="2"/>
      <c r="Y257" s="2">
        <v>1.2949999999999999E-3</v>
      </c>
      <c r="Z257" s="2">
        <v>5.9020000000000003E-2</v>
      </c>
      <c r="AA257" s="2">
        <v>2.64</v>
      </c>
    </row>
    <row r="258" spans="1:27" x14ac:dyDescent="0.2">
      <c r="A258" s="2" t="s">
        <v>581</v>
      </c>
      <c r="B258" s="2" t="s">
        <v>582</v>
      </c>
      <c r="C258" s="2" t="s">
        <v>1448</v>
      </c>
      <c r="D258" s="2" t="s">
        <v>1448</v>
      </c>
      <c r="E258" s="2">
        <v>1.35651E-2</v>
      </c>
      <c r="F258" s="2">
        <v>1.7723699999999999E-3</v>
      </c>
      <c r="G258" s="2">
        <v>1</v>
      </c>
      <c r="H258" s="2">
        <v>4</v>
      </c>
      <c r="I258" s="2">
        <v>2</v>
      </c>
      <c r="J258" s="2" t="s">
        <v>26</v>
      </c>
      <c r="K258" s="2" t="s">
        <v>1452</v>
      </c>
      <c r="L258" s="2" t="s">
        <v>1231</v>
      </c>
      <c r="M258" s="2">
        <v>0</v>
      </c>
      <c r="N258" s="2">
        <v>2938.6088800000002</v>
      </c>
      <c r="O258" s="2">
        <v>83.9</v>
      </c>
      <c r="P258" s="2">
        <v>95.1</v>
      </c>
      <c r="Q258" s="2">
        <v>89.7</v>
      </c>
      <c r="R258" s="2">
        <v>1280.5</v>
      </c>
      <c r="S258" s="2">
        <v>1293</v>
      </c>
      <c r="T258" s="2">
        <v>1451.2</v>
      </c>
      <c r="U258" s="2">
        <v>893</v>
      </c>
      <c r="V258" s="2">
        <v>1310.3</v>
      </c>
      <c r="W258" s="2">
        <v>872.7</v>
      </c>
      <c r="X258" s="2"/>
      <c r="Y258" s="2">
        <v>1.2949999999999999E-3</v>
      </c>
      <c r="Z258" s="2">
        <v>7.4729999999999996E-3</v>
      </c>
      <c r="AA258" s="2">
        <v>3.9</v>
      </c>
    </row>
    <row r="259" spans="1:27" x14ac:dyDescent="0.2">
      <c r="A259" s="2" t="s">
        <v>583</v>
      </c>
      <c r="B259" s="2" t="s">
        <v>584</v>
      </c>
      <c r="C259" s="2" t="s">
        <v>1448</v>
      </c>
      <c r="D259" s="2" t="s">
        <v>1448</v>
      </c>
      <c r="E259" s="2">
        <v>1.0996300000000001E-2</v>
      </c>
      <c r="F259" s="2">
        <v>1.7723699999999999E-3</v>
      </c>
      <c r="G259" s="2">
        <v>1</v>
      </c>
      <c r="H259" s="2">
        <v>4</v>
      </c>
      <c r="I259" s="2">
        <v>1</v>
      </c>
      <c r="J259" s="2" t="s">
        <v>26</v>
      </c>
      <c r="K259" s="2" t="s">
        <v>1453</v>
      </c>
      <c r="L259" s="2" t="s">
        <v>1231</v>
      </c>
      <c r="M259" s="2">
        <v>0</v>
      </c>
      <c r="N259" s="2">
        <v>3067.6514699999998</v>
      </c>
      <c r="O259" s="2">
        <v>89.3</v>
      </c>
      <c r="P259" s="2">
        <v>100.1</v>
      </c>
      <c r="Q259" s="2">
        <v>107.9</v>
      </c>
      <c r="R259" s="2">
        <v>858.5</v>
      </c>
      <c r="S259" s="2">
        <v>878.6</v>
      </c>
      <c r="T259" s="2">
        <v>1121.3</v>
      </c>
      <c r="U259" s="2">
        <v>511.6</v>
      </c>
      <c r="V259" s="2">
        <v>765.2</v>
      </c>
      <c r="W259" s="2">
        <v>561.6</v>
      </c>
      <c r="X259" s="2"/>
      <c r="Y259" s="2">
        <v>1.2949999999999999E-3</v>
      </c>
      <c r="Z259" s="2">
        <v>5.927E-3</v>
      </c>
      <c r="AA259" s="2">
        <v>4.42</v>
      </c>
    </row>
    <row r="260" spans="1:27" x14ac:dyDescent="0.2">
      <c r="A260" s="2" t="s">
        <v>585</v>
      </c>
      <c r="B260" s="2" t="s">
        <v>586</v>
      </c>
      <c r="C260" s="2" t="s">
        <v>1448</v>
      </c>
      <c r="D260" s="2" t="s">
        <v>1448</v>
      </c>
      <c r="E260" s="2">
        <v>6.4810599999999996E-2</v>
      </c>
      <c r="F260" s="2">
        <v>1.7723699999999999E-3</v>
      </c>
      <c r="G260" s="2">
        <v>1</v>
      </c>
      <c r="H260" s="2">
        <v>4</v>
      </c>
      <c r="I260" s="2">
        <v>3</v>
      </c>
      <c r="J260" s="2" t="s">
        <v>26</v>
      </c>
      <c r="K260" s="2" t="s">
        <v>1454</v>
      </c>
      <c r="L260" s="2" t="s">
        <v>1231</v>
      </c>
      <c r="M260" s="2">
        <v>0</v>
      </c>
      <c r="N260" s="2">
        <v>2697.46623</v>
      </c>
      <c r="O260" s="2">
        <v>643.20000000000005</v>
      </c>
      <c r="P260" s="2">
        <v>451.7</v>
      </c>
      <c r="Q260" s="2">
        <v>616.1</v>
      </c>
      <c r="R260" s="2">
        <v>3358</v>
      </c>
      <c r="S260" s="2">
        <v>3185.9</v>
      </c>
      <c r="T260" s="2">
        <v>4206.2</v>
      </c>
      <c r="U260" s="2">
        <v>2057</v>
      </c>
      <c r="V260" s="2">
        <v>4320.2</v>
      </c>
      <c r="W260" s="2">
        <v>2573.8000000000002</v>
      </c>
      <c r="X260" s="2"/>
      <c r="Y260" s="2">
        <v>1.2949999999999999E-3</v>
      </c>
      <c r="Z260" s="2">
        <v>4.2000000000000003E-2</v>
      </c>
      <c r="AA260" s="2">
        <v>3.43</v>
      </c>
    </row>
    <row r="261" spans="1:27" x14ac:dyDescent="0.2">
      <c r="A261" s="2" t="s">
        <v>587</v>
      </c>
      <c r="B261" s="2" t="s">
        <v>588</v>
      </c>
      <c r="C261" s="2" t="s">
        <v>1133</v>
      </c>
      <c r="D261" s="2" t="s">
        <v>1133</v>
      </c>
      <c r="E261" s="2">
        <v>9.6612799999999999E-2</v>
      </c>
      <c r="F261" s="2">
        <v>1.7723699999999999E-3</v>
      </c>
      <c r="G261" s="2">
        <v>1</v>
      </c>
      <c r="H261" s="2">
        <v>4</v>
      </c>
      <c r="I261" s="2">
        <v>2</v>
      </c>
      <c r="J261" s="2" t="s">
        <v>26</v>
      </c>
      <c r="K261" s="2" t="s">
        <v>1455</v>
      </c>
      <c r="L261" s="2"/>
      <c r="M261" s="2">
        <v>0</v>
      </c>
      <c r="N261" s="2">
        <v>1610.8790100000001</v>
      </c>
      <c r="O261" s="2">
        <v>2175.6</v>
      </c>
      <c r="P261" s="2">
        <v>1793.8</v>
      </c>
      <c r="Q261" s="2">
        <v>2874.2</v>
      </c>
      <c r="R261" s="2">
        <v>3686.7</v>
      </c>
      <c r="S261" s="2">
        <v>3782.6</v>
      </c>
      <c r="T261" s="2">
        <v>6635.6</v>
      </c>
      <c r="U261" s="2">
        <v>1679.3</v>
      </c>
      <c r="V261" s="2">
        <v>4117.1000000000004</v>
      </c>
      <c r="W261" s="2">
        <v>2778.4</v>
      </c>
      <c r="X261" s="2"/>
      <c r="Y261" s="2">
        <v>1.2949999999999999E-3</v>
      </c>
      <c r="Z261" s="2">
        <v>6.5299999999999997E-2</v>
      </c>
      <c r="AA261" s="2">
        <v>3.29</v>
      </c>
    </row>
    <row r="262" spans="1:27" x14ac:dyDescent="0.2">
      <c r="A262" s="2" t="s">
        <v>589</v>
      </c>
      <c r="B262" s="2" t="s">
        <v>590</v>
      </c>
      <c r="C262" s="2" t="s">
        <v>1133</v>
      </c>
      <c r="D262" s="2" t="s">
        <v>1133</v>
      </c>
      <c r="E262" s="2">
        <v>2.3138599999999999E-2</v>
      </c>
      <c r="F262" s="2">
        <v>1.7723699999999999E-3</v>
      </c>
      <c r="G262" s="2">
        <v>1</v>
      </c>
      <c r="H262" s="2">
        <v>4</v>
      </c>
      <c r="I262" s="2">
        <v>3</v>
      </c>
      <c r="J262" s="2" t="s">
        <v>26</v>
      </c>
      <c r="K262" s="2" t="s">
        <v>1456</v>
      </c>
      <c r="L262" s="2"/>
      <c r="M262" s="2">
        <v>0</v>
      </c>
      <c r="N262" s="2">
        <v>1395.7883999999999</v>
      </c>
      <c r="O262" s="2">
        <v>7336.3</v>
      </c>
      <c r="P262" s="2">
        <v>5619.3</v>
      </c>
      <c r="Q262" s="2">
        <v>6622.9</v>
      </c>
      <c r="R262" s="2">
        <v>5778.8</v>
      </c>
      <c r="S262" s="2">
        <v>5093.3999999999996</v>
      </c>
      <c r="T262" s="2">
        <v>6445.3</v>
      </c>
      <c r="U262" s="2">
        <v>5923.2</v>
      </c>
      <c r="V262" s="2">
        <v>7062.1</v>
      </c>
      <c r="W262" s="2">
        <v>5504.2</v>
      </c>
      <c r="X262" s="2"/>
      <c r="Y262" s="2">
        <v>1.2949999999999999E-3</v>
      </c>
      <c r="Z262" s="2">
        <v>1.346E-2</v>
      </c>
      <c r="AA262" s="2">
        <v>3.6</v>
      </c>
    </row>
    <row r="263" spans="1:27" x14ac:dyDescent="0.2">
      <c r="A263" s="2" t="s">
        <v>591</v>
      </c>
      <c r="B263" s="2" t="s">
        <v>592</v>
      </c>
      <c r="C263" s="2" t="s">
        <v>1197</v>
      </c>
      <c r="D263" s="2" t="s">
        <v>1197</v>
      </c>
      <c r="E263" s="2">
        <v>1.9623000000000001E-4</v>
      </c>
      <c r="F263" s="2">
        <v>1.7723699999999999E-3</v>
      </c>
      <c r="G263" s="2">
        <v>1</v>
      </c>
      <c r="H263" s="2">
        <v>3</v>
      </c>
      <c r="I263" s="2">
        <v>2</v>
      </c>
      <c r="J263" s="2" t="s">
        <v>26</v>
      </c>
      <c r="K263" s="2" t="s">
        <v>1457</v>
      </c>
      <c r="L263" s="2"/>
      <c r="M263" s="2">
        <v>0</v>
      </c>
      <c r="N263" s="2">
        <v>2620.4346500000001</v>
      </c>
      <c r="O263" s="2">
        <v>325.89999999999998</v>
      </c>
      <c r="P263" s="2">
        <v>299.5</v>
      </c>
      <c r="Q263" s="2">
        <v>341.5</v>
      </c>
      <c r="R263" s="2">
        <v>1782</v>
      </c>
      <c r="S263" s="2">
        <v>1925.4</v>
      </c>
      <c r="T263" s="2">
        <v>2070.4</v>
      </c>
      <c r="U263" s="2">
        <v>559.70000000000005</v>
      </c>
      <c r="V263" s="2">
        <v>584.6</v>
      </c>
      <c r="W263" s="2">
        <v>542.6</v>
      </c>
      <c r="X263" s="2"/>
      <c r="Y263" s="2">
        <v>1.2949999999999999E-3</v>
      </c>
      <c r="Z263" s="5">
        <v>7.114E-5</v>
      </c>
      <c r="AA263" s="2">
        <v>4.6100000000000003</v>
      </c>
    </row>
    <row r="264" spans="1:27" x14ac:dyDescent="0.2">
      <c r="A264" s="2" t="s">
        <v>593</v>
      </c>
      <c r="B264" s="2" t="s">
        <v>594</v>
      </c>
      <c r="C264" s="2" t="s">
        <v>1197</v>
      </c>
      <c r="D264" s="2" t="s">
        <v>1197</v>
      </c>
      <c r="E264" s="2">
        <v>3.4433699999999999E-3</v>
      </c>
      <c r="F264" s="2">
        <v>1.7723699999999999E-3</v>
      </c>
      <c r="G264" s="2">
        <v>1</v>
      </c>
      <c r="H264" s="2">
        <v>3</v>
      </c>
      <c r="I264" s="2">
        <v>1</v>
      </c>
      <c r="J264" s="2" t="s">
        <v>26</v>
      </c>
      <c r="K264" s="2" t="s">
        <v>1458</v>
      </c>
      <c r="L264" s="2"/>
      <c r="M264" s="2">
        <v>0</v>
      </c>
      <c r="N264" s="2">
        <v>2721.4823299999998</v>
      </c>
      <c r="O264" s="2">
        <v>105.2</v>
      </c>
      <c r="P264" s="2">
        <v>103.2</v>
      </c>
      <c r="Q264" s="2">
        <v>112.8</v>
      </c>
      <c r="R264" s="2">
        <v>207.7</v>
      </c>
      <c r="S264" s="2">
        <v>205.9</v>
      </c>
      <c r="T264" s="2">
        <v>194.8</v>
      </c>
      <c r="U264" s="2">
        <v>162.69999999999999</v>
      </c>
      <c r="V264" s="2">
        <v>173.5</v>
      </c>
      <c r="W264" s="2">
        <v>159.69999999999999</v>
      </c>
      <c r="X264" s="2"/>
      <c r="Y264" s="2">
        <v>1.2949999999999999E-3</v>
      </c>
      <c r="Z264" s="2">
        <v>1.6590000000000001E-3</v>
      </c>
      <c r="AA264" s="2">
        <v>4.09</v>
      </c>
    </row>
    <row r="265" spans="1:27" x14ac:dyDescent="0.2">
      <c r="A265" s="2" t="s">
        <v>595</v>
      </c>
      <c r="B265" s="2" t="s">
        <v>596</v>
      </c>
      <c r="C265" s="2" t="s">
        <v>1133</v>
      </c>
      <c r="D265" s="2" t="s">
        <v>1133</v>
      </c>
      <c r="E265" s="2">
        <v>2.39598E-2</v>
      </c>
      <c r="F265" s="2">
        <v>1.7723699999999999E-3</v>
      </c>
      <c r="G265" s="2">
        <v>1</v>
      </c>
      <c r="H265" s="2">
        <v>4</v>
      </c>
      <c r="I265" s="2">
        <v>7</v>
      </c>
      <c r="J265" s="2" t="s">
        <v>26</v>
      </c>
      <c r="K265" s="2" t="s">
        <v>1459</v>
      </c>
      <c r="L265" s="2"/>
      <c r="M265" s="2">
        <v>0</v>
      </c>
      <c r="N265" s="2">
        <v>1509.83133</v>
      </c>
      <c r="O265" s="2">
        <v>4953</v>
      </c>
      <c r="P265" s="2">
        <v>5221.7</v>
      </c>
      <c r="Q265" s="2">
        <v>5497.2</v>
      </c>
      <c r="R265" s="2">
        <v>4024.1</v>
      </c>
      <c r="S265" s="2">
        <v>3674.1</v>
      </c>
      <c r="T265" s="2">
        <v>6037.9</v>
      </c>
      <c r="U265" s="2">
        <v>4238</v>
      </c>
      <c r="V265" s="2">
        <v>5192.3</v>
      </c>
      <c r="W265" s="2">
        <v>4021.4</v>
      </c>
      <c r="X265" s="2"/>
      <c r="Y265" s="2">
        <v>1.2949999999999999E-3</v>
      </c>
      <c r="Z265" s="2">
        <v>1.396E-2</v>
      </c>
      <c r="AA265" s="2">
        <v>3.87</v>
      </c>
    </row>
    <row r="266" spans="1:27" x14ac:dyDescent="0.2">
      <c r="A266" s="2" t="s">
        <v>597</v>
      </c>
      <c r="B266" s="2" t="s">
        <v>598</v>
      </c>
      <c r="C266" s="2" t="s">
        <v>1122</v>
      </c>
      <c r="D266" s="2" t="s">
        <v>1122</v>
      </c>
      <c r="E266" s="2">
        <v>2.7958199999999999E-2</v>
      </c>
      <c r="F266" s="2">
        <v>1.7723699999999999E-3</v>
      </c>
      <c r="G266" s="2">
        <v>1</v>
      </c>
      <c r="H266" s="2">
        <v>4</v>
      </c>
      <c r="I266" s="2">
        <v>1</v>
      </c>
      <c r="J266" s="2" t="s">
        <v>26</v>
      </c>
      <c r="K266" s="2" t="s">
        <v>1460</v>
      </c>
      <c r="L266" s="2"/>
      <c r="M266" s="2">
        <v>0</v>
      </c>
      <c r="N266" s="2">
        <v>2064.1511500000001</v>
      </c>
      <c r="O266" s="2"/>
      <c r="P266" s="2"/>
      <c r="Q266" s="2"/>
      <c r="R266" s="2"/>
      <c r="S266" s="2"/>
      <c r="T266" s="2"/>
      <c r="U266" s="2"/>
      <c r="V266" s="2"/>
      <c r="W266" s="2"/>
      <c r="X266" s="2" t="s">
        <v>148</v>
      </c>
      <c r="Y266" s="2">
        <v>1.2949999999999999E-3</v>
      </c>
      <c r="Z266" s="2">
        <v>1.6590000000000001E-2</v>
      </c>
      <c r="AA266" s="2">
        <v>3.22</v>
      </c>
    </row>
    <row r="267" spans="1:27" x14ac:dyDescent="0.2">
      <c r="A267" s="2" t="s">
        <v>599</v>
      </c>
      <c r="B267" s="2" t="s">
        <v>600</v>
      </c>
      <c r="C267" s="2" t="s">
        <v>1391</v>
      </c>
      <c r="D267" s="2" t="s">
        <v>1391</v>
      </c>
      <c r="E267" s="2">
        <v>2.90932E-2</v>
      </c>
      <c r="F267" s="2">
        <v>1.7723699999999999E-3</v>
      </c>
      <c r="G267" s="2">
        <v>1</v>
      </c>
      <c r="H267" s="2">
        <v>3</v>
      </c>
      <c r="I267" s="2">
        <v>2</v>
      </c>
      <c r="J267" s="2" t="s">
        <v>26</v>
      </c>
      <c r="K267" s="2" t="s">
        <v>1461</v>
      </c>
      <c r="L267" s="2" t="s">
        <v>1311</v>
      </c>
      <c r="M267" s="2">
        <v>0</v>
      </c>
      <c r="N267" s="2">
        <v>2374.2475199999999</v>
      </c>
      <c r="O267" s="2">
        <v>18.100000000000001</v>
      </c>
      <c r="P267" s="2">
        <v>21.7</v>
      </c>
      <c r="Q267" s="2">
        <v>22.4</v>
      </c>
      <c r="R267" s="2">
        <v>490.6</v>
      </c>
      <c r="S267" s="2">
        <v>460.2</v>
      </c>
      <c r="T267" s="2">
        <v>462.5</v>
      </c>
      <c r="U267" s="2">
        <v>443.1</v>
      </c>
      <c r="V267" s="2">
        <v>480.4</v>
      </c>
      <c r="W267" s="2">
        <v>480.3</v>
      </c>
      <c r="X267" s="2"/>
      <c r="Y267" s="2">
        <v>1.2949999999999999E-3</v>
      </c>
      <c r="Z267" s="2">
        <v>1.7309999999999999E-2</v>
      </c>
      <c r="AA267" s="2">
        <v>3.17</v>
      </c>
    </row>
    <row r="268" spans="1:27" x14ac:dyDescent="0.2">
      <c r="A268" s="2" t="s">
        <v>601</v>
      </c>
      <c r="B268" s="2" t="s">
        <v>602</v>
      </c>
      <c r="C268" s="2" t="s">
        <v>1462</v>
      </c>
      <c r="D268" s="2" t="s">
        <v>1462</v>
      </c>
      <c r="E268" s="2">
        <v>2.9384E-2</v>
      </c>
      <c r="F268" s="2">
        <v>1.7723699999999999E-3</v>
      </c>
      <c r="G268" s="2">
        <v>1</v>
      </c>
      <c r="H268" s="2">
        <v>4</v>
      </c>
      <c r="I268" s="2">
        <v>1</v>
      </c>
      <c r="J268" s="2" t="s">
        <v>26</v>
      </c>
      <c r="K268" s="2" t="s">
        <v>1463</v>
      </c>
      <c r="L268" s="2" t="s">
        <v>1231</v>
      </c>
      <c r="M268" s="2">
        <v>0</v>
      </c>
      <c r="N268" s="2">
        <v>2186.1857500000001</v>
      </c>
      <c r="O268" s="2">
        <v>19.399999999999999</v>
      </c>
      <c r="P268" s="2">
        <v>31</v>
      </c>
      <c r="Q268" s="2">
        <v>32.200000000000003</v>
      </c>
      <c r="R268" s="2">
        <v>63.3</v>
      </c>
      <c r="S268" s="2">
        <v>97.7</v>
      </c>
      <c r="T268" s="2">
        <v>76.7</v>
      </c>
      <c r="U268" s="2">
        <v>87.8</v>
      </c>
      <c r="V268" s="2">
        <v>58.7</v>
      </c>
      <c r="W268" s="2">
        <v>57.9</v>
      </c>
      <c r="X268" s="2"/>
      <c r="Y268" s="2">
        <v>1.2949999999999999E-3</v>
      </c>
      <c r="Z268" s="2">
        <v>1.7469999999999999E-2</v>
      </c>
      <c r="AA268" s="2">
        <v>2.91</v>
      </c>
    </row>
    <row r="269" spans="1:27" x14ac:dyDescent="0.2">
      <c r="A269" s="2" t="s">
        <v>601</v>
      </c>
      <c r="B269" s="2" t="s">
        <v>602</v>
      </c>
      <c r="C269" s="2" t="s">
        <v>1163</v>
      </c>
      <c r="D269" s="2" t="s">
        <v>1163</v>
      </c>
      <c r="E269" s="5">
        <v>4.2373799999999997E-5</v>
      </c>
      <c r="F269" s="2">
        <v>1.7723699999999999E-3</v>
      </c>
      <c r="G269" s="2">
        <v>1</v>
      </c>
      <c r="H269" s="2">
        <v>4</v>
      </c>
      <c r="I269" s="2">
        <v>1</v>
      </c>
      <c r="J269" s="2" t="s">
        <v>26</v>
      </c>
      <c r="K269" s="2" t="s">
        <v>1463</v>
      </c>
      <c r="L269" s="2"/>
      <c r="M269" s="2">
        <v>0</v>
      </c>
      <c r="N269" s="2">
        <v>2185.20174</v>
      </c>
      <c r="O269" s="2">
        <v>720.7</v>
      </c>
      <c r="P269" s="2">
        <v>541.6</v>
      </c>
      <c r="Q269" s="2">
        <v>643.79999999999995</v>
      </c>
      <c r="R269" s="2">
        <v>217.6</v>
      </c>
      <c r="S269" s="2">
        <v>258.7</v>
      </c>
      <c r="T269" s="2">
        <v>172.5</v>
      </c>
      <c r="U269" s="2">
        <v>315.8</v>
      </c>
      <c r="V269" s="2">
        <v>323.3</v>
      </c>
      <c r="W269" s="2">
        <v>244.7</v>
      </c>
      <c r="X269" s="2"/>
      <c r="Y269" s="2">
        <v>1.2949999999999999E-3</v>
      </c>
      <c r="Z269" s="5">
        <v>1.3159999999999999E-5</v>
      </c>
      <c r="AA269" s="2">
        <v>5.79</v>
      </c>
    </row>
    <row r="270" spans="1:27" x14ac:dyDescent="0.2">
      <c r="A270" s="2" t="s">
        <v>603</v>
      </c>
      <c r="B270" s="2" t="s">
        <v>604</v>
      </c>
      <c r="C270" s="2" t="s">
        <v>1163</v>
      </c>
      <c r="D270" s="2" t="s">
        <v>1163</v>
      </c>
      <c r="E270" s="2">
        <v>5.3765999999999996E-3</v>
      </c>
      <c r="F270" s="2">
        <v>1.7723699999999999E-3</v>
      </c>
      <c r="G270" s="2">
        <v>1</v>
      </c>
      <c r="H270" s="2">
        <v>4</v>
      </c>
      <c r="I270" s="2">
        <v>1</v>
      </c>
      <c r="J270" s="2" t="s">
        <v>26</v>
      </c>
      <c r="K270" s="2" t="s">
        <v>1464</v>
      </c>
      <c r="L270" s="2"/>
      <c r="M270" s="2">
        <v>0</v>
      </c>
      <c r="N270" s="2">
        <v>2029.1006299999999</v>
      </c>
      <c r="O270" s="2">
        <v>57.8</v>
      </c>
      <c r="P270" s="2">
        <v>51</v>
      </c>
      <c r="Q270" s="2">
        <v>57.3</v>
      </c>
      <c r="R270" s="2">
        <v>103.5</v>
      </c>
      <c r="S270" s="2">
        <v>115.6</v>
      </c>
      <c r="T270" s="2">
        <v>129.30000000000001</v>
      </c>
      <c r="U270" s="2">
        <v>73.900000000000006</v>
      </c>
      <c r="V270" s="2">
        <v>89.7</v>
      </c>
      <c r="W270" s="2">
        <v>59.4</v>
      </c>
      <c r="X270" s="2"/>
      <c r="Y270" s="2">
        <v>1.2949999999999999E-3</v>
      </c>
      <c r="Z270" s="2">
        <v>2.7009999999999998E-3</v>
      </c>
      <c r="AA270" s="2">
        <v>3.61</v>
      </c>
    </row>
    <row r="271" spans="1:27" x14ac:dyDescent="0.2">
      <c r="A271" s="2" t="s">
        <v>605</v>
      </c>
      <c r="B271" s="2" t="s">
        <v>606</v>
      </c>
      <c r="C271" s="2" t="s">
        <v>1163</v>
      </c>
      <c r="D271" s="2" t="s">
        <v>1163</v>
      </c>
      <c r="E271" s="2">
        <v>1.6969899999999999E-4</v>
      </c>
      <c r="F271" s="2">
        <v>1.7723699999999999E-3</v>
      </c>
      <c r="G271" s="2">
        <v>1</v>
      </c>
      <c r="H271" s="2">
        <v>4</v>
      </c>
      <c r="I271" s="2">
        <v>3</v>
      </c>
      <c r="J271" s="2" t="s">
        <v>26</v>
      </c>
      <c r="K271" s="2" t="s">
        <v>1465</v>
      </c>
      <c r="L271" s="2"/>
      <c r="M271" s="2">
        <v>0</v>
      </c>
      <c r="N271" s="2">
        <v>1928.05295</v>
      </c>
      <c r="O271" s="2">
        <v>1116.5999999999999</v>
      </c>
      <c r="P271" s="2">
        <v>762.8</v>
      </c>
      <c r="Q271" s="2">
        <v>1187.9000000000001</v>
      </c>
      <c r="R271" s="2">
        <v>791.6</v>
      </c>
      <c r="S271" s="2">
        <v>954.6</v>
      </c>
      <c r="T271" s="2">
        <v>1252.3</v>
      </c>
      <c r="U271" s="2">
        <v>622.9</v>
      </c>
      <c r="V271" s="2">
        <v>1009.4</v>
      </c>
      <c r="W271" s="2">
        <v>649</v>
      </c>
      <c r="X271" s="2"/>
      <c r="Y271" s="2">
        <v>1.2949999999999999E-3</v>
      </c>
      <c r="Z271" s="5">
        <v>6.0439999999999997E-5</v>
      </c>
      <c r="AA271" s="2">
        <v>6.38</v>
      </c>
    </row>
    <row r="272" spans="1:27" x14ac:dyDescent="0.2">
      <c r="A272" s="2" t="s">
        <v>607</v>
      </c>
      <c r="B272" s="2" t="s">
        <v>608</v>
      </c>
      <c r="C272" s="2" t="s">
        <v>1163</v>
      </c>
      <c r="D272" s="2" t="s">
        <v>1163</v>
      </c>
      <c r="E272" s="2">
        <v>4.0568800000000002E-4</v>
      </c>
      <c r="F272" s="2">
        <v>1.7723699999999999E-3</v>
      </c>
      <c r="G272" s="2">
        <v>1</v>
      </c>
      <c r="H272" s="2">
        <v>4</v>
      </c>
      <c r="I272" s="2">
        <v>1</v>
      </c>
      <c r="J272" s="2" t="s">
        <v>26</v>
      </c>
      <c r="K272" s="2" t="s">
        <v>1466</v>
      </c>
      <c r="L272" s="2"/>
      <c r="M272" s="2">
        <v>0</v>
      </c>
      <c r="N272" s="2">
        <v>1814.0100199999999</v>
      </c>
      <c r="O272" s="2">
        <v>363.1</v>
      </c>
      <c r="P272" s="2">
        <v>240.4</v>
      </c>
      <c r="Q272" s="2">
        <v>369.8</v>
      </c>
      <c r="R272" s="2">
        <v>524.29999999999995</v>
      </c>
      <c r="S272" s="2">
        <v>577.20000000000005</v>
      </c>
      <c r="T272" s="2">
        <v>831.9</v>
      </c>
      <c r="U272" s="2">
        <v>385.5</v>
      </c>
      <c r="V272" s="2">
        <v>477</v>
      </c>
      <c r="W272" s="2">
        <v>336.7</v>
      </c>
      <c r="X272" s="2"/>
      <c r="Y272" s="2">
        <v>1.2949999999999999E-3</v>
      </c>
      <c r="Z272" s="2">
        <v>1.582E-4</v>
      </c>
      <c r="AA272" s="2">
        <v>5.95</v>
      </c>
    </row>
    <row r="273" spans="1:27" x14ac:dyDescent="0.2">
      <c r="A273" s="2" t="s">
        <v>609</v>
      </c>
      <c r="B273" s="2" t="s">
        <v>610</v>
      </c>
      <c r="C273" s="2" t="s">
        <v>1122</v>
      </c>
      <c r="D273" s="2" t="s">
        <v>1122</v>
      </c>
      <c r="E273" s="2">
        <v>8.6854000000000001E-2</v>
      </c>
      <c r="F273" s="2">
        <v>1.7723699999999999E-3</v>
      </c>
      <c r="G273" s="2">
        <v>1</v>
      </c>
      <c r="H273" s="2">
        <v>4</v>
      </c>
      <c r="I273" s="2">
        <v>1</v>
      </c>
      <c r="J273" s="2" t="s">
        <v>26</v>
      </c>
      <c r="K273" s="2" t="s">
        <v>1467</v>
      </c>
      <c r="L273" s="2"/>
      <c r="M273" s="2">
        <v>0</v>
      </c>
      <c r="N273" s="2">
        <v>1180.64112</v>
      </c>
      <c r="O273" s="2">
        <v>154.19999999999999</v>
      </c>
      <c r="P273" s="2">
        <v>168.4</v>
      </c>
      <c r="Q273" s="2">
        <v>217.8</v>
      </c>
      <c r="R273" s="2">
        <v>144.1</v>
      </c>
      <c r="S273" s="2">
        <v>156.1</v>
      </c>
      <c r="T273" s="2">
        <v>169.7</v>
      </c>
      <c r="U273" s="2">
        <v>168.9</v>
      </c>
      <c r="V273" s="2">
        <v>188.9</v>
      </c>
      <c r="W273" s="2">
        <v>149.1</v>
      </c>
      <c r="X273" s="2"/>
      <c r="Y273" s="2">
        <v>1.2949999999999999E-3</v>
      </c>
      <c r="Z273" s="2">
        <v>5.8049999999999997E-2</v>
      </c>
      <c r="AA273" s="2">
        <v>2.87</v>
      </c>
    </row>
    <row r="274" spans="1:27" x14ac:dyDescent="0.2">
      <c r="A274" s="2" t="s">
        <v>611</v>
      </c>
      <c r="B274" s="2" t="s">
        <v>612</v>
      </c>
      <c r="C274" s="2" t="s">
        <v>1431</v>
      </c>
      <c r="D274" s="2" t="s">
        <v>1431</v>
      </c>
      <c r="E274" s="2">
        <v>4.5237899999999998E-2</v>
      </c>
      <c r="F274" s="2">
        <v>1.7723699999999999E-3</v>
      </c>
      <c r="G274" s="2">
        <v>1</v>
      </c>
      <c r="H274" s="2">
        <v>3</v>
      </c>
      <c r="I274" s="2">
        <v>1</v>
      </c>
      <c r="J274" s="2" t="s">
        <v>26</v>
      </c>
      <c r="K274" s="2" t="s">
        <v>1468</v>
      </c>
      <c r="L274" s="2"/>
      <c r="M274" s="2">
        <v>0</v>
      </c>
      <c r="N274" s="2">
        <v>2690.4374400000002</v>
      </c>
      <c r="O274" s="2">
        <v>510.8</v>
      </c>
      <c r="P274" s="2">
        <v>517.20000000000005</v>
      </c>
      <c r="Q274" s="2">
        <v>974</v>
      </c>
      <c r="R274" s="2">
        <v>155</v>
      </c>
      <c r="S274" s="2">
        <v>178.3</v>
      </c>
      <c r="T274" s="2">
        <v>137.6</v>
      </c>
      <c r="U274" s="2">
        <v>306.7</v>
      </c>
      <c r="V274" s="2">
        <v>430.5</v>
      </c>
      <c r="W274" s="2">
        <v>454.6</v>
      </c>
      <c r="X274" s="2"/>
      <c r="Y274" s="2">
        <v>1.2949999999999999E-3</v>
      </c>
      <c r="Z274" s="2">
        <v>2.8240000000000001E-2</v>
      </c>
      <c r="AA274" s="2">
        <v>3.41</v>
      </c>
    </row>
    <row r="275" spans="1:27" x14ac:dyDescent="0.2">
      <c r="A275" s="2" t="s">
        <v>613</v>
      </c>
      <c r="B275" s="2" t="s">
        <v>614</v>
      </c>
      <c r="C275" s="2" t="s">
        <v>1469</v>
      </c>
      <c r="D275" s="2" t="s">
        <v>1469</v>
      </c>
      <c r="E275" s="2">
        <v>6.5356299999999997E-3</v>
      </c>
      <c r="F275" s="2">
        <v>1.7723699999999999E-3</v>
      </c>
      <c r="G275" s="2">
        <v>1</v>
      </c>
      <c r="H275" s="2">
        <v>3</v>
      </c>
      <c r="I275" s="2">
        <v>2</v>
      </c>
      <c r="J275" s="2" t="s">
        <v>26</v>
      </c>
      <c r="K275" s="2" t="s">
        <v>1470</v>
      </c>
      <c r="L275" s="2" t="s">
        <v>1321</v>
      </c>
      <c r="M275" s="2">
        <v>0</v>
      </c>
      <c r="N275" s="2">
        <v>2136.0518900000002</v>
      </c>
      <c r="O275" s="2">
        <v>91.1</v>
      </c>
      <c r="P275" s="2">
        <v>106</v>
      </c>
      <c r="Q275" s="2">
        <v>116.7</v>
      </c>
      <c r="R275" s="2">
        <v>197.2</v>
      </c>
      <c r="S275" s="2">
        <v>234.3</v>
      </c>
      <c r="T275" s="2">
        <v>205.2</v>
      </c>
      <c r="U275" s="2">
        <v>164.2</v>
      </c>
      <c r="V275" s="2">
        <v>160</v>
      </c>
      <c r="W275" s="2">
        <v>129.30000000000001</v>
      </c>
      <c r="X275" s="2"/>
      <c r="Y275" s="2">
        <v>1.2949999999999999E-3</v>
      </c>
      <c r="Z275" s="2">
        <v>3.3540000000000002E-3</v>
      </c>
      <c r="AA275" s="2">
        <v>4.07</v>
      </c>
    </row>
    <row r="276" spans="1:27" x14ac:dyDescent="0.2">
      <c r="A276" s="2" t="s">
        <v>613</v>
      </c>
      <c r="B276" s="2" t="s">
        <v>614</v>
      </c>
      <c r="C276" s="2" t="s">
        <v>1122</v>
      </c>
      <c r="D276" s="2" t="s">
        <v>1122</v>
      </c>
      <c r="E276" s="2">
        <v>6.4639199999999997E-4</v>
      </c>
      <c r="F276" s="2">
        <v>1.7723699999999999E-3</v>
      </c>
      <c r="G276" s="2">
        <v>1</v>
      </c>
      <c r="H276" s="2">
        <v>3</v>
      </c>
      <c r="I276" s="2">
        <v>1</v>
      </c>
      <c r="J276" s="2" t="s">
        <v>26</v>
      </c>
      <c r="K276" s="2" t="s">
        <v>1470</v>
      </c>
      <c r="L276" s="2"/>
      <c r="M276" s="2">
        <v>0</v>
      </c>
      <c r="N276" s="2">
        <v>2134.0838600000002</v>
      </c>
      <c r="O276" s="2">
        <v>823.2</v>
      </c>
      <c r="P276" s="2">
        <v>871.2</v>
      </c>
      <c r="Q276" s="2">
        <v>1430.9</v>
      </c>
      <c r="R276" s="2">
        <v>400.6</v>
      </c>
      <c r="S276" s="2">
        <v>391.3</v>
      </c>
      <c r="T276" s="2">
        <v>293.8</v>
      </c>
      <c r="U276" s="2">
        <v>625.79999999999995</v>
      </c>
      <c r="V276" s="2">
        <v>670.6</v>
      </c>
      <c r="W276" s="2">
        <v>757.7</v>
      </c>
      <c r="X276" s="2"/>
      <c r="Y276" s="2">
        <v>1.2949999999999999E-3</v>
      </c>
      <c r="Z276" s="2">
        <v>2.63E-4</v>
      </c>
      <c r="AA276" s="2">
        <v>4.05</v>
      </c>
    </row>
    <row r="277" spans="1:27" x14ac:dyDescent="0.2">
      <c r="A277" s="2" t="s">
        <v>615</v>
      </c>
      <c r="B277" s="2" t="s">
        <v>616</v>
      </c>
      <c r="C277" s="2" t="s">
        <v>1469</v>
      </c>
      <c r="D277" s="2" t="s">
        <v>1469</v>
      </c>
      <c r="E277" s="2">
        <v>2.7958199999999999E-2</v>
      </c>
      <c r="F277" s="2">
        <v>1.7723699999999999E-3</v>
      </c>
      <c r="G277" s="2">
        <v>1</v>
      </c>
      <c r="H277" s="2">
        <v>3</v>
      </c>
      <c r="I277" s="2">
        <v>2</v>
      </c>
      <c r="J277" s="2" t="s">
        <v>26</v>
      </c>
      <c r="K277" s="2" t="s">
        <v>1471</v>
      </c>
      <c r="L277" s="2" t="s">
        <v>1321</v>
      </c>
      <c r="M277" s="2">
        <v>0</v>
      </c>
      <c r="N277" s="2">
        <v>2007.9933100000001</v>
      </c>
      <c r="O277" s="2">
        <v>208.4</v>
      </c>
      <c r="P277" s="2">
        <v>245.5</v>
      </c>
      <c r="Q277" s="2">
        <v>248.2</v>
      </c>
      <c r="R277" s="2">
        <v>435.5</v>
      </c>
      <c r="S277" s="2">
        <v>605.20000000000005</v>
      </c>
      <c r="T277" s="2">
        <v>453.1</v>
      </c>
      <c r="U277" s="2">
        <v>396.9</v>
      </c>
      <c r="V277" s="2">
        <v>336.4</v>
      </c>
      <c r="W277" s="2">
        <v>302</v>
      </c>
      <c r="X277" s="2"/>
      <c r="Y277" s="2">
        <v>1.2949999999999999E-3</v>
      </c>
      <c r="Z277" s="2">
        <v>1.6580000000000001E-2</v>
      </c>
      <c r="AA277" s="2">
        <v>3.28</v>
      </c>
    </row>
    <row r="278" spans="1:27" x14ac:dyDescent="0.2">
      <c r="A278" s="2" t="s">
        <v>615</v>
      </c>
      <c r="B278" s="2" t="s">
        <v>616</v>
      </c>
      <c r="C278" s="2" t="s">
        <v>1122</v>
      </c>
      <c r="D278" s="2" t="s">
        <v>1122</v>
      </c>
      <c r="E278" s="2">
        <v>5.4579499999999996E-3</v>
      </c>
      <c r="F278" s="2">
        <v>1.7723699999999999E-3</v>
      </c>
      <c r="G278" s="2">
        <v>1</v>
      </c>
      <c r="H278" s="2">
        <v>3</v>
      </c>
      <c r="I278" s="2">
        <v>1</v>
      </c>
      <c r="J278" s="2" t="s">
        <v>26</v>
      </c>
      <c r="K278" s="2" t="s">
        <v>1471</v>
      </c>
      <c r="L278" s="2"/>
      <c r="M278" s="2">
        <v>0</v>
      </c>
      <c r="N278" s="2">
        <v>2006.0252800000001</v>
      </c>
      <c r="O278" s="2"/>
      <c r="P278" s="2"/>
      <c r="Q278" s="2"/>
      <c r="R278" s="2"/>
      <c r="S278" s="2"/>
      <c r="T278" s="2"/>
      <c r="U278" s="2"/>
      <c r="V278" s="2"/>
      <c r="W278" s="2"/>
      <c r="X278" s="2" t="s">
        <v>148</v>
      </c>
      <c r="Y278" s="2">
        <v>1.2949999999999999E-3</v>
      </c>
      <c r="Z278" s="2">
        <v>2.7460000000000002E-3</v>
      </c>
      <c r="AA278" s="2">
        <v>4.3099999999999996</v>
      </c>
    </row>
    <row r="279" spans="1:27" x14ac:dyDescent="0.2">
      <c r="A279" s="2" t="s">
        <v>617</v>
      </c>
      <c r="B279" s="2" t="s">
        <v>618</v>
      </c>
      <c r="C279" s="2" t="s">
        <v>1122</v>
      </c>
      <c r="D279" s="2" t="s">
        <v>1122</v>
      </c>
      <c r="E279" s="2">
        <v>8.9129599999999993E-3</v>
      </c>
      <c r="F279" s="2">
        <v>1.7723699999999999E-3</v>
      </c>
      <c r="G279" s="2">
        <v>1</v>
      </c>
      <c r="H279" s="2">
        <v>3</v>
      </c>
      <c r="I279" s="2">
        <v>2</v>
      </c>
      <c r="J279" s="2" t="s">
        <v>26</v>
      </c>
      <c r="K279" s="2" t="s">
        <v>1472</v>
      </c>
      <c r="L279" s="2"/>
      <c r="M279" s="2">
        <v>0</v>
      </c>
      <c r="N279" s="2">
        <v>1736.8401100000001</v>
      </c>
      <c r="O279" s="2">
        <v>4511.2</v>
      </c>
      <c r="P279" s="2">
        <v>90.8</v>
      </c>
      <c r="Q279" s="2">
        <v>10030.700000000001</v>
      </c>
      <c r="R279" s="2">
        <v>772.6</v>
      </c>
      <c r="S279" s="2">
        <v>1002.6</v>
      </c>
      <c r="T279" s="2">
        <v>294.39999999999998</v>
      </c>
      <c r="U279" s="2">
        <v>1918.2</v>
      </c>
      <c r="V279" s="2">
        <v>2461.4</v>
      </c>
      <c r="W279" s="2">
        <v>2426</v>
      </c>
      <c r="X279" s="2"/>
      <c r="Y279" s="2">
        <v>1.2949999999999999E-3</v>
      </c>
      <c r="Z279" s="2">
        <v>4.7080000000000004E-3</v>
      </c>
      <c r="AA279" s="2">
        <v>3.14</v>
      </c>
    </row>
    <row r="280" spans="1:27" x14ac:dyDescent="0.2">
      <c r="A280" s="2" t="s">
        <v>619</v>
      </c>
      <c r="B280" s="2" t="s">
        <v>620</v>
      </c>
      <c r="C280" s="2" t="s">
        <v>1473</v>
      </c>
      <c r="D280" s="2" t="s">
        <v>1473</v>
      </c>
      <c r="E280" s="2">
        <v>2.85201E-2</v>
      </c>
      <c r="F280" s="2">
        <v>1.7723699999999999E-3</v>
      </c>
      <c r="G280" s="2">
        <v>1</v>
      </c>
      <c r="H280" s="2">
        <v>3</v>
      </c>
      <c r="I280" s="2">
        <v>2</v>
      </c>
      <c r="J280" s="2" t="s">
        <v>26</v>
      </c>
      <c r="K280" s="2" t="s">
        <v>1474</v>
      </c>
      <c r="L280" s="2" t="s">
        <v>1311</v>
      </c>
      <c r="M280" s="2">
        <v>0</v>
      </c>
      <c r="N280" s="2">
        <v>1551.76007</v>
      </c>
      <c r="O280" s="2">
        <v>308.8</v>
      </c>
      <c r="P280" s="2">
        <v>313</v>
      </c>
      <c r="Q280" s="2">
        <v>311.2</v>
      </c>
      <c r="R280" s="2">
        <v>684</v>
      </c>
      <c r="S280" s="2">
        <v>702.5</v>
      </c>
      <c r="T280" s="2">
        <v>717.1</v>
      </c>
      <c r="U280" s="2">
        <v>599.5</v>
      </c>
      <c r="V280" s="2">
        <v>542.4</v>
      </c>
      <c r="W280" s="2">
        <v>480.4</v>
      </c>
      <c r="X280" s="2"/>
      <c r="Y280" s="2">
        <v>1.2949999999999999E-3</v>
      </c>
      <c r="Z280" s="2">
        <v>1.6969999999999999E-2</v>
      </c>
      <c r="AA280" s="2">
        <v>3.51</v>
      </c>
    </row>
    <row r="281" spans="1:27" x14ac:dyDescent="0.2">
      <c r="A281" s="2" t="s">
        <v>621</v>
      </c>
      <c r="B281" s="2" t="s">
        <v>622</v>
      </c>
      <c r="C281" s="2" t="s">
        <v>1473</v>
      </c>
      <c r="D281" s="2" t="s">
        <v>1473</v>
      </c>
      <c r="E281" s="2">
        <v>6.9751300000000002E-2</v>
      </c>
      <c r="F281" s="2">
        <v>1.7723699999999999E-3</v>
      </c>
      <c r="G281" s="2">
        <v>1</v>
      </c>
      <c r="H281" s="2">
        <v>3</v>
      </c>
      <c r="I281" s="2">
        <v>1</v>
      </c>
      <c r="J281" s="2" t="s">
        <v>26</v>
      </c>
      <c r="K281" s="2" t="s">
        <v>1475</v>
      </c>
      <c r="L281" s="2" t="s">
        <v>1311</v>
      </c>
      <c r="M281" s="2">
        <v>0</v>
      </c>
      <c r="N281" s="2">
        <v>1323.6742099999999</v>
      </c>
      <c r="O281" s="2">
        <v>219.6</v>
      </c>
      <c r="P281" s="2">
        <v>222.6</v>
      </c>
      <c r="Q281" s="2">
        <v>209.3</v>
      </c>
      <c r="R281" s="2">
        <v>299.5</v>
      </c>
      <c r="S281" s="2">
        <v>300.39999999999998</v>
      </c>
      <c r="T281" s="2">
        <v>292.7</v>
      </c>
      <c r="U281" s="2">
        <v>315.10000000000002</v>
      </c>
      <c r="V281" s="2">
        <v>260.89999999999998</v>
      </c>
      <c r="W281" s="2">
        <v>245.2</v>
      </c>
      <c r="X281" s="2"/>
      <c r="Y281" s="2">
        <v>1.2949999999999999E-3</v>
      </c>
      <c r="Z281" s="2">
        <v>4.5370000000000001E-2</v>
      </c>
      <c r="AA281" s="2">
        <v>2.88</v>
      </c>
    </row>
    <row r="282" spans="1:27" x14ac:dyDescent="0.2">
      <c r="A282" s="2" t="s">
        <v>623</v>
      </c>
      <c r="B282" s="2" t="s">
        <v>624</v>
      </c>
      <c r="C282" s="2" t="s">
        <v>1295</v>
      </c>
      <c r="D282" s="2" t="s">
        <v>1295</v>
      </c>
      <c r="E282" s="2">
        <v>3.8229699999999998E-2</v>
      </c>
      <c r="F282" s="2">
        <v>1.7723699999999999E-3</v>
      </c>
      <c r="G282" s="2">
        <v>1</v>
      </c>
      <c r="H282" s="2">
        <v>1</v>
      </c>
      <c r="I282" s="2">
        <v>1</v>
      </c>
      <c r="J282" s="2" t="s">
        <v>26</v>
      </c>
      <c r="K282" s="2" t="s">
        <v>1476</v>
      </c>
      <c r="L282" s="2" t="s">
        <v>1241</v>
      </c>
      <c r="M282" s="2">
        <v>0</v>
      </c>
      <c r="N282" s="2">
        <v>1261.6585600000001</v>
      </c>
      <c r="O282" s="2">
        <v>277.7</v>
      </c>
      <c r="P282" s="2">
        <v>408.7</v>
      </c>
      <c r="Q282" s="2">
        <v>318.7</v>
      </c>
      <c r="R282" s="2">
        <v>514.29999999999995</v>
      </c>
      <c r="S282" s="2">
        <v>487</v>
      </c>
      <c r="T282" s="2">
        <v>548.5</v>
      </c>
      <c r="U282" s="2">
        <v>638.79999999999995</v>
      </c>
      <c r="V282" s="2">
        <v>781.5</v>
      </c>
      <c r="W282" s="2">
        <v>576.1</v>
      </c>
      <c r="X282" s="2"/>
      <c r="Y282" s="2">
        <v>1.2949999999999999E-3</v>
      </c>
      <c r="Z282" s="2">
        <v>2.3470000000000001E-2</v>
      </c>
      <c r="AA282" s="2">
        <v>2.73</v>
      </c>
    </row>
    <row r="283" spans="1:27" x14ac:dyDescent="0.2">
      <c r="A283" s="2" t="s">
        <v>625</v>
      </c>
      <c r="B283" s="2" t="s">
        <v>626</v>
      </c>
      <c r="C283" s="2" t="s">
        <v>1163</v>
      </c>
      <c r="D283" s="2" t="s">
        <v>1163</v>
      </c>
      <c r="E283" s="5">
        <v>2.55496E-5</v>
      </c>
      <c r="F283" s="2">
        <v>1.7723699999999999E-3</v>
      </c>
      <c r="G283" s="2">
        <v>1</v>
      </c>
      <c r="H283" s="2">
        <v>4</v>
      </c>
      <c r="I283" s="2">
        <v>1</v>
      </c>
      <c r="J283" s="2" t="s">
        <v>26</v>
      </c>
      <c r="K283" s="2" t="s">
        <v>1477</v>
      </c>
      <c r="L283" s="2"/>
      <c r="M283" s="2">
        <v>0</v>
      </c>
      <c r="N283" s="2">
        <v>2400.29234</v>
      </c>
      <c r="O283" s="2">
        <v>1003.8</v>
      </c>
      <c r="P283" s="2">
        <v>690.5</v>
      </c>
      <c r="Q283" s="2">
        <v>810.8</v>
      </c>
      <c r="R283" s="2">
        <v>234.3</v>
      </c>
      <c r="S283" s="2">
        <v>242.2</v>
      </c>
      <c r="T283" s="2">
        <v>145.5</v>
      </c>
      <c r="U283" s="2">
        <v>327.3</v>
      </c>
      <c r="V283" s="2">
        <v>375.6</v>
      </c>
      <c r="W283" s="2">
        <v>276.8</v>
      </c>
      <c r="X283" s="2"/>
      <c r="Y283" s="2">
        <v>1.2949999999999999E-3</v>
      </c>
      <c r="Z283" s="5">
        <v>7.537E-6</v>
      </c>
      <c r="AA283" s="2">
        <v>6.5</v>
      </c>
    </row>
    <row r="284" spans="1:27" x14ac:dyDescent="0.2">
      <c r="A284" s="2" t="s">
        <v>627</v>
      </c>
      <c r="B284" s="2" t="s">
        <v>628</v>
      </c>
      <c r="C284" s="2" t="s">
        <v>1478</v>
      </c>
      <c r="D284" s="2" t="s">
        <v>1478</v>
      </c>
      <c r="E284" s="2">
        <v>9.5118200000000007E-3</v>
      </c>
      <c r="F284" s="2">
        <v>1.7723699999999999E-3</v>
      </c>
      <c r="G284" s="2">
        <v>1</v>
      </c>
      <c r="H284" s="2">
        <v>1</v>
      </c>
      <c r="I284" s="2">
        <v>1</v>
      </c>
      <c r="J284" s="2" t="s">
        <v>26</v>
      </c>
      <c r="K284" s="2" t="s">
        <v>1479</v>
      </c>
      <c r="L284" s="2" t="s">
        <v>1208</v>
      </c>
      <c r="M284" s="2">
        <v>0</v>
      </c>
      <c r="N284" s="2">
        <v>2498.3866400000002</v>
      </c>
      <c r="O284" s="2">
        <v>134.19999999999999</v>
      </c>
      <c r="P284" s="2">
        <v>148.5</v>
      </c>
      <c r="Q284" s="2">
        <v>132.1</v>
      </c>
      <c r="R284" s="2">
        <v>250.2</v>
      </c>
      <c r="S284" s="2">
        <v>229.6</v>
      </c>
      <c r="T284" s="2">
        <v>257.3</v>
      </c>
      <c r="U284" s="2">
        <v>246.3</v>
      </c>
      <c r="V284" s="2">
        <v>245.9</v>
      </c>
      <c r="W284" s="2">
        <v>189.7</v>
      </c>
      <c r="X284" s="2"/>
      <c r="Y284" s="2">
        <v>1.2949999999999999E-3</v>
      </c>
      <c r="Z284" s="2">
        <v>5.0629999999999998E-3</v>
      </c>
      <c r="AA284" s="2">
        <v>3.51</v>
      </c>
    </row>
    <row r="285" spans="1:27" x14ac:dyDescent="0.2">
      <c r="A285" s="2" t="s">
        <v>625</v>
      </c>
      <c r="B285" s="2" t="s">
        <v>626</v>
      </c>
      <c r="C285" s="2" t="s">
        <v>1462</v>
      </c>
      <c r="D285" s="2" t="s">
        <v>1462</v>
      </c>
      <c r="E285" s="2">
        <v>7.4326699999999996E-2</v>
      </c>
      <c r="F285" s="2">
        <v>1.7723699999999999E-3</v>
      </c>
      <c r="G285" s="2">
        <v>1</v>
      </c>
      <c r="H285" s="2">
        <v>4</v>
      </c>
      <c r="I285" s="2">
        <v>1</v>
      </c>
      <c r="J285" s="2" t="s">
        <v>26</v>
      </c>
      <c r="K285" s="2" t="s">
        <v>1477</v>
      </c>
      <c r="L285" s="2" t="s">
        <v>1231</v>
      </c>
      <c r="M285" s="2">
        <v>0</v>
      </c>
      <c r="N285" s="2">
        <v>2401.2763599999998</v>
      </c>
      <c r="O285" s="2"/>
      <c r="P285" s="2"/>
      <c r="Q285" s="2"/>
      <c r="R285" s="2"/>
      <c r="S285" s="2"/>
      <c r="T285" s="2"/>
      <c r="U285" s="2"/>
      <c r="V285" s="2"/>
      <c r="W285" s="2"/>
      <c r="X285" s="2" t="s">
        <v>148</v>
      </c>
      <c r="Y285" s="2">
        <v>1.2949999999999999E-3</v>
      </c>
      <c r="Z285" s="2">
        <v>4.8779999999999997E-2</v>
      </c>
      <c r="AA285" s="2">
        <v>2.72</v>
      </c>
    </row>
    <row r="286" spans="1:27" x14ac:dyDescent="0.2">
      <c r="A286" s="2" t="s">
        <v>629</v>
      </c>
      <c r="B286" s="2" t="s">
        <v>630</v>
      </c>
      <c r="C286" s="2" t="s">
        <v>1355</v>
      </c>
      <c r="D286" s="2" t="s">
        <v>1355</v>
      </c>
      <c r="E286" s="2">
        <v>3.53131E-2</v>
      </c>
      <c r="F286" s="2">
        <v>1.7723699999999999E-3</v>
      </c>
      <c r="G286" s="2">
        <v>1</v>
      </c>
      <c r="H286" s="2">
        <v>4</v>
      </c>
      <c r="I286" s="2">
        <v>2</v>
      </c>
      <c r="J286" s="2" t="s">
        <v>26</v>
      </c>
      <c r="K286" s="2" t="s">
        <v>1480</v>
      </c>
      <c r="L286" s="2" t="s">
        <v>1231</v>
      </c>
      <c r="M286" s="2">
        <v>0</v>
      </c>
      <c r="N286" s="2">
        <v>1952.0853099999999</v>
      </c>
      <c r="O286" s="2">
        <v>1048.0999999999999</v>
      </c>
      <c r="P286" s="2">
        <v>1140.3</v>
      </c>
      <c r="Q286" s="2">
        <v>1495.4</v>
      </c>
      <c r="R286" s="2">
        <v>339.5</v>
      </c>
      <c r="S286" s="2">
        <v>310.3</v>
      </c>
      <c r="T286" s="2">
        <v>272</v>
      </c>
      <c r="U286" s="2">
        <v>537.70000000000005</v>
      </c>
      <c r="V286" s="2">
        <v>864.4</v>
      </c>
      <c r="W286" s="2">
        <v>656</v>
      </c>
      <c r="X286" s="2"/>
      <c r="Y286" s="2">
        <v>1.2949999999999999E-3</v>
      </c>
      <c r="Z286" s="2">
        <v>2.1499999999999998E-2</v>
      </c>
      <c r="AA286" s="2">
        <v>3.51</v>
      </c>
    </row>
    <row r="287" spans="1:27" x14ac:dyDescent="0.2">
      <c r="A287" s="2" t="s">
        <v>629</v>
      </c>
      <c r="B287" s="2" t="s">
        <v>630</v>
      </c>
      <c r="C287" s="2" t="s">
        <v>1135</v>
      </c>
      <c r="D287" s="2" t="s">
        <v>1135</v>
      </c>
      <c r="E287" s="2">
        <v>2.0352500000000002E-3</v>
      </c>
      <c r="F287" s="2">
        <v>1.7723699999999999E-3</v>
      </c>
      <c r="G287" s="2">
        <v>1</v>
      </c>
      <c r="H287" s="2">
        <v>4</v>
      </c>
      <c r="I287" s="2">
        <v>1</v>
      </c>
      <c r="J287" s="2" t="s">
        <v>26</v>
      </c>
      <c r="K287" s="2" t="s">
        <v>1480</v>
      </c>
      <c r="L287" s="2"/>
      <c r="M287" s="2">
        <v>0</v>
      </c>
      <c r="N287" s="2">
        <v>1951.1013</v>
      </c>
      <c r="O287" s="2">
        <v>2767.9</v>
      </c>
      <c r="P287" s="2">
        <v>2332.1999999999998</v>
      </c>
      <c r="Q287" s="2">
        <v>3251.7</v>
      </c>
      <c r="R287" s="2">
        <v>457.5</v>
      </c>
      <c r="S287" s="2">
        <v>477.1</v>
      </c>
      <c r="T287" s="2">
        <v>247.5</v>
      </c>
      <c r="U287" s="2">
        <v>808.5</v>
      </c>
      <c r="V287" s="2">
        <v>1334.3</v>
      </c>
      <c r="W287" s="2">
        <v>794.5</v>
      </c>
      <c r="X287" s="2"/>
      <c r="Y287" s="2">
        <v>1.2949999999999999E-3</v>
      </c>
      <c r="Z287" s="2">
        <v>9.2869999999999997E-4</v>
      </c>
      <c r="AA287" s="2">
        <v>4.6399999999999997</v>
      </c>
    </row>
    <row r="288" spans="1:27" x14ac:dyDescent="0.2">
      <c r="A288" s="2" t="s">
        <v>631</v>
      </c>
      <c r="B288" s="2" t="s">
        <v>632</v>
      </c>
      <c r="C288" s="2" t="s">
        <v>1135</v>
      </c>
      <c r="D288" s="2" t="s">
        <v>1135</v>
      </c>
      <c r="E288" s="2">
        <v>3.5483899999999998E-3</v>
      </c>
      <c r="F288" s="2">
        <v>1.7723699999999999E-3</v>
      </c>
      <c r="G288" s="2">
        <v>1</v>
      </c>
      <c r="H288" s="2">
        <v>4</v>
      </c>
      <c r="I288" s="2">
        <v>5</v>
      </c>
      <c r="J288" s="2" t="s">
        <v>26</v>
      </c>
      <c r="K288" s="2" t="s">
        <v>1481</v>
      </c>
      <c r="L288" s="2"/>
      <c r="M288" s="2">
        <v>0</v>
      </c>
      <c r="N288" s="2">
        <v>1693.9525100000001</v>
      </c>
      <c r="O288" s="2">
        <v>6516.7</v>
      </c>
      <c r="P288" s="2">
        <v>1514.6</v>
      </c>
      <c r="Q288" s="2">
        <v>12334.8</v>
      </c>
      <c r="R288" s="2">
        <v>1869.2</v>
      </c>
      <c r="S288" s="2">
        <v>3285.6</v>
      </c>
      <c r="T288" s="2">
        <v>5515.4</v>
      </c>
      <c r="U288" s="2">
        <v>3346.7</v>
      </c>
      <c r="V288" s="2">
        <v>10363.4</v>
      </c>
      <c r="W288" s="2">
        <v>1595.5</v>
      </c>
      <c r="X288" s="2"/>
      <c r="Y288" s="2">
        <v>1.2949999999999999E-3</v>
      </c>
      <c r="Z288" s="2">
        <v>1.712E-3</v>
      </c>
      <c r="AA288" s="2">
        <v>4.47</v>
      </c>
    </row>
    <row r="289" spans="1:27" x14ac:dyDescent="0.2">
      <c r="A289" s="2" t="s">
        <v>633</v>
      </c>
      <c r="B289" s="2" t="s">
        <v>634</v>
      </c>
      <c r="C289" s="2" t="s">
        <v>1135</v>
      </c>
      <c r="D289" s="2" t="s">
        <v>1135</v>
      </c>
      <c r="E289" s="2">
        <v>4.6036999999999996E-3</v>
      </c>
      <c r="F289" s="2">
        <v>1.7723699999999999E-3</v>
      </c>
      <c r="G289" s="2">
        <v>1</v>
      </c>
      <c r="H289" s="2">
        <v>4</v>
      </c>
      <c r="I289" s="2">
        <v>2</v>
      </c>
      <c r="J289" s="2" t="s">
        <v>26</v>
      </c>
      <c r="K289" s="2" t="s">
        <v>1482</v>
      </c>
      <c r="L289" s="2"/>
      <c r="M289" s="2">
        <v>0</v>
      </c>
      <c r="N289" s="2">
        <v>1579.90958</v>
      </c>
      <c r="O289" s="2">
        <v>1907.4</v>
      </c>
      <c r="P289" s="2">
        <v>1708.4</v>
      </c>
      <c r="Q289" s="2">
        <v>2328.6</v>
      </c>
      <c r="R289" s="2">
        <v>1925.3</v>
      </c>
      <c r="S289" s="2">
        <v>2049.3000000000002</v>
      </c>
      <c r="T289" s="2">
        <v>2379</v>
      </c>
      <c r="U289" s="2">
        <v>1954.6</v>
      </c>
      <c r="V289" s="2">
        <v>3028.7</v>
      </c>
      <c r="W289" s="2">
        <v>1822.9</v>
      </c>
      <c r="X289" s="2"/>
      <c r="Y289" s="2">
        <v>1.2949999999999999E-3</v>
      </c>
      <c r="Z289" s="2">
        <v>2.281E-3</v>
      </c>
      <c r="AA289" s="2">
        <v>4.9800000000000004</v>
      </c>
    </row>
    <row r="290" spans="1:27" x14ac:dyDescent="0.2">
      <c r="A290" s="2" t="s">
        <v>635</v>
      </c>
      <c r="B290" s="2" t="s">
        <v>636</v>
      </c>
      <c r="C290" s="2" t="s">
        <v>1483</v>
      </c>
      <c r="D290" s="2" t="s">
        <v>1483</v>
      </c>
      <c r="E290" s="2">
        <v>5.0930099999999999E-2</v>
      </c>
      <c r="F290" s="2">
        <v>1.7723699999999999E-3</v>
      </c>
      <c r="G290" s="2">
        <v>1</v>
      </c>
      <c r="H290" s="2">
        <v>1</v>
      </c>
      <c r="I290" s="2">
        <v>2</v>
      </c>
      <c r="J290" s="2" t="s">
        <v>26</v>
      </c>
      <c r="K290" s="2" t="s">
        <v>1484</v>
      </c>
      <c r="L290" s="2"/>
      <c r="M290" s="2">
        <v>0</v>
      </c>
      <c r="N290" s="2">
        <v>1947.09113</v>
      </c>
      <c r="O290" s="2">
        <v>295.10000000000002</v>
      </c>
      <c r="P290" s="2">
        <v>315.39999999999998</v>
      </c>
      <c r="Q290" s="2">
        <v>329.4</v>
      </c>
      <c r="R290" s="2">
        <v>125.1</v>
      </c>
      <c r="S290" s="2">
        <v>124.8</v>
      </c>
      <c r="T290" s="2">
        <v>139.30000000000001</v>
      </c>
      <c r="U290" s="2">
        <v>118</v>
      </c>
      <c r="V290" s="2">
        <v>194</v>
      </c>
      <c r="W290" s="2">
        <v>114</v>
      </c>
      <c r="X290" s="2"/>
      <c r="Y290" s="2">
        <v>1.2949999999999999E-3</v>
      </c>
      <c r="Z290" s="2">
        <v>3.211E-2</v>
      </c>
      <c r="AA290" s="2">
        <v>3.2</v>
      </c>
    </row>
    <row r="291" spans="1:27" x14ac:dyDescent="0.2">
      <c r="A291" s="2" t="s">
        <v>637</v>
      </c>
      <c r="B291" s="2" t="s">
        <v>638</v>
      </c>
      <c r="C291" s="2" t="s">
        <v>1483</v>
      </c>
      <c r="D291" s="2" t="s">
        <v>1483</v>
      </c>
      <c r="E291" s="2">
        <v>2.7958199999999999E-2</v>
      </c>
      <c r="F291" s="2">
        <v>1.7723699999999999E-3</v>
      </c>
      <c r="G291" s="2">
        <v>1</v>
      </c>
      <c r="H291" s="2">
        <v>3</v>
      </c>
      <c r="I291" s="2">
        <v>4</v>
      </c>
      <c r="J291" s="2" t="s">
        <v>26</v>
      </c>
      <c r="K291" s="2" t="s">
        <v>1485</v>
      </c>
      <c r="L291" s="2"/>
      <c r="M291" s="2">
        <v>0</v>
      </c>
      <c r="N291" s="2">
        <v>1612.8946599999999</v>
      </c>
      <c r="O291" s="2">
        <v>169.6</v>
      </c>
      <c r="P291" s="2">
        <v>221.7</v>
      </c>
      <c r="Q291" s="2">
        <v>181.1</v>
      </c>
      <c r="R291" s="2">
        <v>205.8</v>
      </c>
      <c r="S291" s="2">
        <v>212.3</v>
      </c>
      <c r="T291" s="2">
        <v>216.5</v>
      </c>
      <c r="U291" s="2">
        <v>226.4</v>
      </c>
      <c r="V291" s="2">
        <v>269</v>
      </c>
      <c r="W291" s="2">
        <v>199.1</v>
      </c>
      <c r="X291" s="2"/>
      <c r="Y291" s="2">
        <v>1.2949999999999999E-3</v>
      </c>
      <c r="Z291" s="2">
        <v>1.66E-2</v>
      </c>
      <c r="AA291" s="2">
        <v>2.8</v>
      </c>
    </row>
    <row r="292" spans="1:27" x14ac:dyDescent="0.2">
      <c r="A292" s="2" t="s">
        <v>639</v>
      </c>
      <c r="B292" s="2" t="s">
        <v>640</v>
      </c>
      <c r="C292" s="2" t="s">
        <v>1486</v>
      </c>
      <c r="D292" s="2" t="s">
        <v>1486</v>
      </c>
      <c r="E292" s="2">
        <v>4.2630899999999999E-2</v>
      </c>
      <c r="F292" s="2">
        <v>1.7723699999999999E-3</v>
      </c>
      <c r="G292" s="2">
        <v>1</v>
      </c>
      <c r="H292" s="2">
        <v>3</v>
      </c>
      <c r="I292" s="2">
        <v>1</v>
      </c>
      <c r="J292" s="2" t="s">
        <v>26</v>
      </c>
      <c r="K292" s="2" t="s">
        <v>1487</v>
      </c>
      <c r="L292" s="2"/>
      <c r="M292" s="2">
        <v>0</v>
      </c>
      <c r="N292" s="2">
        <v>1970.15255</v>
      </c>
      <c r="O292" s="2">
        <v>69.400000000000006</v>
      </c>
      <c r="P292" s="2">
        <v>106.4</v>
      </c>
      <c r="Q292" s="2">
        <v>67.7</v>
      </c>
      <c r="R292" s="2">
        <v>60.5</v>
      </c>
      <c r="S292" s="2">
        <v>52.7</v>
      </c>
      <c r="T292" s="2">
        <v>60.5</v>
      </c>
      <c r="U292" s="2">
        <v>63.9</v>
      </c>
      <c r="V292" s="2">
        <v>69.3</v>
      </c>
      <c r="W292" s="2">
        <v>52.2</v>
      </c>
      <c r="X292" s="2"/>
      <c r="Y292" s="2">
        <v>1.2949999999999999E-3</v>
      </c>
      <c r="Z292" s="2">
        <v>2.639E-2</v>
      </c>
      <c r="AA292" s="2">
        <v>2.11</v>
      </c>
    </row>
    <row r="293" spans="1:27" x14ac:dyDescent="0.2">
      <c r="A293" s="2" t="s">
        <v>641</v>
      </c>
      <c r="B293" s="2" t="s">
        <v>642</v>
      </c>
      <c r="C293" s="2" t="s">
        <v>1488</v>
      </c>
      <c r="D293" s="2" t="s">
        <v>1488</v>
      </c>
      <c r="E293" s="2">
        <v>5.5928699999999998E-2</v>
      </c>
      <c r="F293" s="2">
        <v>1.7723699999999999E-3</v>
      </c>
      <c r="G293" s="2">
        <v>1</v>
      </c>
      <c r="H293" s="2">
        <v>3</v>
      </c>
      <c r="I293" s="2">
        <v>1</v>
      </c>
      <c r="J293" s="2" t="s">
        <v>26</v>
      </c>
      <c r="K293" s="2" t="s">
        <v>1489</v>
      </c>
      <c r="L293" s="2" t="s">
        <v>1311</v>
      </c>
      <c r="M293" s="2">
        <v>0</v>
      </c>
      <c r="N293" s="2">
        <v>2492.3257699999999</v>
      </c>
      <c r="O293" s="2">
        <v>164.6</v>
      </c>
      <c r="P293" s="2">
        <v>152</v>
      </c>
      <c r="Q293" s="2">
        <v>238.9</v>
      </c>
      <c r="R293" s="2">
        <v>85.6</v>
      </c>
      <c r="S293" s="2">
        <v>83.4</v>
      </c>
      <c r="T293" s="2">
        <v>90.1</v>
      </c>
      <c r="U293" s="2">
        <v>132.30000000000001</v>
      </c>
      <c r="V293" s="2">
        <v>163.1</v>
      </c>
      <c r="W293" s="2">
        <v>187.3</v>
      </c>
      <c r="X293" s="2"/>
      <c r="Y293" s="2">
        <v>1.2949999999999999E-3</v>
      </c>
      <c r="Z293" s="2">
        <v>3.5580000000000001E-2</v>
      </c>
      <c r="AA293" s="2">
        <v>2.1</v>
      </c>
    </row>
    <row r="294" spans="1:27" x14ac:dyDescent="0.2">
      <c r="A294" s="2" t="s">
        <v>643</v>
      </c>
      <c r="B294" s="2" t="s">
        <v>644</v>
      </c>
      <c r="C294" s="2" t="s">
        <v>1488</v>
      </c>
      <c r="D294" s="2" t="s">
        <v>1488</v>
      </c>
      <c r="E294" s="2">
        <v>3.2751899999999999E-3</v>
      </c>
      <c r="F294" s="2">
        <v>1.7723699999999999E-3</v>
      </c>
      <c r="G294" s="2">
        <v>1</v>
      </c>
      <c r="H294" s="2">
        <v>3</v>
      </c>
      <c r="I294" s="2">
        <v>1</v>
      </c>
      <c r="J294" s="2" t="s">
        <v>26</v>
      </c>
      <c r="K294" s="2" t="s">
        <v>1490</v>
      </c>
      <c r="L294" s="2" t="s">
        <v>1311</v>
      </c>
      <c r="M294" s="2">
        <v>0</v>
      </c>
      <c r="N294" s="2">
        <v>2095.0820199999998</v>
      </c>
      <c r="O294" s="2"/>
      <c r="P294" s="2"/>
      <c r="Q294" s="2"/>
      <c r="R294" s="2"/>
      <c r="S294" s="2"/>
      <c r="T294" s="2"/>
      <c r="U294" s="2"/>
      <c r="V294" s="2"/>
      <c r="W294" s="2"/>
      <c r="X294" s="2" t="s">
        <v>148</v>
      </c>
      <c r="Y294" s="2">
        <v>1.2949999999999999E-3</v>
      </c>
      <c r="Z294" s="2">
        <v>1.5629999999999999E-3</v>
      </c>
      <c r="AA294" s="2">
        <v>4.38</v>
      </c>
    </row>
    <row r="295" spans="1:27" x14ac:dyDescent="0.2">
      <c r="A295" s="2" t="s">
        <v>645</v>
      </c>
      <c r="B295" s="2" t="s">
        <v>646</v>
      </c>
      <c r="C295" s="2" t="s">
        <v>1135</v>
      </c>
      <c r="D295" s="2" t="s">
        <v>1135</v>
      </c>
      <c r="E295" s="2">
        <v>5.79585E-3</v>
      </c>
      <c r="F295" s="2">
        <v>1.7723699999999999E-3</v>
      </c>
      <c r="G295" s="2">
        <v>1</v>
      </c>
      <c r="H295" s="2">
        <v>3</v>
      </c>
      <c r="I295" s="2">
        <v>2</v>
      </c>
      <c r="J295" s="2" t="s">
        <v>26</v>
      </c>
      <c r="K295" s="2" t="s">
        <v>1491</v>
      </c>
      <c r="L295" s="2"/>
      <c r="M295" s="2">
        <v>0</v>
      </c>
      <c r="N295" s="2">
        <v>1810.01108</v>
      </c>
      <c r="O295" s="2">
        <v>443.2</v>
      </c>
      <c r="P295" s="2">
        <v>581.1</v>
      </c>
      <c r="Q295" s="2">
        <v>398.1</v>
      </c>
      <c r="R295" s="2">
        <v>996.7</v>
      </c>
      <c r="S295" s="2">
        <v>867</v>
      </c>
      <c r="T295" s="2">
        <v>881</v>
      </c>
      <c r="U295" s="2">
        <v>509.2</v>
      </c>
      <c r="V295" s="2">
        <v>414.2</v>
      </c>
      <c r="W295" s="2">
        <v>490.4</v>
      </c>
      <c r="X295" s="2"/>
      <c r="Y295" s="2">
        <v>1.2949999999999999E-3</v>
      </c>
      <c r="Z295" s="2">
        <v>2.9420000000000002E-3</v>
      </c>
      <c r="AA295" s="2">
        <v>4.6100000000000003</v>
      </c>
    </row>
    <row r="296" spans="1:27" x14ac:dyDescent="0.2">
      <c r="A296" s="2" t="s">
        <v>647</v>
      </c>
      <c r="B296" s="2" t="s">
        <v>648</v>
      </c>
      <c r="C296" s="2" t="s">
        <v>1122</v>
      </c>
      <c r="D296" s="2" t="s">
        <v>1122</v>
      </c>
      <c r="E296" s="2">
        <v>1.0252900000000001E-2</v>
      </c>
      <c r="F296" s="2">
        <v>1.7723699999999999E-3</v>
      </c>
      <c r="G296" s="2">
        <v>1</v>
      </c>
      <c r="H296" s="2">
        <v>7</v>
      </c>
      <c r="I296" s="2">
        <v>1</v>
      </c>
      <c r="J296" s="2" t="s">
        <v>26</v>
      </c>
      <c r="K296" s="2" t="s">
        <v>1492</v>
      </c>
      <c r="L296" s="2"/>
      <c r="M296" s="2">
        <v>0</v>
      </c>
      <c r="N296" s="2">
        <v>1678.838</v>
      </c>
      <c r="O296" s="2">
        <v>110.1</v>
      </c>
      <c r="P296" s="2">
        <v>114.1</v>
      </c>
      <c r="Q296" s="2">
        <v>95.2</v>
      </c>
      <c r="R296" s="2">
        <v>115</v>
      </c>
      <c r="S296" s="2">
        <v>115.9</v>
      </c>
      <c r="T296" s="2">
        <v>121.7</v>
      </c>
      <c r="U296" s="2">
        <v>108</v>
      </c>
      <c r="V296" s="2">
        <v>91.2</v>
      </c>
      <c r="W296" s="2">
        <v>101.1</v>
      </c>
      <c r="X296" s="2"/>
      <c r="Y296" s="2">
        <v>1.2949999999999999E-3</v>
      </c>
      <c r="Z296" s="2">
        <v>5.5079999999999999E-3</v>
      </c>
      <c r="AA296" s="2">
        <v>3.04</v>
      </c>
    </row>
    <row r="297" spans="1:27" x14ac:dyDescent="0.2">
      <c r="A297" s="2" t="s">
        <v>649</v>
      </c>
      <c r="B297" s="2" t="s">
        <v>650</v>
      </c>
      <c r="C297" s="2" t="s">
        <v>1275</v>
      </c>
      <c r="D297" s="2" t="s">
        <v>1275</v>
      </c>
      <c r="E297" s="2">
        <v>2.4563999999999999E-2</v>
      </c>
      <c r="F297" s="2">
        <v>1.7723699999999999E-3</v>
      </c>
      <c r="G297" s="2">
        <v>1</v>
      </c>
      <c r="H297" s="2">
        <v>2</v>
      </c>
      <c r="I297" s="2">
        <v>1</v>
      </c>
      <c r="J297" s="2" t="s">
        <v>26</v>
      </c>
      <c r="K297" s="2" t="s">
        <v>1493</v>
      </c>
      <c r="L297" s="2" t="s">
        <v>1494</v>
      </c>
      <c r="M297" s="2">
        <v>0</v>
      </c>
      <c r="N297" s="2">
        <v>1688.9056700000001</v>
      </c>
      <c r="O297" s="2">
        <v>42.3</v>
      </c>
      <c r="P297" s="2">
        <v>56.6</v>
      </c>
      <c r="Q297" s="2">
        <v>65</v>
      </c>
      <c r="R297" s="2">
        <v>90.6</v>
      </c>
      <c r="S297" s="2">
        <v>82.4</v>
      </c>
      <c r="T297" s="2">
        <v>69.8</v>
      </c>
      <c r="U297" s="2">
        <v>84.8</v>
      </c>
      <c r="V297" s="2">
        <v>65.099999999999994</v>
      </c>
      <c r="W297" s="2">
        <v>54.6</v>
      </c>
      <c r="X297" s="2"/>
      <c r="Y297" s="2">
        <v>1.2949999999999999E-3</v>
      </c>
      <c r="Z297" s="2">
        <v>1.438E-2</v>
      </c>
      <c r="AA297" s="2">
        <v>2.17</v>
      </c>
    </row>
    <row r="298" spans="1:27" x14ac:dyDescent="0.2">
      <c r="A298" s="2" t="s">
        <v>651</v>
      </c>
      <c r="B298" s="2" t="s">
        <v>652</v>
      </c>
      <c r="C298" s="2" t="s">
        <v>1275</v>
      </c>
      <c r="D298" s="2" t="s">
        <v>1275</v>
      </c>
      <c r="E298" s="2">
        <v>6.17073E-2</v>
      </c>
      <c r="F298" s="2">
        <v>1.7723699999999999E-3</v>
      </c>
      <c r="G298" s="2">
        <v>1</v>
      </c>
      <c r="H298" s="2">
        <v>2</v>
      </c>
      <c r="I298" s="2">
        <v>1</v>
      </c>
      <c r="J298" s="2" t="s">
        <v>26</v>
      </c>
      <c r="K298" s="2" t="s">
        <v>1495</v>
      </c>
      <c r="L298" s="2" t="s">
        <v>1494</v>
      </c>
      <c r="M298" s="2">
        <v>0</v>
      </c>
      <c r="N298" s="2">
        <v>1541.83725</v>
      </c>
      <c r="O298" s="2">
        <v>154.19999999999999</v>
      </c>
      <c r="P298" s="2">
        <v>661.5</v>
      </c>
      <c r="Q298" s="2">
        <v>181</v>
      </c>
      <c r="R298" s="2">
        <v>301.2</v>
      </c>
      <c r="S298" s="2">
        <v>705</v>
      </c>
      <c r="T298" s="2">
        <v>245.4</v>
      </c>
      <c r="U298" s="2">
        <v>251.5</v>
      </c>
      <c r="V298" s="2">
        <v>199.6</v>
      </c>
      <c r="W298" s="2">
        <v>193.4</v>
      </c>
      <c r="X298" s="2"/>
      <c r="Y298" s="2">
        <v>1.2949999999999999E-3</v>
      </c>
      <c r="Z298" s="2">
        <v>3.9780000000000003E-2</v>
      </c>
      <c r="AA298" s="2">
        <v>3.08</v>
      </c>
    </row>
    <row r="299" spans="1:27" x14ac:dyDescent="0.2">
      <c r="A299" s="2" t="s">
        <v>653</v>
      </c>
      <c r="B299" s="2" t="s">
        <v>654</v>
      </c>
      <c r="C299" s="2" t="s">
        <v>1496</v>
      </c>
      <c r="D299" s="2" t="s">
        <v>1496</v>
      </c>
      <c r="E299" s="2">
        <v>1.17348E-2</v>
      </c>
      <c r="F299" s="2">
        <v>1.7723699999999999E-3</v>
      </c>
      <c r="G299" s="2">
        <v>1</v>
      </c>
      <c r="H299" s="2">
        <v>4</v>
      </c>
      <c r="I299" s="2">
        <v>1</v>
      </c>
      <c r="J299" s="2" t="s">
        <v>26</v>
      </c>
      <c r="K299" s="2" t="s">
        <v>1497</v>
      </c>
      <c r="L299" s="2" t="s">
        <v>1231</v>
      </c>
      <c r="M299" s="2">
        <v>0</v>
      </c>
      <c r="N299" s="2">
        <v>2887.5768499999999</v>
      </c>
      <c r="O299" s="2">
        <v>49.4</v>
      </c>
      <c r="P299" s="2">
        <v>51.8</v>
      </c>
      <c r="Q299" s="2">
        <v>56.1</v>
      </c>
      <c r="R299" s="2">
        <v>983.2</v>
      </c>
      <c r="S299" s="2">
        <v>984.2</v>
      </c>
      <c r="T299" s="2">
        <v>1568.4</v>
      </c>
      <c r="U299" s="2">
        <v>397.8</v>
      </c>
      <c r="V299" s="2">
        <v>587.1</v>
      </c>
      <c r="W299" s="2">
        <v>325.5</v>
      </c>
      <c r="X299" s="2"/>
      <c r="Y299" s="2">
        <v>1.2949999999999999E-3</v>
      </c>
      <c r="Z299" s="2">
        <v>6.3579999999999999E-3</v>
      </c>
      <c r="AA299" s="2">
        <v>3.88</v>
      </c>
    </row>
    <row r="300" spans="1:27" x14ac:dyDescent="0.2">
      <c r="A300" s="2" t="s">
        <v>655</v>
      </c>
      <c r="B300" s="2" t="s">
        <v>656</v>
      </c>
      <c r="C300" s="2" t="s">
        <v>1478</v>
      </c>
      <c r="D300" s="2" t="s">
        <v>1478</v>
      </c>
      <c r="E300" s="2">
        <v>1.2520700000000001E-3</v>
      </c>
      <c r="F300" s="2">
        <v>1.7723699999999999E-3</v>
      </c>
      <c r="G300" s="2">
        <v>1</v>
      </c>
      <c r="H300" s="2">
        <v>1</v>
      </c>
      <c r="I300" s="2">
        <v>3</v>
      </c>
      <c r="J300" s="2" t="s">
        <v>26</v>
      </c>
      <c r="K300" s="2" t="s">
        <v>1498</v>
      </c>
      <c r="L300" s="2" t="s">
        <v>1208</v>
      </c>
      <c r="M300" s="2">
        <v>0</v>
      </c>
      <c r="N300" s="2">
        <v>2385.3025699999998</v>
      </c>
      <c r="O300" s="2">
        <v>416.9</v>
      </c>
      <c r="P300" s="2">
        <v>323</v>
      </c>
      <c r="Q300" s="2">
        <v>559.1</v>
      </c>
      <c r="R300" s="2">
        <v>278.2</v>
      </c>
      <c r="S300" s="2">
        <v>298.89999999999998</v>
      </c>
      <c r="T300" s="2">
        <v>329.3</v>
      </c>
      <c r="U300" s="2">
        <v>279.60000000000002</v>
      </c>
      <c r="V300" s="2">
        <v>874.4</v>
      </c>
      <c r="W300" s="2">
        <v>271.89999999999998</v>
      </c>
      <c r="X300" s="2"/>
      <c r="Y300" s="2">
        <v>1.2949999999999999E-3</v>
      </c>
      <c r="Z300" s="2">
        <v>5.4580000000000004E-4</v>
      </c>
      <c r="AA300" s="2">
        <v>4.97</v>
      </c>
    </row>
    <row r="301" spans="1:27" x14ac:dyDescent="0.2">
      <c r="A301" s="2" t="s">
        <v>657</v>
      </c>
      <c r="B301" s="2" t="s">
        <v>658</v>
      </c>
      <c r="C301" s="2" t="s">
        <v>1478</v>
      </c>
      <c r="D301" s="2" t="s">
        <v>1478</v>
      </c>
      <c r="E301" s="2">
        <v>5.3974100000000005E-4</v>
      </c>
      <c r="F301" s="2">
        <v>1.7723699999999999E-3</v>
      </c>
      <c r="G301" s="2">
        <v>1</v>
      </c>
      <c r="H301" s="2">
        <v>1</v>
      </c>
      <c r="I301" s="2">
        <v>15</v>
      </c>
      <c r="J301" s="2" t="s">
        <v>26</v>
      </c>
      <c r="K301" s="2" t="s">
        <v>1499</v>
      </c>
      <c r="L301" s="2" t="s">
        <v>1208</v>
      </c>
      <c r="M301" s="2">
        <v>0</v>
      </c>
      <c r="N301" s="2">
        <v>2284.2548999999999</v>
      </c>
      <c r="O301" s="2">
        <v>809.4</v>
      </c>
      <c r="P301" s="2">
        <v>1008.2</v>
      </c>
      <c r="Q301" s="2">
        <v>941.8</v>
      </c>
      <c r="R301" s="2">
        <v>4117.6000000000004</v>
      </c>
      <c r="S301" s="2">
        <v>4724.8</v>
      </c>
      <c r="T301" s="2">
        <v>7018.3</v>
      </c>
      <c r="U301" s="2">
        <v>2621.4</v>
      </c>
      <c r="V301" s="2">
        <v>8462</v>
      </c>
      <c r="W301" s="2">
        <v>3099.6</v>
      </c>
      <c r="X301" s="2"/>
      <c r="Y301" s="2">
        <v>1.2949999999999999E-3</v>
      </c>
      <c r="Z301" s="2">
        <v>2.162E-4</v>
      </c>
      <c r="AA301" s="2">
        <v>5.57</v>
      </c>
    </row>
    <row r="302" spans="1:27" x14ac:dyDescent="0.2">
      <c r="A302" s="2" t="s">
        <v>659</v>
      </c>
      <c r="B302" s="2" t="s">
        <v>660</v>
      </c>
      <c r="C302" s="2" t="s">
        <v>1500</v>
      </c>
      <c r="D302" s="2" t="s">
        <v>1500</v>
      </c>
      <c r="E302" s="2">
        <v>3.7305900000000002E-3</v>
      </c>
      <c r="F302" s="2">
        <v>1.7723699999999999E-3</v>
      </c>
      <c r="G302" s="2">
        <v>1</v>
      </c>
      <c r="H302" s="2">
        <v>3</v>
      </c>
      <c r="I302" s="2">
        <v>5</v>
      </c>
      <c r="J302" s="2" t="s">
        <v>26</v>
      </c>
      <c r="K302" s="2" t="s">
        <v>1501</v>
      </c>
      <c r="L302" s="2" t="s">
        <v>1195</v>
      </c>
      <c r="M302" s="2">
        <v>0</v>
      </c>
      <c r="N302" s="2">
        <v>1957.0431100000001</v>
      </c>
      <c r="O302" s="2">
        <v>2439.6999999999998</v>
      </c>
      <c r="P302" s="2">
        <v>2271.6</v>
      </c>
      <c r="Q302" s="2">
        <v>2421.6999999999998</v>
      </c>
      <c r="R302" s="2">
        <v>5349.1</v>
      </c>
      <c r="S302" s="2">
        <v>4606.3999999999996</v>
      </c>
      <c r="T302" s="2">
        <v>4630</v>
      </c>
      <c r="U302" s="2">
        <v>3250.6</v>
      </c>
      <c r="V302" s="2">
        <v>3542.5</v>
      </c>
      <c r="W302" s="2">
        <v>2871.5</v>
      </c>
      <c r="X302" s="2"/>
      <c r="Y302" s="2">
        <v>1.2949999999999999E-3</v>
      </c>
      <c r="Z302" s="2">
        <v>1.8090000000000001E-3</v>
      </c>
      <c r="AA302" s="2">
        <v>3.09</v>
      </c>
    </row>
    <row r="303" spans="1:27" x14ac:dyDescent="0.2">
      <c r="A303" s="2" t="s">
        <v>661</v>
      </c>
      <c r="B303" s="2" t="s">
        <v>662</v>
      </c>
      <c r="C303" s="2" t="s">
        <v>1500</v>
      </c>
      <c r="D303" s="2" t="s">
        <v>1500</v>
      </c>
      <c r="E303" s="2">
        <v>1.6400499999999998E-2</v>
      </c>
      <c r="F303" s="2">
        <v>1.7723699999999999E-3</v>
      </c>
      <c r="G303" s="2">
        <v>1</v>
      </c>
      <c r="H303" s="2">
        <v>3</v>
      </c>
      <c r="I303" s="2">
        <v>1</v>
      </c>
      <c r="J303" s="2" t="s">
        <v>26</v>
      </c>
      <c r="K303" s="2" t="s">
        <v>1502</v>
      </c>
      <c r="L303" s="2" t="s">
        <v>1195</v>
      </c>
      <c r="M303" s="2">
        <v>0</v>
      </c>
      <c r="N303" s="2">
        <v>2212.2126400000002</v>
      </c>
      <c r="O303" s="2">
        <v>174.1</v>
      </c>
      <c r="P303" s="2">
        <v>195</v>
      </c>
      <c r="Q303" s="2">
        <v>203.5</v>
      </c>
      <c r="R303" s="2">
        <v>798.5</v>
      </c>
      <c r="S303" s="2">
        <v>695.2</v>
      </c>
      <c r="T303" s="2">
        <v>937.9</v>
      </c>
      <c r="U303" s="2">
        <v>381.1</v>
      </c>
      <c r="V303" s="2">
        <v>413.7</v>
      </c>
      <c r="W303" s="2">
        <v>289.7</v>
      </c>
      <c r="X303" s="2"/>
      <c r="Y303" s="2">
        <v>1.2949999999999999E-3</v>
      </c>
      <c r="Z303" s="2">
        <v>9.2099999999999994E-3</v>
      </c>
      <c r="AA303" s="2">
        <v>3.62</v>
      </c>
    </row>
    <row r="304" spans="1:27" x14ac:dyDescent="0.2">
      <c r="A304" s="2" t="s">
        <v>663</v>
      </c>
      <c r="B304" s="2" t="s">
        <v>664</v>
      </c>
      <c r="C304" s="2" t="s">
        <v>1500</v>
      </c>
      <c r="D304" s="2" t="s">
        <v>1500</v>
      </c>
      <c r="E304" s="2">
        <v>0.10187400000000001</v>
      </c>
      <c r="F304" s="2">
        <v>1.7723699999999999E-3</v>
      </c>
      <c r="G304" s="2">
        <v>1</v>
      </c>
      <c r="H304" s="2">
        <v>3</v>
      </c>
      <c r="I304" s="2">
        <v>1</v>
      </c>
      <c r="J304" s="2" t="s">
        <v>26</v>
      </c>
      <c r="K304" s="2" t="s">
        <v>1503</v>
      </c>
      <c r="L304" s="2" t="s">
        <v>1195</v>
      </c>
      <c r="M304" s="2">
        <v>0</v>
      </c>
      <c r="N304" s="2">
        <v>2359.2810500000001</v>
      </c>
      <c r="O304" s="2">
        <v>79.599999999999994</v>
      </c>
      <c r="P304" s="2">
        <v>92.9</v>
      </c>
      <c r="Q304" s="2">
        <v>95.7</v>
      </c>
      <c r="R304" s="2">
        <v>373.2</v>
      </c>
      <c r="S304" s="2">
        <v>364.3</v>
      </c>
      <c r="T304" s="2">
        <v>391.2</v>
      </c>
      <c r="U304" s="2">
        <v>237.5</v>
      </c>
      <c r="V304" s="2">
        <v>169.1</v>
      </c>
      <c r="W304" s="2">
        <v>128.19999999999999</v>
      </c>
      <c r="X304" s="2"/>
      <c r="Y304" s="2">
        <v>1.2949999999999999E-3</v>
      </c>
      <c r="Z304" s="2">
        <v>6.9080000000000003E-2</v>
      </c>
      <c r="AA304" s="2">
        <v>2.6</v>
      </c>
    </row>
    <row r="305" spans="1:27" x14ac:dyDescent="0.2">
      <c r="A305" s="2" t="s">
        <v>665</v>
      </c>
      <c r="B305" s="2" t="s">
        <v>666</v>
      </c>
      <c r="C305" s="2" t="s">
        <v>1338</v>
      </c>
      <c r="D305" s="2" t="s">
        <v>1338</v>
      </c>
      <c r="E305" s="5">
        <v>5.6570899999999997E-6</v>
      </c>
      <c r="F305" s="2">
        <v>1.7723699999999999E-3</v>
      </c>
      <c r="G305" s="2">
        <v>1</v>
      </c>
      <c r="H305" s="2">
        <v>3</v>
      </c>
      <c r="I305" s="2">
        <v>1</v>
      </c>
      <c r="J305" s="2" t="s">
        <v>26</v>
      </c>
      <c r="K305" s="2" t="s">
        <v>1504</v>
      </c>
      <c r="L305" s="2"/>
      <c r="M305" s="2">
        <v>0</v>
      </c>
      <c r="N305" s="2">
        <v>2484.5004399999998</v>
      </c>
      <c r="O305" s="2"/>
      <c r="P305" s="2"/>
      <c r="Q305" s="2"/>
      <c r="R305" s="2"/>
      <c r="S305" s="2"/>
      <c r="T305" s="2"/>
      <c r="U305" s="2"/>
      <c r="V305" s="2"/>
      <c r="W305" s="2"/>
      <c r="X305" s="2" t="s">
        <v>148</v>
      </c>
      <c r="Y305" s="2">
        <v>1.2949999999999999E-3</v>
      </c>
      <c r="Z305" s="5">
        <v>1.4419999999999999E-6</v>
      </c>
      <c r="AA305" s="2">
        <v>6.53</v>
      </c>
    </row>
    <row r="306" spans="1:27" x14ac:dyDescent="0.2">
      <c r="A306" s="2" t="s">
        <v>667</v>
      </c>
      <c r="B306" s="2" t="s">
        <v>668</v>
      </c>
      <c r="C306" s="2" t="s">
        <v>1163</v>
      </c>
      <c r="D306" s="2" t="s">
        <v>1163</v>
      </c>
      <c r="E306" s="2">
        <v>6.86435E-4</v>
      </c>
      <c r="F306" s="2">
        <v>1.7723699999999999E-3</v>
      </c>
      <c r="G306" s="2">
        <v>1</v>
      </c>
      <c r="H306" s="2">
        <v>3</v>
      </c>
      <c r="I306" s="2">
        <v>1</v>
      </c>
      <c r="J306" s="2" t="s">
        <v>26</v>
      </c>
      <c r="K306" s="2" t="s">
        <v>1505</v>
      </c>
      <c r="L306" s="2"/>
      <c r="M306" s="2">
        <v>0</v>
      </c>
      <c r="N306" s="2">
        <v>2180.19632</v>
      </c>
      <c r="O306" s="2">
        <v>168.5</v>
      </c>
      <c r="P306" s="2">
        <v>152.6</v>
      </c>
      <c r="Q306" s="2">
        <v>158.6</v>
      </c>
      <c r="R306" s="2">
        <v>734.4</v>
      </c>
      <c r="S306" s="2">
        <v>777.4</v>
      </c>
      <c r="T306" s="2">
        <v>849.6</v>
      </c>
      <c r="U306" s="2">
        <v>256.7</v>
      </c>
      <c r="V306" s="2">
        <v>298.5</v>
      </c>
      <c r="W306" s="2">
        <v>247.2</v>
      </c>
      <c r="X306" s="2"/>
      <c r="Y306" s="2">
        <v>1.2949999999999999E-3</v>
      </c>
      <c r="Z306" s="2">
        <v>2.8190000000000002E-4</v>
      </c>
      <c r="AA306" s="2">
        <v>5.33</v>
      </c>
    </row>
    <row r="307" spans="1:27" x14ac:dyDescent="0.2">
      <c r="A307" s="2" t="s">
        <v>669</v>
      </c>
      <c r="B307" s="2" t="s">
        <v>670</v>
      </c>
      <c r="C307" s="2" t="s">
        <v>1163</v>
      </c>
      <c r="D307" s="2" t="s">
        <v>1163</v>
      </c>
      <c r="E307" s="5">
        <v>6.99255E-5</v>
      </c>
      <c r="F307" s="2">
        <v>1.7723699999999999E-3</v>
      </c>
      <c r="G307" s="2">
        <v>1</v>
      </c>
      <c r="H307" s="2">
        <v>3</v>
      </c>
      <c r="I307" s="2">
        <v>3</v>
      </c>
      <c r="J307" s="2" t="s">
        <v>26</v>
      </c>
      <c r="K307" s="2" t="s">
        <v>1506</v>
      </c>
      <c r="L307" s="2"/>
      <c r="M307" s="2">
        <v>0</v>
      </c>
      <c r="N307" s="2">
        <v>2067.1122500000001</v>
      </c>
      <c r="O307" s="2">
        <v>1081.4000000000001</v>
      </c>
      <c r="P307" s="2">
        <v>825.7</v>
      </c>
      <c r="Q307" s="2">
        <v>960.8</v>
      </c>
      <c r="R307" s="2">
        <v>3934.1</v>
      </c>
      <c r="S307" s="2">
        <v>3462</v>
      </c>
      <c r="T307" s="2">
        <v>3799.4</v>
      </c>
      <c r="U307" s="2">
        <v>1077.5999999999999</v>
      </c>
      <c r="V307" s="2">
        <v>1008.6</v>
      </c>
      <c r="W307" s="2">
        <v>1191.5999999999999</v>
      </c>
      <c r="X307" s="2"/>
      <c r="Y307" s="2">
        <v>1.2949999999999999E-3</v>
      </c>
      <c r="Z307" s="5">
        <v>2.2889999999999999E-5</v>
      </c>
      <c r="AA307" s="2">
        <v>5.48</v>
      </c>
    </row>
    <row r="308" spans="1:27" x14ac:dyDescent="0.2">
      <c r="A308" s="2" t="s">
        <v>671</v>
      </c>
      <c r="B308" s="2" t="s">
        <v>672</v>
      </c>
      <c r="C308" s="2" t="s">
        <v>1507</v>
      </c>
      <c r="D308" s="2" t="s">
        <v>1507</v>
      </c>
      <c r="E308" s="2">
        <v>6.2316200000000002E-2</v>
      </c>
      <c r="F308" s="2">
        <v>1.7723699999999999E-3</v>
      </c>
      <c r="G308" s="2">
        <v>1</v>
      </c>
      <c r="H308" s="2">
        <v>2</v>
      </c>
      <c r="I308" s="2">
        <v>1</v>
      </c>
      <c r="J308" s="2" t="s">
        <v>26</v>
      </c>
      <c r="K308" s="2" t="s">
        <v>1508</v>
      </c>
      <c r="L308" s="2" t="s">
        <v>1509</v>
      </c>
      <c r="M308" s="2">
        <v>0</v>
      </c>
      <c r="N308" s="2">
        <v>1602.8648700000001</v>
      </c>
      <c r="O308" s="2">
        <v>224.8</v>
      </c>
      <c r="P308" s="2">
        <v>200.6</v>
      </c>
      <c r="Q308" s="2">
        <v>217.6</v>
      </c>
      <c r="R308" s="2">
        <v>362.6</v>
      </c>
      <c r="S308" s="2">
        <v>341.4</v>
      </c>
      <c r="T308" s="2">
        <v>342.2</v>
      </c>
      <c r="U308" s="2">
        <v>343.1</v>
      </c>
      <c r="V308" s="2">
        <v>328.1</v>
      </c>
      <c r="W308" s="2">
        <v>283.5</v>
      </c>
      <c r="X308" s="2"/>
      <c r="Y308" s="2">
        <v>1.2949999999999999E-3</v>
      </c>
      <c r="Z308" s="2">
        <v>4.0230000000000002E-2</v>
      </c>
      <c r="AA308" s="2">
        <v>2.3199999999999998</v>
      </c>
    </row>
    <row r="309" spans="1:27" x14ac:dyDescent="0.2">
      <c r="A309" s="2" t="s">
        <v>673</v>
      </c>
      <c r="B309" s="2" t="s">
        <v>674</v>
      </c>
      <c r="C309" s="2" t="s">
        <v>1142</v>
      </c>
      <c r="D309" s="2" t="s">
        <v>1142</v>
      </c>
      <c r="E309" s="2">
        <v>7.5791800000000006E-2</v>
      </c>
      <c r="F309" s="2">
        <v>1.7723699999999999E-3</v>
      </c>
      <c r="G309" s="2">
        <v>1</v>
      </c>
      <c r="H309" s="2">
        <v>2</v>
      </c>
      <c r="I309" s="2">
        <v>2</v>
      </c>
      <c r="J309" s="2" t="s">
        <v>26</v>
      </c>
      <c r="K309" s="2" t="s">
        <v>1510</v>
      </c>
      <c r="L309" s="2"/>
      <c r="M309" s="2">
        <v>0</v>
      </c>
      <c r="N309" s="2">
        <v>2073.1816699999999</v>
      </c>
      <c r="O309" s="2">
        <v>158.80000000000001</v>
      </c>
      <c r="P309" s="2">
        <v>128.6</v>
      </c>
      <c r="Q309" s="2">
        <v>153.30000000000001</v>
      </c>
      <c r="R309" s="2">
        <v>203.4</v>
      </c>
      <c r="S309" s="2">
        <v>167.8</v>
      </c>
      <c r="T309" s="2">
        <v>179.4</v>
      </c>
      <c r="U309" s="2">
        <v>154.6</v>
      </c>
      <c r="V309" s="2">
        <v>208.4</v>
      </c>
      <c r="W309" s="2">
        <v>136.19999999999999</v>
      </c>
      <c r="X309" s="2"/>
      <c r="Y309" s="2">
        <v>1.2949999999999999E-3</v>
      </c>
      <c r="Z309" s="2">
        <v>4.9970000000000001E-2</v>
      </c>
      <c r="AA309" s="2">
        <v>3.37</v>
      </c>
    </row>
    <row r="310" spans="1:27" x14ac:dyDescent="0.2">
      <c r="A310" s="2" t="s">
        <v>675</v>
      </c>
      <c r="B310" s="2" t="s">
        <v>676</v>
      </c>
      <c r="C310" s="2" t="s">
        <v>1122</v>
      </c>
      <c r="D310" s="2" t="s">
        <v>1122</v>
      </c>
      <c r="E310" s="5">
        <v>3.7703900000000001E-6</v>
      </c>
      <c r="F310" s="2">
        <v>1.7723699999999999E-3</v>
      </c>
      <c r="G310" s="2">
        <v>1</v>
      </c>
      <c r="H310" s="2">
        <v>3</v>
      </c>
      <c r="I310" s="2">
        <v>2</v>
      </c>
      <c r="J310" s="2" t="s">
        <v>26</v>
      </c>
      <c r="K310" s="2" t="s">
        <v>1511</v>
      </c>
      <c r="L310" s="2"/>
      <c r="M310" s="2">
        <v>0</v>
      </c>
      <c r="N310" s="2">
        <v>2268.14579</v>
      </c>
      <c r="O310" s="2">
        <v>258.2</v>
      </c>
      <c r="P310" s="2">
        <v>196.2</v>
      </c>
      <c r="Q310" s="2">
        <v>205.2</v>
      </c>
      <c r="R310" s="2">
        <v>550.79999999999995</v>
      </c>
      <c r="S310" s="2">
        <v>533.79999999999995</v>
      </c>
      <c r="T310" s="2">
        <v>635</v>
      </c>
      <c r="U310" s="2">
        <v>295.39999999999998</v>
      </c>
      <c r="V310" s="2">
        <v>236.4</v>
      </c>
      <c r="W310" s="2">
        <v>228.2</v>
      </c>
      <c r="X310" s="2"/>
      <c r="Y310" s="2">
        <v>1.2949999999999999E-3</v>
      </c>
      <c r="Z310" s="5">
        <v>9.217E-7</v>
      </c>
      <c r="AA310" s="2">
        <v>7.26</v>
      </c>
    </row>
    <row r="311" spans="1:27" x14ac:dyDescent="0.2">
      <c r="A311" s="2" t="s">
        <v>677</v>
      </c>
      <c r="B311" s="2" t="s">
        <v>678</v>
      </c>
      <c r="C311" s="2" t="s">
        <v>1142</v>
      </c>
      <c r="D311" s="2" t="s">
        <v>1142</v>
      </c>
      <c r="E311" s="2">
        <v>5.9130700000000003E-3</v>
      </c>
      <c r="F311" s="2">
        <v>1.7723699999999999E-3</v>
      </c>
      <c r="G311" s="2">
        <v>1</v>
      </c>
      <c r="H311" s="2">
        <v>2</v>
      </c>
      <c r="I311" s="2">
        <v>1</v>
      </c>
      <c r="J311" s="2" t="s">
        <v>26</v>
      </c>
      <c r="K311" s="2" t="s">
        <v>1512</v>
      </c>
      <c r="L311" s="2"/>
      <c r="M311" s="2">
        <v>0</v>
      </c>
      <c r="N311" s="2">
        <v>2144.2187899999999</v>
      </c>
      <c r="O311" s="2">
        <v>81.8</v>
      </c>
      <c r="P311" s="2">
        <v>80.5</v>
      </c>
      <c r="Q311" s="2">
        <v>84.1</v>
      </c>
      <c r="R311" s="2">
        <v>168</v>
      </c>
      <c r="S311" s="2">
        <v>150.5</v>
      </c>
      <c r="T311" s="2">
        <v>146.9</v>
      </c>
      <c r="U311" s="2">
        <v>106.1</v>
      </c>
      <c r="V311" s="2">
        <v>105.5</v>
      </c>
      <c r="W311" s="2">
        <v>120.4</v>
      </c>
      <c r="X311" s="2"/>
      <c r="Y311" s="2">
        <v>1.2949999999999999E-3</v>
      </c>
      <c r="Z311" s="2">
        <v>3.0019999999999999E-3</v>
      </c>
      <c r="AA311" s="2">
        <v>4.05</v>
      </c>
    </row>
    <row r="312" spans="1:27" x14ac:dyDescent="0.2">
      <c r="A312" s="2" t="s">
        <v>679</v>
      </c>
      <c r="B312" s="2" t="s">
        <v>680</v>
      </c>
      <c r="C312" s="2" t="s">
        <v>1122</v>
      </c>
      <c r="D312" s="2" t="s">
        <v>1122</v>
      </c>
      <c r="E312" s="5">
        <v>3.8142899999999997E-5</v>
      </c>
      <c r="F312" s="2">
        <v>1.7723699999999999E-3</v>
      </c>
      <c r="G312" s="2">
        <v>1</v>
      </c>
      <c r="H312" s="2">
        <v>3</v>
      </c>
      <c r="I312" s="2">
        <v>2</v>
      </c>
      <c r="J312" s="2" t="s">
        <v>26</v>
      </c>
      <c r="K312" s="2" t="s">
        <v>1513</v>
      </c>
      <c r="L312" s="2"/>
      <c r="M312" s="2">
        <v>0</v>
      </c>
      <c r="N312" s="2">
        <v>2027.00315</v>
      </c>
      <c r="O312" s="2">
        <v>430.7</v>
      </c>
      <c r="P312" s="2">
        <v>491.6</v>
      </c>
      <c r="Q312" s="2">
        <v>510</v>
      </c>
      <c r="R312" s="2">
        <v>557.79999999999995</v>
      </c>
      <c r="S312" s="2">
        <v>572.1</v>
      </c>
      <c r="T312" s="2">
        <v>726.1</v>
      </c>
      <c r="U312" s="2">
        <v>488</v>
      </c>
      <c r="V312" s="2">
        <v>610.29999999999995</v>
      </c>
      <c r="W312" s="2">
        <v>552.1</v>
      </c>
      <c r="X312" s="2"/>
      <c r="Y312" s="2">
        <v>1.2949999999999999E-3</v>
      </c>
      <c r="Z312" s="5">
        <v>1.1770000000000001E-5</v>
      </c>
      <c r="AA312" s="2">
        <v>6.73</v>
      </c>
    </row>
    <row r="313" spans="1:27" x14ac:dyDescent="0.2">
      <c r="A313" s="2" t="s">
        <v>655</v>
      </c>
      <c r="B313" s="2" t="s">
        <v>656</v>
      </c>
      <c r="C313" s="2" t="s">
        <v>1186</v>
      </c>
      <c r="D313" s="2" t="s">
        <v>1186</v>
      </c>
      <c r="E313" s="2">
        <v>4.5750899999999999E-4</v>
      </c>
      <c r="F313" s="2">
        <v>1.7723699999999999E-3</v>
      </c>
      <c r="G313" s="2">
        <v>1</v>
      </c>
      <c r="H313" s="2">
        <v>1</v>
      </c>
      <c r="I313" s="2">
        <v>4</v>
      </c>
      <c r="J313" s="2" t="s">
        <v>26</v>
      </c>
      <c r="K313" s="2" t="s">
        <v>1498</v>
      </c>
      <c r="L313" s="2"/>
      <c r="M313" s="2">
        <v>0</v>
      </c>
      <c r="N313" s="2">
        <v>2384.3185600000002</v>
      </c>
      <c r="O313" s="2">
        <v>1904</v>
      </c>
      <c r="P313" s="2">
        <v>1429.3</v>
      </c>
      <c r="Q313" s="2">
        <v>2488.3000000000002</v>
      </c>
      <c r="R313" s="2">
        <v>683</v>
      </c>
      <c r="S313" s="2">
        <v>757.5</v>
      </c>
      <c r="T313" s="2">
        <v>535.9</v>
      </c>
      <c r="U313" s="2">
        <v>776.5</v>
      </c>
      <c r="V313" s="2">
        <v>1868.6</v>
      </c>
      <c r="W313" s="2">
        <v>747.7</v>
      </c>
      <c r="X313" s="2"/>
      <c r="Y313" s="2">
        <v>1.2949999999999999E-3</v>
      </c>
      <c r="Z313" s="2">
        <v>1.8029999999999999E-4</v>
      </c>
      <c r="AA313" s="2">
        <v>5.66</v>
      </c>
    </row>
    <row r="314" spans="1:27" x14ac:dyDescent="0.2">
      <c r="A314" s="2" t="s">
        <v>681</v>
      </c>
      <c r="B314" s="2" t="s">
        <v>682</v>
      </c>
      <c r="C314" s="2" t="s">
        <v>1514</v>
      </c>
      <c r="D314" s="2" t="s">
        <v>1514</v>
      </c>
      <c r="E314" s="2">
        <v>5.0679500000000002E-2</v>
      </c>
      <c r="F314" s="2">
        <v>1.7723699999999999E-3</v>
      </c>
      <c r="G314" s="2">
        <v>1</v>
      </c>
      <c r="H314" s="2">
        <v>3</v>
      </c>
      <c r="I314" s="2">
        <v>1</v>
      </c>
      <c r="J314" s="2" t="s">
        <v>26</v>
      </c>
      <c r="K314" s="2" t="s">
        <v>1515</v>
      </c>
      <c r="L314" s="2"/>
      <c r="M314" s="2">
        <v>0</v>
      </c>
      <c r="N314" s="2">
        <v>1915.19838</v>
      </c>
      <c r="O314" s="2">
        <v>194.1</v>
      </c>
      <c r="P314" s="2">
        <v>181.5</v>
      </c>
      <c r="Q314" s="2">
        <v>176.8</v>
      </c>
      <c r="R314" s="2">
        <v>449</v>
      </c>
      <c r="S314" s="2">
        <v>377.9</v>
      </c>
      <c r="T314" s="2">
        <v>421.2</v>
      </c>
      <c r="U314" s="2">
        <v>281</v>
      </c>
      <c r="V314" s="2">
        <v>288.5</v>
      </c>
      <c r="W314" s="2">
        <v>244.4</v>
      </c>
      <c r="X314" s="2"/>
      <c r="Y314" s="2">
        <v>1.2949999999999999E-3</v>
      </c>
      <c r="Z314" s="2">
        <v>3.1890000000000002E-2</v>
      </c>
      <c r="AA314" s="2">
        <v>2.76</v>
      </c>
    </row>
    <row r="315" spans="1:27" x14ac:dyDescent="0.2">
      <c r="A315" s="2" t="s">
        <v>683</v>
      </c>
      <c r="B315" s="2" t="s">
        <v>684</v>
      </c>
      <c r="C315" s="2" t="s">
        <v>1516</v>
      </c>
      <c r="D315" s="2" t="s">
        <v>1516</v>
      </c>
      <c r="E315" s="2">
        <v>3.1974799999999998E-2</v>
      </c>
      <c r="F315" s="2">
        <v>1.7723699999999999E-3</v>
      </c>
      <c r="G315" s="2">
        <v>1</v>
      </c>
      <c r="H315" s="2">
        <v>2</v>
      </c>
      <c r="I315" s="2">
        <v>1</v>
      </c>
      <c r="J315" s="2" t="s">
        <v>26</v>
      </c>
      <c r="K315" s="2" t="s">
        <v>1517</v>
      </c>
      <c r="L315" s="2" t="s">
        <v>1494</v>
      </c>
      <c r="M315" s="2">
        <v>0</v>
      </c>
      <c r="N315" s="2">
        <v>1817.9482599999999</v>
      </c>
      <c r="O315" s="2"/>
      <c r="P315" s="2"/>
      <c r="Q315" s="2"/>
      <c r="R315" s="2"/>
      <c r="S315" s="2"/>
      <c r="T315" s="2"/>
      <c r="U315" s="2"/>
      <c r="V315" s="2"/>
      <c r="W315" s="2"/>
      <c r="X315" s="2" t="s">
        <v>148</v>
      </c>
      <c r="Y315" s="2">
        <v>1.2949999999999999E-3</v>
      </c>
      <c r="Z315" s="2">
        <v>1.9179999999999999E-2</v>
      </c>
      <c r="AA315" s="2">
        <v>2.3199999999999998</v>
      </c>
    </row>
    <row r="316" spans="1:27" x14ac:dyDescent="0.2">
      <c r="A316" s="2" t="s">
        <v>685</v>
      </c>
      <c r="B316" s="2" t="s">
        <v>686</v>
      </c>
      <c r="C316" s="2" t="s">
        <v>1122</v>
      </c>
      <c r="D316" s="2" t="s">
        <v>1122</v>
      </c>
      <c r="E316" s="2">
        <v>7.5119800000000001E-4</v>
      </c>
      <c r="F316" s="2">
        <v>1.7723699999999999E-3</v>
      </c>
      <c r="G316" s="2">
        <v>1</v>
      </c>
      <c r="H316" s="2">
        <v>1</v>
      </c>
      <c r="I316" s="2">
        <v>3</v>
      </c>
      <c r="J316" s="2" t="s">
        <v>26</v>
      </c>
      <c r="K316" s="2" t="s">
        <v>1518</v>
      </c>
      <c r="L316" s="2"/>
      <c r="M316" s="2">
        <v>0</v>
      </c>
      <c r="N316" s="2">
        <v>1769.9118699999999</v>
      </c>
      <c r="O316" s="2">
        <v>350.3</v>
      </c>
      <c r="P316" s="2">
        <v>355.8</v>
      </c>
      <c r="Q316" s="2">
        <v>470.8</v>
      </c>
      <c r="R316" s="2">
        <v>423.5</v>
      </c>
      <c r="S316" s="2">
        <v>459.6</v>
      </c>
      <c r="T316" s="2">
        <v>496.5</v>
      </c>
      <c r="U316" s="2">
        <v>370.7</v>
      </c>
      <c r="V316" s="2">
        <v>734.3</v>
      </c>
      <c r="W316" s="2">
        <v>414.2</v>
      </c>
      <c r="X316" s="2"/>
      <c r="Y316" s="2">
        <v>1.2949999999999999E-3</v>
      </c>
      <c r="Z316" s="2">
        <v>3.1050000000000001E-4</v>
      </c>
      <c r="AA316" s="2">
        <v>3.27</v>
      </c>
    </row>
    <row r="317" spans="1:27" x14ac:dyDescent="0.2">
      <c r="A317" s="2" t="s">
        <v>687</v>
      </c>
      <c r="B317" s="2" t="s">
        <v>688</v>
      </c>
      <c r="C317" s="2" t="s">
        <v>1186</v>
      </c>
      <c r="D317" s="2" t="s">
        <v>1186</v>
      </c>
      <c r="E317" s="5">
        <v>8.3195000000000006E-6</v>
      </c>
      <c r="F317" s="2">
        <v>1.7723699999999999E-3</v>
      </c>
      <c r="G317" s="2">
        <v>1</v>
      </c>
      <c r="H317" s="2">
        <v>1</v>
      </c>
      <c r="I317" s="2">
        <v>8</v>
      </c>
      <c r="J317" s="2" t="s">
        <v>26</v>
      </c>
      <c r="K317" s="2" t="s">
        <v>1519</v>
      </c>
      <c r="L317" s="2"/>
      <c r="M317" s="2">
        <v>0</v>
      </c>
      <c r="N317" s="2">
        <v>2127.16977</v>
      </c>
      <c r="O317" s="2">
        <v>2244.9</v>
      </c>
      <c r="P317" s="2">
        <v>2038.6</v>
      </c>
      <c r="Q317" s="2">
        <v>3038.1</v>
      </c>
      <c r="R317" s="2">
        <v>1564.5</v>
      </c>
      <c r="S317" s="2">
        <v>1780</v>
      </c>
      <c r="T317" s="2">
        <v>2581.3000000000002</v>
      </c>
      <c r="U317" s="2">
        <v>1596.7</v>
      </c>
      <c r="V317" s="2">
        <v>6092.3</v>
      </c>
      <c r="W317" s="2">
        <v>1802.4</v>
      </c>
      <c r="X317" s="2"/>
      <c r="Y317" s="2">
        <v>1.2949999999999999E-3</v>
      </c>
      <c r="Z317" s="5">
        <v>2.2010000000000002E-6</v>
      </c>
      <c r="AA317" s="2">
        <v>5.41</v>
      </c>
    </row>
    <row r="318" spans="1:27" x14ac:dyDescent="0.2">
      <c r="A318" s="2" t="s">
        <v>689</v>
      </c>
      <c r="B318" s="2" t="s">
        <v>690</v>
      </c>
      <c r="C318" s="2" t="s">
        <v>1122</v>
      </c>
      <c r="D318" s="2" t="s">
        <v>1122</v>
      </c>
      <c r="E318" s="2">
        <v>1.20921E-2</v>
      </c>
      <c r="F318" s="2">
        <v>1.7723699999999999E-3</v>
      </c>
      <c r="G318" s="2">
        <v>1</v>
      </c>
      <c r="H318" s="2">
        <v>1</v>
      </c>
      <c r="I318" s="2">
        <v>6</v>
      </c>
      <c r="J318" s="2" t="s">
        <v>26</v>
      </c>
      <c r="K318" s="2" t="s">
        <v>1520</v>
      </c>
      <c r="L318" s="2"/>
      <c r="M318" s="2">
        <v>0</v>
      </c>
      <c r="N318" s="2">
        <v>1444.7732599999999</v>
      </c>
      <c r="O318" s="2">
        <v>444.7</v>
      </c>
      <c r="P318" s="2">
        <v>517.9</v>
      </c>
      <c r="Q318" s="2">
        <v>556.5</v>
      </c>
      <c r="R318" s="2">
        <v>605.4</v>
      </c>
      <c r="S318" s="2">
        <v>627.20000000000005</v>
      </c>
      <c r="T318" s="2">
        <v>530.20000000000005</v>
      </c>
      <c r="U318" s="2">
        <v>594.5</v>
      </c>
      <c r="V318" s="2">
        <v>585.9</v>
      </c>
      <c r="W318" s="2">
        <v>473.7</v>
      </c>
      <c r="X318" s="2"/>
      <c r="Y318" s="2">
        <v>1.2949999999999999E-3</v>
      </c>
      <c r="Z318" s="2">
        <v>6.5919999999999998E-3</v>
      </c>
      <c r="AA318" s="2">
        <v>3.19</v>
      </c>
    </row>
    <row r="319" spans="1:27" x14ac:dyDescent="0.2">
      <c r="A319" s="2" t="s">
        <v>691</v>
      </c>
      <c r="B319" s="2" t="s">
        <v>692</v>
      </c>
      <c r="C319" s="2" t="s">
        <v>1122</v>
      </c>
      <c r="D319" s="2" t="s">
        <v>1122</v>
      </c>
      <c r="E319" s="2">
        <v>2.7763100000000001E-3</v>
      </c>
      <c r="F319" s="2">
        <v>1.7723699999999999E-3</v>
      </c>
      <c r="G319" s="2">
        <v>1</v>
      </c>
      <c r="H319" s="2">
        <v>1</v>
      </c>
      <c r="I319" s="2">
        <v>2</v>
      </c>
      <c r="J319" s="2" t="s">
        <v>26</v>
      </c>
      <c r="K319" s="2" t="s">
        <v>1521</v>
      </c>
      <c r="L319" s="2"/>
      <c r="M319" s="2">
        <v>0</v>
      </c>
      <c r="N319" s="2">
        <v>1682.87985</v>
      </c>
      <c r="O319" s="2">
        <v>283.5</v>
      </c>
      <c r="P319" s="2">
        <v>249.6</v>
      </c>
      <c r="Q319" s="2">
        <v>350.7</v>
      </c>
      <c r="R319" s="2">
        <v>368.1</v>
      </c>
      <c r="S319" s="2">
        <v>420</v>
      </c>
      <c r="T319" s="2">
        <v>563.20000000000005</v>
      </c>
      <c r="U319" s="2">
        <v>384.4</v>
      </c>
      <c r="V319" s="2">
        <v>920.1</v>
      </c>
      <c r="W319" s="2">
        <v>458.6</v>
      </c>
      <c r="X319" s="2"/>
      <c r="Y319" s="2">
        <v>1.2949999999999999E-3</v>
      </c>
      <c r="Z319" s="2">
        <v>1.3079999999999999E-3</v>
      </c>
      <c r="AA319" s="2">
        <v>4.1100000000000003</v>
      </c>
    </row>
    <row r="320" spans="1:27" x14ac:dyDescent="0.2">
      <c r="A320" s="2" t="s">
        <v>693</v>
      </c>
      <c r="B320" s="2" t="s">
        <v>694</v>
      </c>
      <c r="C320" s="2" t="s">
        <v>1122</v>
      </c>
      <c r="D320" s="2" t="s">
        <v>1122</v>
      </c>
      <c r="E320" s="2">
        <v>2.1471799999999999E-2</v>
      </c>
      <c r="F320" s="2">
        <v>1.7723699999999999E-3</v>
      </c>
      <c r="G320" s="2">
        <v>1</v>
      </c>
      <c r="H320" s="2">
        <v>1</v>
      </c>
      <c r="I320" s="2">
        <v>4</v>
      </c>
      <c r="J320" s="2" t="s">
        <v>26</v>
      </c>
      <c r="K320" s="2" t="s">
        <v>1522</v>
      </c>
      <c r="L320" s="2"/>
      <c r="M320" s="2">
        <v>0</v>
      </c>
      <c r="N320" s="2">
        <v>1545.8209300000001</v>
      </c>
      <c r="O320" s="2">
        <v>544.4</v>
      </c>
      <c r="P320" s="2">
        <v>673</v>
      </c>
      <c r="Q320" s="2">
        <v>717.8</v>
      </c>
      <c r="R320" s="2">
        <v>902.7</v>
      </c>
      <c r="S320" s="2">
        <v>943.7</v>
      </c>
      <c r="T320" s="2">
        <v>768.6</v>
      </c>
      <c r="U320" s="2">
        <v>985.7</v>
      </c>
      <c r="V320" s="2">
        <v>785.1</v>
      </c>
      <c r="W320" s="2">
        <v>675.2</v>
      </c>
      <c r="X320" s="2"/>
      <c r="Y320" s="2">
        <v>1.2949999999999999E-3</v>
      </c>
      <c r="Z320" s="2">
        <v>1.239E-2</v>
      </c>
      <c r="AA320" s="2">
        <v>2.99</v>
      </c>
    </row>
    <row r="321" spans="1:27" x14ac:dyDescent="0.2">
      <c r="A321" s="2" t="s">
        <v>659</v>
      </c>
      <c r="B321" s="2" t="s">
        <v>660</v>
      </c>
      <c r="C321" s="2" t="s">
        <v>1163</v>
      </c>
      <c r="D321" s="2" t="s">
        <v>1163</v>
      </c>
      <c r="E321" s="2">
        <v>8.8684799999999998E-3</v>
      </c>
      <c r="F321" s="2">
        <v>1.7723699999999999E-3</v>
      </c>
      <c r="G321" s="2">
        <v>1</v>
      </c>
      <c r="H321" s="2">
        <v>3</v>
      </c>
      <c r="I321" s="2">
        <v>3</v>
      </c>
      <c r="J321" s="2" t="s">
        <v>26</v>
      </c>
      <c r="K321" s="2" t="s">
        <v>1501</v>
      </c>
      <c r="L321" s="2"/>
      <c r="M321" s="2">
        <v>0</v>
      </c>
      <c r="N321" s="2">
        <v>1956.0590999999999</v>
      </c>
      <c r="O321" s="2">
        <v>2659.2</v>
      </c>
      <c r="P321" s="2">
        <v>2447.3000000000002</v>
      </c>
      <c r="Q321" s="2">
        <v>2687.4</v>
      </c>
      <c r="R321" s="2">
        <v>1951.8</v>
      </c>
      <c r="S321" s="2">
        <v>1636</v>
      </c>
      <c r="T321" s="2">
        <v>1474.4</v>
      </c>
      <c r="U321" s="2">
        <v>2007.6</v>
      </c>
      <c r="V321" s="2">
        <v>1929.7</v>
      </c>
      <c r="W321" s="2">
        <v>1754.1</v>
      </c>
      <c r="X321" s="2"/>
      <c r="Y321" s="2">
        <v>1.2949999999999999E-3</v>
      </c>
      <c r="Z321" s="2">
        <v>4.6810000000000003E-3</v>
      </c>
      <c r="AA321" s="2">
        <v>4.0599999999999996</v>
      </c>
    </row>
    <row r="322" spans="1:27" x14ac:dyDescent="0.2">
      <c r="A322" s="2" t="s">
        <v>657</v>
      </c>
      <c r="B322" s="2" t="s">
        <v>658</v>
      </c>
      <c r="C322" s="2" t="s">
        <v>1186</v>
      </c>
      <c r="D322" s="2" t="s">
        <v>1186</v>
      </c>
      <c r="E322" s="5">
        <v>1.2358099999999999E-5</v>
      </c>
      <c r="F322" s="2">
        <v>1.7723699999999999E-3</v>
      </c>
      <c r="G322" s="2">
        <v>1</v>
      </c>
      <c r="H322" s="2">
        <v>1</v>
      </c>
      <c r="I322" s="2">
        <v>8</v>
      </c>
      <c r="J322" s="2" t="s">
        <v>26</v>
      </c>
      <c r="K322" s="2" t="s">
        <v>1499</v>
      </c>
      <c r="L322" s="2"/>
      <c r="M322" s="2">
        <v>0</v>
      </c>
      <c r="N322" s="2">
        <v>2283.27088</v>
      </c>
      <c r="O322" s="2">
        <v>6656.5</v>
      </c>
      <c r="P322" s="2">
        <v>6349.8</v>
      </c>
      <c r="Q322" s="2">
        <v>8894.4</v>
      </c>
      <c r="R322" s="2">
        <v>1574.6</v>
      </c>
      <c r="S322" s="2">
        <v>1732.4</v>
      </c>
      <c r="T322" s="2">
        <v>1228</v>
      </c>
      <c r="U322" s="2">
        <v>2730.5</v>
      </c>
      <c r="V322" s="2">
        <v>5809.7</v>
      </c>
      <c r="W322" s="2">
        <v>3337.3</v>
      </c>
      <c r="X322" s="2"/>
      <c r="Y322" s="2">
        <v>1.2949999999999999E-3</v>
      </c>
      <c r="Z322" s="5">
        <v>3.4000000000000001E-6</v>
      </c>
      <c r="AA322" s="2">
        <v>5.66</v>
      </c>
    </row>
    <row r="323" spans="1:27" x14ac:dyDescent="0.2">
      <c r="A323" s="2" t="s">
        <v>649</v>
      </c>
      <c r="B323" s="2" t="s">
        <v>650</v>
      </c>
      <c r="C323" s="2" t="s">
        <v>1122</v>
      </c>
      <c r="D323" s="2" t="s">
        <v>1122</v>
      </c>
      <c r="E323" s="2">
        <v>0.108441</v>
      </c>
      <c r="F323" s="2">
        <v>3.47825E-3</v>
      </c>
      <c r="G323" s="2">
        <v>1</v>
      </c>
      <c r="H323" s="2">
        <v>2</v>
      </c>
      <c r="I323" s="2">
        <v>1</v>
      </c>
      <c r="J323" s="2" t="s">
        <v>26</v>
      </c>
      <c r="K323" s="2" t="s">
        <v>1493</v>
      </c>
      <c r="L323" s="2"/>
      <c r="M323" s="2">
        <v>0</v>
      </c>
      <c r="N323" s="2">
        <v>1687.92165</v>
      </c>
      <c r="O323" s="2">
        <v>226.7</v>
      </c>
      <c r="P323" s="2">
        <v>232.3</v>
      </c>
      <c r="Q323" s="2">
        <v>234</v>
      </c>
      <c r="R323" s="2">
        <v>207.4</v>
      </c>
      <c r="S323" s="2">
        <v>245.4</v>
      </c>
      <c r="T323" s="2">
        <v>206.4</v>
      </c>
      <c r="U323" s="2">
        <v>204.5</v>
      </c>
      <c r="V323" s="2">
        <v>237.9</v>
      </c>
      <c r="W323" s="2">
        <v>199.3</v>
      </c>
      <c r="X323" s="2"/>
      <c r="Y323" s="2">
        <v>2.4510000000000001E-3</v>
      </c>
      <c r="Z323" s="2">
        <v>7.399E-2</v>
      </c>
      <c r="AA323" s="2">
        <v>2.02</v>
      </c>
    </row>
    <row r="324" spans="1:27" x14ac:dyDescent="0.2">
      <c r="A324" s="2" t="s">
        <v>695</v>
      </c>
      <c r="B324" s="2" t="s">
        <v>696</v>
      </c>
      <c r="C324" s="2" t="s">
        <v>1142</v>
      </c>
      <c r="D324" s="2" t="s">
        <v>1142</v>
      </c>
      <c r="E324" s="2">
        <v>0.108963</v>
      </c>
      <c r="F324" s="2">
        <v>3.47825E-3</v>
      </c>
      <c r="G324" s="2">
        <v>1</v>
      </c>
      <c r="H324" s="2">
        <v>2</v>
      </c>
      <c r="I324" s="2">
        <v>2</v>
      </c>
      <c r="J324" s="2" t="s">
        <v>26</v>
      </c>
      <c r="K324" s="2" t="s">
        <v>1523</v>
      </c>
      <c r="L324" s="2"/>
      <c r="M324" s="2">
        <v>0</v>
      </c>
      <c r="N324" s="2">
        <v>2300.3199</v>
      </c>
      <c r="O324" s="2">
        <v>519.1</v>
      </c>
      <c r="P324" s="2">
        <v>541.20000000000005</v>
      </c>
      <c r="Q324" s="2">
        <v>525.4</v>
      </c>
      <c r="R324" s="2">
        <v>535.4</v>
      </c>
      <c r="S324" s="2">
        <v>522</v>
      </c>
      <c r="T324" s="2">
        <v>581.20000000000005</v>
      </c>
      <c r="U324" s="2">
        <v>522.29999999999995</v>
      </c>
      <c r="V324" s="2">
        <v>617.79999999999995</v>
      </c>
      <c r="W324" s="2">
        <v>481.5</v>
      </c>
      <c r="X324" s="2"/>
      <c r="Y324" s="2">
        <v>2.4510000000000001E-3</v>
      </c>
      <c r="Z324" s="2">
        <v>7.4719999999999995E-2</v>
      </c>
      <c r="AA324" s="2">
        <v>2.66</v>
      </c>
    </row>
    <row r="325" spans="1:27" x14ac:dyDescent="0.2">
      <c r="A325" s="2" t="s">
        <v>697</v>
      </c>
      <c r="B325" s="2" t="s">
        <v>698</v>
      </c>
      <c r="C325" s="2" t="s">
        <v>1377</v>
      </c>
      <c r="D325" s="2" t="s">
        <v>1377</v>
      </c>
      <c r="E325" s="2">
        <v>0.111605</v>
      </c>
      <c r="F325" s="2">
        <v>3.47825E-3</v>
      </c>
      <c r="G325" s="2">
        <v>1</v>
      </c>
      <c r="H325" s="2">
        <v>3</v>
      </c>
      <c r="I325" s="2">
        <v>1</v>
      </c>
      <c r="J325" s="2" t="s">
        <v>26</v>
      </c>
      <c r="K325" s="2" t="s">
        <v>1524</v>
      </c>
      <c r="L325" s="2"/>
      <c r="M325" s="2">
        <v>0</v>
      </c>
      <c r="N325" s="2">
        <v>2672.5113900000001</v>
      </c>
      <c r="O325" s="2">
        <v>435.9</v>
      </c>
      <c r="P325" s="2">
        <v>306.8</v>
      </c>
      <c r="Q325" s="2">
        <v>376.5</v>
      </c>
      <c r="R325" s="2">
        <v>877</v>
      </c>
      <c r="S325" s="2">
        <v>768.1</v>
      </c>
      <c r="T325" s="2">
        <v>922.2</v>
      </c>
      <c r="U325" s="2">
        <v>450.3</v>
      </c>
      <c r="V325" s="2">
        <v>567</v>
      </c>
      <c r="W325" s="2">
        <v>424.4</v>
      </c>
      <c r="X325" s="2"/>
      <c r="Y325" s="2">
        <v>2.4510000000000001E-3</v>
      </c>
      <c r="Z325" s="2">
        <v>7.6410000000000006E-2</v>
      </c>
      <c r="AA325" s="2">
        <v>2</v>
      </c>
    </row>
    <row r="326" spans="1:27" x14ac:dyDescent="0.2">
      <c r="A326" s="2" t="s">
        <v>699</v>
      </c>
      <c r="B326" s="2" t="s">
        <v>700</v>
      </c>
      <c r="C326" s="2" t="s">
        <v>1525</v>
      </c>
      <c r="D326" s="2" t="s">
        <v>1525</v>
      </c>
      <c r="E326" s="2">
        <v>0.113219</v>
      </c>
      <c r="F326" s="2">
        <v>3.47825E-3</v>
      </c>
      <c r="G326" s="2">
        <v>1</v>
      </c>
      <c r="H326" s="2">
        <v>3</v>
      </c>
      <c r="I326" s="2">
        <v>1</v>
      </c>
      <c r="J326" s="2" t="s">
        <v>26</v>
      </c>
      <c r="K326" s="2" t="s">
        <v>1526</v>
      </c>
      <c r="L326" s="2" t="s">
        <v>1426</v>
      </c>
      <c r="M326" s="2">
        <v>0</v>
      </c>
      <c r="N326" s="2">
        <v>2187.2272800000001</v>
      </c>
      <c r="O326" s="2">
        <v>42.6</v>
      </c>
      <c r="P326" s="2">
        <v>42</v>
      </c>
      <c r="Q326" s="2">
        <v>47.1</v>
      </c>
      <c r="R326" s="2">
        <v>83.1</v>
      </c>
      <c r="S326" s="2">
        <v>79.099999999999994</v>
      </c>
      <c r="T326" s="2">
        <v>70.3</v>
      </c>
      <c r="U326" s="2">
        <v>71.400000000000006</v>
      </c>
      <c r="V326" s="2">
        <v>60.7</v>
      </c>
      <c r="W326" s="2">
        <v>60.2</v>
      </c>
      <c r="X326" s="2"/>
      <c r="Y326" s="2">
        <v>2.4510000000000001E-3</v>
      </c>
      <c r="Z326" s="2">
        <v>7.7909999999999993E-2</v>
      </c>
      <c r="AA326" s="2">
        <v>2.96</v>
      </c>
    </row>
    <row r="327" spans="1:27" x14ac:dyDescent="0.2">
      <c r="A327" s="2" t="s">
        <v>369</v>
      </c>
      <c r="B327" s="2" t="s">
        <v>370</v>
      </c>
      <c r="C327" s="2" t="s">
        <v>1527</v>
      </c>
      <c r="D327" s="2" t="s">
        <v>1527</v>
      </c>
      <c r="E327" s="2">
        <v>0.11540400000000001</v>
      </c>
      <c r="F327" s="2">
        <v>3.47825E-3</v>
      </c>
      <c r="G327" s="2">
        <v>1</v>
      </c>
      <c r="H327" s="2">
        <v>2</v>
      </c>
      <c r="I327" s="2">
        <v>1</v>
      </c>
      <c r="J327" s="2" t="s">
        <v>26</v>
      </c>
      <c r="K327" s="2" t="s">
        <v>1296</v>
      </c>
      <c r="L327" s="2" t="s">
        <v>1528</v>
      </c>
      <c r="M327" s="2">
        <v>0</v>
      </c>
      <c r="N327" s="2">
        <v>1691.84717</v>
      </c>
      <c r="O327" s="2"/>
      <c r="P327" s="2"/>
      <c r="Q327" s="2"/>
      <c r="R327" s="2"/>
      <c r="S327" s="2"/>
      <c r="T327" s="2"/>
      <c r="U327" s="2"/>
      <c r="V327" s="2"/>
      <c r="W327" s="2"/>
      <c r="X327" s="2" t="s">
        <v>148</v>
      </c>
      <c r="Y327" s="2">
        <v>2.4510000000000001E-3</v>
      </c>
      <c r="Z327" s="2">
        <v>7.9659999999999995E-2</v>
      </c>
      <c r="AA327" s="2">
        <v>2.95</v>
      </c>
    </row>
    <row r="328" spans="1:27" x14ac:dyDescent="0.2">
      <c r="A328" s="2" t="s">
        <v>701</v>
      </c>
      <c r="B328" s="2" t="s">
        <v>702</v>
      </c>
      <c r="C328" s="2" t="s">
        <v>1529</v>
      </c>
      <c r="D328" s="2" t="s">
        <v>1529</v>
      </c>
      <c r="E328" s="2">
        <v>0.118757</v>
      </c>
      <c r="F328" s="2">
        <v>3.47825E-3</v>
      </c>
      <c r="G328" s="2">
        <v>1</v>
      </c>
      <c r="H328" s="2">
        <v>3</v>
      </c>
      <c r="I328" s="2">
        <v>1</v>
      </c>
      <c r="J328" s="2" t="s">
        <v>26</v>
      </c>
      <c r="K328" s="2" t="s">
        <v>1530</v>
      </c>
      <c r="L328" s="2"/>
      <c r="M328" s="2">
        <v>0</v>
      </c>
      <c r="N328" s="2">
        <v>2482.4385000000002</v>
      </c>
      <c r="O328" s="2">
        <v>390.6</v>
      </c>
      <c r="P328" s="2">
        <v>345.7</v>
      </c>
      <c r="Q328" s="2">
        <v>331.7</v>
      </c>
      <c r="R328" s="2">
        <v>540.79999999999995</v>
      </c>
      <c r="S328" s="2">
        <v>421.8</v>
      </c>
      <c r="T328" s="2">
        <v>520.20000000000005</v>
      </c>
      <c r="U328" s="2">
        <v>373</v>
      </c>
      <c r="V328" s="2">
        <v>230.3</v>
      </c>
      <c r="W328" s="2">
        <v>307.39999999999998</v>
      </c>
      <c r="X328" s="2"/>
      <c r="Y328" s="2">
        <v>2.4510000000000001E-3</v>
      </c>
      <c r="Z328" s="2">
        <v>8.208E-2</v>
      </c>
      <c r="AA328" s="2">
        <v>2.88</v>
      </c>
    </row>
    <row r="329" spans="1:27" x14ac:dyDescent="0.2">
      <c r="A329" s="2" t="s">
        <v>341</v>
      </c>
      <c r="B329" s="2" t="s">
        <v>342</v>
      </c>
      <c r="C329" s="2" t="s">
        <v>1122</v>
      </c>
      <c r="D329" s="2" t="s">
        <v>1122</v>
      </c>
      <c r="E329" s="2">
        <v>0.113761</v>
      </c>
      <c r="F329" s="2">
        <v>3.47825E-3</v>
      </c>
      <c r="G329" s="2">
        <v>1</v>
      </c>
      <c r="H329" s="2">
        <v>1</v>
      </c>
      <c r="I329" s="2">
        <v>1</v>
      </c>
      <c r="J329" s="2" t="s">
        <v>26</v>
      </c>
      <c r="K329" s="2" t="s">
        <v>1277</v>
      </c>
      <c r="L329" s="2"/>
      <c r="M329" s="2">
        <v>0</v>
      </c>
      <c r="N329" s="2">
        <v>1690.8809100000001</v>
      </c>
      <c r="O329" s="2">
        <v>1066.8</v>
      </c>
      <c r="P329" s="2">
        <v>1133.5999999999999</v>
      </c>
      <c r="Q329" s="2">
        <v>1423.7</v>
      </c>
      <c r="R329" s="2">
        <v>600</v>
      </c>
      <c r="S329" s="2">
        <v>550.20000000000005</v>
      </c>
      <c r="T329" s="2">
        <v>455.6</v>
      </c>
      <c r="U329" s="2">
        <v>565.70000000000005</v>
      </c>
      <c r="V329" s="2">
        <v>677</v>
      </c>
      <c r="W329" s="2">
        <v>471.1</v>
      </c>
      <c r="X329" s="2"/>
      <c r="Y329" s="2">
        <v>2.4510000000000001E-3</v>
      </c>
      <c r="Z329" s="2">
        <v>7.8130000000000005E-2</v>
      </c>
      <c r="AA329" s="2">
        <v>2.57</v>
      </c>
    </row>
    <row r="330" spans="1:27" x14ac:dyDescent="0.2">
      <c r="A330" s="2" t="s">
        <v>703</v>
      </c>
      <c r="B330" s="2" t="s">
        <v>704</v>
      </c>
      <c r="C330" s="2" t="s">
        <v>1122</v>
      </c>
      <c r="D330" s="2" t="s">
        <v>1122</v>
      </c>
      <c r="E330" s="2">
        <v>0.112678</v>
      </c>
      <c r="F330" s="2">
        <v>3.47825E-3</v>
      </c>
      <c r="G330" s="2">
        <v>1</v>
      </c>
      <c r="H330" s="2">
        <v>1</v>
      </c>
      <c r="I330" s="2">
        <v>3</v>
      </c>
      <c r="J330" s="2" t="s">
        <v>26</v>
      </c>
      <c r="K330" s="2" t="s">
        <v>1531</v>
      </c>
      <c r="L330" s="2"/>
      <c r="M330" s="2">
        <v>0</v>
      </c>
      <c r="N330" s="2">
        <v>1359.74296</v>
      </c>
      <c r="O330" s="2">
        <v>1107</v>
      </c>
      <c r="P330" s="2">
        <v>1197.5999999999999</v>
      </c>
      <c r="Q330" s="2">
        <v>961.4</v>
      </c>
      <c r="R330" s="2">
        <v>313.89999999999998</v>
      </c>
      <c r="S330" s="2">
        <v>254.4</v>
      </c>
      <c r="T330" s="2">
        <v>237</v>
      </c>
      <c r="U330" s="2">
        <v>194.5</v>
      </c>
      <c r="V330" s="2">
        <v>241.8</v>
      </c>
      <c r="W330" s="2">
        <v>180.1</v>
      </c>
      <c r="X330" s="2"/>
      <c r="Y330" s="2">
        <v>2.4510000000000001E-3</v>
      </c>
      <c r="Z330" s="2">
        <v>7.7429999999999999E-2</v>
      </c>
      <c r="AA330" s="2">
        <v>2</v>
      </c>
    </row>
    <row r="331" spans="1:27" x14ac:dyDescent="0.2">
      <c r="A331" s="2" t="s">
        <v>373</v>
      </c>
      <c r="B331" s="2" t="s">
        <v>374</v>
      </c>
      <c r="C331" s="2" t="s">
        <v>1304</v>
      </c>
      <c r="D331" s="2" t="s">
        <v>1304</v>
      </c>
      <c r="E331" s="2">
        <v>0.113761</v>
      </c>
      <c r="F331" s="2">
        <v>3.47825E-3</v>
      </c>
      <c r="G331" s="2">
        <v>1</v>
      </c>
      <c r="H331" s="2">
        <v>1</v>
      </c>
      <c r="I331" s="2">
        <v>1</v>
      </c>
      <c r="J331" s="2" t="s">
        <v>26</v>
      </c>
      <c r="K331" s="2" t="s">
        <v>1303</v>
      </c>
      <c r="L331" s="2" t="s">
        <v>1241</v>
      </c>
      <c r="M331" s="2">
        <v>0</v>
      </c>
      <c r="N331" s="2">
        <v>1489.7695699999999</v>
      </c>
      <c r="O331" s="2">
        <v>189.5</v>
      </c>
      <c r="P331" s="2">
        <v>201.6</v>
      </c>
      <c r="Q331" s="2">
        <v>213</v>
      </c>
      <c r="R331" s="2">
        <v>421.2</v>
      </c>
      <c r="S331" s="2">
        <v>399.4</v>
      </c>
      <c r="T331" s="2">
        <v>411.3</v>
      </c>
      <c r="U331" s="2">
        <v>399.7</v>
      </c>
      <c r="V331" s="2">
        <v>382.1</v>
      </c>
      <c r="W331" s="2">
        <v>377.1</v>
      </c>
      <c r="X331" s="2"/>
      <c r="Y331" s="2">
        <v>2.4510000000000001E-3</v>
      </c>
      <c r="Z331" s="2">
        <v>7.8109999999999999E-2</v>
      </c>
      <c r="AA331" s="2">
        <v>2.91</v>
      </c>
    </row>
    <row r="332" spans="1:27" x14ac:dyDescent="0.2">
      <c r="A332" s="2" t="s">
        <v>661</v>
      </c>
      <c r="B332" s="2" t="s">
        <v>662</v>
      </c>
      <c r="C332" s="2" t="s">
        <v>1163</v>
      </c>
      <c r="D332" s="2" t="s">
        <v>1163</v>
      </c>
      <c r="E332" s="2">
        <v>0.116512</v>
      </c>
      <c r="F332" s="2">
        <v>3.47825E-3</v>
      </c>
      <c r="G332" s="2">
        <v>1</v>
      </c>
      <c r="H332" s="2">
        <v>3</v>
      </c>
      <c r="I332" s="2">
        <v>1</v>
      </c>
      <c r="J332" s="2" t="s">
        <v>26</v>
      </c>
      <c r="K332" s="2" t="s">
        <v>1502</v>
      </c>
      <c r="L332" s="2"/>
      <c r="M332" s="2">
        <v>0</v>
      </c>
      <c r="N332" s="2">
        <v>2211.2286199999999</v>
      </c>
      <c r="O332" s="2">
        <v>215.2</v>
      </c>
      <c r="P332" s="2">
        <v>256.5</v>
      </c>
      <c r="Q332" s="2">
        <v>153.19999999999999</v>
      </c>
      <c r="R332" s="2">
        <v>252</v>
      </c>
      <c r="S332" s="2">
        <v>202.7</v>
      </c>
      <c r="T332" s="2">
        <v>213.5</v>
      </c>
      <c r="U332" s="2">
        <v>202.8</v>
      </c>
      <c r="V332" s="2">
        <v>157.1</v>
      </c>
      <c r="W332" s="2">
        <v>147.4</v>
      </c>
      <c r="X332" s="2"/>
      <c r="Y332" s="2">
        <v>2.4510000000000001E-3</v>
      </c>
      <c r="Z332" s="2">
        <v>8.0369999999999997E-2</v>
      </c>
      <c r="AA332" s="2">
        <v>1.9</v>
      </c>
    </row>
    <row r="333" spans="1:27" x14ac:dyDescent="0.2">
      <c r="A333" s="2" t="s">
        <v>705</v>
      </c>
      <c r="B333" s="2" t="s">
        <v>706</v>
      </c>
      <c r="C333" s="2" t="s">
        <v>1122</v>
      </c>
      <c r="D333" s="2" t="s">
        <v>1122</v>
      </c>
      <c r="E333" s="2">
        <v>0.113219</v>
      </c>
      <c r="F333" s="2">
        <v>3.47825E-3</v>
      </c>
      <c r="G333" s="2">
        <v>1</v>
      </c>
      <c r="H333" s="2">
        <v>3</v>
      </c>
      <c r="I333" s="2">
        <v>1</v>
      </c>
      <c r="J333" s="2" t="s">
        <v>26</v>
      </c>
      <c r="K333" s="2" t="s">
        <v>1532</v>
      </c>
      <c r="L333" s="2"/>
      <c r="M333" s="2">
        <v>0</v>
      </c>
      <c r="N333" s="2">
        <v>1494.7749899999999</v>
      </c>
      <c r="O333" s="2">
        <v>613.79999999999995</v>
      </c>
      <c r="P333" s="2">
        <v>544.9</v>
      </c>
      <c r="Q333" s="2">
        <v>647.70000000000005</v>
      </c>
      <c r="R333" s="2">
        <v>307.39999999999998</v>
      </c>
      <c r="S333" s="2">
        <v>322.7</v>
      </c>
      <c r="T333" s="2">
        <v>313.89999999999998</v>
      </c>
      <c r="U333" s="2">
        <v>595.79999999999995</v>
      </c>
      <c r="V333" s="2">
        <v>704.7</v>
      </c>
      <c r="W333" s="2">
        <v>598.29999999999995</v>
      </c>
      <c r="X333" s="2"/>
      <c r="Y333" s="2">
        <v>2.4510000000000001E-3</v>
      </c>
      <c r="Z333" s="2">
        <v>7.8020000000000006E-2</v>
      </c>
      <c r="AA333" s="2">
        <v>2.1</v>
      </c>
    </row>
    <row r="334" spans="1:27" x14ac:dyDescent="0.2">
      <c r="A334" s="2" t="s">
        <v>707</v>
      </c>
      <c r="B334" s="2" t="s">
        <v>708</v>
      </c>
      <c r="C334" s="2" t="s">
        <v>1122</v>
      </c>
      <c r="D334" s="2" t="s">
        <v>1122</v>
      </c>
      <c r="E334" s="2">
        <v>0.114854</v>
      </c>
      <c r="F334" s="2">
        <v>3.47825E-3</v>
      </c>
      <c r="G334" s="2">
        <v>1</v>
      </c>
      <c r="H334" s="2">
        <v>4</v>
      </c>
      <c r="I334" s="2">
        <v>1</v>
      </c>
      <c r="J334" s="2" t="s">
        <v>26</v>
      </c>
      <c r="K334" s="2" t="s">
        <v>1533</v>
      </c>
      <c r="L334" s="2"/>
      <c r="M334" s="2">
        <v>0</v>
      </c>
      <c r="N334" s="2">
        <v>1082.55672</v>
      </c>
      <c r="O334" s="2">
        <v>132.19999999999999</v>
      </c>
      <c r="P334" s="2">
        <v>122.7</v>
      </c>
      <c r="Q334" s="2">
        <v>117.3</v>
      </c>
      <c r="R334" s="2">
        <v>132.6</v>
      </c>
      <c r="S334" s="2">
        <v>150.80000000000001</v>
      </c>
      <c r="T334" s="2">
        <v>126.6</v>
      </c>
      <c r="U334" s="2">
        <v>174.6</v>
      </c>
      <c r="V334" s="2">
        <v>129.69999999999999</v>
      </c>
      <c r="W334" s="2">
        <v>115.7</v>
      </c>
      <c r="X334" s="2"/>
      <c r="Y334" s="2">
        <v>2.4510000000000001E-3</v>
      </c>
      <c r="Z334" s="2">
        <v>7.9009999999999997E-2</v>
      </c>
      <c r="AA334" s="2">
        <v>1.96</v>
      </c>
    </row>
    <row r="335" spans="1:27" x14ac:dyDescent="0.2">
      <c r="A335" s="2" t="s">
        <v>709</v>
      </c>
      <c r="B335" s="2" t="s">
        <v>710</v>
      </c>
      <c r="C335" s="2" t="s">
        <v>1122</v>
      </c>
      <c r="D335" s="2" t="s">
        <v>1122</v>
      </c>
      <c r="E335" s="2">
        <v>0.119895</v>
      </c>
      <c r="F335" s="2">
        <v>3.47825E-3</v>
      </c>
      <c r="G335" s="2">
        <v>1</v>
      </c>
      <c r="H335" s="2">
        <v>11</v>
      </c>
      <c r="I335" s="2">
        <v>1</v>
      </c>
      <c r="J335" s="2" t="s">
        <v>26</v>
      </c>
      <c r="K335" s="2" t="s">
        <v>1534</v>
      </c>
      <c r="L335" s="2"/>
      <c r="M335" s="2">
        <v>0</v>
      </c>
      <c r="N335" s="2">
        <v>1033.5800999999999</v>
      </c>
      <c r="O335" s="2">
        <v>108.8</v>
      </c>
      <c r="P335" s="2">
        <v>120.9</v>
      </c>
      <c r="Q335" s="2">
        <v>121.4</v>
      </c>
      <c r="R335" s="2">
        <v>127.7</v>
      </c>
      <c r="S335" s="2">
        <v>173.3</v>
      </c>
      <c r="T335" s="2">
        <v>138</v>
      </c>
      <c r="U335" s="2">
        <v>139.80000000000001</v>
      </c>
      <c r="V335" s="2">
        <v>95.3</v>
      </c>
      <c r="W335" s="2">
        <v>107.1</v>
      </c>
      <c r="X335" s="2"/>
      <c r="Y335" s="2">
        <v>2.4510000000000001E-3</v>
      </c>
      <c r="Z335" s="2">
        <v>8.2860000000000003E-2</v>
      </c>
      <c r="AA335" s="2">
        <v>1.6</v>
      </c>
    </row>
    <row r="336" spans="1:27" x14ac:dyDescent="0.2">
      <c r="A336" s="2" t="s">
        <v>619</v>
      </c>
      <c r="B336" s="2" t="s">
        <v>620</v>
      </c>
      <c r="C336" s="2" t="s">
        <v>1122</v>
      </c>
      <c r="D336" s="2" t="s">
        <v>1122</v>
      </c>
      <c r="E336" s="2">
        <v>0.11763</v>
      </c>
      <c r="F336" s="2">
        <v>3.47825E-3</v>
      </c>
      <c r="G336" s="2">
        <v>1</v>
      </c>
      <c r="H336" s="2">
        <v>3</v>
      </c>
      <c r="I336" s="2">
        <v>1</v>
      </c>
      <c r="J336" s="2" t="s">
        <v>26</v>
      </c>
      <c r="K336" s="2" t="s">
        <v>1474</v>
      </c>
      <c r="L336" s="2"/>
      <c r="M336" s="2">
        <v>0</v>
      </c>
      <c r="N336" s="2">
        <v>1550.7760499999999</v>
      </c>
      <c r="O336" s="2"/>
      <c r="P336" s="2"/>
      <c r="Q336" s="2"/>
      <c r="R336" s="2"/>
      <c r="S336" s="2"/>
      <c r="T336" s="2"/>
      <c r="U336" s="2"/>
      <c r="V336" s="2"/>
      <c r="W336" s="2"/>
      <c r="X336" s="2" t="s">
        <v>148</v>
      </c>
      <c r="Y336" s="2">
        <v>2.4510000000000001E-3</v>
      </c>
      <c r="Z336" s="2">
        <v>8.1320000000000003E-2</v>
      </c>
      <c r="AA336" s="2">
        <v>3.42</v>
      </c>
    </row>
    <row r="337" spans="1:27" x14ac:dyDescent="0.2">
      <c r="A337" s="2" t="s">
        <v>711</v>
      </c>
      <c r="B337" s="2" t="s">
        <v>712</v>
      </c>
      <c r="C337" s="2" t="s">
        <v>1122</v>
      </c>
      <c r="D337" s="2" t="s">
        <v>1122</v>
      </c>
      <c r="E337" s="2">
        <v>0.119895</v>
      </c>
      <c r="F337" s="2">
        <v>3.47825E-3</v>
      </c>
      <c r="G337" s="2">
        <v>1</v>
      </c>
      <c r="H337" s="2">
        <v>2</v>
      </c>
      <c r="I337" s="2">
        <v>1</v>
      </c>
      <c r="J337" s="2" t="s">
        <v>26</v>
      </c>
      <c r="K337" s="2" t="s">
        <v>1535</v>
      </c>
      <c r="L337" s="2"/>
      <c r="M337" s="2">
        <v>0</v>
      </c>
      <c r="N337" s="2">
        <v>1216.71389</v>
      </c>
      <c r="O337" s="2">
        <v>46.9</v>
      </c>
      <c r="P337" s="2">
        <v>94.7</v>
      </c>
      <c r="Q337" s="2">
        <v>55.7</v>
      </c>
      <c r="R337" s="2">
        <v>59.5</v>
      </c>
      <c r="S337" s="2">
        <v>78.900000000000006</v>
      </c>
      <c r="T337" s="2">
        <v>59.5</v>
      </c>
      <c r="U337" s="2">
        <v>88.4</v>
      </c>
      <c r="V337" s="2">
        <v>54.5</v>
      </c>
      <c r="W337" s="2">
        <v>57.2</v>
      </c>
      <c r="X337" s="2"/>
      <c r="Y337" s="2">
        <v>2.4510000000000001E-3</v>
      </c>
      <c r="Z337" s="2">
        <v>8.2830000000000001E-2</v>
      </c>
      <c r="AA337" s="2">
        <v>1.99</v>
      </c>
    </row>
    <row r="338" spans="1:27" x14ac:dyDescent="0.2">
      <c r="A338" s="2" t="s">
        <v>713</v>
      </c>
      <c r="B338" s="2" t="s">
        <v>714</v>
      </c>
      <c r="C338" s="2" t="s">
        <v>1122</v>
      </c>
      <c r="D338" s="2" t="s">
        <v>1122</v>
      </c>
      <c r="E338" s="2">
        <v>0.122783</v>
      </c>
      <c r="F338" s="2">
        <v>5.2737900000000004E-3</v>
      </c>
      <c r="G338" s="2">
        <v>1</v>
      </c>
      <c r="H338" s="2">
        <v>3</v>
      </c>
      <c r="I338" s="2">
        <v>1</v>
      </c>
      <c r="J338" s="2" t="s">
        <v>26</v>
      </c>
      <c r="K338" s="2" t="s">
        <v>1536</v>
      </c>
      <c r="L338" s="2"/>
      <c r="M338" s="2">
        <v>0</v>
      </c>
      <c r="N338" s="2">
        <v>1266.66398</v>
      </c>
      <c r="O338" s="2">
        <v>184.4</v>
      </c>
      <c r="P338" s="2">
        <v>190.5</v>
      </c>
      <c r="Q338" s="2">
        <v>186.5</v>
      </c>
      <c r="R338" s="2">
        <v>252.3</v>
      </c>
      <c r="S338" s="2">
        <v>238.7</v>
      </c>
      <c r="T338" s="2">
        <v>245.8</v>
      </c>
      <c r="U338" s="2">
        <v>412.5</v>
      </c>
      <c r="V338" s="2">
        <v>468.2</v>
      </c>
      <c r="W338" s="2">
        <v>454.1</v>
      </c>
      <c r="X338" s="2"/>
      <c r="Y338" s="2">
        <v>3.6670000000000001E-3</v>
      </c>
      <c r="Z338" s="2">
        <v>8.5370000000000001E-2</v>
      </c>
      <c r="AA338" s="2">
        <v>2.78</v>
      </c>
    </row>
    <row r="339" spans="1:27" x14ac:dyDescent="0.2">
      <c r="A339" s="2" t="s">
        <v>715</v>
      </c>
      <c r="B339" s="2" t="s">
        <v>716</v>
      </c>
      <c r="C339" s="2" t="s">
        <v>1537</v>
      </c>
      <c r="D339" s="2" t="s">
        <v>1537</v>
      </c>
      <c r="E339" s="2">
        <v>0.12573500000000001</v>
      </c>
      <c r="F339" s="2">
        <v>6.4908300000000004E-3</v>
      </c>
      <c r="G339" s="2">
        <v>1</v>
      </c>
      <c r="H339" s="2">
        <v>3</v>
      </c>
      <c r="I339" s="2">
        <v>2</v>
      </c>
      <c r="J339" s="2" t="s">
        <v>26</v>
      </c>
      <c r="K339" s="2" t="s">
        <v>1538</v>
      </c>
      <c r="L339" s="2"/>
      <c r="M339" s="2">
        <v>0</v>
      </c>
      <c r="N339" s="2">
        <v>2060.2431000000001</v>
      </c>
      <c r="O339" s="2">
        <v>1033.5999999999999</v>
      </c>
      <c r="P339" s="2">
        <v>957.9</v>
      </c>
      <c r="Q339" s="2">
        <v>1145.5999999999999</v>
      </c>
      <c r="R339" s="2">
        <v>815.8</v>
      </c>
      <c r="S339" s="2">
        <v>712.4</v>
      </c>
      <c r="T339" s="2">
        <v>694.9</v>
      </c>
      <c r="U339" s="2">
        <v>755</v>
      </c>
      <c r="V339" s="2">
        <v>720.3</v>
      </c>
      <c r="W339" s="2">
        <v>736</v>
      </c>
      <c r="X339" s="2"/>
      <c r="Y339" s="2">
        <v>4.5100000000000001E-3</v>
      </c>
      <c r="Z339" s="2">
        <v>8.7239999999999998E-2</v>
      </c>
      <c r="AA339" s="2">
        <v>2.4900000000000002</v>
      </c>
    </row>
    <row r="340" spans="1:27" x14ac:dyDescent="0.2">
      <c r="A340" s="2" t="s">
        <v>717</v>
      </c>
      <c r="B340" s="2" t="s">
        <v>718</v>
      </c>
      <c r="C340" s="2" t="s">
        <v>1122</v>
      </c>
      <c r="D340" s="2" t="s">
        <v>1122</v>
      </c>
      <c r="E340" s="2">
        <v>0.12514</v>
      </c>
      <c r="F340" s="2">
        <v>6.4908300000000004E-3</v>
      </c>
      <c r="G340" s="2">
        <v>1</v>
      </c>
      <c r="H340" s="2">
        <v>1</v>
      </c>
      <c r="I340" s="2">
        <v>2</v>
      </c>
      <c r="J340" s="2" t="s">
        <v>26</v>
      </c>
      <c r="K340" s="2" t="s">
        <v>1539</v>
      </c>
      <c r="L340" s="2"/>
      <c r="M340" s="2">
        <v>0</v>
      </c>
      <c r="N340" s="2">
        <v>1329.74631</v>
      </c>
      <c r="O340" s="2">
        <v>210.2</v>
      </c>
      <c r="P340" s="2">
        <v>696.9</v>
      </c>
      <c r="Q340" s="2">
        <v>290.3</v>
      </c>
      <c r="R340" s="2">
        <v>409.9</v>
      </c>
      <c r="S340" s="2">
        <v>959.6</v>
      </c>
      <c r="T340" s="2">
        <v>265.2</v>
      </c>
      <c r="U340" s="2">
        <v>357</v>
      </c>
      <c r="V340" s="2">
        <v>280.39999999999998</v>
      </c>
      <c r="W340" s="2">
        <v>242.3</v>
      </c>
      <c r="X340" s="2"/>
      <c r="Y340" s="2">
        <v>4.5100000000000001E-3</v>
      </c>
      <c r="Z340" s="2">
        <v>8.6790000000000006E-2</v>
      </c>
      <c r="AA340" s="2">
        <v>3.06</v>
      </c>
    </row>
    <row r="341" spans="1:27" x14ac:dyDescent="0.2">
      <c r="A341" s="2" t="s">
        <v>719</v>
      </c>
      <c r="B341" s="2" t="s">
        <v>720</v>
      </c>
      <c r="C341" s="2" t="s">
        <v>1540</v>
      </c>
      <c r="D341" s="2" t="s">
        <v>1540</v>
      </c>
      <c r="E341" s="2">
        <v>0.12693499999999999</v>
      </c>
      <c r="F341" s="2">
        <v>6.4908300000000004E-3</v>
      </c>
      <c r="G341" s="2">
        <v>1</v>
      </c>
      <c r="H341" s="2">
        <v>2</v>
      </c>
      <c r="I341" s="2">
        <v>1</v>
      </c>
      <c r="J341" s="2" t="s">
        <v>26</v>
      </c>
      <c r="K341" s="2" t="s">
        <v>1541</v>
      </c>
      <c r="L341" s="2"/>
      <c r="M341" s="2">
        <v>0</v>
      </c>
      <c r="N341" s="2">
        <v>1590.8471099999999</v>
      </c>
      <c r="O341" s="2">
        <v>159.1</v>
      </c>
      <c r="P341" s="2">
        <v>160.80000000000001</v>
      </c>
      <c r="Q341" s="2">
        <v>165.1</v>
      </c>
      <c r="R341" s="2">
        <v>233</v>
      </c>
      <c r="S341" s="2">
        <v>222.9</v>
      </c>
      <c r="T341" s="2">
        <v>224.1</v>
      </c>
      <c r="U341" s="2">
        <v>233.5</v>
      </c>
      <c r="V341" s="2">
        <v>188.9</v>
      </c>
      <c r="W341" s="2">
        <v>190.8</v>
      </c>
      <c r="X341" s="2"/>
      <c r="Y341" s="2">
        <v>4.5100000000000001E-3</v>
      </c>
      <c r="Z341" s="2">
        <v>8.8190000000000004E-2</v>
      </c>
      <c r="AA341" s="2">
        <v>2.17</v>
      </c>
    </row>
    <row r="342" spans="1:27" x14ac:dyDescent="0.2">
      <c r="A342" s="2" t="s">
        <v>721</v>
      </c>
      <c r="B342" s="2" t="s">
        <v>722</v>
      </c>
      <c r="C342" s="2" t="s">
        <v>1542</v>
      </c>
      <c r="D342" s="2" t="s">
        <v>1542</v>
      </c>
      <c r="E342" s="2">
        <v>0.134991</v>
      </c>
      <c r="F342" s="2">
        <v>6.4908300000000004E-3</v>
      </c>
      <c r="G342" s="2">
        <v>1</v>
      </c>
      <c r="H342" s="2">
        <v>1</v>
      </c>
      <c r="I342" s="2">
        <v>1</v>
      </c>
      <c r="J342" s="2" t="s">
        <v>26</v>
      </c>
      <c r="K342" s="2" t="s">
        <v>1543</v>
      </c>
      <c r="L342" s="2" t="s">
        <v>1241</v>
      </c>
      <c r="M342" s="2">
        <v>0</v>
      </c>
      <c r="N342" s="2">
        <v>1819.0325499999999</v>
      </c>
      <c r="O342" s="2">
        <v>4.3</v>
      </c>
      <c r="P342" s="2">
        <v>3.3</v>
      </c>
      <c r="Q342" s="2">
        <v>3.5</v>
      </c>
      <c r="R342" s="2">
        <v>135.80000000000001</v>
      </c>
      <c r="S342" s="2">
        <v>152.4</v>
      </c>
      <c r="T342" s="2">
        <v>180.8</v>
      </c>
      <c r="U342" s="2">
        <v>186.5</v>
      </c>
      <c r="V342" s="2">
        <v>301.39999999999998</v>
      </c>
      <c r="W342" s="2">
        <v>235.8</v>
      </c>
      <c r="X342" s="2"/>
      <c r="Y342" s="2">
        <v>4.5100000000000001E-3</v>
      </c>
      <c r="Z342" s="2">
        <v>9.4549999999999995E-2</v>
      </c>
      <c r="AA342" s="2">
        <v>2.2400000000000002</v>
      </c>
    </row>
    <row r="343" spans="1:27" x14ac:dyDescent="0.2">
      <c r="A343" s="2" t="s">
        <v>723</v>
      </c>
      <c r="B343" s="2" t="s">
        <v>724</v>
      </c>
      <c r="C343" s="2" t="s">
        <v>1483</v>
      </c>
      <c r="D343" s="2" t="s">
        <v>1483</v>
      </c>
      <c r="E343" s="2">
        <v>0.126334</v>
      </c>
      <c r="F343" s="2">
        <v>6.4908300000000004E-3</v>
      </c>
      <c r="G343" s="2">
        <v>1</v>
      </c>
      <c r="H343" s="2">
        <v>1</v>
      </c>
      <c r="I343" s="2">
        <v>1</v>
      </c>
      <c r="J343" s="2" t="s">
        <v>26</v>
      </c>
      <c r="K343" s="2" t="s">
        <v>1544</v>
      </c>
      <c r="L343" s="2"/>
      <c r="M343" s="2">
        <v>0</v>
      </c>
      <c r="N343" s="2">
        <v>2048.1388000000002</v>
      </c>
      <c r="O343" s="2">
        <v>242.9</v>
      </c>
      <c r="P343" s="2">
        <v>299.8</v>
      </c>
      <c r="Q343" s="2">
        <v>360</v>
      </c>
      <c r="R343" s="2">
        <v>214.3</v>
      </c>
      <c r="S343" s="2">
        <v>193.8</v>
      </c>
      <c r="T343" s="2">
        <v>188.4</v>
      </c>
      <c r="U343" s="2">
        <v>184.7</v>
      </c>
      <c r="V343" s="2">
        <v>224.5</v>
      </c>
      <c r="W343" s="2">
        <v>174.3</v>
      </c>
      <c r="X343" s="2"/>
      <c r="Y343" s="2">
        <v>4.5100000000000001E-3</v>
      </c>
      <c r="Z343" s="2">
        <v>8.8039999999999993E-2</v>
      </c>
      <c r="AA343" s="2">
        <v>2.64</v>
      </c>
    </row>
    <row r="344" spans="1:27" x14ac:dyDescent="0.2">
      <c r="A344" s="2" t="s">
        <v>725</v>
      </c>
      <c r="B344" s="2" t="s">
        <v>726</v>
      </c>
      <c r="C344" s="2" t="s">
        <v>1190</v>
      </c>
      <c r="D344" s="2" t="s">
        <v>1190</v>
      </c>
      <c r="E344" s="2">
        <v>0.14083899999999999</v>
      </c>
      <c r="F344" s="2">
        <v>6.4908300000000004E-3</v>
      </c>
      <c r="G344" s="2">
        <v>1</v>
      </c>
      <c r="H344" s="2">
        <v>4</v>
      </c>
      <c r="I344" s="2">
        <v>1</v>
      </c>
      <c r="J344" s="2" t="s">
        <v>26</v>
      </c>
      <c r="K344" s="2" t="s">
        <v>1545</v>
      </c>
      <c r="L344" s="2"/>
      <c r="M344" s="2">
        <v>0</v>
      </c>
      <c r="N344" s="2">
        <v>1666.9416100000001</v>
      </c>
      <c r="O344" s="2"/>
      <c r="P344" s="2"/>
      <c r="Q344" s="2"/>
      <c r="R344" s="2"/>
      <c r="S344" s="2"/>
      <c r="T344" s="2"/>
      <c r="U344" s="2"/>
      <c r="V344" s="2"/>
      <c r="W344" s="2"/>
      <c r="X344" s="2" t="s">
        <v>148</v>
      </c>
      <c r="Y344" s="2">
        <v>4.5100000000000001E-3</v>
      </c>
      <c r="Z344" s="2">
        <v>9.9510000000000001E-2</v>
      </c>
      <c r="AA344" s="2">
        <v>2.4300000000000002</v>
      </c>
    </row>
    <row r="345" spans="1:27" x14ac:dyDescent="0.2">
      <c r="A345" s="2" t="s">
        <v>541</v>
      </c>
      <c r="B345" s="2" t="s">
        <v>542</v>
      </c>
      <c r="C345" s="2" t="s">
        <v>1197</v>
      </c>
      <c r="D345" s="2" t="s">
        <v>1197</v>
      </c>
      <c r="E345" s="2">
        <v>0.151808</v>
      </c>
      <c r="F345" s="2">
        <v>6.4908300000000004E-3</v>
      </c>
      <c r="G345" s="2">
        <v>1</v>
      </c>
      <c r="H345" s="2">
        <v>3</v>
      </c>
      <c r="I345" s="2">
        <v>1</v>
      </c>
      <c r="J345" s="2" t="s">
        <v>26</v>
      </c>
      <c r="K345" s="2" t="s">
        <v>1425</v>
      </c>
      <c r="L345" s="2"/>
      <c r="M345" s="2">
        <v>0</v>
      </c>
      <c r="N345" s="2">
        <v>2618.4778500000002</v>
      </c>
      <c r="O345" s="2">
        <v>310.7</v>
      </c>
      <c r="P345" s="2">
        <v>188.9</v>
      </c>
      <c r="Q345" s="2">
        <v>260.10000000000002</v>
      </c>
      <c r="R345" s="2">
        <v>157.69999999999999</v>
      </c>
      <c r="S345" s="2">
        <v>148.30000000000001</v>
      </c>
      <c r="T345" s="2">
        <v>154.6</v>
      </c>
      <c r="U345" s="2">
        <v>117.5</v>
      </c>
      <c r="V345" s="2">
        <v>147.5</v>
      </c>
      <c r="W345" s="2">
        <v>115.8</v>
      </c>
      <c r="X345" s="2"/>
      <c r="Y345" s="2">
        <v>4.5100000000000001E-3</v>
      </c>
      <c r="Z345" s="2">
        <v>0.1077</v>
      </c>
      <c r="AA345" s="2">
        <v>3.19</v>
      </c>
    </row>
    <row r="346" spans="1:27" x14ac:dyDescent="0.2">
      <c r="A346" s="2" t="s">
        <v>727</v>
      </c>
      <c r="B346" s="2" t="s">
        <v>728</v>
      </c>
      <c r="C346" s="2" t="s">
        <v>1176</v>
      </c>
      <c r="D346" s="2" t="s">
        <v>1176</v>
      </c>
      <c r="E346" s="2">
        <v>0.12814500000000001</v>
      </c>
      <c r="F346" s="2">
        <v>6.4908300000000004E-3</v>
      </c>
      <c r="G346" s="2">
        <v>1</v>
      </c>
      <c r="H346" s="2">
        <v>4</v>
      </c>
      <c r="I346" s="2">
        <v>1</v>
      </c>
      <c r="J346" s="2" t="s">
        <v>26</v>
      </c>
      <c r="K346" s="2" t="s">
        <v>1546</v>
      </c>
      <c r="L346" s="2" t="s">
        <v>1178</v>
      </c>
      <c r="M346" s="2">
        <v>0</v>
      </c>
      <c r="N346" s="2">
        <v>1314.7942700000001</v>
      </c>
      <c r="O346" s="2">
        <v>46.5</v>
      </c>
      <c r="P346" s="2">
        <v>51</v>
      </c>
      <c r="Q346" s="2">
        <v>49.8</v>
      </c>
      <c r="R346" s="2">
        <v>116.2</v>
      </c>
      <c r="S346" s="2">
        <v>123.3</v>
      </c>
      <c r="T346" s="2">
        <v>117.5</v>
      </c>
      <c r="U346" s="2">
        <v>121.3</v>
      </c>
      <c r="V346" s="2">
        <v>113.3</v>
      </c>
      <c r="W346" s="2">
        <v>86.7</v>
      </c>
      <c r="X346" s="2"/>
      <c r="Y346" s="2">
        <v>4.5100000000000001E-3</v>
      </c>
      <c r="Z346" s="2">
        <v>8.9370000000000005E-2</v>
      </c>
      <c r="AA346" s="2">
        <v>2.3199999999999998</v>
      </c>
    </row>
    <row r="347" spans="1:27" x14ac:dyDescent="0.2">
      <c r="A347" s="2" t="s">
        <v>539</v>
      </c>
      <c r="B347" s="2" t="s">
        <v>540</v>
      </c>
      <c r="C347" s="2" t="s">
        <v>1424</v>
      </c>
      <c r="D347" s="2" t="s">
        <v>1547</v>
      </c>
      <c r="E347" s="2">
        <v>0.15323200000000001</v>
      </c>
      <c r="F347" s="2">
        <v>6.4908300000000004E-3</v>
      </c>
      <c r="G347" s="2">
        <v>1</v>
      </c>
      <c r="H347" s="2">
        <v>3</v>
      </c>
      <c r="I347" s="2">
        <v>1</v>
      </c>
      <c r="J347" s="2" t="s">
        <v>26</v>
      </c>
      <c r="K347" s="2" t="s">
        <v>1423</v>
      </c>
      <c r="L347" s="2" t="s">
        <v>1426</v>
      </c>
      <c r="M347" s="2">
        <v>0</v>
      </c>
      <c r="N347" s="2">
        <v>2378.3192300000001</v>
      </c>
      <c r="O347" s="2">
        <v>61.3</v>
      </c>
      <c r="P347" s="2">
        <v>80.099999999999994</v>
      </c>
      <c r="Q347" s="2">
        <v>97.6</v>
      </c>
      <c r="R347" s="2">
        <v>983.1</v>
      </c>
      <c r="S347" s="2">
        <v>1002.6</v>
      </c>
      <c r="T347" s="2">
        <v>1201</v>
      </c>
      <c r="U347" s="2">
        <v>2126.3000000000002</v>
      </c>
      <c r="V347" s="2">
        <v>3263.4</v>
      </c>
      <c r="W347" s="2">
        <v>2159.9</v>
      </c>
      <c r="X347" s="2"/>
      <c r="Y347" s="2">
        <v>4.5100000000000001E-3</v>
      </c>
      <c r="Z347" s="2">
        <v>0.10920000000000001</v>
      </c>
      <c r="AA347" s="2">
        <v>3.76</v>
      </c>
    </row>
    <row r="348" spans="1:27" x14ac:dyDescent="0.2">
      <c r="A348" s="2" t="s">
        <v>729</v>
      </c>
      <c r="B348" s="2" t="s">
        <v>730</v>
      </c>
      <c r="C348" s="2" t="s">
        <v>1304</v>
      </c>
      <c r="D348" s="2" t="s">
        <v>1304</v>
      </c>
      <c r="E348" s="2">
        <v>0.151808</v>
      </c>
      <c r="F348" s="2">
        <v>6.4908300000000004E-3</v>
      </c>
      <c r="G348" s="2">
        <v>1</v>
      </c>
      <c r="H348" s="2">
        <v>3</v>
      </c>
      <c r="I348" s="2">
        <v>1</v>
      </c>
      <c r="J348" s="2" t="s">
        <v>26</v>
      </c>
      <c r="K348" s="2" t="s">
        <v>1548</v>
      </c>
      <c r="L348" s="2" t="s">
        <v>1426</v>
      </c>
      <c r="M348" s="2">
        <v>0</v>
      </c>
      <c r="N348" s="2">
        <v>1835.9812899999999</v>
      </c>
      <c r="O348" s="2">
        <v>89</v>
      </c>
      <c r="P348" s="2">
        <v>94.9</v>
      </c>
      <c r="Q348" s="2">
        <v>91.7</v>
      </c>
      <c r="R348" s="2">
        <v>166</v>
      </c>
      <c r="S348" s="2">
        <v>156.9</v>
      </c>
      <c r="T348" s="2">
        <v>143.4</v>
      </c>
      <c r="U348" s="2">
        <v>214.9</v>
      </c>
      <c r="V348" s="2">
        <v>248.6</v>
      </c>
      <c r="W348" s="2">
        <v>197.5</v>
      </c>
      <c r="X348" s="2"/>
      <c r="Y348" s="2">
        <v>4.5100000000000001E-3</v>
      </c>
      <c r="Z348" s="2">
        <v>0.1077</v>
      </c>
      <c r="AA348" s="2">
        <v>2.15</v>
      </c>
    </row>
    <row r="349" spans="1:27" x14ac:dyDescent="0.2">
      <c r="A349" s="2" t="s">
        <v>731</v>
      </c>
      <c r="B349" s="2" t="s">
        <v>732</v>
      </c>
      <c r="C349" s="2" t="s">
        <v>1122</v>
      </c>
      <c r="D349" s="2" t="s">
        <v>1122</v>
      </c>
      <c r="E349" s="2">
        <v>0.13183800000000001</v>
      </c>
      <c r="F349" s="2">
        <v>6.4908300000000004E-3</v>
      </c>
      <c r="G349" s="2">
        <v>1</v>
      </c>
      <c r="H349" s="2">
        <v>3</v>
      </c>
      <c r="I349" s="2">
        <v>1</v>
      </c>
      <c r="J349" s="2" t="s">
        <v>26</v>
      </c>
      <c r="K349" s="2" t="s">
        <v>1549</v>
      </c>
      <c r="L349" s="2"/>
      <c r="M349" s="2">
        <v>0</v>
      </c>
      <c r="N349" s="2">
        <v>1800.9513899999999</v>
      </c>
      <c r="O349" s="2"/>
      <c r="P349" s="2"/>
      <c r="Q349" s="2"/>
      <c r="R349" s="2"/>
      <c r="S349" s="2"/>
      <c r="T349" s="2"/>
      <c r="U349" s="2"/>
      <c r="V349" s="2"/>
      <c r="W349" s="2"/>
      <c r="X349" s="2" t="s">
        <v>148</v>
      </c>
      <c r="Y349" s="2">
        <v>4.5100000000000001E-3</v>
      </c>
      <c r="Z349" s="2">
        <v>9.2230000000000006E-2</v>
      </c>
      <c r="AA349" s="2">
        <v>2.2799999999999998</v>
      </c>
    </row>
    <row r="350" spans="1:27" x14ac:dyDescent="0.2">
      <c r="A350" s="2" t="s">
        <v>733</v>
      </c>
      <c r="B350" s="2" t="s">
        <v>734</v>
      </c>
      <c r="C350" s="2" t="s">
        <v>1550</v>
      </c>
      <c r="D350" s="2" t="s">
        <v>1550</v>
      </c>
      <c r="E350" s="2">
        <v>0.15323200000000001</v>
      </c>
      <c r="F350" s="2">
        <v>6.4908300000000004E-3</v>
      </c>
      <c r="G350" s="2">
        <v>1</v>
      </c>
      <c r="H350" s="2">
        <v>4</v>
      </c>
      <c r="I350" s="2">
        <v>1</v>
      </c>
      <c r="J350" s="2" t="s">
        <v>26</v>
      </c>
      <c r="K350" s="2" t="s">
        <v>1551</v>
      </c>
      <c r="L350" s="2" t="s">
        <v>1552</v>
      </c>
      <c r="M350" s="2">
        <v>0</v>
      </c>
      <c r="N350" s="2">
        <v>1285.7677200000001</v>
      </c>
      <c r="O350" s="2">
        <v>105.4</v>
      </c>
      <c r="P350" s="2">
        <v>136.6</v>
      </c>
      <c r="Q350" s="2">
        <v>118.6</v>
      </c>
      <c r="R350" s="2">
        <v>180.3</v>
      </c>
      <c r="S350" s="2">
        <v>194.3</v>
      </c>
      <c r="T350" s="2">
        <v>165.8</v>
      </c>
      <c r="U350" s="2">
        <v>202.5</v>
      </c>
      <c r="V350" s="2">
        <v>163.80000000000001</v>
      </c>
      <c r="W350" s="2">
        <v>143.1</v>
      </c>
      <c r="X350" s="2"/>
      <c r="Y350" s="2">
        <v>4.5100000000000001E-3</v>
      </c>
      <c r="Z350" s="2">
        <v>0.1089</v>
      </c>
      <c r="AA350" s="2">
        <v>2.31</v>
      </c>
    </row>
    <row r="351" spans="1:27" x14ac:dyDescent="0.2">
      <c r="A351" s="2" t="s">
        <v>735</v>
      </c>
      <c r="B351" s="2" t="s">
        <v>736</v>
      </c>
      <c r="C351" s="2" t="s">
        <v>1553</v>
      </c>
      <c r="D351" s="2" t="s">
        <v>1554</v>
      </c>
      <c r="E351" s="2">
        <v>0.13691500000000001</v>
      </c>
      <c r="F351" s="2">
        <v>6.4908300000000004E-3</v>
      </c>
      <c r="G351" s="2">
        <v>1</v>
      </c>
      <c r="H351" s="2">
        <v>5</v>
      </c>
      <c r="I351" s="2">
        <v>2</v>
      </c>
      <c r="J351" s="2" t="s">
        <v>26</v>
      </c>
      <c r="K351" s="2" t="s">
        <v>1555</v>
      </c>
      <c r="L351" s="2" t="s">
        <v>1172</v>
      </c>
      <c r="M351" s="2">
        <v>0</v>
      </c>
      <c r="N351" s="2">
        <v>1400.7153599999999</v>
      </c>
      <c r="O351" s="2">
        <v>364.9</v>
      </c>
      <c r="P351" s="2">
        <v>431.7</v>
      </c>
      <c r="Q351" s="2">
        <v>380.5</v>
      </c>
      <c r="R351" s="2">
        <v>410.9</v>
      </c>
      <c r="S351" s="2">
        <v>408.4</v>
      </c>
      <c r="T351" s="2">
        <v>403.3</v>
      </c>
      <c r="U351" s="2">
        <v>493.3</v>
      </c>
      <c r="V351" s="2">
        <v>507</v>
      </c>
      <c r="W351" s="2">
        <v>407.4</v>
      </c>
      <c r="X351" s="2"/>
      <c r="Y351" s="2">
        <v>4.5100000000000001E-3</v>
      </c>
      <c r="Z351" s="2">
        <v>9.6259999999999998E-2</v>
      </c>
      <c r="AA351" s="2">
        <v>2.5099999999999998</v>
      </c>
    </row>
    <row r="352" spans="1:27" x14ac:dyDescent="0.2">
      <c r="A352" s="2" t="s">
        <v>737</v>
      </c>
      <c r="B352" s="2" t="s">
        <v>738</v>
      </c>
      <c r="C352" s="2" t="s">
        <v>1415</v>
      </c>
      <c r="D352" s="2" t="s">
        <v>1415</v>
      </c>
      <c r="E352" s="2">
        <v>0.153948</v>
      </c>
      <c r="F352" s="2">
        <v>6.4908300000000004E-3</v>
      </c>
      <c r="G352" s="2">
        <v>1</v>
      </c>
      <c r="H352" s="2">
        <v>3</v>
      </c>
      <c r="I352" s="2">
        <v>1</v>
      </c>
      <c r="J352" s="2" t="s">
        <v>26</v>
      </c>
      <c r="K352" s="2" t="s">
        <v>1556</v>
      </c>
      <c r="L352" s="2"/>
      <c r="M352" s="2">
        <v>0</v>
      </c>
      <c r="N352" s="2">
        <v>1888.02973</v>
      </c>
      <c r="O352" s="2">
        <v>694.6</v>
      </c>
      <c r="P352" s="2">
        <v>522.5</v>
      </c>
      <c r="Q352" s="2">
        <v>643.1</v>
      </c>
      <c r="R352" s="2">
        <v>351.6</v>
      </c>
      <c r="S352" s="2">
        <v>379.3</v>
      </c>
      <c r="T352" s="2">
        <v>472.1</v>
      </c>
      <c r="U352" s="2">
        <v>428.6</v>
      </c>
      <c r="V352" s="2">
        <v>493</v>
      </c>
      <c r="W352" s="2">
        <v>385.7</v>
      </c>
      <c r="X352" s="2"/>
      <c r="Y352" s="2">
        <v>4.5100000000000001E-3</v>
      </c>
      <c r="Z352" s="2">
        <v>0.10979999999999999</v>
      </c>
      <c r="AA352" s="2">
        <v>1.99</v>
      </c>
    </row>
    <row r="353" spans="1:27" x14ac:dyDescent="0.2">
      <c r="A353" s="2" t="s">
        <v>739</v>
      </c>
      <c r="B353" s="2" t="s">
        <v>740</v>
      </c>
      <c r="C353" s="2" t="s">
        <v>1324</v>
      </c>
      <c r="D353" s="2" t="s">
        <v>1324</v>
      </c>
      <c r="E353" s="2">
        <v>0.14554700000000001</v>
      </c>
      <c r="F353" s="2">
        <v>6.4908300000000004E-3</v>
      </c>
      <c r="G353" s="2">
        <v>1</v>
      </c>
      <c r="H353" s="2">
        <v>1</v>
      </c>
      <c r="I353" s="2">
        <v>1</v>
      </c>
      <c r="J353" s="2" t="s">
        <v>26</v>
      </c>
      <c r="K353" s="2" t="s">
        <v>1558</v>
      </c>
      <c r="L353" s="2" t="s">
        <v>1241</v>
      </c>
      <c r="M353" s="2">
        <v>0</v>
      </c>
      <c r="N353" s="2">
        <v>2094.0049399999998</v>
      </c>
      <c r="O353" s="2">
        <v>97.4</v>
      </c>
      <c r="P353" s="2">
        <v>120</v>
      </c>
      <c r="Q353" s="2">
        <v>102.7</v>
      </c>
      <c r="R353" s="2">
        <v>149.5</v>
      </c>
      <c r="S353" s="2">
        <v>162.19999999999999</v>
      </c>
      <c r="T353" s="2">
        <v>177</v>
      </c>
      <c r="U353" s="2">
        <v>180.7</v>
      </c>
      <c r="V353" s="2">
        <v>231.7</v>
      </c>
      <c r="W353" s="2">
        <v>170.5</v>
      </c>
      <c r="X353" s="2"/>
      <c r="Y353" s="2">
        <v>4.5100000000000001E-3</v>
      </c>
      <c r="Z353" s="2">
        <v>0.1027</v>
      </c>
      <c r="AA353" s="2">
        <v>3.03</v>
      </c>
    </row>
    <row r="354" spans="1:27" x14ac:dyDescent="0.2">
      <c r="A354" s="2" t="s">
        <v>575</v>
      </c>
      <c r="B354" s="2" t="s">
        <v>576</v>
      </c>
      <c r="C354" s="2" t="s">
        <v>1444</v>
      </c>
      <c r="D354" s="2" t="s">
        <v>1444</v>
      </c>
      <c r="E354" s="2">
        <v>0.153948</v>
      </c>
      <c r="F354" s="2">
        <v>6.4908300000000004E-3</v>
      </c>
      <c r="G354" s="2">
        <v>1</v>
      </c>
      <c r="H354" s="2">
        <v>4</v>
      </c>
      <c r="I354" s="2">
        <v>2</v>
      </c>
      <c r="J354" s="2" t="s">
        <v>26</v>
      </c>
      <c r="K354" s="2" t="s">
        <v>1449</v>
      </c>
      <c r="L354" s="2" t="s">
        <v>1231</v>
      </c>
      <c r="M354" s="2">
        <v>0</v>
      </c>
      <c r="N354" s="2">
        <v>1767.9641300000001</v>
      </c>
      <c r="O354" s="2">
        <v>38.5</v>
      </c>
      <c r="P354" s="2">
        <v>49.9</v>
      </c>
      <c r="Q354" s="2">
        <v>60.6</v>
      </c>
      <c r="R354" s="2">
        <v>2279.6</v>
      </c>
      <c r="S354" s="2">
        <v>2263.1999999999998</v>
      </c>
      <c r="T354" s="2">
        <v>3117.7</v>
      </c>
      <c r="U354" s="2">
        <v>1756.1</v>
      </c>
      <c r="V354" s="2">
        <v>2907.5</v>
      </c>
      <c r="W354" s="2">
        <v>1705.8</v>
      </c>
      <c r="X354" s="2"/>
      <c r="Y354" s="2">
        <v>4.5100000000000001E-3</v>
      </c>
      <c r="Z354" s="2">
        <v>0.1096</v>
      </c>
      <c r="AA354" s="2">
        <v>3.52</v>
      </c>
    </row>
    <row r="355" spans="1:27" x14ac:dyDescent="0.2">
      <c r="A355" s="2" t="s">
        <v>741</v>
      </c>
      <c r="B355" s="2" t="s">
        <v>742</v>
      </c>
      <c r="C355" s="2" t="s">
        <v>1122</v>
      </c>
      <c r="D355" s="2" t="s">
        <v>1122</v>
      </c>
      <c r="E355" s="2">
        <v>0.12814500000000001</v>
      </c>
      <c r="F355" s="2">
        <v>6.4908300000000004E-3</v>
      </c>
      <c r="G355" s="2">
        <v>1</v>
      </c>
      <c r="H355" s="2">
        <v>3</v>
      </c>
      <c r="I355" s="2">
        <v>1</v>
      </c>
      <c r="J355" s="2" t="s">
        <v>26</v>
      </c>
      <c r="K355" s="2" t="s">
        <v>1559</v>
      </c>
      <c r="L355" s="2"/>
      <c r="M355" s="2">
        <v>0</v>
      </c>
      <c r="N355" s="2">
        <v>1678.89616</v>
      </c>
      <c r="O355" s="2">
        <v>424.6</v>
      </c>
      <c r="P355" s="2">
        <v>387.8</v>
      </c>
      <c r="Q355" s="2">
        <v>362.2</v>
      </c>
      <c r="R355" s="2">
        <v>501.2</v>
      </c>
      <c r="S355" s="2">
        <v>401.4</v>
      </c>
      <c r="T355" s="2">
        <v>307.5</v>
      </c>
      <c r="U355" s="2">
        <v>465.6</v>
      </c>
      <c r="V355" s="2">
        <v>342.7</v>
      </c>
      <c r="W355" s="2">
        <v>280.7</v>
      </c>
      <c r="X355" s="2"/>
      <c r="Y355" s="2">
        <v>4.5100000000000001E-3</v>
      </c>
      <c r="Z355" s="2">
        <v>8.9469999999999994E-2</v>
      </c>
      <c r="AA355" s="2">
        <v>3.15</v>
      </c>
    </row>
    <row r="356" spans="1:27" x14ac:dyDescent="0.2">
      <c r="A356" s="2" t="s">
        <v>743</v>
      </c>
      <c r="B356" s="2" t="s">
        <v>744</v>
      </c>
      <c r="C356" s="2" t="s">
        <v>1560</v>
      </c>
      <c r="D356" s="2" t="s">
        <v>1560</v>
      </c>
      <c r="E356" s="2">
        <v>0.150396</v>
      </c>
      <c r="F356" s="2">
        <v>6.4908300000000004E-3</v>
      </c>
      <c r="G356" s="2">
        <v>1</v>
      </c>
      <c r="H356" s="2">
        <v>3</v>
      </c>
      <c r="I356" s="2">
        <v>1</v>
      </c>
      <c r="J356" s="2" t="s">
        <v>26</v>
      </c>
      <c r="K356" s="2" t="s">
        <v>1561</v>
      </c>
      <c r="L356" s="2"/>
      <c r="M356" s="2">
        <v>0</v>
      </c>
      <c r="N356" s="2">
        <v>3197.9503800000002</v>
      </c>
      <c r="O356" s="2">
        <v>236.5</v>
      </c>
      <c r="P356" s="2">
        <v>253.6</v>
      </c>
      <c r="Q356" s="2">
        <v>223.5</v>
      </c>
      <c r="R356" s="2">
        <v>344.6</v>
      </c>
      <c r="S356" s="2">
        <v>285.10000000000002</v>
      </c>
      <c r="T356" s="2">
        <v>356.7</v>
      </c>
      <c r="U356" s="2">
        <v>284.60000000000002</v>
      </c>
      <c r="V356" s="2">
        <v>249.4</v>
      </c>
      <c r="W356" s="2">
        <v>249.3</v>
      </c>
      <c r="X356" s="2"/>
      <c r="Y356" s="2">
        <v>4.5100000000000001E-3</v>
      </c>
      <c r="Z356" s="2">
        <v>0.1067</v>
      </c>
      <c r="AA356" s="2">
        <v>1.64</v>
      </c>
    </row>
    <row r="357" spans="1:27" x14ac:dyDescent="0.2">
      <c r="A357" s="2" t="s">
        <v>393</v>
      </c>
      <c r="B357" s="2" t="s">
        <v>394</v>
      </c>
      <c r="C357" s="2" t="s">
        <v>1295</v>
      </c>
      <c r="D357" s="2" t="s">
        <v>1295</v>
      </c>
      <c r="E357" s="2">
        <v>0.15251899999999999</v>
      </c>
      <c r="F357" s="2">
        <v>6.4908300000000004E-3</v>
      </c>
      <c r="G357" s="2">
        <v>1</v>
      </c>
      <c r="H357" s="2">
        <v>3</v>
      </c>
      <c r="I357" s="2">
        <v>1</v>
      </c>
      <c r="J357" s="2" t="s">
        <v>26</v>
      </c>
      <c r="K357" s="2" t="s">
        <v>1316</v>
      </c>
      <c r="L357" s="2" t="s">
        <v>1318</v>
      </c>
      <c r="M357" s="2">
        <v>0</v>
      </c>
      <c r="N357" s="2">
        <v>2050.07665</v>
      </c>
      <c r="O357" s="2">
        <v>49.5</v>
      </c>
      <c r="P357" s="2">
        <v>43.3</v>
      </c>
      <c r="Q357" s="2">
        <v>51.1</v>
      </c>
      <c r="R357" s="2">
        <v>163.4</v>
      </c>
      <c r="S357" s="2">
        <v>171.8</v>
      </c>
      <c r="T357" s="2">
        <v>220.2</v>
      </c>
      <c r="U357" s="2">
        <v>79.099999999999994</v>
      </c>
      <c r="V357" s="2">
        <v>114.3</v>
      </c>
      <c r="W357" s="2">
        <v>74.8</v>
      </c>
      <c r="X357" s="2"/>
      <c r="Y357" s="2">
        <v>4.5100000000000001E-3</v>
      </c>
      <c r="Z357" s="2">
        <v>0.1086</v>
      </c>
      <c r="AA357" s="2">
        <v>2.5299999999999998</v>
      </c>
    </row>
    <row r="358" spans="1:27" x14ac:dyDescent="0.2">
      <c r="A358" s="2" t="s">
        <v>745</v>
      </c>
      <c r="B358" s="2" t="s">
        <v>746</v>
      </c>
      <c r="C358" s="2" t="s">
        <v>1122</v>
      </c>
      <c r="D358" s="2" t="s">
        <v>1122</v>
      </c>
      <c r="E358" s="2">
        <v>0.15110100000000001</v>
      </c>
      <c r="F358" s="2">
        <v>6.4908300000000004E-3</v>
      </c>
      <c r="G358" s="2">
        <v>1</v>
      </c>
      <c r="H358" s="2">
        <v>4</v>
      </c>
      <c r="I358" s="2">
        <v>1</v>
      </c>
      <c r="J358" s="2" t="s">
        <v>26</v>
      </c>
      <c r="K358" s="2" t="s">
        <v>1562</v>
      </c>
      <c r="L358" s="2"/>
      <c r="M358" s="2">
        <v>0</v>
      </c>
      <c r="N358" s="2">
        <v>1139.5781899999999</v>
      </c>
      <c r="O358" s="2"/>
      <c r="P358" s="2"/>
      <c r="Q358" s="2"/>
      <c r="R358" s="2"/>
      <c r="S358" s="2"/>
      <c r="T358" s="2"/>
      <c r="U358" s="2"/>
      <c r="V358" s="2"/>
      <c r="W358" s="2"/>
      <c r="X358" s="2" t="s">
        <v>148</v>
      </c>
      <c r="Y358" s="2">
        <v>4.5100000000000001E-3</v>
      </c>
      <c r="Z358" s="2">
        <v>0.10730000000000001</v>
      </c>
      <c r="AA358" s="2">
        <v>1.84</v>
      </c>
    </row>
    <row r="359" spans="1:27" x14ac:dyDescent="0.2">
      <c r="A359" s="2" t="s">
        <v>747</v>
      </c>
      <c r="B359" s="2" t="s">
        <v>748</v>
      </c>
      <c r="C359" s="2" t="s">
        <v>1122</v>
      </c>
      <c r="D359" s="2" t="s">
        <v>1122</v>
      </c>
      <c r="E359" s="2">
        <v>0.151808</v>
      </c>
      <c r="F359" s="2">
        <v>6.4908300000000004E-3</v>
      </c>
      <c r="G359" s="2">
        <v>1</v>
      </c>
      <c r="H359" s="2">
        <v>4</v>
      </c>
      <c r="I359" s="2">
        <v>1</v>
      </c>
      <c r="J359" s="2" t="s">
        <v>26</v>
      </c>
      <c r="K359" s="2" t="s">
        <v>1563</v>
      </c>
      <c r="L359" s="2"/>
      <c r="M359" s="2">
        <v>0</v>
      </c>
      <c r="N359" s="2">
        <v>1349.70109</v>
      </c>
      <c r="O359" s="2">
        <v>277.5</v>
      </c>
      <c r="P359" s="2">
        <v>276.8</v>
      </c>
      <c r="Q359" s="2">
        <v>356.5</v>
      </c>
      <c r="R359" s="2">
        <v>189.7</v>
      </c>
      <c r="S359" s="2">
        <v>195.3</v>
      </c>
      <c r="T359" s="2">
        <v>192.1</v>
      </c>
      <c r="U359" s="2">
        <v>348.7</v>
      </c>
      <c r="V359" s="2">
        <v>564.9</v>
      </c>
      <c r="W359" s="2">
        <v>372.7</v>
      </c>
      <c r="X359" s="2"/>
      <c r="Y359" s="2">
        <v>4.5100000000000001E-3</v>
      </c>
      <c r="Z359" s="2">
        <v>0.1077</v>
      </c>
      <c r="AA359" s="2">
        <v>2.74</v>
      </c>
    </row>
    <row r="360" spans="1:27" x14ac:dyDescent="0.2">
      <c r="A360" s="2" t="s">
        <v>749</v>
      </c>
      <c r="B360" s="2" t="s">
        <v>750</v>
      </c>
      <c r="C360" s="2" t="s">
        <v>1383</v>
      </c>
      <c r="D360" s="2" t="s">
        <v>1383</v>
      </c>
      <c r="E360" s="2">
        <v>0.151808</v>
      </c>
      <c r="F360" s="2">
        <v>6.4908300000000004E-3</v>
      </c>
      <c r="G360" s="2">
        <v>1</v>
      </c>
      <c r="H360" s="2">
        <v>3</v>
      </c>
      <c r="I360" s="2">
        <v>1</v>
      </c>
      <c r="J360" s="2" t="s">
        <v>26</v>
      </c>
      <c r="K360" s="2" t="s">
        <v>1564</v>
      </c>
      <c r="L360" s="2"/>
      <c r="M360" s="2">
        <v>0</v>
      </c>
      <c r="N360" s="2">
        <v>2303.2526600000001</v>
      </c>
      <c r="O360" s="2">
        <v>805.6</v>
      </c>
      <c r="P360" s="2">
        <v>593.70000000000005</v>
      </c>
      <c r="Q360" s="2">
        <v>891</v>
      </c>
      <c r="R360" s="2">
        <v>523.70000000000005</v>
      </c>
      <c r="S360" s="2">
        <v>575.6</v>
      </c>
      <c r="T360" s="2">
        <v>613.1</v>
      </c>
      <c r="U360" s="2">
        <v>429.3</v>
      </c>
      <c r="V360" s="2">
        <v>707.2</v>
      </c>
      <c r="W360" s="2">
        <v>463.7</v>
      </c>
      <c r="X360" s="2"/>
      <c r="Y360" s="2">
        <v>4.5100000000000001E-3</v>
      </c>
      <c r="Z360" s="2">
        <v>0.108</v>
      </c>
      <c r="AA360" s="2">
        <v>2.2599999999999998</v>
      </c>
    </row>
    <row r="361" spans="1:27" x14ac:dyDescent="0.2">
      <c r="A361" s="2" t="s">
        <v>751</v>
      </c>
      <c r="B361" s="2" t="s">
        <v>752</v>
      </c>
      <c r="C361" s="2" t="s">
        <v>1133</v>
      </c>
      <c r="D361" s="2" t="s">
        <v>1133</v>
      </c>
      <c r="E361" s="2">
        <v>0.12936500000000001</v>
      </c>
      <c r="F361" s="2">
        <v>6.4908300000000004E-3</v>
      </c>
      <c r="G361" s="2">
        <v>1</v>
      </c>
      <c r="H361" s="2">
        <v>3</v>
      </c>
      <c r="I361" s="2">
        <v>1</v>
      </c>
      <c r="J361" s="2" t="s">
        <v>26</v>
      </c>
      <c r="K361" s="2" t="s">
        <v>1565</v>
      </c>
      <c r="L361" s="2"/>
      <c r="M361" s="2">
        <v>0</v>
      </c>
      <c r="N361" s="2">
        <v>1573.8837599999999</v>
      </c>
      <c r="O361" s="2">
        <v>355.9</v>
      </c>
      <c r="P361" s="2">
        <v>323.5</v>
      </c>
      <c r="Q361" s="2">
        <v>299.8</v>
      </c>
      <c r="R361" s="2">
        <v>566</v>
      </c>
      <c r="S361" s="2">
        <v>433</v>
      </c>
      <c r="T361" s="2">
        <v>411</v>
      </c>
      <c r="U361" s="2">
        <v>413.6</v>
      </c>
      <c r="V361" s="2">
        <v>269.39999999999998</v>
      </c>
      <c r="W361" s="2">
        <v>356.4</v>
      </c>
      <c r="X361" s="2"/>
      <c r="Y361" s="2">
        <v>4.5100000000000001E-3</v>
      </c>
      <c r="Z361" s="2">
        <v>9.0160000000000004E-2</v>
      </c>
      <c r="AA361" s="2">
        <v>3.07</v>
      </c>
    </row>
    <row r="362" spans="1:27" x14ac:dyDescent="0.2">
      <c r="A362" s="2" t="s">
        <v>753</v>
      </c>
      <c r="B362" s="2" t="s">
        <v>754</v>
      </c>
      <c r="C362" s="2" t="s">
        <v>1190</v>
      </c>
      <c r="D362" s="2" t="s">
        <v>1190</v>
      </c>
      <c r="E362" s="2">
        <v>0.13886399999999999</v>
      </c>
      <c r="F362" s="2">
        <v>6.4908300000000004E-3</v>
      </c>
      <c r="G362" s="2">
        <v>1</v>
      </c>
      <c r="H362" s="2">
        <v>3</v>
      </c>
      <c r="I362" s="2">
        <v>1</v>
      </c>
      <c r="J362" s="2" t="s">
        <v>26</v>
      </c>
      <c r="K362" s="2" t="s">
        <v>1566</v>
      </c>
      <c r="L362" s="2"/>
      <c r="M362" s="2">
        <v>0</v>
      </c>
      <c r="N362" s="2">
        <v>2051.15373</v>
      </c>
      <c r="O362" s="2">
        <v>124.6</v>
      </c>
      <c r="P362" s="2">
        <v>144.1</v>
      </c>
      <c r="Q362" s="2">
        <v>135.80000000000001</v>
      </c>
      <c r="R362" s="2">
        <v>178.2</v>
      </c>
      <c r="S362" s="2">
        <v>189.6</v>
      </c>
      <c r="T362" s="2">
        <v>176.4</v>
      </c>
      <c r="U362" s="2">
        <v>152.30000000000001</v>
      </c>
      <c r="V362" s="2">
        <v>164.5</v>
      </c>
      <c r="W362" s="2">
        <v>138.1</v>
      </c>
      <c r="X362" s="2"/>
      <c r="Y362" s="2">
        <v>4.5100000000000001E-3</v>
      </c>
      <c r="Z362" s="2">
        <v>9.7549999999999998E-2</v>
      </c>
      <c r="AA362" s="2">
        <v>2.77</v>
      </c>
    </row>
    <row r="363" spans="1:27" x14ac:dyDescent="0.2">
      <c r="A363" s="2" t="s">
        <v>755</v>
      </c>
      <c r="B363" s="2" t="s">
        <v>756</v>
      </c>
      <c r="C363" s="2" t="s">
        <v>1122</v>
      </c>
      <c r="D363" s="2" t="s">
        <v>1122</v>
      </c>
      <c r="E363" s="2">
        <v>0.154668</v>
      </c>
      <c r="F363" s="2">
        <v>9.7482799999999998E-3</v>
      </c>
      <c r="G363" s="2">
        <v>1</v>
      </c>
      <c r="H363" s="2">
        <v>4</v>
      </c>
      <c r="I363" s="2">
        <v>1</v>
      </c>
      <c r="J363" s="2" t="s">
        <v>26</v>
      </c>
      <c r="K363" s="2" t="s">
        <v>1567</v>
      </c>
      <c r="L363" s="2"/>
      <c r="M363" s="2">
        <v>0</v>
      </c>
      <c r="N363" s="2">
        <v>1222.6516799999999</v>
      </c>
      <c r="O363" s="2">
        <v>48.4</v>
      </c>
      <c r="P363" s="2">
        <v>57.4</v>
      </c>
      <c r="Q363" s="2">
        <v>62.9</v>
      </c>
      <c r="R363" s="2">
        <v>57.2</v>
      </c>
      <c r="S363" s="2">
        <v>73.5</v>
      </c>
      <c r="T363" s="2">
        <v>61.8</v>
      </c>
      <c r="U363" s="2">
        <v>76</v>
      </c>
      <c r="V363" s="2">
        <v>72.2</v>
      </c>
      <c r="W363" s="2">
        <v>67.8</v>
      </c>
      <c r="X363" s="2"/>
      <c r="Y363" s="2">
        <v>5.6239999999999997E-3</v>
      </c>
      <c r="Z363" s="2">
        <v>0.11020000000000001</v>
      </c>
      <c r="AA363" s="2">
        <v>2</v>
      </c>
    </row>
    <row r="364" spans="1:27" x14ac:dyDescent="0.2">
      <c r="A364" t="s">
        <v>757</v>
      </c>
      <c r="B364" t="s">
        <v>758</v>
      </c>
      <c r="C364" t="s">
        <v>1133</v>
      </c>
      <c r="D364" t="s">
        <v>1133</v>
      </c>
      <c r="E364">
        <v>3.4277000000000002E-2</v>
      </c>
      <c r="F364">
        <v>1.7723699999999999E-3</v>
      </c>
      <c r="G364">
        <v>1</v>
      </c>
      <c r="H364">
        <v>4</v>
      </c>
      <c r="I364">
        <v>1</v>
      </c>
      <c r="J364" t="s">
        <v>80</v>
      </c>
      <c r="K364" t="s">
        <v>1568</v>
      </c>
      <c r="M364">
        <v>0</v>
      </c>
      <c r="N364">
        <v>1419.83602</v>
      </c>
      <c r="O364">
        <v>523.6</v>
      </c>
      <c r="P364">
        <v>553.1</v>
      </c>
      <c r="Q364">
        <v>629.5</v>
      </c>
      <c r="R364">
        <v>680.3</v>
      </c>
      <c r="S364">
        <v>675.2</v>
      </c>
      <c r="T364">
        <v>634.29999999999995</v>
      </c>
      <c r="U364">
        <v>681.2</v>
      </c>
      <c r="V364">
        <v>624</v>
      </c>
      <c r="W364">
        <v>657.4</v>
      </c>
      <c r="Y364">
        <v>1.2949999999999999E-3</v>
      </c>
      <c r="Z364">
        <v>2.0709999999999999E-2</v>
      </c>
      <c r="AA364">
        <v>3.45</v>
      </c>
    </row>
    <row r="365" spans="1:27" x14ac:dyDescent="0.2">
      <c r="A365" t="s">
        <v>759</v>
      </c>
      <c r="B365" t="s">
        <v>760</v>
      </c>
      <c r="C365" t="s">
        <v>1133</v>
      </c>
      <c r="D365" t="s">
        <v>1133</v>
      </c>
      <c r="E365">
        <v>7.1828100000000006E-2</v>
      </c>
      <c r="F365">
        <v>1.7723699999999999E-3</v>
      </c>
      <c r="G365">
        <v>1</v>
      </c>
      <c r="H365">
        <v>4</v>
      </c>
      <c r="I365">
        <v>1</v>
      </c>
      <c r="J365" t="s">
        <v>80</v>
      </c>
      <c r="K365" t="s">
        <v>1569</v>
      </c>
      <c r="M365">
        <v>0</v>
      </c>
      <c r="N365">
        <v>1305.7930899999999</v>
      </c>
      <c r="O365">
        <v>543.9</v>
      </c>
      <c r="P365">
        <v>445.1</v>
      </c>
      <c r="Q365">
        <v>622</v>
      </c>
      <c r="R365">
        <v>343.1</v>
      </c>
      <c r="S365">
        <v>337.4</v>
      </c>
      <c r="T365">
        <v>301.10000000000002</v>
      </c>
      <c r="U365">
        <v>402.5</v>
      </c>
      <c r="V365">
        <v>255.1</v>
      </c>
      <c r="W365">
        <v>377.3</v>
      </c>
      <c r="Y365">
        <v>1.2949999999999999E-3</v>
      </c>
      <c r="Z365">
        <v>4.7059999999999998E-2</v>
      </c>
      <c r="AA365">
        <v>3.53</v>
      </c>
    </row>
    <row r="366" spans="1:27" x14ac:dyDescent="0.2">
      <c r="A366" t="s">
        <v>761</v>
      </c>
      <c r="B366" t="s">
        <v>762</v>
      </c>
      <c r="C366" t="s">
        <v>1500</v>
      </c>
      <c r="D366" t="s">
        <v>1500</v>
      </c>
      <c r="E366">
        <v>5.7321799999999999E-2</v>
      </c>
      <c r="F366">
        <v>1.7723699999999999E-3</v>
      </c>
      <c r="G366">
        <v>1</v>
      </c>
      <c r="H366">
        <v>1</v>
      </c>
      <c r="I366">
        <v>1</v>
      </c>
      <c r="J366" t="s">
        <v>60</v>
      </c>
      <c r="K366" t="s">
        <v>1570</v>
      </c>
      <c r="L366" t="s">
        <v>1571</v>
      </c>
      <c r="M366">
        <v>0</v>
      </c>
      <c r="N366">
        <v>2070.12718</v>
      </c>
      <c r="O366">
        <v>40.700000000000003</v>
      </c>
      <c r="P366">
        <v>61.7</v>
      </c>
      <c r="Q366">
        <v>70.5</v>
      </c>
      <c r="R366">
        <v>157.69999999999999</v>
      </c>
      <c r="S366">
        <v>136</v>
      </c>
      <c r="T366">
        <v>98</v>
      </c>
      <c r="U366">
        <v>152.69999999999999</v>
      </c>
      <c r="V366">
        <v>116.5</v>
      </c>
      <c r="W366">
        <v>83.9</v>
      </c>
      <c r="Y366">
        <v>1.2949999999999999E-3</v>
      </c>
      <c r="Z366">
        <v>3.6659999999999998E-2</v>
      </c>
      <c r="AA366">
        <v>2.6</v>
      </c>
    </row>
    <row r="367" spans="1:27" x14ac:dyDescent="0.2">
      <c r="A367" t="s">
        <v>761</v>
      </c>
      <c r="B367" t="s">
        <v>762</v>
      </c>
      <c r="C367" t="s">
        <v>1163</v>
      </c>
      <c r="D367" t="s">
        <v>1163</v>
      </c>
      <c r="E367">
        <v>0.11706999999999999</v>
      </c>
      <c r="F367">
        <v>3.47825E-3</v>
      </c>
      <c r="G367">
        <v>1</v>
      </c>
      <c r="H367">
        <v>1</v>
      </c>
      <c r="I367">
        <v>1</v>
      </c>
      <c r="J367" t="s">
        <v>60</v>
      </c>
      <c r="K367" t="s">
        <v>1570</v>
      </c>
      <c r="M367">
        <v>0</v>
      </c>
      <c r="N367">
        <v>2069.1431600000001</v>
      </c>
      <c r="O367">
        <v>333.3</v>
      </c>
      <c r="P367">
        <v>493.7</v>
      </c>
      <c r="Q367">
        <v>381.5</v>
      </c>
      <c r="R367">
        <v>852.4</v>
      </c>
      <c r="S367">
        <v>614.5</v>
      </c>
      <c r="T367">
        <v>496.7</v>
      </c>
      <c r="U367">
        <v>668.9</v>
      </c>
      <c r="V367">
        <v>522.6</v>
      </c>
      <c r="W367">
        <v>398.8</v>
      </c>
      <c r="Y367">
        <v>2.4510000000000001E-3</v>
      </c>
      <c r="Z367">
        <v>8.097E-2</v>
      </c>
      <c r="AA367">
        <v>2.34</v>
      </c>
    </row>
    <row r="368" spans="1:27" x14ac:dyDescent="0.2">
      <c r="A368" t="s">
        <v>763</v>
      </c>
      <c r="B368" t="s">
        <v>764</v>
      </c>
      <c r="C368" t="s">
        <v>1222</v>
      </c>
      <c r="D368" t="s">
        <v>1222</v>
      </c>
      <c r="E368">
        <v>8.0356200000000003E-2</v>
      </c>
      <c r="F368">
        <v>1.7723699999999999E-3</v>
      </c>
      <c r="G368">
        <v>2</v>
      </c>
      <c r="H368">
        <v>7</v>
      </c>
      <c r="I368">
        <v>1</v>
      </c>
      <c r="J368" t="s">
        <v>765</v>
      </c>
      <c r="K368" t="s">
        <v>1572</v>
      </c>
      <c r="M368">
        <v>0</v>
      </c>
      <c r="N368">
        <v>1499.7782299999999</v>
      </c>
      <c r="O368">
        <v>400.3</v>
      </c>
      <c r="P368">
        <v>334.6</v>
      </c>
      <c r="Q368">
        <v>554.29999999999995</v>
      </c>
      <c r="R368">
        <v>327.8</v>
      </c>
      <c r="S368">
        <v>321.89999999999998</v>
      </c>
      <c r="T368">
        <v>322.8</v>
      </c>
      <c r="U368">
        <v>437</v>
      </c>
      <c r="V368">
        <v>438.9</v>
      </c>
      <c r="W368">
        <v>394.2</v>
      </c>
      <c r="X368" t="s">
        <v>766</v>
      </c>
      <c r="Y368">
        <v>1.2949999999999999E-3</v>
      </c>
      <c r="Z368">
        <v>5.3249999999999999E-2</v>
      </c>
      <c r="AA368">
        <v>2.8</v>
      </c>
    </row>
    <row r="369" spans="1:27" x14ac:dyDescent="0.2">
      <c r="A369" t="s">
        <v>767</v>
      </c>
      <c r="B369" t="s">
        <v>768</v>
      </c>
      <c r="C369" t="s">
        <v>1573</v>
      </c>
      <c r="D369" t="s">
        <v>1573</v>
      </c>
      <c r="E369">
        <v>0.10587000000000001</v>
      </c>
      <c r="F369">
        <v>1.7723699999999999E-3</v>
      </c>
      <c r="G369">
        <v>2</v>
      </c>
      <c r="H369">
        <v>10</v>
      </c>
      <c r="I369">
        <v>1</v>
      </c>
      <c r="J369" t="s">
        <v>765</v>
      </c>
      <c r="K369" t="s">
        <v>1574</v>
      </c>
      <c r="M369">
        <v>0</v>
      </c>
      <c r="N369">
        <v>1726.94498</v>
      </c>
      <c r="O369">
        <v>569.5</v>
      </c>
      <c r="P369">
        <v>656.4</v>
      </c>
      <c r="Q369">
        <v>739.3</v>
      </c>
      <c r="R369">
        <v>1271</v>
      </c>
      <c r="S369">
        <v>1203.5999999999999</v>
      </c>
      <c r="T369">
        <v>1343.5</v>
      </c>
      <c r="U369">
        <v>925.9</v>
      </c>
      <c r="V369">
        <v>605.6</v>
      </c>
      <c r="W369">
        <v>1112.2</v>
      </c>
      <c r="X369" t="s">
        <v>766</v>
      </c>
      <c r="Y369">
        <v>1.2949999999999999E-3</v>
      </c>
      <c r="Z369">
        <v>7.2249999999999995E-2</v>
      </c>
      <c r="AA369">
        <v>2.48</v>
      </c>
    </row>
    <row r="370" spans="1:27" x14ac:dyDescent="0.2">
      <c r="A370" t="s">
        <v>767</v>
      </c>
      <c r="B370" t="s">
        <v>768</v>
      </c>
      <c r="C370" t="s">
        <v>1130</v>
      </c>
      <c r="D370" t="s">
        <v>1130</v>
      </c>
      <c r="E370">
        <v>5.1914500000000002E-3</v>
      </c>
      <c r="F370">
        <v>1.7723699999999999E-3</v>
      </c>
      <c r="G370">
        <v>2</v>
      </c>
      <c r="H370">
        <v>10</v>
      </c>
      <c r="I370">
        <v>1</v>
      </c>
      <c r="J370" t="s">
        <v>765</v>
      </c>
      <c r="K370" t="s">
        <v>1574</v>
      </c>
      <c r="M370">
        <v>0</v>
      </c>
      <c r="N370">
        <v>1710.9500599999999</v>
      </c>
      <c r="O370">
        <v>324.2</v>
      </c>
      <c r="P370">
        <v>425.1</v>
      </c>
      <c r="Q370">
        <v>319.5</v>
      </c>
      <c r="R370">
        <v>550.29999999999995</v>
      </c>
      <c r="S370">
        <v>502.8</v>
      </c>
      <c r="T370">
        <v>546.79999999999995</v>
      </c>
      <c r="U370">
        <v>430.8</v>
      </c>
      <c r="V370">
        <v>406.6</v>
      </c>
      <c r="W370">
        <v>414.2</v>
      </c>
      <c r="X370" t="s">
        <v>766</v>
      </c>
      <c r="Y370">
        <v>1.2949999999999999E-3</v>
      </c>
      <c r="Z370">
        <v>2.5990000000000002E-3</v>
      </c>
      <c r="AA370">
        <v>3.71</v>
      </c>
    </row>
    <row r="371" spans="1:27" x14ac:dyDescent="0.2">
      <c r="A371" t="s">
        <v>769</v>
      </c>
      <c r="B371" t="s">
        <v>770</v>
      </c>
      <c r="C371" t="s">
        <v>1130</v>
      </c>
      <c r="D371" t="s">
        <v>1130</v>
      </c>
      <c r="E371">
        <v>1.32304E-2</v>
      </c>
      <c r="F371">
        <v>1.7723699999999999E-3</v>
      </c>
      <c r="G371">
        <v>2</v>
      </c>
      <c r="H371">
        <v>16</v>
      </c>
      <c r="I371">
        <v>1</v>
      </c>
      <c r="J371" t="s">
        <v>765</v>
      </c>
      <c r="K371" t="s">
        <v>1575</v>
      </c>
      <c r="M371">
        <v>0</v>
      </c>
      <c r="N371">
        <v>1579.90958</v>
      </c>
      <c r="O371">
        <v>410.2</v>
      </c>
      <c r="P371">
        <v>373.6</v>
      </c>
      <c r="Q371">
        <v>348.1</v>
      </c>
      <c r="R371">
        <v>551.20000000000005</v>
      </c>
      <c r="S371">
        <v>542</v>
      </c>
      <c r="T371">
        <v>523.6</v>
      </c>
      <c r="U371">
        <v>552.79999999999995</v>
      </c>
      <c r="V371">
        <v>424.5</v>
      </c>
      <c r="W371">
        <v>450.2</v>
      </c>
      <c r="X371" t="s">
        <v>766</v>
      </c>
      <c r="Y371">
        <v>1.2949999999999999E-3</v>
      </c>
      <c r="Z371">
        <v>7.2709999999999997E-3</v>
      </c>
      <c r="AA371">
        <v>4.07</v>
      </c>
    </row>
    <row r="372" spans="1:27" x14ac:dyDescent="0.2">
      <c r="A372" t="s">
        <v>771</v>
      </c>
      <c r="B372" t="s">
        <v>772</v>
      </c>
      <c r="C372" t="s">
        <v>1576</v>
      </c>
      <c r="D372" t="s">
        <v>1576</v>
      </c>
      <c r="E372">
        <v>3.3603000000000001E-2</v>
      </c>
      <c r="F372">
        <v>1.7723699999999999E-3</v>
      </c>
      <c r="G372">
        <v>1</v>
      </c>
      <c r="H372">
        <v>1</v>
      </c>
      <c r="I372">
        <v>1</v>
      </c>
      <c r="J372" t="s">
        <v>55</v>
      </c>
      <c r="K372" t="s">
        <v>1577</v>
      </c>
      <c r="M372">
        <v>0</v>
      </c>
      <c r="N372">
        <v>1248.64555</v>
      </c>
      <c r="O372">
        <v>218.6</v>
      </c>
      <c r="P372">
        <v>250.5</v>
      </c>
      <c r="Q372">
        <v>260.2</v>
      </c>
      <c r="R372">
        <v>353.2</v>
      </c>
      <c r="S372">
        <v>333.9</v>
      </c>
      <c r="T372">
        <v>341.9</v>
      </c>
      <c r="U372">
        <v>367.5</v>
      </c>
      <c r="V372">
        <v>310.8</v>
      </c>
      <c r="W372">
        <v>288.39999999999998</v>
      </c>
      <c r="Y372">
        <v>1.2949999999999999E-3</v>
      </c>
      <c r="Z372">
        <v>2.0289999999999999E-2</v>
      </c>
      <c r="AA372">
        <v>1.83</v>
      </c>
    </row>
    <row r="373" spans="1:27" x14ac:dyDescent="0.2">
      <c r="A373" t="s">
        <v>773</v>
      </c>
      <c r="B373" t="s">
        <v>774</v>
      </c>
      <c r="C373" t="s">
        <v>1135</v>
      </c>
      <c r="D373" t="s">
        <v>1135</v>
      </c>
      <c r="E373">
        <v>5.5128699999999996E-3</v>
      </c>
      <c r="F373">
        <v>1.7723699999999999E-3</v>
      </c>
      <c r="G373">
        <v>1</v>
      </c>
      <c r="H373">
        <v>2</v>
      </c>
      <c r="I373">
        <v>1</v>
      </c>
      <c r="J373" t="s">
        <v>55</v>
      </c>
      <c r="K373" t="s">
        <v>1578</v>
      </c>
      <c r="M373">
        <v>0</v>
      </c>
      <c r="N373">
        <v>1479.85715</v>
      </c>
      <c r="O373">
        <v>1141.7</v>
      </c>
      <c r="P373">
        <v>1047.7</v>
      </c>
      <c r="Q373">
        <v>1137.9000000000001</v>
      </c>
      <c r="R373">
        <v>1129.7</v>
      </c>
      <c r="S373">
        <v>1098.2</v>
      </c>
      <c r="T373">
        <v>1030.8</v>
      </c>
      <c r="U373">
        <v>1170.0999999999999</v>
      </c>
      <c r="V373">
        <v>894.6</v>
      </c>
      <c r="W373">
        <v>1077.3</v>
      </c>
      <c r="Y373">
        <v>1.2949999999999999E-3</v>
      </c>
      <c r="Z373">
        <v>2.774E-3</v>
      </c>
      <c r="AA373">
        <v>4.37</v>
      </c>
    </row>
    <row r="374" spans="1:27" x14ac:dyDescent="0.2">
      <c r="A374" t="s">
        <v>775</v>
      </c>
      <c r="B374" t="s">
        <v>776</v>
      </c>
      <c r="C374" t="s">
        <v>1197</v>
      </c>
      <c r="D374" t="s">
        <v>1197</v>
      </c>
      <c r="E374">
        <v>4.2002600000000001E-2</v>
      </c>
      <c r="F374">
        <v>1.7723699999999999E-3</v>
      </c>
      <c r="G374">
        <v>1</v>
      </c>
      <c r="H374">
        <v>1</v>
      </c>
      <c r="I374">
        <v>1</v>
      </c>
      <c r="J374" t="s">
        <v>55</v>
      </c>
      <c r="K374" t="s">
        <v>1579</v>
      </c>
      <c r="M374">
        <v>0</v>
      </c>
      <c r="N374">
        <v>2441.3301299999998</v>
      </c>
      <c r="O374">
        <v>267.3</v>
      </c>
      <c r="P374">
        <v>213.2</v>
      </c>
      <c r="Q374">
        <v>235.6</v>
      </c>
      <c r="R374">
        <v>319</v>
      </c>
      <c r="S374">
        <v>287.39999999999998</v>
      </c>
      <c r="T374">
        <v>285.89999999999998</v>
      </c>
      <c r="U374">
        <v>231.4</v>
      </c>
      <c r="V374">
        <v>266.3</v>
      </c>
      <c r="W374">
        <v>213.4</v>
      </c>
      <c r="Y374">
        <v>1.2949999999999999E-3</v>
      </c>
      <c r="Z374">
        <v>2.5909999999999999E-2</v>
      </c>
      <c r="AA374">
        <v>3.25</v>
      </c>
    </row>
    <row r="375" spans="1:27" x14ac:dyDescent="0.2">
      <c r="A375" t="s">
        <v>777</v>
      </c>
      <c r="B375" t="s">
        <v>778</v>
      </c>
      <c r="C375" t="s">
        <v>1122</v>
      </c>
      <c r="D375" t="s">
        <v>1122</v>
      </c>
      <c r="E375">
        <v>9.8015900000000006E-3</v>
      </c>
      <c r="F375">
        <v>1.7723699999999999E-3</v>
      </c>
      <c r="G375">
        <v>1</v>
      </c>
      <c r="H375">
        <v>1</v>
      </c>
      <c r="I375">
        <v>1</v>
      </c>
      <c r="J375" t="s">
        <v>55</v>
      </c>
      <c r="K375" t="s">
        <v>1580</v>
      </c>
      <c r="M375">
        <v>0</v>
      </c>
      <c r="N375">
        <v>2027.0507700000001</v>
      </c>
      <c r="O375">
        <v>530.9</v>
      </c>
      <c r="P375">
        <v>505.5</v>
      </c>
      <c r="Q375">
        <v>518.1</v>
      </c>
      <c r="R375">
        <v>788.4</v>
      </c>
      <c r="S375">
        <v>784.7</v>
      </c>
      <c r="T375">
        <v>733</v>
      </c>
      <c r="U375">
        <v>711.8</v>
      </c>
      <c r="V375">
        <v>718.2</v>
      </c>
      <c r="W375">
        <v>564.79999999999995</v>
      </c>
      <c r="Y375">
        <v>1.2949999999999999E-3</v>
      </c>
      <c r="Z375">
        <v>5.2189999999999997E-3</v>
      </c>
      <c r="AA375">
        <v>3.55</v>
      </c>
    </row>
    <row r="376" spans="1:27" x14ac:dyDescent="0.2">
      <c r="A376" t="s">
        <v>779</v>
      </c>
      <c r="B376" t="s">
        <v>780</v>
      </c>
      <c r="C376" t="s">
        <v>1122</v>
      </c>
      <c r="D376" t="s">
        <v>1122</v>
      </c>
      <c r="E376">
        <v>0.103854</v>
      </c>
      <c r="F376">
        <v>1.7723699999999999E-3</v>
      </c>
      <c r="G376">
        <v>1</v>
      </c>
      <c r="H376">
        <v>1</v>
      </c>
      <c r="I376">
        <v>1</v>
      </c>
      <c r="J376" t="s">
        <v>55</v>
      </c>
      <c r="K376" t="s">
        <v>1581</v>
      </c>
      <c r="M376">
        <v>0</v>
      </c>
      <c r="N376">
        <v>1212.6462100000001</v>
      </c>
      <c r="O376">
        <v>127.5</v>
      </c>
      <c r="P376">
        <v>155.9</v>
      </c>
      <c r="Q376">
        <v>157.19999999999999</v>
      </c>
      <c r="R376">
        <v>196.1</v>
      </c>
      <c r="S376">
        <v>214.6</v>
      </c>
      <c r="T376">
        <v>157.69999999999999</v>
      </c>
      <c r="U376">
        <v>206.2</v>
      </c>
      <c r="V376">
        <v>144.19999999999999</v>
      </c>
      <c r="W376">
        <v>162.5</v>
      </c>
      <c r="Y376">
        <v>1.2949999999999999E-3</v>
      </c>
      <c r="Z376">
        <v>7.0779999999999996E-2</v>
      </c>
      <c r="AA376">
        <v>2.5099999999999998</v>
      </c>
    </row>
    <row r="377" spans="1:27" x14ac:dyDescent="0.2">
      <c r="A377" t="s">
        <v>781</v>
      </c>
      <c r="B377" t="s">
        <v>782</v>
      </c>
      <c r="C377" t="s">
        <v>1122</v>
      </c>
      <c r="D377" t="s">
        <v>1122</v>
      </c>
      <c r="E377">
        <v>0.12814500000000001</v>
      </c>
      <c r="F377">
        <v>6.4908300000000004E-3</v>
      </c>
      <c r="G377">
        <v>1</v>
      </c>
      <c r="H377">
        <v>2</v>
      </c>
      <c r="I377">
        <v>1</v>
      </c>
      <c r="J377" t="s">
        <v>55</v>
      </c>
      <c r="K377" t="s">
        <v>1582</v>
      </c>
      <c r="M377">
        <v>0</v>
      </c>
      <c r="N377">
        <v>1352.72993</v>
      </c>
      <c r="O377">
        <v>80.5</v>
      </c>
      <c r="P377">
        <v>93.1</v>
      </c>
      <c r="Q377">
        <v>87.8</v>
      </c>
      <c r="R377">
        <v>103.8</v>
      </c>
      <c r="S377">
        <v>108.2</v>
      </c>
      <c r="T377">
        <v>98</v>
      </c>
      <c r="U377">
        <v>144.4</v>
      </c>
      <c r="V377">
        <v>99.2</v>
      </c>
      <c r="W377">
        <v>103.3</v>
      </c>
      <c r="Y377">
        <v>4.5100000000000001E-3</v>
      </c>
      <c r="Z377">
        <v>8.9219999999999994E-2</v>
      </c>
      <c r="AA377">
        <v>2.4900000000000002</v>
      </c>
    </row>
    <row r="378" spans="1:27" x14ac:dyDescent="0.2">
      <c r="A378" t="s">
        <v>783</v>
      </c>
      <c r="B378" t="s">
        <v>784</v>
      </c>
      <c r="C378" t="s">
        <v>1583</v>
      </c>
      <c r="D378" t="s">
        <v>1583</v>
      </c>
      <c r="E378">
        <v>0.13309099999999999</v>
      </c>
      <c r="F378">
        <v>6.4908300000000004E-3</v>
      </c>
      <c r="G378">
        <v>1</v>
      </c>
      <c r="H378">
        <v>1</v>
      </c>
      <c r="I378">
        <v>1</v>
      </c>
      <c r="J378" t="s">
        <v>55</v>
      </c>
      <c r="K378" t="s">
        <v>1584</v>
      </c>
      <c r="M378">
        <v>0</v>
      </c>
      <c r="N378">
        <v>2649.4378900000002</v>
      </c>
      <c r="O378">
        <v>125.2</v>
      </c>
      <c r="P378">
        <v>104.2</v>
      </c>
      <c r="Q378">
        <v>102</v>
      </c>
      <c r="R378">
        <v>274.7</v>
      </c>
      <c r="S378">
        <v>215.8</v>
      </c>
      <c r="T378">
        <v>266.2</v>
      </c>
      <c r="U378">
        <v>132.6</v>
      </c>
      <c r="V378">
        <v>109.7</v>
      </c>
      <c r="W378">
        <v>117.4</v>
      </c>
      <c r="Y378">
        <v>4.5100000000000001E-3</v>
      </c>
      <c r="Z378">
        <v>9.2960000000000001E-2</v>
      </c>
      <c r="AA378">
        <v>2.31</v>
      </c>
    </row>
    <row r="379" spans="1:27" x14ac:dyDescent="0.2">
      <c r="A379" t="s">
        <v>785</v>
      </c>
      <c r="B379" t="s">
        <v>786</v>
      </c>
      <c r="C379" t="s">
        <v>1122</v>
      </c>
      <c r="D379" t="s">
        <v>1122</v>
      </c>
      <c r="E379">
        <v>0.12936500000000001</v>
      </c>
      <c r="F379">
        <v>6.4908300000000004E-3</v>
      </c>
      <c r="G379">
        <v>1</v>
      </c>
      <c r="H379">
        <v>1</v>
      </c>
      <c r="I379">
        <v>1</v>
      </c>
      <c r="J379" t="s">
        <v>55</v>
      </c>
      <c r="K379" t="s">
        <v>1585</v>
      </c>
      <c r="M379">
        <v>0</v>
      </c>
      <c r="N379">
        <v>1313.69388</v>
      </c>
      <c r="O379">
        <v>162.6</v>
      </c>
      <c r="P379">
        <v>203.3</v>
      </c>
      <c r="Q379">
        <v>191.4</v>
      </c>
      <c r="R379">
        <v>236.1</v>
      </c>
      <c r="S379">
        <v>449.7</v>
      </c>
      <c r="T379">
        <v>231.8</v>
      </c>
      <c r="U379">
        <v>353.2</v>
      </c>
      <c r="V379">
        <v>216.5</v>
      </c>
      <c r="W379">
        <v>220.7</v>
      </c>
      <c r="Y379">
        <v>4.5100000000000001E-3</v>
      </c>
      <c r="Z379">
        <v>9.0359999999999996E-2</v>
      </c>
      <c r="AA379">
        <v>2.13</v>
      </c>
    </row>
    <row r="380" spans="1:27" x14ac:dyDescent="0.2">
      <c r="A380" s="3" t="s">
        <v>787</v>
      </c>
      <c r="B380" s="3" t="s">
        <v>788</v>
      </c>
      <c r="C380" s="3" t="s">
        <v>1586</v>
      </c>
      <c r="D380" s="3" t="s">
        <v>1586</v>
      </c>
      <c r="E380" s="3">
        <v>3.3271000000000002E-2</v>
      </c>
      <c r="F380" s="3">
        <v>1.7723699999999999E-3</v>
      </c>
      <c r="G380" s="3">
        <v>1</v>
      </c>
      <c r="H380" s="3">
        <v>1</v>
      </c>
      <c r="I380" s="3">
        <v>3</v>
      </c>
      <c r="J380" s="3" t="s">
        <v>41</v>
      </c>
      <c r="K380" s="3" t="s">
        <v>1587</v>
      </c>
      <c r="L380" s="3"/>
      <c r="M380" s="3">
        <v>0</v>
      </c>
      <c r="N380" s="3">
        <v>2207.4045700000001</v>
      </c>
      <c r="O380" s="3">
        <v>480.6</v>
      </c>
      <c r="P380" s="3">
        <v>414.9</v>
      </c>
      <c r="Q380" s="3">
        <v>504.3</v>
      </c>
      <c r="R380" s="3">
        <v>346.6</v>
      </c>
      <c r="S380" s="3">
        <v>330.1</v>
      </c>
      <c r="T380" s="3">
        <v>366.1</v>
      </c>
      <c r="U380" s="3">
        <v>381.4</v>
      </c>
      <c r="V380" s="3">
        <v>361.3</v>
      </c>
      <c r="W380" s="3">
        <v>359.9</v>
      </c>
      <c r="X380" s="3"/>
      <c r="Y380" s="3">
        <v>1.2949999999999999E-3</v>
      </c>
      <c r="Z380" s="3">
        <v>2.0049999999999998E-2</v>
      </c>
      <c r="AA380" s="3">
        <v>2.5499999999999998</v>
      </c>
    </row>
    <row r="381" spans="1:27" x14ac:dyDescent="0.2">
      <c r="A381" s="3" t="s">
        <v>789</v>
      </c>
      <c r="B381" s="3" t="s">
        <v>790</v>
      </c>
      <c r="C381" s="3" t="s">
        <v>1135</v>
      </c>
      <c r="D381" s="3" t="s">
        <v>1135</v>
      </c>
      <c r="E381" s="3">
        <v>7.1828100000000006E-2</v>
      </c>
      <c r="F381" s="3">
        <v>1.7723699999999999E-3</v>
      </c>
      <c r="G381" s="3">
        <v>1</v>
      </c>
      <c r="H381" s="3">
        <v>1</v>
      </c>
      <c r="I381" s="3">
        <v>1</v>
      </c>
      <c r="J381" s="3" t="s">
        <v>41</v>
      </c>
      <c r="K381" s="3" t="s">
        <v>1588</v>
      </c>
      <c r="L381" s="3"/>
      <c r="M381" s="3">
        <v>0</v>
      </c>
      <c r="N381" s="3">
        <v>1492.88878</v>
      </c>
      <c r="O381" s="3">
        <v>733.3</v>
      </c>
      <c r="P381" s="3">
        <v>636.9</v>
      </c>
      <c r="Q381" s="3">
        <v>599.5</v>
      </c>
      <c r="R381" s="3">
        <v>643.79999999999995</v>
      </c>
      <c r="S381" s="3">
        <v>640.20000000000005</v>
      </c>
      <c r="T381" s="3">
        <v>668.8</v>
      </c>
      <c r="U381" s="3">
        <v>661.8</v>
      </c>
      <c r="V381" s="3">
        <v>643.79999999999995</v>
      </c>
      <c r="W381" s="3">
        <v>539.6</v>
      </c>
      <c r="X381" s="3"/>
      <c r="Y381" s="3">
        <v>1.2949999999999999E-3</v>
      </c>
      <c r="Z381" s="3">
        <v>4.7019999999999999E-2</v>
      </c>
      <c r="AA381" s="3">
        <v>3.35</v>
      </c>
    </row>
    <row r="382" spans="1:27" x14ac:dyDescent="0.2">
      <c r="A382" s="3" t="s">
        <v>791</v>
      </c>
      <c r="B382" s="3" t="s">
        <v>792</v>
      </c>
      <c r="C382" s="3" t="s">
        <v>1589</v>
      </c>
      <c r="D382" s="3" t="s">
        <v>1589</v>
      </c>
      <c r="E382" s="3">
        <v>3.47803E-3</v>
      </c>
      <c r="F382" s="3">
        <v>1.7723699999999999E-3</v>
      </c>
      <c r="G382" s="3">
        <v>1</v>
      </c>
      <c r="H382" s="3">
        <v>1</v>
      </c>
      <c r="I382" s="3">
        <v>1</v>
      </c>
      <c r="J382" s="3" t="s">
        <v>41</v>
      </c>
      <c r="K382" s="3" t="s">
        <v>1590</v>
      </c>
      <c r="L382" s="3"/>
      <c r="M382" s="3">
        <v>0</v>
      </c>
      <c r="N382" s="3">
        <v>2306.4729900000002</v>
      </c>
      <c r="O382" s="3">
        <v>396</v>
      </c>
      <c r="P382" s="3">
        <v>351.1</v>
      </c>
      <c r="Q382" s="3">
        <v>420.7</v>
      </c>
      <c r="R382" s="3">
        <v>322.10000000000002</v>
      </c>
      <c r="S382" s="3">
        <v>331.1</v>
      </c>
      <c r="T382" s="3">
        <v>493.3</v>
      </c>
      <c r="U382" s="3">
        <v>360.4</v>
      </c>
      <c r="V382" s="3">
        <v>440.8</v>
      </c>
      <c r="W382" s="3">
        <v>368.4</v>
      </c>
      <c r="X382" s="3"/>
      <c r="Y382" s="3">
        <v>1.2949999999999999E-3</v>
      </c>
      <c r="Z382" s="3">
        <v>1.6720000000000001E-3</v>
      </c>
      <c r="AA382" s="3">
        <v>2.52</v>
      </c>
    </row>
    <row r="383" spans="1:27" x14ac:dyDescent="0.2">
      <c r="A383" s="3" t="s">
        <v>793</v>
      </c>
      <c r="B383" s="3" t="s">
        <v>794</v>
      </c>
      <c r="C383" s="3" t="s">
        <v>1186</v>
      </c>
      <c r="D383" s="3" t="s">
        <v>1186</v>
      </c>
      <c r="E383" s="3">
        <v>3.2102400000000001E-3</v>
      </c>
      <c r="F383" s="3">
        <v>1.7723699999999999E-3</v>
      </c>
      <c r="G383" s="3">
        <v>1</v>
      </c>
      <c r="H383" s="3">
        <v>1</v>
      </c>
      <c r="I383" s="3">
        <v>2</v>
      </c>
      <c r="J383" s="3" t="s">
        <v>41</v>
      </c>
      <c r="K383" s="3" t="s">
        <v>1591</v>
      </c>
      <c r="L383" s="3"/>
      <c r="M383" s="3">
        <v>0</v>
      </c>
      <c r="N383" s="3">
        <v>1932.1318699999999</v>
      </c>
      <c r="O383" s="3">
        <v>174.8</v>
      </c>
      <c r="P383" s="3">
        <v>148.4</v>
      </c>
      <c r="Q383" s="3">
        <v>131.5</v>
      </c>
      <c r="R383" s="3">
        <v>175</v>
      </c>
      <c r="S383" s="3">
        <v>201.4</v>
      </c>
      <c r="T383" s="3">
        <v>231</v>
      </c>
      <c r="U383" s="3">
        <v>158.6</v>
      </c>
      <c r="V383" s="3">
        <v>157.5</v>
      </c>
      <c r="W383" s="3">
        <v>140.6</v>
      </c>
      <c r="X383" s="3"/>
      <c r="Y383" s="3">
        <v>1.2949999999999999E-3</v>
      </c>
      <c r="Z383" s="3">
        <v>1.5319999999999999E-3</v>
      </c>
      <c r="AA383" s="3">
        <v>4.6900000000000004</v>
      </c>
    </row>
    <row r="384" spans="1:27" x14ac:dyDescent="0.2">
      <c r="A384" s="3" t="s">
        <v>795</v>
      </c>
      <c r="B384" s="3" t="s">
        <v>796</v>
      </c>
      <c r="C384" s="3" t="s">
        <v>1122</v>
      </c>
      <c r="D384" s="3" t="s">
        <v>1122</v>
      </c>
      <c r="E384" s="3">
        <v>7.3697099999999998E-3</v>
      </c>
      <c r="F384" s="3">
        <v>1.7723699999999999E-3</v>
      </c>
      <c r="G384" s="3">
        <v>1</v>
      </c>
      <c r="H384" s="3">
        <v>1</v>
      </c>
      <c r="I384" s="3">
        <v>2</v>
      </c>
      <c r="J384" s="3" t="s">
        <v>41</v>
      </c>
      <c r="K384" s="3" t="s">
        <v>1592</v>
      </c>
      <c r="L384" s="3"/>
      <c r="M384" s="3">
        <v>0</v>
      </c>
      <c r="N384" s="3">
        <v>1574.8739700000001</v>
      </c>
      <c r="O384" s="3">
        <v>582.29999999999995</v>
      </c>
      <c r="P384" s="3">
        <v>526.79999999999995</v>
      </c>
      <c r="Q384" s="3">
        <v>523.4</v>
      </c>
      <c r="R384" s="3">
        <v>734.9</v>
      </c>
      <c r="S384" s="3">
        <v>811</v>
      </c>
      <c r="T384" s="3">
        <v>816.2</v>
      </c>
      <c r="U384" s="3">
        <v>776.2</v>
      </c>
      <c r="V384" s="3">
        <v>649.20000000000005</v>
      </c>
      <c r="W384" s="3">
        <v>623.79999999999995</v>
      </c>
      <c r="X384" s="3"/>
      <c r="Y384" s="3">
        <v>1.2949999999999999E-3</v>
      </c>
      <c r="Z384" s="3">
        <v>3.833E-3</v>
      </c>
      <c r="AA384" s="3">
        <v>3.29</v>
      </c>
    </row>
    <row r="385" spans="1:27" x14ac:dyDescent="0.2">
      <c r="A385" s="3" t="s">
        <v>797</v>
      </c>
      <c r="B385" s="3" t="s">
        <v>798</v>
      </c>
      <c r="C385" s="3" t="s">
        <v>1130</v>
      </c>
      <c r="D385" s="3" t="s">
        <v>1130</v>
      </c>
      <c r="E385" s="3">
        <v>5.7040500000000001E-2</v>
      </c>
      <c r="F385" s="3">
        <v>1.7723699999999999E-3</v>
      </c>
      <c r="G385" s="3">
        <v>1</v>
      </c>
      <c r="H385" s="3">
        <v>1</v>
      </c>
      <c r="I385" s="3">
        <v>1</v>
      </c>
      <c r="J385" s="3" t="s">
        <v>41</v>
      </c>
      <c r="K385" s="3" t="s">
        <v>1593</v>
      </c>
      <c r="L385" s="3"/>
      <c r="M385" s="3">
        <v>0</v>
      </c>
      <c r="N385" s="3">
        <v>1393.8203699999999</v>
      </c>
      <c r="O385" s="3">
        <v>542</v>
      </c>
      <c r="P385" s="3">
        <v>468.8</v>
      </c>
      <c r="Q385" s="3">
        <v>451.9</v>
      </c>
      <c r="R385" s="3">
        <v>322.60000000000002</v>
      </c>
      <c r="S385" s="3">
        <v>337.6</v>
      </c>
      <c r="T385" s="3">
        <v>291.7</v>
      </c>
      <c r="U385" s="3">
        <v>362.3</v>
      </c>
      <c r="V385" s="3">
        <v>320.2</v>
      </c>
      <c r="W385" s="3">
        <v>279.39999999999998</v>
      </c>
      <c r="X385" s="3"/>
      <c r="Y385" s="3">
        <v>1.2949999999999999E-3</v>
      </c>
      <c r="Z385" s="3">
        <v>3.6310000000000002E-2</v>
      </c>
      <c r="AA385" s="3">
        <v>3.46</v>
      </c>
    </row>
    <row r="386" spans="1:27" x14ac:dyDescent="0.2">
      <c r="A386" s="3" t="s">
        <v>799</v>
      </c>
      <c r="B386" s="3" t="s">
        <v>800</v>
      </c>
      <c r="C386" s="3" t="s">
        <v>1594</v>
      </c>
      <c r="D386" s="3" t="s">
        <v>1594</v>
      </c>
      <c r="E386" s="3">
        <v>2.3023600000000002E-2</v>
      </c>
      <c r="F386" s="3">
        <v>1.7723699999999999E-3</v>
      </c>
      <c r="G386" s="3">
        <v>1</v>
      </c>
      <c r="H386" s="3">
        <v>1</v>
      </c>
      <c r="I386" s="3">
        <v>4</v>
      </c>
      <c r="J386" s="3" t="s">
        <v>41</v>
      </c>
      <c r="K386" s="3" t="s">
        <v>1595</v>
      </c>
      <c r="L386" s="3"/>
      <c r="M386" s="3">
        <v>0</v>
      </c>
      <c r="N386" s="3">
        <v>2108.3361599999998</v>
      </c>
      <c r="O386" s="3">
        <v>1551.2</v>
      </c>
      <c r="P386" s="3">
        <v>1368.1</v>
      </c>
      <c r="Q386" s="3">
        <v>1335.1</v>
      </c>
      <c r="R386" s="3">
        <v>1274.7</v>
      </c>
      <c r="S386" s="3">
        <v>1244.4000000000001</v>
      </c>
      <c r="T386" s="3">
        <v>1523.2</v>
      </c>
      <c r="U386" s="3">
        <v>1352.2</v>
      </c>
      <c r="V386" s="3">
        <v>1164.9000000000001</v>
      </c>
      <c r="W386" s="3">
        <v>1246.8</v>
      </c>
      <c r="X386" s="3"/>
      <c r="Y386" s="3">
        <v>1.2949999999999999E-3</v>
      </c>
      <c r="Z386" s="3">
        <v>1.337E-2</v>
      </c>
      <c r="AA386" s="3">
        <v>2.35</v>
      </c>
    </row>
    <row r="387" spans="1:27" x14ac:dyDescent="0.2">
      <c r="A387" s="3" t="s">
        <v>801</v>
      </c>
      <c r="B387" s="3" t="s">
        <v>802</v>
      </c>
      <c r="C387" s="3" t="s">
        <v>1122</v>
      </c>
      <c r="D387" s="3" t="s">
        <v>1122</v>
      </c>
      <c r="E387" s="3">
        <v>2.0735300000000002E-2</v>
      </c>
      <c r="F387" s="3">
        <v>1.7723699999999999E-3</v>
      </c>
      <c r="G387" s="3">
        <v>1</v>
      </c>
      <c r="H387" s="3">
        <v>1</v>
      </c>
      <c r="I387" s="3">
        <v>1</v>
      </c>
      <c r="J387" s="3" t="s">
        <v>41</v>
      </c>
      <c r="K387" s="3" t="s">
        <v>1596</v>
      </c>
      <c r="L387" s="3"/>
      <c r="M387" s="3">
        <v>0</v>
      </c>
      <c r="N387" s="3">
        <v>1380.76845</v>
      </c>
      <c r="O387" s="3">
        <v>96.7</v>
      </c>
      <c r="P387" s="3">
        <v>92.2</v>
      </c>
      <c r="Q387" s="3">
        <v>91.4</v>
      </c>
      <c r="R387" s="3">
        <v>112.6</v>
      </c>
      <c r="S387" s="3">
        <v>105.7</v>
      </c>
      <c r="T387" s="3">
        <v>121.1</v>
      </c>
      <c r="U387" s="3">
        <v>104.1</v>
      </c>
      <c r="V387" s="3">
        <v>107.1</v>
      </c>
      <c r="W387" s="3">
        <v>103.6</v>
      </c>
      <c r="X387" s="3"/>
      <c r="Y387" s="3">
        <v>1.2949999999999999E-3</v>
      </c>
      <c r="Z387" s="3">
        <v>1.193E-2</v>
      </c>
      <c r="AA387" s="3">
        <v>3.27</v>
      </c>
    </row>
    <row r="388" spans="1:27" x14ac:dyDescent="0.2">
      <c r="A388" s="3" t="s">
        <v>803</v>
      </c>
      <c r="B388" s="3" t="s">
        <v>804</v>
      </c>
      <c r="C388" s="3" t="s">
        <v>1197</v>
      </c>
      <c r="D388" s="3" t="s">
        <v>1197</v>
      </c>
      <c r="E388" s="6">
        <v>3.7762699999999997E-5</v>
      </c>
      <c r="F388" s="3">
        <v>1.7723699999999999E-3</v>
      </c>
      <c r="G388" s="3">
        <v>1</v>
      </c>
      <c r="H388" s="3">
        <v>1</v>
      </c>
      <c r="I388" s="3">
        <v>10</v>
      </c>
      <c r="J388" s="3" t="s">
        <v>41</v>
      </c>
      <c r="K388" s="3" t="s">
        <v>1597</v>
      </c>
      <c r="L388" s="3"/>
      <c r="M388" s="3">
        <v>0</v>
      </c>
      <c r="N388" s="3">
        <v>2003.1689799999999</v>
      </c>
      <c r="O388" s="3">
        <v>2919.4</v>
      </c>
      <c r="P388" s="3">
        <v>2895.7</v>
      </c>
      <c r="Q388" s="3">
        <v>2650.6</v>
      </c>
      <c r="R388" s="3">
        <v>3067.2</v>
      </c>
      <c r="S388" s="3">
        <v>2910.1</v>
      </c>
      <c r="T388" s="3">
        <v>3001.1</v>
      </c>
      <c r="U388" s="3">
        <v>3050.4</v>
      </c>
      <c r="V388" s="3">
        <v>2409.1</v>
      </c>
      <c r="W388" s="3">
        <v>2412.4</v>
      </c>
      <c r="X388" s="3"/>
      <c r="Y388" s="3">
        <v>1.2949999999999999E-3</v>
      </c>
      <c r="Z388" s="6">
        <v>1.163E-5</v>
      </c>
      <c r="AA388" s="3">
        <v>5.47</v>
      </c>
    </row>
    <row r="389" spans="1:27" x14ac:dyDescent="0.2">
      <c r="A389" s="3" t="s">
        <v>805</v>
      </c>
      <c r="B389" s="3" t="s">
        <v>806</v>
      </c>
      <c r="C389" s="3" t="s">
        <v>1598</v>
      </c>
      <c r="D389" s="3" t="s">
        <v>1598</v>
      </c>
      <c r="E389" s="3">
        <v>2.98879E-4</v>
      </c>
      <c r="F389" s="3">
        <v>1.7723699999999999E-3</v>
      </c>
      <c r="G389" s="3">
        <v>1</v>
      </c>
      <c r="H389" s="3">
        <v>1</v>
      </c>
      <c r="I389" s="3">
        <v>2</v>
      </c>
      <c r="J389" s="3" t="s">
        <v>41</v>
      </c>
      <c r="K389" s="3" t="s">
        <v>1599</v>
      </c>
      <c r="L389" s="3"/>
      <c r="M389" s="3">
        <v>0</v>
      </c>
      <c r="N389" s="3">
        <v>2360.42688</v>
      </c>
      <c r="O389" s="3">
        <v>359.7</v>
      </c>
      <c r="P389" s="3">
        <v>367.9</v>
      </c>
      <c r="Q389" s="3">
        <v>367.9</v>
      </c>
      <c r="R389" s="3">
        <v>343.9</v>
      </c>
      <c r="S389" s="3">
        <v>374.1</v>
      </c>
      <c r="T389" s="3">
        <v>372.6</v>
      </c>
      <c r="U389" s="3">
        <v>354.5</v>
      </c>
      <c r="V389" s="3">
        <v>339.2</v>
      </c>
      <c r="W389" s="3">
        <v>311.8</v>
      </c>
      <c r="X389" s="3"/>
      <c r="Y389" s="3">
        <v>1.2949999999999999E-3</v>
      </c>
      <c r="Z389" s="3">
        <v>1.126E-4</v>
      </c>
      <c r="AA389" s="3">
        <v>4.22</v>
      </c>
    </row>
    <row r="390" spans="1:27" x14ac:dyDescent="0.2">
      <c r="A390" s="3" t="s">
        <v>43</v>
      </c>
      <c r="B390" s="3" t="s">
        <v>807</v>
      </c>
      <c r="C390" s="3" t="s">
        <v>1600</v>
      </c>
      <c r="D390" s="3" t="s">
        <v>1600</v>
      </c>
      <c r="E390" s="6">
        <v>5.2295400000000001E-5</v>
      </c>
      <c r="F390" s="3">
        <v>1.7723699999999999E-3</v>
      </c>
      <c r="G390" s="3">
        <v>1</v>
      </c>
      <c r="H390" s="3">
        <v>1</v>
      </c>
      <c r="I390" s="3">
        <v>36</v>
      </c>
      <c r="J390" s="3" t="s">
        <v>41</v>
      </c>
      <c r="K390" s="3" t="s">
        <v>1601</v>
      </c>
      <c r="L390" s="3"/>
      <c r="M390" s="3">
        <v>0</v>
      </c>
      <c r="N390" s="3">
        <v>2717.6847699999998</v>
      </c>
      <c r="O390" s="3">
        <v>5758.8</v>
      </c>
      <c r="P390" s="3">
        <v>7672.1</v>
      </c>
      <c r="Q390" s="3">
        <v>6566.9</v>
      </c>
      <c r="R390" s="3">
        <v>7796.3</v>
      </c>
      <c r="S390" s="3">
        <v>7559.5</v>
      </c>
      <c r="T390" s="3">
        <v>7456.1</v>
      </c>
      <c r="U390" s="3">
        <v>7581.4</v>
      </c>
      <c r="V390" s="3">
        <v>7004.4</v>
      </c>
      <c r="W390" s="3">
        <v>6463.8</v>
      </c>
      <c r="X390" s="3"/>
      <c r="Y390" s="3">
        <v>1.2949999999999999E-3</v>
      </c>
      <c r="Z390" s="6">
        <v>1.6609999999999999E-5</v>
      </c>
      <c r="AA390" s="3">
        <v>4.82</v>
      </c>
    </row>
    <row r="391" spans="1:27" x14ac:dyDescent="0.2">
      <c r="A391" s="3" t="s">
        <v>808</v>
      </c>
      <c r="B391" s="3" t="s">
        <v>809</v>
      </c>
      <c r="C391" s="3" t="s">
        <v>1122</v>
      </c>
      <c r="D391" s="3" t="s">
        <v>1122</v>
      </c>
      <c r="E391" s="3">
        <v>4.69682E-3</v>
      </c>
      <c r="F391" s="3">
        <v>1.7723699999999999E-3</v>
      </c>
      <c r="G391" s="3">
        <v>1</v>
      </c>
      <c r="H391" s="3">
        <v>1</v>
      </c>
      <c r="I391" s="3">
        <v>3</v>
      </c>
      <c r="J391" s="3" t="s">
        <v>41</v>
      </c>
      <c r="K391" s="3" t="s">
        <v>1602</v>
      </c>
      <c r="L391" s="3"/>
      <c r="M391" s="3">
        <v>0</v>
      </c>
      <c r="N391" s="3">
        <v>1645.9110900000001</v>
      </c>
      <c r="O391" s="3">
        <v>757.6</v>
      </c>
      <c r="P391" s="3">
        <v>654.6</v>
      </c>
      <c r="Q391" s="3">
        <v>562.4</v>
      </c>
      <c r="R391" s="3">
        <v>752.4</v>
      </c>
      <c r="S391" s="3">
        <v>744.2</v>
      </c>
      <c r="T391" s="3">
        <v>780.7</v>
      </c>
      <c r="U391" s="3">
        <v>683</v>
      </c>
      <c r="V391" s="3">
        <v>524.5</v>
      </c>
      <c r="W391" s="3">
        <v>549</v>
      </c>
      <c r="X391" s="3"/>
      <c r="Y391" s="3">
        <v>1.2949999999999999E-3</v>
      </c>
      <c r="Z391" s="3">
        <v>2.33E-3</v>
      </c>
      <c r="AA391" s="3">
        <v>3.95</v>
      </c>
    </row>
    <row r="392" spans="1:27" x14ac:dyDescent="0.2">
      <c r="A392" s="3" t="s">
        <v>810</v>
      </c>
      <c r="B392" s="3" t="s">
        <v>811</v>
      </c>
      <c r="C392" s="3" t="s">
        <v>1603</v>
      </c>
      <c r="D392" s="3" t="s">
        <v>1603</v>
      </c>
      <c r="E392" s="3">
        <v>1.4771000000000001E-3</v>
      </c>
      <c r="F392" s="3">
        <v>1.7723699999999999E-3</v>
      </c>
      <c r="G392" s="3">
        <v>1</v>
      </c>
      <c r="H392" s="3">
        <v>1</v>
      </c>
      <c r="I392" s="3">
        <v>1</v>
      </c>
      <c r="J392" s="3" t="s">
        <v>41</v>
      </c>
      <c r="K392" s="3" t="s">
        <v>1604</v>
      </c>
      <c r="L392" s="3"/>
      <c r="M392" s="3">
        <v>0</v>
      </c>
      <c r="N392" s="3">
        <v>2462.5628700000002</v>
      </c>
      <c r="O392" s="3"/>
      <c r="P392" s="3"/>
      <c r="Q392" s="3"/>
      <c r="R392" s="3"/>
      <c r="S392" s="3"/>
      <c r="T392" s="3"/>
      <c r="U392" s="3"/>
      <c r="V392" s="3"/>
      <c r="W392" s="3"/>
      <c r="X392" s="3" t="s">
        <v>148</v>
      </c>
      <c r="Y392" s="3">
        <v>1.2949999999999999E-3</v>
      </c>
      <c r="Z392" s="3">
        <v>6.5410000000000002E-4</v>
      </c>
      <c r="AA392" s="3">
        <v>4.43</v>
      </c>
    </row>
    <row r="393" spans="1:27" x14ac:dyDescent="0.2">
      <c r="A393" s="3" t="s">
        <v>812</v>
      </c>
      <c r="B393" s="3" t="s">
        <v>813</v>
      </c>
      <c r="C393" s="3" t="s">
        <v>1142</v>
      </c>
      <c r="D393" s="3" t="s">
        <v>1142</v>
      </c>
      <c r="E393" s="3">
        <v>8.0748299999999995E-2</v>
      </c>
      <c r="F393" s="3">
        <v>1.7723699999999999E-3</v>
      </c>
      <c r="G393" s="3">
        <v>1</v>
      </c>
      <c r="H393" s="3">
        <v>1</v>
      </c>
      <c r="I393" s="3">
        <v>1</v>
      </c>
      <c r="J393" s="3" t="s">
        <v>41</v>
      </c>
      <c r="K393" s="3" t="s">
        <v>1605</v>
      </c>
      <c r="L393" s="3"/>
      <c r="M393" s="3">
        <v>0</v>
      </c>
      <c r="N393" s="3">
        <v>1748.0470800000001</v>
      </c>
      <c r="O393" s="3">
        <v>412.4</v>
      </c>
      <c r="P393" s="3">
        <v>393.2</v>
      </c>
      <c r="Q393" s="3">
        <v>385</v>
      </c>
      <c r="R393" s="3">
        <v>477.8</v>
      </c>
      <c r="S393" s="3">
        <v>473.1</v>
      </c>
      <c r="T393" s="3">
        <v>396.7</v>
      </c>
      <c r="U393" s="3">
        <v>510.5</v>
      </c>
      <c r="V393" s="3">
        <v>401.4</v>
      </c>
      <c r="W393" s="3">
        <v>415.1</v>
      </c>
      <c r="X393" s="3"/>
      <c r="Y393" s="3">
        <v>1.2949999999999999E-3</v>
      </c>
      <c r="Z393" s="3">
        <v>5.3499999999999999E-2</v>
      </c>
      <c r="AA393" s="3">
        <v>3.64</v>
      </c>
    </row>
    <row r="394" spans="1:27" x14ac:dyDescent="0.2">
      <c r="A394" s="3" t="s">
        <v>814</v>
      </c>
      <c r="B394" s="3" t="s">
        <v>815</v>
      </c>
      <c r="C394" s="3" t="s">
        <v>1606</v>
      </c>
      <c r="D394" s="3" t="s">
        <v>1606</v>
      </c>
      <c r="E394" s="3">
        <v>0.119325</v>
      </c>
      <c r="F394" s="3">
        <v>3.47825E-3</v>
      </c>
      <c r="G394" s="3">
        <v>1</v>
      </c>
      <c r="H394" s="3">
        <v>1</v>
      </c>
      <c r="I394" s="3">
        <v>1</v>
      </c>
      <c r="J394" s="3" t="s">
        <v>41</v>
      </c>
      <c r="K394" s="3" t="s">
        <v>1607</v>
      </c>
      <c r="L394" s="3"/>
      <c r="M394" s="3">
        <v>0</v>
      </c>
      <c r="N394" s="3">
        <v>1993.3092200000001</v>
      </c>
      <c r="O394" s="3">
        <v>450.6</v>
      </c>
      <c r="P394" s="3">
        <v>409</v>
      </c>
      <c r="Q394" s="3">
        <v>418.7</v>
      </c>
      <c r="R394" s="3">
        <v>304.3</v>
      </c>
      <c r="S394" s="3">
        <v>313.5</v>
      </c>
      <c r="T394" s="3">
        <v>360.7</v>
      </c>
      <c r="U394" s="3">
        <v>408.8</v>
      </c>
      <c r="V394" s="3">
        <v>354.4</v>
      </c>
      <c r="W394" s="3">
        <v>386.8</v>
      </c>
      <c r="X394" s="3"/>
      <c r="Y394" s="3">
        <v>2.4510000000000001E-3</v>
      </c>
      <c r="Z394" s="3">
        <v>8.2449999999999996E-2</v>
      </c>
      <c r="AA394" s="3">
        <v>1.48</v>
      </c>
    </row>
    <row r="395" spans="1:27" x14ac:dyDescent="0.2">
      <c r="A395" t="s">
        <v>816</v>
      </c>
      <c r="B395" t="s">
        <v>817</v>
      </c>
      <c r="C395" t="s">
        <v>1122</v>
      </c>
      <c r="D395" t="s">
        <v>1122</v>
      </c>
      <c r="E395">
        <v>9.2949199999999996E-2</v>
      </c>
      <c r="F395">
        <v>1.7723699999999999E-3</v>
      </c>
      <c r="G395">
        <v>1</v>
      </c>
      <c r="H395">
        <v>1</v>
      </c>
      <c r="I395">
        <v>1</v>
      </c>
      <c r="J395" t="s">
        <v>115</v>
      </c>
      <c r="K395" t="s">
        <v>1608</v>
      </c>
      <c r="M395">
        <v>0</v>
      </c>
      <c r="N395">
        <v>1433.78847</v>
      </c>
      <c r="O395">
        <v>1735.6</v>
      </c>
      <c r="P395">
        <v>1423.1</v>
      </c>
      <c r="Q395">
        <v>1673.7</v>
      </c>
      <c r="R395">
        <v>324.60000000000002</v>
      </c>
      <c r="S395">
        <v>339.9</v>
      </c>
      <c r="T395">
        <v>301.60000000000002</v>
      </c>
      <c r="U395">
        <v>743.1</v>
      </c>
      <c r="V395">
        <v>1074.8</v>
      </c>
      <c r="W395">
        <v>686.8</v>
      </c>
      <c r="Y395">
        <v>1.2949999999999999E-3</v>
      </c>
      <c r="Z395">
        <v>6.2619999999999995E-2</v>
      </c>
      <c r="AA395">
        <v>3.28</v>
      </c>
    </row>
    <row r="396" spans="1:27" x14ac:dyDescent="0.2">
      <c r="A396" t="s">
        <v>818</v>
      </c>
      <c r="B396" t="s">
        <v>819</v>
      </c>
      <c r="C396" t="s">
        <v>1163</v>
      </c>
      <c r="D396" t="s">
        <v>1163</v>
      </c>
      <c r="E396">
        <v>1.9623000000000001E-4</v>
      </c>
      <c r="F396">
        <v>1.7723699999999999E-3</v>
      </c>
      <c r="G396">
        <v>1</v>
      </c>
      <c r="H396">
        <v>2</v>
      </c>
      <c r="I396">
        <v>2</v>
      </c>
      <c r="J396" t="s">
        <v>65</v>
      </c>
      <c r="K396" t="s">
        <v>1609</v>
      </c>
      <c r="M396">
        <v>0</v>
      </c>
      <c r="N396">
        <v>1893.08861</v>
      </c>
      <c r="O396">
        <v>518</v>
      </c>
      <c r="P396">
        <v>479.4</v>
      </c>
      <c r="Q396">
        <v>638.1</v>
      </c>
      <c r="R396">
        <v>616.5</v>
      </c>
      <c r="S396">
        <v>634.9</v>
      </c>
      <c r="T396">
        <v>615.29999999999995</v>
      </c>
      <c r="U396">
        <v>474.5</v>
      </c>
      <c r="V396">
        <v>850.7</v>
      </c>
      <c r="W396">
        <v>526.6</v>
      </c>
      <c r="Y396">
        <v>1.2949999999999999E-3</v>
      </c>
      <c r="Z396" s="4">
        <v>7.093E-5</v>
      </c>
      <c r="AA396">
        <v>5.19</v>
      </c>
    </row>
    <row r="397" spans="1:27" x14ac:dyDescent="0.2">
      <c r="A397" t="s">
        <v>820</v>
      </c>
      <c r="B397" t="s">
        <v>821</v>
      </c>
      <c r="C397" t="s">
        <v>1222</v>
      </c>
      <c r="D397" t="s">
        <v>1222</v>
      </c>
      <c r="E397">
        <v>0.102366</v>
      </c>
      <c r="F397">
        <v>1.7723699999999999E-3</v>
      </c>
      <c r="G397">
        <v>1</v>
      </c>
      <c r="H397">
        <v>3</v>
      </c>
      <c r="I397">
        <v>1</v>
      </c>
      <c r="J397" t="s">
        <v>65</v>
      </c>
      <c r="K397" t="s">
        <v>1610</v>
      </c>
      <c r="M397">
        <v>0</v>
      </c>
      <c r="N397">
        <v>1304.79784</v>
      </c>
      <c r="O397">
        <v>753</v>
      </c>
      <c r="P397">
        <v>650.29999999999995</v>
      </c>
      <c r="Q397">
        <v>704.9</v>
      </c>
      <c r="R397">
        <v>729.8</v>
      </c>
      <c r="S397">
        <v>653.29999999999995</v>
      </c>
      <c r="T397">
        <v>626.6</v>
      </c>
      <c r="U397">
        <v>696.2</v>
      </c>
      <c r="V397">
        <v>809.8</v>
      </c>
      <c r="W397">
        <v>591.29999999999995</v>
      </c>
      <c r="Y397">
        <v>1.2949999999999999E-3</v>
      </c>
      <c r="Z397">
        <v>6.9709999999999994E-2</v>
      </c>
      <c r="AA397">
        <v>2.7</v>
      </c>
    </row>
    <row r="398" spans="1:27" x14ac:dyDescent="0.2">
      <c r="A398" t="s">
        <v>822</v>
      </c>
      <c r="B398" t="s">
        <v>823</v>
      </c>
      <c r="C398" t="s">
        <v>1122</v>
      </c>
      <c r="D398" t="s">
        <v>1122</v>
      </c>
      <c r="E398">
        <v>0.100898</v>
      </c>
      <c r="F398">
        <v>1.7723699999999999E-3</v>
      </c>
      <c r="G398">
        <v>1</v>
      </c>
      <c r="H398">
        <v>2</v>
      </c>
      <c r="I398">
        <v>1</v>
      </c>
      <c r="J398" t="s">
        <v>65</v>
      </c>
      <c r="K398" t="s">
        <v>1611</v>
      </c>
      <c r="M398">
        <v>0</v>
      </c>
      <c r="N398">
        <v>1517.8048899999999</v>
      </c>
      <c r="O398">
        <v>125.3</v>
      </c>
      <c r="P398">
        <v>133.9</v>
      </c>
      <c r="Q398">
        <v>156.6</v>
      </c>
      <c r="R398">
        <v>191.4</v>
      </c>
      <c r="S398">
        <v>204.8</v>
      </c>
      <c r="T398">
        <v>165.4</v>
      </c>
      <c r="U398">
        <v>192.6</v>
      </c>
      <c r="V398">
        <v>209</v>
      </c>
      <c r="W398">
        <v>148.1</v>
      </c>
      <c r="Y398">
        <v>1.2949999999999999E-3</v>
      </c>
      <c r="Z398">
        <v>6.8610000000000004E-2</v>
      </c>
      <c r="AA398">
        <v>2.79</v>
      </c>
    </row>
    <row r="399" spans="1:27" x14ac:dyDescent="0.2">
      <c r="A399" t="s">
        <v>824</v>
      </c>
      <c r="B399" t="s">
        <v>825</v>
      </c>
      <c r="C399" t="s">
        <v>1122</v>
      </c>
      <c r="D399" t="s">
        <v>1122</v>
      </c>
      <c r="E399">
        <v>0.113761</v>
      </c>
      <c r="F399">
        <v>3.47825E-3</v>
      </c>
      <c r="G399">
        <v>1</v>
      </c>
      <c r="H399">
        <v>2</v>
      </c>
      <c r="I399">
        <v>1</v>
      </c>
      <c r="J399" t="s">
        <v>65</v>
      </c>
      <c r="K399" t="s">
        <v>1612</v>
      </c>
      <c r="M399">
        <v>0</v>
      </c>
      <c r="N399">
        <v>1388.7623000000001</v>
      </c>
      <c r="O399">
        <v>133.1</v>
      </c>
      <c r="P399">
        <v>182.2</v>
      </c>
      <c r="Q399">
        <v>183.1</v>
      </c>
      <c r="R399">
        <v>198.5</v>
      </c>
      <c r="S399">
        <v>231.3</v>
      </c>
      <c r="T399">
        <v>193.7</v>
      </c>
      <c r="U399">
        <v>222.8</v>
      </c>
      <c r="V399">
        <v>188</v>
      </c>
      <c r="W399">
        <v>159.69999999999999</v>
      </c>
      <c r="Y399">
        <v>2.4510000000000001E-3</v>
      </c>
      <c r="Z399">
        <v>7.8210000000000002E-2</v>
      </c>
      <c r="AA399">
        <v>2.38</v>
      </c>
    </row>
    <row r="400" spans="1:27" x14ac:dyDescent="0.2">
      <c r="A400" t="s">
        <v>826</v>
      </c>
      <c r="B400" t="s">
        <v>827</v>
      </c>
      <c r="C400" t="s">
        <v>1142</v>
      </c>
      <c r="D400" t="s">
        <v>1142</v>
      </c>
      <c r="E400">
        <v>0.154668</v>
      </c>
      <c r="F400">
        <v>9.7482799999999998E-3</v>
      </c>
      <c r="G400">
        <v>1</v>
      </c>
      <c r="H400">
        <v>2</v>
      </c>
      <c r="I400">
        <v>1</v>
      </c>
      <c r="J400" t="s">
        <v>65</v>
      </c>
      <c r="K400" t="s">
        <v>1613</v>
      </c>
      <c r="M400">
        <v>0</v>
      </c>
      <c r="N400">
        <v>2022.1312</v>
      </c>
      <c r="O400">
        <v>101</v>
      </c>
      <c r="P400">
        <v>95.1</v>
      </c>
      <c r="Q400">
        <v>116.1</v>
      </c>
      <c r="R400">
        <v>128.4</v>
      </c>
      <c r="S400">
        <v>124.9</v>
      </c>
      <c r="T400">
        <v>113.5</v>
      </c>
      <c r="U400">
        <v>102.6</v>
      </c>
      <c r="V400">
        <v>186.4</v>
      </c>
      <c r="W400">
        <v>104.3</v>
      </c>
      <c r="Y400">
        <v>5.6239999999999997E-3</v>
      </c>
      <c r="Z400">
        <v>0.11020000000000001</v>
      </c>
      <c r="AA400">
        <v>3.69</v>
      </c>
    </row>
    <row r="401" spans="1:27" x14ac:dyDescent="0.2">
      <c r="A401" t="s">
        <v>828</v>
      </c>
      <c r="B401" t="s">
        <v>829</v>
      </c>
      <c r="C401" t="s">
        <v>1130</v>
      </c>
      <c r="D401" t="s">
        <v>1130</v>
      </c>
      <c r="E401">
        <v>0.120467</v>
      </c>
      <c r="F401">
        <v>3.47825E-3</v>
      </c>
      <c r="G401">
        <v>1</v>
      </c>
      <c r="H401">
        <v>1</v>
      </c>
      <c r="I401">
        <v>1</v>
      </c>
      <c r="J401" t="s">
        <v>120</v>
      </c>
      <c r="K401" t="s">
        <v>1614</v>
      </c>
      <c r="M401">
        <v>0</v>
      </c>
      <c r="N401">
        <v>1520.8394499999999</v>
      </c>
      <c r="O401">
        <v>628.4</v>
      </c>
      <c r="P401">
        <v>541.4</v>
      </c>
      <c r="Q401">
        <v>700.4</v>
      </c>
      <c r="R401">
        <v>711.4</v>
      </c>
      <c r="S401">
        <v>640.1</v>
      </c>
      <c r="T401">
        <v>664.9</v>
      </c>
      <c r="U401">
        <v>695.8</v>
      </c>
      <c r="V401">
        <v>1548.8</v>
      </c>
      <c r="W401">
        <v>574.20000000000005</v>
      </c>
      <c r="Y401">
        <v>2.4510000000000001E-3</v>
      </c>
      <c r="Z401">
        <v>8.3379999999999996E-2</v>
      </c>
      <c r="AA401">
        <v>2.82</v>
      </c>
    </row>
    <row r="402" spans="1:27" x14ac:dyDescent="0.2">
      <c r="A402" t="s">
        <v>830</v>
      </c>
      <c r="B402" t="s">
        <v>831</v>
      </c>
      <c r="C402" t="s">
        <v>1615</v>
      </c>
      <c r="D402" t="s">
        <v>1615</v>
      </c>
      <c r="E402">
        <v>0.105363</v>
      </c>
      <c r="F402">
        <v>1.7723699999999999E-3</v>
      </c>
      <c r="G402">
        <v>1</v>
      </c>
      <c r="H402">
        <v>5</v>
      </c>
      <c r="I402">
        <v>1</v>
      </c>
      <c r="J402" t="s">
        <v>125</v>
      </c>
      <c r="K402" t="s">
        <v>1616</v>
      </c>
      <c r="M402">
        <v>0</v>
      </c>
      <c r="N402">
        <v>1831.0164500000001</v>
      </c>
      <c r="X402" t="s">
        <v>148</v>
      </c>
      <c r="Y402">
        <v>1.2949999999999999E-3</v>
      </c>
      <c r="Z402">
        <v>7.1889999999999996E-2</v>
      </c>
      <c r="AA402">
        <v>1.99</v>
      </c>
    </row>
    <row r="403" spans="1:27" x14ac:dyDescent="0.2">
      <c r="A403" t="s">
        <v>832</v>
      </c>
      <c r="B403" t="s">
        <v>833</v>
      </c>
      <c r="C403" t="s">
        <v>1413</v>
      </c>
      <c r="D403" t="s">
        <v>1413</v>
      </c>
      <c r="E403">
        <v>5.9130700000000003E-3</v>
      </c>
      <c r="F403">
        <v>1.7723699999999999E-3</v>
      </c>
      <c r="G403">
        <v>1</v>
      </c>
      <c r="H403">
        <v>2</v>
      </c>
      <c r="I403">
        <v>1</v>
      </c>
      <c r="J403" t="s">
        <v>36</v>
      </c>
      <c r="K403" t="s">
        <v>1617</v>
      </c>
      <c r="M403">
        <v>0</v>
      </c>
      <c r="N403">
        <v>2123.20975</v>
      </c>
      <c r="O403">
        <v>66.3</v>
      </c>
      <c r="P403">
        <v>139.4</v>
      </c>
      <c r="Q403">
        <v>70.7</v>
      </c>
      <c r="R403">
        <v>128.80000000000001</v>
      </c>
      <c r="S403">
        <v>112.8</v>
      </c>
      <c r="T403">
        <v>152.9</v>
      </c>
      <c r="U403">
        <v>220</v>
      </c>
      <c r="V403">
        <v>547.29999999999995</v>
      </c>
      <c r="W403">
        <v>217.9</v>
      </c>
      <c r="Y403">
        <v>1.2949999999999999E-3</v>
      </c>
      <c r="Z403">
        <v>2.9949999999999998E-3</v>
      </c>
      <c r="AA403">
        <v>3.93</v>
      </c>
    </row>
    <row r="404" spans="1:27" x14ac:dyDescent="0.2">
      <c r="A404" t="s">
        <v>834</v>
      </c>
      <c r="B404" t="s">
        <v>835</v>
      </c>
      <c r="C404" t="s">
        <v>1618</v>
      </c>
      <c r="D404" t="s">
        <v>1618</v>
      </c>
      <c r="E404">
        <v>9.2305900000000003E-3</v>
      </c>
      <c r="F404">
        <v>1.7723699999999999E-3</v>
      </c>
      <c r="G404">
        <v>1</v>
      </c>
      <c r="H404">
        <v>2</v>
      </c>
      <c r="I404">
        <v>1</v>
      </c>
      <c r="J404" t="s">
        <v>36</v>
      </c>
      <c r="K404" t="s">
        <v>1619</v>
      </c>
      <c r="L404" t="s">
        <v>1620</v>
      </c>
      <c r="M404">
        <v>0</v>
      </c>
      <c r="N404">
        <v>1739.98531</v>
      </c>
      <c r="O404">
        <v>101.8</v>
      </c>
      <c r="P404">
        <v>111.9</v>
      </c>
      <c r="Q404">
        <v>110.4</v>
      </c>
      <c r="R404">
        <v>147.6</v>
      </c>
      <c r="S404">
        <v>140</v>
      </c>
      <c r="T404">
        <v>176.5</v>
      </c>
      <c r="U404">
        <v>377.6</v>
      </c>
      <c r="V404">
        <v>1884.7</v>
      </c>
      <c r="W404">
        <v>421.3</v>
      </c>
      <c r="Y404">
        <v>1.2949999999999999E-3</v>
      </c>
      <c r="Z404">
        <v>4.9069999999999999E-3</v>
      </c>
      <c r="AA404">
        <v>4.3</v>
      </c>
    </row>
    <row r="405" spans="1:27" x14ac:dyDescent="0.2">
      <c r="A405" t="s">
        <v>836</v>
      </c>
      <c r="B405" t="s">
        <v>837</v>
      </c>
      <c r="C405" t="s">
        <v>1621</v>
      </c>
      <c r="D405" t="s">
        <v>1621</v>
      </c>
      <c r="E405">
        <v>0.105363</v>
      </c>
      <c r="F405">
        <v>1.7723699999999999E-3</v>
      </c>
      <c r="G405">
        <v>1</v>
      </c>
      <c r="H405">
        <v>2</v>
      </c>
      <c r="I405">
        <v>1</v>
      </c>
      <c r="J405" t="s">
        <v>36</v>
      </c>
      <c r="K405" t="s">
        <v>1622</v>
      </c>
      <c r="M405">
        <v>0</v>
      </c>
      <c r="N405">
        <v>2108.2722699999999</v>
      </c>
      <c r="O405">
        <v>172.9</v>
      </c>
      <c r="P405">
        <v>167.4</v>
      </c>
      <c r="Q405">
        <v>167.4</v>
      </c>
      <c r="R405">
        <v>255.9</v>
      </c>
      <c r="S405">
        <v>269.89999999999998</v>
      </c>
      <c r="T405">
        <v>292.60000000000002</v>
      </c>
      <c r="U405">
        <v>421.4</v>
      </c>
      <c r="V405">
        <v>1095.4000000000001</v>
      </c>
      <c r="W405">
        <v>477.9</v>
      </c>
      <c r="Y405">
        <v>1.2949999999999999E-3</v>
      </c>
      <c r="Z405">
        <v>7.1730000000000002E-2</v>
      </c>
      <c r="AA405">
        <v>2.35</v>
      </c>
    </row>
    <row r="406" spans="1:27" x14ac:dyDescent="0.2">
      <c r="A406" t="s">
        <v>838</v>
      </c>
      <c r="B406" t="s">
        <v>839</v>
      </c>
      <c r="C406" t="s">
        <v>1621</v>
      </c>
      <c r="D406" t="s">
        <v>1621</v>
      </c>
      <c r="E406">
        <v>1.28396E-2</v>
      </c>
      <c r="F406">
        <v>1.7723699999999999E-3</v>
      </c>
      <c r="G406">
        <v>1</v>
      </c>
      <c r="H406">
        <v>2</v>
      </c>
      <c r="I406">
        <v>1</v>
      </c>
      <c r="J406" t="s">
        <v>36</v>
      </c>
      <c r="K406" t="s">
        <v>1623</v>
      </c>
      <c r="M406">
        <v>0</v>
      </c>
      <c r="N406">
        <v>2037.23516</v>
      </c>
      <c r="O406">
        <v>139</v>
      </c>
      <c r="P406">
        <v>151.6</v>
      </c>
      <c r="Q406">
        <v>155.5</v>
      </c>
      <c r="R406">
        <v>231.4</v>
      </c>
      <c r="S406">
        <v>265.7</v>
      </c>
      <c r="T406">
        <v>96.7</v>
      </c>
      <c r="U406">
        <v>3870.4</v>
      </c>
      <c r="V406">
        <v>9117.5</v>
      </c>
      <c r="Y406">
        <v>1.2949999999999999E-3</v>
      </c>
      <c r="Z406">
        <v>7.0569999999999999E-3</v>
      </c>
      <c r="AA406">
        <v>3.87</v>
      </c>
    </row>
    <row r="407" spans="1:27" x14ac:dyDescent="0.2">
      <c r="A407" t="s">
        <v>840</v>
      </c>
      <c r="B407" t="s">
        <v>841</v>
      </c>
      <c r="C407" t="s">
        <v>1122</v>
      </c>
      <c r="D407" t="s">
        <v>1122</v>
      </c>
      <c r="E407">
        <v>5.3240799999999998E-2</v>
      </c>
      <c r="F407">
        <v>1.7723699999999999E-3</v>
      </c>
      <c r="G407">
        <v>1</v>
      </c>
      <c r="H407">
        <v>1</v>
      </c>
      <c r="I407">
        <v>1</v>
      </c>
      <c r="J407" t="s">
        <v>36</v>
      </c>
      <c r="K407" t="s">
        <v>1624</v>
      </c>
      <c r="M407">
        <v>0</v>
      </c>
      <c r="N407">
        <v>1743.95776</v>
      </c>
      <c r="O407">
        <v>36.6</v>
      </c>
      <c r="P407">
        <v>38.4</v>
      </c>
      <c r="Q407">
        <v>48.6</v>
      </c>
      <c r="R407">
        <v>69.099999999999994</v>
      </c>
      <c r="S407">
        <v>62.2</v>
      </c>
      <c r="T407">
        <v>56.4</v>
      </c>
      <c r="U407">
        <v>76.7</v>
      </c>
      <c r="V407">
        <v>54</v>
      </c>
      <c r="W407">
        <v>55.8</v>
      </c>
      <c r="Y407">
        <v>1.2949999999999999E-3</v>
      </c>
      <c r="Z407">
        <v>3.3770000000000001E-2</v>
      </c>
      <c r="AA407">
        <v>2.81</v>
      </c>
    </row>
    <row r="408" spans="1:27" x14ac:dyDescent="0.2">
      <c r="A408" t="s">
        <v>842</v>
      </c>
      <c r="B408" t="s">
        <v>843</v>
      </c>
      <c r="C408" t="s">
        <v>1122</v>
      </c>
      <c r="D408" t="s">
        <v>1122</v>
      </c>
      <c r="E408">
        <v>6.17073E-2</v>
      </c>
      <c r="F408">
        <v>1.7723699999999999E-3</v>
      </c>
      <c r="G408">
        <v>1</v>
      </c>
      <c r="H408">
        <v>1</v>
      </c>
      <c r="I408">
        <v>1</v>
      </c>
      <c r="J408" t="s">
        <v>36</v>
      </c>
      <c r="K408" t="s">
        <v>1625</v>
      </c>
      <c r="M408">
        <v>0</v>
      </c>
      <c r="N408">
        <v>1230.7043900000001</v>
      </c>
      <c r="O408">
        <v>206.9</v>
      </c>
      <c r="P408">
        <v>224.7</v>
      </c>
      <c r="Q408">
        <v>237.5</v>
      </c>
      <c r="R408">
        <v>757.7</v>
      </c>
      <c r="S408">
        <v>677.6</v>
      </c>
      <c r="T408">
        <v>614.79999999999995</v>
      </c>
      <c r="U408">
        <v>610.70000000000005</v>
      </c>
      <c r="V408">
        <v>1194.0999999999999</v>
      </c>
      <c r="W408">
        <v>781.3</v>
      </c>
      <c r="Y408">
        <v>1.2949999999999999E-3</v>
      </c>
      <c r="Z408">
        <v>3.9649999999999998E-2</v>
      </c>
      <c r="AA408">
        <v>3.15</v>
      </c>
    </row>
    <row r="409" spans="1:27" x14ac:dyDescent="0.2">
      <c r="A409" t="s">
        <v>844</v>
      </c>
      <c r="B409" t="s">
        <v>845</v>
      </c>
      <c r="C409" t="s">
        <v>1130</v>
      </c>
      <c r="D409" t="s">
        <v>1130</v>
      </c>
      <c r="E409">
        <v>4.7062300000000001E-2</v>
      </c>
      <c r="F409">
        <v>1.7723699999999999E-3</v>
      </c>
      <c r="G409">
        <v>1</v>
      </c>
      <c r="H409">
        <v>1</v>
      </c>
      <c r="I409">
        <v>1</v>
      </c>
      <c r="J409" t="s">
        <v>36</v>
      </c>
      <c r="K409" t="s">
        <v>1626</v>
      </c>
      <c r="M409">
        <v>0</v>
      </c>
      <c r="N409">
        <v>2141.2887000000001</v>
      </c>
      <c r="X409" t="s">
        <v>148</v>
      </c>
      <c r="Y409">
        <v>1.2949999999999999E-3</v>
      </c>
      <c r="Z409">
        <v>2.9399999999999999E-2</v>
      </c>
      <c r="AA409">
        <v>2.64</v>
      </c>
    </row>
    <row r="410" spans="1:27" x14ac:dyDescent="0.2">
      <c r="A410" t="s">
        <v>846</v>
      </c>
      <c r="B410" t="s">
        <v>847</v>
      </c>
      <c r="C410" t="s">
        <v>1130</v>
      </c>
      <c r="D410" t="s">
        <v>1130</v>
      </c>
      <c r="E410">
        <v>5.0930099999999999E-2</v>
      </c>
      <c r="F410">
        <v>1.7723699999999999E-3</v>
      </c>
      <c r="G410">
        <v>1</v>
      </c>
      <c r="H410">
        <v>1</v>
      </c>
      <c r="I410">
        <v>1</v>
      </c>
      <c r="J410" t="s">
        <v>36</v>
      </c>
      <c r="K410" t="s">
        <v>1627</v>
      </c>
      <c r="M410">
        <v>0</v>
      </c>
      <c r="N410">
        <v>1994.22029</v>
      </c>
      <c r="O410">
        <v>251.6</v>
      </c>
      <c r="P410">
        <v>346.5</v>
      </c>
      <c r="Q410">
        <v>255.4</v>
      </c>
      <c r="R410">
        <v>420.6</v>
      </c>
      <c r="S410">
        <v>393.1</v>
      </c>
      <c r="T410">
        <v>340.1</v>
      </c>
      <c r="U410">
        <v>444</v>
      </c>
      <c r="V410">
        <v>664</v>
      </c>
      <c r="W410">
        <v>331.1</v>
      </c>
      <c r="Y410">
        <v>1.2949999999999999E-3</v>
      </c>
      <c r="Z410">
        <v>3.2190000000000003E-2</v>
      </c>
      <c r="AA410">
        <v>3.32</v>
      </c>
    </row>
    <row r="411" spans="1:27" x14ac:dyDescent="0.2">
      <c r="A411" t="s">
        <v>848</v>
      </c>
      <c r="B411" t="s">
        <v>849</v>
      </c>
      <c r="C411" t="s">
        <v>1130</v>
      </c>
      <c r="D411" t="s">
        <v>1130</v>
      </c>
      <c r="E411">
        <v>6.9749900000000004E-3</v>
      </c>
      <c r="F411">
        <v>1.7723699999999999E-3</v>
      </c>
      <c r="G411">
        <v>1</v>
      </c>
      <c r="H411">
        <v>1</v>
      </c>
      <c r="I411">
        <v>1</v>
      </c>
      <c r="J411" t="s">
        <v>36</v>
      </c>
      <c r="K411" t="s">
        <v>1628</v>
      </c>
      <c r="M411">
        <v>0</v>
      </c>
      <c r="N411">
        <v>1895.1518799999999</v>
      </c>
      <c r="O411">
        <v>138.69999999999999</v>
      </c>
      <c r="P411">
        <v>130.6</v>
      </c>
      <c r="Q411">
        <v>136.9</v>
      </c>
      <c r="R411">
        <v>205.9</v>
      </c>
      <c r="S411">
        <v>219.4</v>
      </c>
      <c r="T411">
        <v>256</v>
      </c>
      <c r="U411">
        <v>557.1</v>
      </c>
      <c r="V411">
        <v>1610.1</v>
      </c>
      <c r="W411">
        <v>354.7</v>
      </c>
      <c r="Y411">
        <v>1.2949999999999999E-3</v>
      </c>
      <c r="Z411">
        <v>3.5959999999999998E-3</v>
      </c>
      <c r="AA411">
        <v>4.17</v>
      </c>
    </row>
    <row r="412" spans="1:27" x14ac:dyDescent="0.2">
      <c r="A412" t="s">
        <v>850</v>
      </c>
      <c r="B412" t="s">
        <v>851</v>
      </c>
      <c r="C412" t="s">
        <v>1130</v>
      </c>
      <c r="D412" t="s">
        <v>1130</v>
      </c>
      <c r="E412">
        <v>1.6648E-2</v>
      </c>
      <c r="F412">
        <v>1.7723699999999999E-3</v>
      </c>
      <c r="G412">
        <v>1</v>
      </c>
      <c r="H412">
        <v>1</v>
      </c>
      <c r="I412">
        <v>2</v>
      </c>
      <c r="J412" t="s">
        <v>36</v>
      </c>
      <c r="K412" t="s">
        <v>1629</v>
      </c>
      <c r="M412">
        <v>0</v>
      </c>
      <c r="N412">
        <v>1699.9307100000001</v>
      </c>
      <c r="O412">
        <v>196.9</v>
      </c>
      <c r="P412">
        <v>2234.8000000000002</v>
      </c>
      <c r="Q412">
        <v>246.9</v>
      </c>
      <c r="R412">
        <v>407.2</v>
      </c>
      <c r="S412">
        <v>414.4</v>
      </c>
      <c r="T412">
        <v>308.3</v>
      </c>
      <c r="U412">
        <v>1242.8</v>
      </c>
      <c r="V412">
        <v>3582.2</v>
      </c>
      <c r="W412">
        <v>1358</v>
      </c>
      <c r="Y412">
        <v>1.2949999999999999E-3</v>
      </c>
      <c r="Z412">
        <v>9.3699999999999999E-3</v>
      </c>
      <c r="AA412">
        <v>4.1399999999999997</v>
      </c>
    </row>
    <row r="413" spans="1:27" x14ac:dyDescent="0.2">
      <c r="A413" t="s">
        <v>852</v>
      </c>
      <c r="B413" t="s">
        <v>853</v>
      </c>
      <c r="C413" t="s">
        <v>1130</v>
      </c>
      <c r="D413" t="s">
        <v>1130</v>
      </c>
      <c r="E413">
        <v>1.6400499999999998E-2</v>
      </c>
      <c r="F413">
        <v>1.7723699999999999E-3</v>
      </c>
      <c r="G413">
        <v>1</v>
      </c>
      <c r="H413">
        <v>1</v>
      </c>
      <c r="I413">
        <v>1</v>
      </c>
      <c r="J413" t="s">
        <v>36</v>
      </c>
      <c r="K413" t="s">
        <v>1630</v>
      </c>
      <c r="M413">
        <v>0</v>
      </c>
      <c r="N413">
        <v>1612.89868</v>
      </c>
      <c r="O413">
        <v>126.9</v>
      </c>
      <c r="P413">
        <v>129.4</v>
      </c>
      <c r="Q413">
        <v>129.69999999999999</v>
      </c>
      <c r="R413">
        <v>184.6</v>
      </c>
      <c r="S413">
        <v>180</v>
      </c>
      <c r="T413">
        <v>179</v>
      </c>
      <c r="U413">
        <v>320.5</v>
      </c>
      <c r="V413">
        <v>507.5</v>
      </c>
      <c r="W413">
        <v>277.2</v>
      </c>
      <c r="Y413">
        <v>1.2949999999999999E-3</v>
      </c>
      <c r="Z413">
        <v>9.1959999999999993E-3</v>
      </c>
      <c r="AA413">
        <v>4.17</v>
      </c>
    </row>
    <row r="414" spans="1:27" x14ac:dyDescent="0.2">
      <c r="A414" t="s">
        <v>854</v>
      </c>
      <c r="B414" t="s">
        <v>855</v>
      </c>
      <c r="C414" t="s">
        <v>1122</v>
      </c>
      <c r="D414" t="s">
        <v>1122</v>
      </c>
      <c r="E414">
        <v>4.8477699999999999E-2</v>
      </c>
      <c r="F414">
        <v>1.7723699999999999E-3</v>
      </c>
      <c r="G414">
        <v>1</v>
      </c>
      <c r="H414">
        <v>1</v>
      </c>
      <c r="I414">
        <v>2</v>
      </c>
      <c r="J414" t="s">
        <v>36</v>
      </c>
      <c r="K414" t="s">
        <v>1631</v>
      </c>
      <c r="M414">
        <v>0</v>
      </c>
      <c r="N414">
        <v>1442.7939899999999</v>
      </c>
      <c r="O414">
        <v>166.7</v>
      </c>
      <c r="P414">
        <v>171.6</v>
      </c>
      <c r="Q414">
        <v>184.7</v>
      </c>
      <c r="R414">
        <v>220.2</v>
      </c>
      <c r="S414">
        <v>227.6</v>
      </c>
      <c r="T414">
        <v>209.5</v>
      </c>
      <c r="U414">
        <v>351.8</v>
      </c>
      <c r="V414">
        <v>443.2</v>
      </c>
      <c r="W414">
        <v>418.8</v>
      </c>
      <c r="Y414">
        <v>1.2949999999999999E-3</v>
      </c>
      <c r="Z414">
        <v>3.0380000000000001E-2</v>
      </c>
      <c r="AA414">
        <v>3.11</v>
      </c>
    </row>
    <row r="415" spans="1:27" x14ac:dyDescent="0.2">
      <c r="A415" t="s">
        <v>856</v>
      </c>
      <c r="B415" t="s">
        <v>857</v>
      </c>
      <c r="C415" t="s">
        <v>1122</v>
      </c>
      <c r="D415" t="s">
        <v>1122</v>
      </c>
      <c r="E415">
        <v>2.0529499999999999E-2</v>
      </c>
      <c r="F415">
        <v>1.7723699999999999E-3</v>
      </c>
      <c r="G415">
        <v>1</v>
      </c>
      <c r="H415">
        <v>1</v>
      </c>
      <c r="I415">
        <v>2</v>
      </c>
      <c r="J415" t="s">
        <v>36</v>
      </c>
      <c r="K415" t="s">
        <v>1632</v>
      </c>
      <c r="M415">
        <v>0</v>
      </c>
      <c r="N415">
        <v>1555.87806</v>
      </c>
      <c r="O415">
        <v>69.599999999999994</v>
      </c>
      <c r="P415">
        <v>87.4</v>
      </c>
      <c r="Q415">
        <v>82.9</v>
      </c>
      <c r="R415">
        <v>96</v>
      </c>
      <c r="S415">
        <v>104.1</v>
      </c>
      <c r="T415">
        <v>101.3</v>
      </c>
      <c r="U415">
        <v>155.9</v>
      </c>
      <c r="V415">
        <v>298.8</v>
      </c>
      <c r="W415">
        <v>175.2</v>
      </c>
      <c r="Y415">
        <v>1.2949999999999999E-3</v>
      </c>
      <c r="Z415">
        <v>1.18E-2</v>
      </c>
      <c r="AA415">
        <v>3.08</v>
      </c>
    </row>
    <row r="416" spans="1:27" x14ac:dyDescent="0.2">
      <c r="A416" t="s">
        <v>858</v>
      </c>
      <c r="B416" t="s">
        <v>859</v>
      </c>
      <c r="C416" t="s">
        <v>1122</v>
      </c>
      <c r="D416" t="s">
        <v>1122</v>
      </c>
      <c r="E416">
        <v>5.3240799999999998E-2</v>
      </c>
      <c r="F416">
        <v>1.7723699999999999E-3</v>
      </c>
      <c r="G416">
        <v>1</v>
      </c>
      <c r="H416">
        <v>1</v>
      </c>
      <c r="I416">
        <v>1</v>
      </c>
      <c r="J416" t="s">
        <v>36</v>
      </c>
      <c r="K416" t="s">
        <v>1633</v>
      </c>
      <c r="M416">
        <v>0</v>
      </c>
      <c r="N416">
        <v>1421.7514000000001</v>
      </c>
      <c r="O416">
        <v>105</v>
      </c>
      <c r="P416">
        <v>145.9</v>
      </c>
      <c r="Q416">
        <v>190.9</v>
      </c>
      <c r="R416">
        <v>191.7</v>
      </c>
      <c r="S416">
        <v>229.4</v>
      </c>
      <c r="T416">
        <v>175</v>
      </c>
      <c r="U416">
        <v>422.6</v>
      </c>
      <c r="V416">
        <v>435.1</v>
      </c>
      <c r="W416">
        <v>442.1</v>
      </c>
      <c r="Y416">
        <v>1.2949999999999999E-3</v>
      </c>
      <c r="Z416">
        <v>3.3680000000000002E-2</v>
      </c>
      <c r="AA416">
        <v>2.77</v>
      </c>
    </row>
    <row r="417" spans="1:27" x14ac:dyDescent="0.2">
      <c r="A417" t="s">
        <v>860</v>
      </c>
      <c r="B417" t="s">
        <v>861</v>
      </c>
      <c r="C417" t="s">
        <v>1148</v>
      </c>
      <c r="D417" t="s">
        <v>1148</v>
      </c>
      <c r="E417">
        <v>6.9751300000000002E-2</v>
      </c>
      <c r="F417">
        <v>1.7723699999999999E-3</v>
      </c>
      <c r="G417">
        <v>1</v>
      </c>
      <c r="H417">
        <v>1</v>
      </c>
      <c r="I417">
        <v>1</v>
      </c>
      <c r="J417" t="s">
        <v>36</v>
      </c>
      <c r="K417" t="s">
        <v>1634</v>
      </c>
      <c r="M417">
        <v>0</v>
      </c>
      <c r="N417">
        <v>2060.2043600000002</v>
      </c>
      <c r="X417" t="s">
        <v>148</v>
      </c>
      <c r="Y417">
        <v>1.2949999999999999E-3</v>
      </c>
      <c r="Z417">
        <v>4.5539999999999997E-2</v>
      </c>
      <c r="AA417">
        <v>2.61</v>
      </c>
    </row>
    <row r="418" spans="1:27" x14ac:dyDescent="0.2">
      <c r="A418" t="s">
        <v>862</v>
      </c>
      <c r="B418" t="s">
        <v>863</v>
      </c>
      <c r="C418" t="s">
        <v>1122</v>
      </c>
      <c r="D418" t="s">
        <v>1122</v>
      </c>
      <c r="E418">
        <v>3.9579200000000002E-2</v>
      </c>
      <c r="F418">
        <v>1.7723699999999999E-3</v>
      </c>
      <c r="G418">
        <v>1</v>
      </c>
      <c r="H418">
        <v>2</v>
      </c>
      <c r="I418">
        <v>1</v>
      </c>
      <c r="J418" t="s">
        <v>36</v>
      </c>
      <c r="K418" t="s">
        <v>1635</v>
      </c>
      <c r="M418">
        <v>0</v>
      </c>
      <c r="N418">
        <v>1843.0275099999999</v>
      </c>
      <c r="X418" t="s">
        <v>148</v>
      </c>
      <c r="Y418">
        <v>1.2949999999999999E-3</v>
      </c>
      <c r="Z418">
        <v>2.4330000000000001E-2</v>
      </c>
      <c r="AA418">
        <v>3.97</v>
      </c>
    </row>
    <row r="419" spans="1:27" x14ac:dyDescent="0.2">
      <c r="A419" t="s">
        <v>864</v>
      </c>
      <c r="B419" t="s">
        <v>865</v>
      </c>
      <c r="C419" t="s">
        <v>1259</v>
      </c>
      <c r="D419" t="s">
        <v>1259</v>
      </c>
      <c r="E419" s="4">
        <v>5.1258000000000003E-5</v>
      </c>
      <c r="F419">
        <v>1.7723699999999999E-3</v>
      </c>
      <c r="G419">
        <v>1</v>
      </c>
      <c r="H419">
        <v>2</v>
      </c>
      <c r="I419">
        <v>2</v>
      </c>
      <c r="J419" t="s">
        <v>36</v>
      </c>
      <c r="K419" t="s">
        <v>1636</v>
      </c>
      <c r="M419">
        <v>0</v>
      </c>
      <c r="N419">
        <v>2200.28541</v>
      </c>
      <c r="O419">
        <v>172.3</v>
      </c>
      <c r="P419">
        <v>209.3</v>
      </c>
      <c r="Q419">
        <v>214.1</v>
      </c>
      <c r="R419">
        <v>276.60000000000002</v>
      </c>
      <c r="S419">
        <v>303.7</v>
      </c>
      <c r="T419">
        <v>341.9</v>
      </c>
      <c r="U419">
        <v>1532.5</v>
      </c>
      <c r="V419">
        <v>4017.6</v>
      </c>
      <c r="W419">
        <v>2673.7</v>
      </c>
      <c r="Y419">
        <v>1.2949999999999999E-3</v>
      </c>
      <c r="Z419" s="4">
        <v>1.6269999999999998E-5</v>
      </c>
      <c r="AA419">
        <v>5.62</v>
      </c>
    </row>
    <row r="420" spans="1:27" x14ac:dyDescent="0.2">
      <c r="A420" t="s">
        <v>866</v>
      </c>
      <c r="B420" t="s">
        <v>867</v>
      </c>
      <c r="C420" t="s">
        <v>1247</v>
      </c>
      <c r="D420" t="s">
        <v>1247</v>
      </c>
      <c r="E420">
        <v>8.2335000000000005E-2</v>
      </c>
      <c r="F420">
        <v>1.7723699999999999E-3</v>
      </c>
      <c r="G420">
        <v>1</v>
      </c>
      <c r="H420">
        <v>1</v>
      </c>
      <c r="I420">
        <v>1</v>
      </c>
      <c r="J420" t="s">
        <v>36</v>
      </c>
      <c r="K420" t="s">
        <v>1637</v>
      </c>
      <c r="M420">
        <v>0</v>
      </c>
      <c r="N420">
        <v>1539.96631</v>
      </c>
      <c r="O420">
        <v>72.3</v>
      </c>
      <c r="P420">
        <v>83.6</v>
      </c>
      <c r="Q420">
        <v>83.1</v>
      </c>
      <c r="R420">
        <v>85.5</v>
      </c>
      <c r="S420">
        <v>89.7</v>
      </c>
      <c r="T420">
        <v>80</v>
      </c>
      <c r="U420">
        <v>437.4</v>
      </c>
      <c r="V420">
        <v>665</v>
      </c>
      <c r="W420">
        <v>443.1</v>
      </c>
      <c r="Y420">
        <v>1.2949999999999999E-3</v>
      </c>
      <c r="Z420">
        <v>5.4550000000000001E-2</v>
      </c>
      <c r="AA420">
        <v>2.41</v>
      </c>
    </row>
    <row r="421" spans="1:27" x14ac:dyDescent="0.2">
      <c r="A421" t="s">
        <v>868</v>
      </c>
      <c r="B421" t="s">
        <v>869</v>
      </c>
      <c r="C421" t="s">
        <v>1638</v>
      </c>
      <c r="D421" t="s">
        <v>1638</v>
      </c>
      <c r="E421">
        <v>3.8040600000000001E-2</v>
      </c>
      <c r="F421">
        <v>1.7723699999999999E-3</v>
      </c>
      <c r="G421">
        <v>1</v>
      </c>
      <c r="H421">
        <v>1</v>
      </c>
      <c r="I421">
        <v>1</v>
      </c>
      <c r="J421" t="s">
        <v>36</v>
      </c>
      <c r="K421" t="s">
        <v>1639</v>
      </c>
      <c r="M421">
        <v>0</v>
      </c>
      <c r="N421">
        <v>1953.99416</v>
      </c>
      <c r="O421">
        <v>75.3</v>
      </c>
      <c r="P421">
        <v>74.099999999999994</v>
      </c>
      <c r="Q421">
        <v>63.9</v>
      </c>
      <c r="R421">
        <v>102.6</v>
      </c>
      <c r="S421">
        <v>104</v>
      </c>
      <c r="T421">
        <v>104</v>
      </c>
      <c r="U421">
        <v>103.8</v>
      </c>
      <c r="V421">
        <v>110.3</v>
      </c>
      <c r="W421">
        <v>83.6</v>
      </c>
      <c r="Y421">
        <v>1.2949999999999999E-3</v>
      </c>
      <c r="Z421">
        <v>2.3300000000000001E-2</v>
      </c>
      <c r="AA421">
        <v>2.66</v>
      </c>
    </row>
    <row r="422" spans="1:27" x14ac:dyDescent="0.2">
      <c r="A422" t="s">
        <v>868</v>
      </c>
      <c r="B422" t="s">
        <v>869</v>
      </c>
      <c r="C422" t="s">
        <v>1122</v>
      </c>
      <c r="D422" t="s">
        <v>1122</v>
      </c>
      <c r="E422">
        <v>1.9628400000000001E-2</v>
      </c>
      <c r="F422">
        <v>1.7723699999999999E-3</v>
      </c>
      <c r="G422">
        <v>1</v>
      </c>
      <c r="H422">
        <v>1</v>
      </c>
      <c r="I422">
        <v>1</v>
      </c>
      <c r="J422" t="s">
        <v>36</v>
      </c>
      <c r="K422" t="s">
        <v>1639</v>
      </c>
      <c r="M422">
        <v>0</v>
      </c>
      <c r="N422">
        <v>1937.9992500000001</v>
      </c>
      <c r="O422">
        <v>36.4</v>
      </c>
      <c r="P422">
        <v>42.1</v>
      </c>
      <c r="Q422">
        <v>43.9</v>
      </c>
      <c r="R422">
        <v>64.599999999999994</v>
      </c>
      <c r="S422">
        <v>59.2</v>
      </c>
      <c r="T422">
        <v>60.5</v>
      </c>
      <c r="U422">
        <v>73.3</v>
      </c>
      <c r="V422">
        <v>87.6</v>
      </c>
      <c r="W422">
        <v>64.2</v>
      </c>
      <c r="Y422">
        <v>1.2949999999999999E-3</v>
      </c>
      <c r="Z422">
        <v>1.123E-2</v>
      </c>
      <c r="AA422">
        <v>2.88</v>
      </c>
    </row>
    <row r="423" spans="1:27" x14ac:dyDescent="0.2">
      <c r="A423" t="s">
        <v>870</v>
      </c>
      <c r="B423" t="s">
        <v>871</v>
      </c>
      <c r="C423" t="s">
        <v>1122</v>
      </c>
      <c r="D423" t="s">
        <v>1122</v>
      </c>
      <c r="E423">
        <v>5.0930099999999999E-2</v>
      </c>
      <c r="F423">
        <v>1.7723699999999999E-3</v>
      </c>
      <c r="G423">
        <v>1</v>
      </c>
      <c r="H423">
        <v>1</v>
      </c>
      <c r="I423">
        <v>1</v>
      </c>
      <c r="J423" t="s">
        <v>36</v>
      </c>
      <c r="K423" t="s">
        <v>1640</v>
      </c>
      <c r="M423">
        <v>0</v>
      </c>
      <c r="N423">
        <v>1808.9566600000001</v>
      </c>
      <c r="O423">
        <v>76.3</v>
      </c>
      <c r="P423">
        <v>69.599999999999994</v>
      </c>
      <c r="Q423">
        <v>87</v>
      </c>
      <c r="R423">
        <v>157.5</v>
      </c>
      <c r="S423">
        <v>139.69999999999999</v>
      </c>
      <c r="T423">
        <v>134.69999999999999</v>
      </c>
      <c r="U423">
        <v>136.30000000000001</v>
      </c>
      <c r="V423">
        <v>142</v>
      </c>
      <c r="W423">
        <v>110.3</v>
      </c>
      <c r="Y423">
        <v>1.2949999999999999E-3</v>
      </c>
      <c r="Z423">
        <v>3.2190000000000003E-2</v>
      </c>
      <c r="AA423">
        <v>2.89</v>
      </c>
    </row>
    <row r="424" spans="1:27" x14ac:dyDescent="0.2">
      <c r="A424" t="s">
        <v>872</v>
      </c>
      <c r="B424" t="s">
        <v>873</v>
      </c>
      <c r="C424" t="s">
        <v>1638</v>
      </c>
      <c r="D424" t="s">
        <v>1638</v>
      </c>
      <c r="E424">
        <v>6.5449199999999999E-2</v>
      </c>
      <c r="F424">
        <v>1.7723699999999999E-3</v>
      </c>
      <c r="G424">
        <v>1</v>
      </c>
      <c r="H424">
        <v>1</v>
      </c>
      <c r="I424">
        <v>1</v>
      </c>
      <c r="J424" t="s">
        <v>36</v>
      </c>
      <c r="K424" t="s">
        <v>1641</v>
      </c>
      <c r="M424">
        <v>0</v>
      </c>
      <c r="N424">
        <v>1374.7288900000001</v>
      </c>
      <c r="O424">
        <v>271</v>
      </c>
      <c r="P424">
        <v>218.7</v>
      </c>
      <c r="Q424">
        <v>357.3</v>
      </c>
      <c r="R424">
        <v>276.8</v>
      </c>
      <c r="S424">
        <v>304</v>
      </c>
      <c r="T424">
        <v>236.4</v>
      </c>
      <c r="U424">
        <v>407.9</v>
      </c>
      <c r="V424">
        <v>314.5</v>
      </c>
      <c r="W424">
        <v>283.39999999999998</v>
      </c>
      <c r="Y424">
        <v>1.2949999999999999E-3</v>
      </c>
      <c r="Z424">
        <v>4.2470000000000001E-2</v>
      </c>
      <c r="AA424">
        <v>2.31</v>
      </c>
    </row>
    <row r="425" spans="1:27" x14ac:dyDescent="0.2">
      <c r="A425" t="s">
        <v>874</v>
      </c>
      <c r="B425" t="s">
        <v>875</v>
      </c>
      <c r="C425" t="s">
        <v>1222</v>
      </c>
      <c r="D425" t="s">
        <v>1222</v>
      </c>
      <c r="E425">
        <v>9.5223100000000005E-2</v>
      </c>
      <c r="F425">
        <v>1.7723699999999999E-3</v>
      </c>
      <c r="G425">
        <v>1</v>
      </c>
      <c r="H425">
        <v>1</v>
      </c>
      <c r="I425">
        <v>1</v>
      </c>
      <c r="J425" t="s">
        <v>36</v>
      </c>
      <c r="K425" t="s">
        <v>1642</v>
      </c>
      <c r="M425">
        <v>0</v>
      </c>
      <c r="N425">
        <v>1725.0463500000001</v>
      </c>
      <c r="O425">
        <v>138.80000000000001</v>
      </c>
      <c r="P425">
        <v>180.2</v>
      </c>
      <c r="Q425">
        <v>153.6</v>
      </c>
      <c r="R425">
        <v>196.1</v>
      </c>
      <c r="S425">
        <v>208.2</v>
      </c>
      <c r="T425">
        <v>216</v>
      </c>
      <c r="U425">
        <v>300.60000000000002</v>
      </c>
      <c r="V425">
        <v>410.2</v>
      </c>
      <c r="W425">
        <v>216.7</v>
      </c>
      <c r="Y425">
        <v>1.2949999999999999E-3</v>
      </c>
      <c r="Z425">
        <v>6.4060000000000006E-2</v>
      </c>
      <c r="AA425">
        <v>2.13</v>
      </c>
    </row>
    <row r="426" spans="1:27" x14ac:dyDescent="0.2">
      <c r="A426" t="s">
        <v>876</v>
      </c>
      <c r="B426" t="s">
        <v>877</v>
      </c>
      <c r="C426" t="s">
        <v>1163</v>
      </c>
      <c r="D426" t="s">
        <v>1163</v>
      </c>
      <c r="E426">
        <v>1.75002E-2</v>
      </c>
      <c r="F426">
        <v>1.7723699999999999E-3</v>
      </c>
      <c r="G426">
        <v>1</v>
      </c>
      <c r="H426">
        <v>2</v>
      </c>
      <c r="I426">
        <v>1</v>
      </c>
      <c r="J426" t="s">
        <v>36</v>
      </c>
      <c r="K426" t="s">
        <v>1643</v>
      </c>
      <c r="M426">
        <v>0</v>
      </c>
      <c r="N426">
        <v>1661.01505</v>
      </c>
      <c r="X426" t="s">
        <v>148</v>
      </c>
      <c r="Y426">
        <v>1.2949999999999999E-3</v>
      </c>
      <c r="Z426">
        <v>9.9159999999999995E-3</v>
      </c>
      <c r="AA426">
        <v>4.45</v>
      </c>
    </row>
    <row r="427" spans="1:27" x14ac:dyDescent="0.2">
      <c r="A427" t="s">
        <v>878</v>
      </c>
      <c r="B427" t="s">
        <v>879</v>
      </c>
      <c r="C427" t="s">
        <v>1122</v>
      </c>
      <c r="D427" t="s">
        <v>1122</v>
      </c>
      <c r="E427">
        <v>6.5129099999999995E-2</v>
      </c>
      <c r="F427">
        <v>1.7723699999999999E-3</v>
      </c>
      <c r="G427">
        <v>1</v>
      </c>
      <c r="H427">
        <v>2</v>
      </c>
      <c r="I427">
        <v>1</v>
      </c>
      <c r="J427" t="s">
        <v>36</v>
      </c>
      <c r="K427" t="s">
        <v>1644</v>
      </c>
      <c r="M427">
        <v>0</v>
      </c>
      <c r="N427">
        <v>1346.67896</v>
      </c>
      <c r="O427">
        <v>60.6</v>
      </c>
      <c r="P427">
        <v>70.099999999999994</v>
      </c>
      <c r="Q427">
        <v>73.099999999999994</v>
      </c>
      <c r="R427">
        <v>97.2</v>
      </c>
      <c r="S427">
        <v>104.8</v>
      </c>
      <c r="T427">
        <v>102.5</v>
      </c>
      <c r="U427">
        <v>183</v>
      </c>
      <c r="V427">
        <v>132.80000000000001</v>
      </c>
      <c r="W427">
        <v>142.69999999999999</v>
      </c>
      <c r="Y427">
        <v>1.2949999999999999E-3</v>
      </c>
      <c r="Z427">
        <v>4.2169999999999999E-2</v>
      </c>
      <c r="AA427">
        <v>2.42</v>
      </c>
    </row>
    <row r="428" spans="1:27" x14ac:dyDescent="0.2">
      <c r="A428" t="s">
        <v>880</v>
      </c>
      <c r="B428" t="s">
        <v>881</v>
      </c>
      <c r="C428" t="s">
        <v>1122</v>
      </c>
      <c r="D428" t="s">
        <v>1122</v>
      </c>
      <c r="E428">
        <v>2.5562399999999999E-2</v>
      </c>
      <c r="F428">
        <v>1.7723699999999999E-3</v>
      </c>
      <c r="G428">
        <v>1</v>
      </c>
      <c r="H428">
        <v>2</v>
      </c>
      <c r="I428">
        <v>1</v>
      </c>
      <c r="J428" t="s">
        <v>36</v>
      </c>
      <c r="K428" t="s">
        <v>1645</v>
      </c>
      <c r="M428">
        <v>0</v>
      </c>
      <c r="N428">
        <v>1520.8157900000001</v>
      </c>
      <c r="O428">
        <v>139.4</v>
      </c>
      <c r="P428">
        <v>143.80000000000001</v>
      </c>
      <c r="Q428">
        <v>147.5</v>
      </c>
      <c r="R428">
        <v>225.4</v>
      </c>
      <c r="S428">
        <v>212.2</v>
      </c>
      <c r="T428">
        <v>205.7</v>
      </c>
      <c r="U428">
        <v>232.7</v>
      </c>
      <c r="V428">
        <v>240.6</v>
      </c>
      <c r="W428">
        <v>186.4</v>
      </c>
      <c r="Y428">
        <v>1.2949999999999999E-3</v>
      </c>
      <c r="Z428">
        <v>1.4999999999999999E-2</v>
      </c>
      <c r="AA428">
        <v>3.08</v>
      </c>
    </row>
    <row r="429" spans="1:27" x14ac:dyDescent="0.2">
      <c r="A429" t="s">
        <v>882</v>
      </c>
      <c r="B429" t="s">
        <v>883</v>
      </c>
      <c r="C429" t="s">
        <v>1122</v>
      </c>
      <c r="D429" t="s">
        <v>1122</v>
      </c>
      <c r="E429">
        <v>9.9930500000000005E-2</v>
      </c>
      <c r="F429">
        <v>1.7723699999999999E-3</v>
      </c>
      <c r="G429">
        <v>1</v>
      </c>
      <c r="H429">
        <v>2</v>
      </c>
      <c r="I429">
        <v>1</v>
      </c>
      <c r="J429" t="s">
        <v>36</v>
      </c>
      <c r="K429" t="s">
        <v>1646</v>
      </c>
      <c r="M429">
        <v>0</v>
      </c>
      <c r="N429">
        <v>1405.7888499999999</v>
      </c>
      <c r="O429">
        <v>136.80000000000001</v>
      </c>
      <c r="P429">
        <v>153.6</v>
      </c>
      <c r="Q429">
        <v>160.1</v>
      </c>
      <c r="R429">
        <v>412.5</v>
      </c>
      <c r="S429">
        <v>370.1</v>
      </c>
      <c r="T429">
        <v>288</v>
      </c>
      <c r="U429">
        <v>275.3</v>
      </c>
      <c r="V429">
        <v>257.3</v>
      </c>
      <c r="W429">
        <v>197.6</v>
      </c>
      <c r="Y429">
        <v>1.2949999999999999E-3</v>
      </c>
      <c r="Z429">
        <v>6.7790000000000003E-2</v>
      </c>
      <c r="AA429">
        <v>2.2599999999999998</v>
      </c>
    </row>
    <row r="430" spans="1:27" x14ac:dyDescent="0.2">
      <c r="A430" t="s">
        <v>884</v>
      </c>
      <c r="B430" t="s">
        <v>885</v>
      </c>
      <c r="C430" t="s">
        <v>1324</v>
      </c>
      <c r="D430" t="s">
        <v>1324</v>
      </c>
      <c r="E430">
        <v>8.3951600000000001E-2</v>
      </c>
      <c r="F430">
        <v>1.7723699999999999E-3</v>
      </c>
      <c r="G430">
        <v>1</v>
      </c>
      <c r="H430">
        <v>1</v>
      </c>
      <c r="I430">
        <v>1</v>
      </c>
      <c r="J430" t="s">
        <v>36</v>
      </c>
      <c r="K430" t="s">
        <v>1647</v>
      </c>
      <c r="L430" t="s">
        <v>1648</v>
      </c>
      <c r="M430">
        <v>0</v>
      </c>
      <c r="N430">
        <v>1159.6268700000001</v>
      </c>
      <c r="O430">
        <v>141.19999999999999</v>
      </c>
      <c r="P430">
        <v>240.7</v>
      </c>
      <c r="Q430">
        <v>157.19999999999999</v>
      </c>
      <c r="R430">
        <v>156.1</v>
      </c>
      <c r="S430">
        <v>141.9</v>
      </c>
      <c r="T430">
        <v>166</v>
      </c>
      <c r="U430">
        <v>188.3</v>
      </c>
      <c r="V430">
        <v>266.60000000000002</v>
      </c>
      <c r="W430">
        <v>184.6</v>
      </c>
      <c r="Y430">
        <v>1.2949999999999999E-3</v>
      </c>
      <c r="Z430">
        <v>5.5849999999999997E-2</v>
      </c>
      <c r="AA430">
        <v>2.36</v>
      </c>
    </row>
    <row r="431" spans="1:27" x14ac:dyDescent="0.2">
      <c r="A431" t="s">
        <v>886</v>
      </c>
      <c r="B431" t="s">
        <v>887</v>
      </c>
      <c r="C431" t="s">
        <v>1122</v>
      </c>
      <c r="D431" t="s">
        <v>1122</v>
      </c>
      <c r="E431">
        <v>9.8021700000000003E-2</v>
      </c>
      <c r="F431">
        <v>1.7723699999999999E-3</v>
      </c>
      <c r="G431">
        <v>1</v>
      </c>
      <c r="H431">
        <v>1</v>
      </c>
      <c r="I431">
        <v>1</v>
      </c>
      <c r="J431" t="s">
        <v>36</v>
      </c>
      <c r="K431" t="s">
        <v>1649</v>
      </c>
      <c r="M431">
        <v>0</v>
      </c>
      <c r="N431">
        <v>1791.91869</v>
      </c>
      <c r="O431">
        <v>87.8</v>
      </c>
      <c r="P431">
        <v>98.8</v>
      </c>
      <c r="Q431">
        <v>93.8</v>
      </c>
      <c r="R431">
        <v>156.5</v>
      </c>
      <c r="S431">
        <v>139.9</v>
      </c>
      <c r="T431">
        <v>136.19999999999999</v>
      </c>
      <c r="U431">
        <v>211.4</v>
      </c>
      <c r="V431">
        <v>461.1</v>
      </c>
      <c r="W431">
        <v>202.8</v>
      </c>
      <c r="Y431">
        <v>1.2949999999999999E-3</v>
      </c>
      <c r="Z431">
        <v>6.6379999999999995E-2</v>
      </c>
      <c r="AA431">
        <v>2.89</v>
      </c>
    </row>
    <row r="432" spans="1:27" x14ac:dyDescent="0.2">
      <c r="A432" t="s">
        <v>888</v>
      </c>
      <c r="B432" t="s">
        <v>889</v>
      </c>
      <c r="C432" t="s">
        <v>1324</v>
      </c>
      <c r="D432" t="s">
        <v>1324</v>
      </c>
      <c r="E432">
        <v>1.7587700000000001E-2</v>
      </c>
      <c r="F432">
        <v>1.7723699999999999E-3</v>
      </c>
      <c r="G432">
        <v>1</v>
      </c>
      <c r="H432">
        <v>1</v>
      </c>
      <c r="I432">
        <v>2</v>
      </c>
      <c r="J432" t="s">
        <v>36</v>
      </c>
      <c r="K432" t="s">
        <v>1650</v>
      </c>
      <c r="L432" t="s">
        <v>1648</v>
      </c>
      <c r="M432">
        <v>0</v>
      </c>
      <c r="N432">
        <v>2035.02936</v>
      </c>
      <c r="O432">
        <v>149.19999999999999</v>
      </c>
      <c r="P432">
        <v>172</v>
      </c>
      <c r="Q432">
        <v>196</v>
      </c>
      <c r="R432">
        <v>260.3</v>
      </c>
      <c r="S432">
        <v>243.6</v>
      </c>
      <c r="T432">
        <v>233.8</v>
      </c>
      <c r="U432">
        <v>259.10000000000002</v>
      </c>
      <c r="V432">
        <v>379.2</v>
      </c>
      <c r="W432">
        <v>231.8</v>
      </c>
      <c r="Y432">
        <v>1.2949999999999999E-3</v>
      </c>
      <c r="Z432">
        <v>9.9729999999999992E-3</v>
      </c>
      <c r="AA432">
        <v>3.99</v>
      </c>
    </row>
    <row r="433" spans="1:27" x14ac:dyDescent="0.2">
      <c r="A433" t="s">
        <v>888</v>
      </c>
      <c r="B433" t="s">
        <v>889</v>
      </c>
      <c r="C433" t="s">
        <v>1122</v>
      </c>
      <c r="D433" t="s">
        <v>1122</v>
      </c>
      <c r="E433">
        <v>9.7040300000000006E-3</v>
      </c>
      <c r="F433">
        <v>1.7723699999999999E-3</v>
      </c>
      <c r="G433">
        <v>1</v>
      </c>
      <c r="H433">
        <v>1</v>
      </c>
      <c r="I433">
        <v>1</v>
      </c>
      <c r="J433" t="s">
        <v>36</v>
      </c>
      <c r="K433" t="s">
        <v>1650</v>
      </c>
      <c r="M433">
        <v>0</v>
      </c>
      <c r="N433">
        <v>2034.0453500000001</v>
      </c>
      <c r="O433">
        <v>20.3</v>
      </c>
      <c r="P433">
        <v>19.2</v>
      </c>
      <c r="Q433">
        <v>19.100000000000001</v>
      </c>
      <c r="R433">
        <v>24.6</v>
      </c>
      <c r="S433">
        <v>24</v>
      </c>
      <c r="T433">
        <v>27.2</v>
      </c>
      <c r="U433">
        <v>117.1</v>
      </c>
      <c r="V433">
        <v>421.7</v>
      </c>
      <c r="W433">
        <v>122.4</v>
      </c>
      <c r="Y433">
        <v>1.2949999999999999E-3</v>
      </c>
      <c r="Z433">
        <v>5.1619999999999999E-3</v>
      </c>
      <c r="AA433">
        <v>3.12</v>
      </c>
    </row>
    <row r="434" spans="1:27" x14ac:dyDescent="0.2">
      <c r="A434" t="s">
        <v>890</v>
      </c>
      <c r="B434" t="s">
        <v>891</v>
      </c>
      <c r="C434" t="s">
        <v>1122</v>
      </c>
      <c r="D434" t="s">
        <v>1122</v>
      </c>
      <c r="E434">
        <v>2.82378E-2</v>
      </c>
      <c r="F434">
        <v>1.7723699999999999E-3</v>
      </c>
      <c r="G434">
        <v>1</v>
      </c>
      <c r="H434">
        <v>2</v>
      </c>
      <c r="I434">
        <v>2</v>
      </c>
      <c r="J434" t="s">
        <v>36</v>
      </c>
      <c r="K434" t="s">
        <v>1651</v>
      </c>
      <c r="M434">
        <v>0</v>
      </c>
      <c r="N434">
        <v>1433.71099</v>
      </c>
      <c r="O434">
        <v>259.8</v>
      </c>
      <c r="P434">
        <v>324.8</v>
      </c>
      <c r="Q434">
        <v>314.89999999999998</v>
      </c>
      <c r="R434">
        <v>397.1</v>
      </c>
      <c r="S434">
        <v>440.3</v>
      </c>
      <c r="T434">
        <v>370.5</v>
      </c>
      <c r="U434">
        <v>647.9</v>
      </c>
      <c r="V434">
        <v>676.9</v>
      </c>
      <c r="W434">
        <v>476</v>
      </c>
      <c r="Y434">
        <v>1.2949999999999999E-3</v>
      </c>
      <c r="Z434">
        <v>1.6760000000000001E-2</v>
      </c>
      <c r="AA434">
        <v>3.35</v>
      </c>
    </row>
    <row r="435" spans="1:27" x14ac:dyDescent="0.2">
      <c r="A435" t="s">
        <v>892</v>
      </c>
      <c r="B435" t="s">
        <v>893</v>
      </c>
      <c r="C435" t="s">
        <v>1122</v>
      </c>
      <c r="D435" t="s">
        <v>1122</v>
      </c>
      <c r="E435">
        <v>7.8041899999999997E-2</v>
      </c>
      <c r="F435">
        <v>1.7723699999999999E-3</v>
      </c>
      <c r="G435">
        <v>1</v>
      </c>
      <c r="H435">
        <v>1</v>
      </c>
      <c r="I435">
        <v>1</v>
      </c>
      <c r="J435" t="s">
        <v>36</v>
      </c>
      <c r="K435" t="s">
        <v>1652</v>
      </c>
      <c r="M435">
        <v>0</v>
      </c>
      <c r="N435">
        <v>1595.81143</v>
      </c>
      <c r="O435">
        <v>121.5</v>
      </c>
      <c r="P435">
        <v>132.9</v>
      </c>
      <c r="Q435">
        <v>143.6</v>
      </c>
      <c r="R435">
        <v>196.1</v>
      </c>
      <c r="S435">
        <v>196.5</v>
      </c>
      <c r="T435">
        <v>164.2</v>
      </c>
      <c r="U435">
        <v>239</v>
      </c>
      <c r="V435">
        <v>195.5</v>
      </c>
      <c r="W435">
        <v>162.69999999999999</v>
      </c>
      <c r="Y435">
        <v>1.2949999999999999E-3</v>
      </c>
      <c r="Z435">
        <v>5.1610000000000003E-2</v>
      </c>
      <c r="AA435">
        <v>2.0099999999999998</v>
      </c>
    </row>
    <row r="436" spans="1:27" x14ac:dyDescent="0.2">
      <c r="A436" t="s">
        <v>894</v>
      </c>
      <c r="B436" t="s">
        <v>895</v>
      </c>
      <c r="C436" t="s">
        <v>1186</v>
      </c>
      <c r="D436" t="s">
        <v>1186</v>
      </c>
      <c r="E436">
        <v>1.26279E-4</v>
      </c>
      <c r="F436">
        <v>1.7723699999999999E-3</v>
      </c>
      <c r="G436">
        <v>1</v>
      </c>
      <c r="H436">
        <v>2</v>
      </c>
      <c r="I436">
        <v>2</v>
      </c>
      <c r="J436" t="s">
        <v>36</v>
      </c>
      <c r="K436" t="s">
        <v>1653</v>
      </c>
      <c r="M436">
        <v>0</v>
      </c>
      <c r="N436">
        <v>1902.1213</v>
      </c>
      <c r="O436">
        <v>258.8</v>
      </c>
      <c r="P436">
        <v>283.2</v>
      </c>
      <c r="Q436">
        <v>308.3</v>
      </c>
      <c r="R436">
        <v>373.4</v>
      </c>
      <c r="S436">
        <v>361.7</v>
      </c>
      <c r="T436">
        <v>389.1</v>
      </c>
      <c r="U436">
        <v>1705.3</v>
      </c>
      <c r="V436">
        <v>1902.8</v>
      </c>
      <c r="W436">
        <v>2423.5</v>
      </c>
      <c r="Y436">
        <v>1.2949999999999999E-3</v>
      </c>
      <c r="Z436" s="4">
        <v>4.3649999999999997E-5</v>
      </c>
      <c r="AA436">
        <v>4.9800000000000004</v>
      </c>
    </row>
    <row r="437" spans="1:27" x14ac:dyDescent="0.2">
      <c r="A437" t="s">
        <v>896</v>
      </c>
      <c r="B437" t="s">
        <v>897</v>
      </c>
      <c r="C437" t="s">
        <v>1122</v>
      </c>
      <c r="D437" t="s">
        <v>1122</v>
      </c>
      <c r="E437">
        <v>3.5130299999999999E-3</v>
      </c>
      <c r="F437">
        <v>1.7723699999999999E-3</v>
      </c>
      <c r="G437">
        <v>1</v>
      </c>
      <c r="H437">
        <v>2</v>
      </c>
      <c r="I437">
        <v>1</v>
      </c>
      <c r="J437" t="s">
        <v>36</v>
      </c>
      <c r="K437" t="s">
        <v>1654</v>
      </c>
      <c r="M437">
        <v>0</v>
      </c>
      <c r="N437">
        <v>1544.8634099999999</v>
      </c>
      <c r="O437">
        <v>110.4</v>
      </c>
      <c r="P437">
        <v>89.1</v>
      </c>
      <c r="Q437">
        <v>143.1</v>
      </c>
      <c r="R437">
        <v>79.099999999999994</v>
      </c>
      <c r="S437">
        <v>82.1</v>
      </c>
      <c r="T437">
        <v>76.099999999999994</v>
      </c>
      <c r="U437">
        <v>307</v>
      </c>
      <c r="V437">
        <v>276.60000000000002</v>
      </c>
      <c r="W437">
        <v>478.7</v>
      </c>
      <c r="Y437">
        <v>1.2949999999999999E-3</v>
      </c>
      <c r="Z437">
        <v>1.6949999999999999E-3</v>
      </c>
      <c r="AA437">
        <v>3.95</v>
      </c>
    </row>
    <row r="438" spans="1:27" x14ac:dyDescent="0.2">
      <c r="A438" t="s">
        <v>898</v>
      </c>
      <c r="B438" t="s">
        <v>899</v>
      </c>
      <c r="C438" t="s">
        <v>1142</v>
      </c>
      <c r="D438" t="s">
        <v>1142</v>
      </c>
      <c r="E438" s="4">
        <v>3.4334500000000001E-5</v>
      </c>
      <c r="F438">
        <v>1.7723699999999999E-3</v>
      </c>
      <c r="G438">
        <v>1</v>
      </c>
      <c r="H438">
        <v>1</v>
      </c>
      <c r="I438">
        <v>1</v>
      </c>
      <c r="J438" t="s">
        <v>36</v>
      </c>
      <c r="K438" t="s">
        <v>1655</v>
      </c>
      <c r="M438">
        <v>0</v>
      </c>
      <c r="N438">
        <v>1889.0896700000001</v>
      </c>
      <c r="O438">
        <v>108.9</v>
      </c>
      <c r="P438">
        <v>110.1</v>
      </c>
      <c r="Q438">
        <v>125.5</v>
      </c>
      <c r="R438">
        <v>119.8</v>
      </c>
      <c r="S438">
        <v>118.3</v>
      </c>
      <c r="T438">
        <v>114.2</v>
      </c>
      <c r="U438">
        <v>189.6</v>
      </c>
      <c r="V438">
        <v>573.4</v>
      </c>
      <c r="W438">
        <v>225.3</v>
      </c>
      <c r="Y438">
        <v>1.2949999999999999E-3</v>
      </c>
      <c r="Z438" s="4">
        <v>1.043E-5</v>
      </c>
      <c r="AA438">
        <v>5.64</v>
      </c>
    </row>
    <row r="439" spans="1:27" x14ac:dyDescent="0.2">
      <c r="A439" t="s">
        <v>900</v>
      </c>
      <c r="B439" t="s">
        <v>901</v>
      </c>
      <c r="C439" t="s">
        <v>1122</v>
      </c>
      <c r="D439" t="s">
        <v>1122</v>
      </c>
      <c r="E439">
        <v>2.2234199999999999E-2</v>
      </c>
      <c r="F439">
        <v>1.7723699999999999E-3</v>
      </c>
      <c r="G439">
        <v>1</v>
      </c>
      <c r="H439">
        <v>1</v>
      </c>
      <c r="I439">
        <v>1</v>
      </c>
      <c r="J439" t="s">
        <v>36</v>
      </c>
      <c r="K439" t="s">
        <v>1656</v>
      </c>
      <c r="M439">
        <v>0</v>
      </c>
      <c r="N439">
        <v>1329.70993</v>
      </c>
      <c r="O439">
        <v>63.9</v>
      </c>
      <c r="P439">
        <v>63.7</v>
      </c>
      <c r="Q439">
        <v>73</v>
      </c>
      <c r="R439">
        <v>85.9</v>
      </c>
      <c r="S439">
        <v>102.7</v>
      </c>
      <c r="T439">
        <v>81.900000000000006</v>
      </c>
      <c r="U439">
        <v>217.9</v>
      </c>
      <c r="V439">
        <v>133.6</v>
      </c>
      <c r="W439">
        <v>216.6</v>
      </c>
      <c r="Y439">
        <v>1.2949999999999999E-3</v>
      </c>
      <c r="Z439">
        <v>1.29E-2</v>
      </c>
      <c r="AA439">
        <v>2.91</v>
      </c>
    </row>
    <row r="440" spans="1:27" x14ac:dyDescent="0.2">
      <c r="A440" t="s">
        <v>902</v>
      </c>
      <c r="B440" t="s">
        <v>903</v>
      </c>
      <c r="C440" t="s">
        <v>1130</v>
      </c>
      <c r="D440" t="s">
        <v>1130</v>
      </c>
      <c r="E440">
        <v>1.8860399999999999E-2</v>
      </c>
      <c r="F440">
        <v>1.7723699999999999E-3</v>
      </c>
      <c r="G440">
        <v>1</v>
      </c>
      <c r="H440">
        <v>1</v>
      </c>
      <c r="I440">
        <v>1</v>
      </c>
      <c r="J440" t="s">
        <v>36</v>
      </c>
      <c r="K440" t="s">
        <v>1657</v>
      </c>
      <c r="M440">
        <v>0</v>
      </c>
      <c r="N440">
        <v>1426.8782200000001</v>
      </c>
      <c r="O440">
        <v>164.1</v>
      </c>
      <c r="P440">
        <v>153.69999999999999</v>
      </c>
      <c r="Q440">
        <v>155.5</v>
      </c>
      <c r="R440">
        <v>192.7</v>
      </c>
      <c r="S440">
        <v>203.2</v>
      </c>
      <c r="T440">
        <v>249.4</v>
      </c>
      <c r="U440">
        <v>600.5</v>
      </c>
      <c r="V440">
        <v>1813.2</v>
      </c>
      <c r="W440">
        <v>680.3</v>
      </c>
      <c r="Y440">
        <v>1.2949999999999999E-3</v>
      </c>
      <c r="Z440">
        <v>1.077E-2</v>
      </c>
      <c r="AA440">
        <v>4.1500000000000004</v>
      </c>
    </row>
    <row r="441" spans="1:27" x14ac:dyDescent="0.2">
      <c r="A441" t="s">
        <v>904</v>
      </c>
      <c r="B441" t="s">
        <v>905</v>
      </c>
      <c r="C441" t="s">
        <v>1122</v>
      </c>
      <c r="D441" t="s">
        <v>1122</v>
      </c>
      <c r="E441">
        <v>1.73386E-3</v>
      </c>
      <c r="F441">
        <v>1.7723699999999999E-3</v>
      </c>
      <c r="G441">
        <v>1</v>
      </c>
      <c r="H441">
        <v>2</v>
      </c>
      <c r="I441">
        <v>3</v>
      </c>
      <c r="J441" t="s">
        <v>36</v>
      </c>
      <c r="K441" t="s">
        <v>1658</v>
      </c>
      <c r="M441">
        <v>0</v>
      </c>
      <c r="N441">
        <v>1615.9005199999999</v>
      </c>
      <c r="O441">
        <v>428.8</v>
      </c>
      <c r="P441">
        <v>478.4</v>
      </c>
      <c r="Q441">
        <v>468.5</v>
      </c>
      <c r="R441">
        <v>874.9</v>
      </c>
      <c r="S441">
        <v>861.3</v>
      </c>
      <c r="T441">
        <v>788.8</v>
      </c>
      <c r="U441">
        <v>1345</v>
      </c>
      <c r="V441">
        <v>1419.1</v>
      </c>
      <c r="W441">
        <v>1538.1</v>
      </c>
      <c r="Y441">
        <v>1.2949999999999999E-3</v>
      </c>
      <c r="Z441">
        <v>7.7959999999999998E-4</v>
      </c>
      <c r="AA441">
        <v>4.07</v>
      </c>
    </row>
    <row r="442" spans="1:27" x14ac:dyDescent="0.2">
      <c r="A442" t="s">
        <v>906</v>
      </c>
      <c r="B442" t="s">
        <v>907</v>
      </c>
      <c r="C442" t="s">
        <v>1197</v>
      </c>
      <c r="D442" t="s">
        <v>1197</v>
      </c>
      <c r="E442" s="4">
        <v>5.35382E-6</v>
      </c>
      <c r="F442">
        <v>1.7723699999999999E-3</v>
      </c>
      <c r="G442">
        <v>1</v>
      </c>
      <c r="H442">
        <v>2</v>
      </c>
      <c r="I442">
        <v>2</v>
      </c>
      <c r="J442" t="s">
        <v>36</v>
      </c>
      <c r="K442" t="s">
        <v>1659</v>
      </c>
      <c r="M442">
        <v>0</v>
      </c>
      <c r="N442">
        <v>1973.15842</v>
      </c>
      <c r="O442">
        <v>96.4</v>
      </c>
      <c r="P442">
        <v>122.9</v>
      </c>
      <c r="Q442">
        <v>99.5</v>
      </c>
      <c r="R442">
        <v>162.5</v>
      </c>
      <c r="S442">
        <v>176.9</v>
      </c>
      <c r="T442">
        <v>169.3</v>
      </c>
      <c r="U442">
        <v>820</v>
      </c>
      <c r="V442">
        <v>1487.8</v>
      </c>
      <c r="W442">
        <v>1145.3</v>
      </c>
      <c r="Y442">
        <v>1.2949999999999999E-3</v>
      </c>
      <c r="Z442" s="4">
        <v>1.358E-6</v>
      </c>
      <c r="AA442">
        <v>6.32</v>
      </c>
    </row>
    <row r="443" spans="1:27" x14ac:dyDescent="0.2">
      <c r="A443" t="s">
        <v>908</v>
      </c>
      <c r="B443" t="s">
        <v>909</v>
      </c>
      <c r="C443" t="s">
        <v>1600</v>
      </c>
      <c r="D443" t="s">
        <v>1600</v>
      </c>
      <c r="E443">
        <v>2.7763100000000001E-3</v>
      </c>
      <c r="F443">
        <v>1.7723699999999999E-3</v>
      </c>
      <c r="G443">
        <v>1</v>
      </c>
      <c r="H443">
        <v>2</v>
      </c>
      <c r="I443">
        <v>1</v>
      </c>
      <c r="J443" t="s">
        <v>36</v>
      </c>
      <c r="K443" t="s">
        <v>1660</v>
      </c>
      <c r="M443">
        <v>0</v>
      </c>
      <c r="N443">
        <v>2687.6742100000001</v>
      </c>
      <c r="O443">
        <v>60.5</v>
      </c>
      <c r="P443">
        <v>59</v>
      </c>
      <c r="Q443">
        <v>63.9</v>
      </c>
      <c r="R443">
        <v>58.4</v>
      </c>
      <c r="S443">
        <v>51.4</v>
      </c>
      <c r="T443">
        <v>65.5</v>
      </c>
      <c r="U443">
        <v>97.2</v>
      </c>
      <c r="V443">
        <v>306.60000000000002</v>
      </c>
      <c r="W443">
        <v>117.8</v>
      </c>
      <c r="Y443">
        <v>1.2949999999999999E-3</v>
      </c>
      <c r="Z443">
        <v>1.304E-3</v>
      </c>
      <c r="AA443">
        <v>4.68</v>
      </c>
    </row>
    <row r="444" spans="1:27" x14ac:dyDescent="0.2">
      <c r="A444" t="s">
        <v>910</v>
      </c>
      <c r="B444" t="s">
        <v>911</v>
      </c>
      <c r="C444" t="s">
        <v>1122</v>
      </c>
      <c r="D444" t="s">
        <v>1122</v>
      </c>
      <c r="E444">
        <v>4.30549E-2</v>
      </c>
      <c r="F444">
        <v>1.7723699999999999E-3</v>
      </c>
      <c r="G444">
        <v>1</v>
      </c>
      <c r="H444">
        <v>1</v>
      </c>
      <c r="I444">
        <v>1</v>
      </c>
      <c r="J444" t="s">
        <v>36</v>
      </c>
      <c r="K444" t="s">
        <v>1661</v>
      </c>
      <c r="M444">
        <v>0</v>
      </c>
      <c r="N444">
        <v>1451.76196</v>
      </c>
      <c r="O444">
        <v>72.400000000000006</v>
      </c>
      <c r="P444">
        <v>113.3</v>
      </c>
      <c r="Q444">
        <v>91.4</v>
      </c>
      <c r="R444">
        <v>108.4</v>
      </c>
      <c r="S444">
        <v>110.9</v>
      </c>
      <c r="T444">
        <v>92.6</v>
      </c>
      <c r="U444">
        <v>123.5</v>
      </c>
      <c r="V444">
        <v>112.9</v>
      </c>
      <c r="W444">
        <v>96.5</v>
      </c>
      <c r="Y444">
        <v>1.2949999999999999E-3</v>
      </c>
      <c r="Z444">
        <v>2.6620000000000001E-2</v>
      </c>
      <c r="AA444">
        <v>2.62</v>
      </c>
    </row>
    <row r="445" spans="1:27" x14ac:dyDescent="0.2">
      <c r="A445" t="s">
        <v>912</v>
      </c>
      <c r="B445" t="s">
        <v>913</v>
      </c>
      <c r="C445" t="s">
        <v>1122</v>
      </c>
      <c r="D445" t="s">
        <v>1122</v>
      </c>
      <c r="E445">
        <v>4.7062300000000001E-2</v>
      </c>
      <c r="F445">
        <v>1.7723699999999999E-3</v>
      </c>
      <c r="G445">
        <v>1</v>
      </c>
      <c r="H445">
        <v>1</v>
      </c>
      <c r="I445">
        <v>1</v>
      </c>
      <c r="J445" t="s">
        <v>36</v>
      </c>
      <c r="K445" t="s">
        <v>1662</v>
      </c>
      <c r="M445">
        <v>0</v>
      </c>
      <c r="N445">
        <v>1877.94424</v>
      </c>
      <c r="O445">
        <v>74.2</v>
      </c>
      <c r="P445">
        <v>78.900000000000006</v>
      </c>
      <c r="Q445">
        <v>86.2</v>
      </c>
      <c r="R445">
        <v>107.5</v>
      </c>
      <c r="S445">
        <v>101.7</v>
      </c>
      <c r="T445">
        <v>96.6</v>
      </c>
      <c r="U445">
        <v>105.7</v>
      </c>
      <c r="V445">
        <v>124.3</v>
      </c>
      <c r="W445">
        <v>97.5</v>
      </c>
      <c r="Y445">
        <v>1.2949999999999999E-3</v>
      </c>
      <c r="Z445">
        <v>2.937E-2</v>
      </c>
      <c r="AA445">
        <v>2.4</v>
      </c>
    </row>
    <row r="446" spans="1:27" x14ac:dyDescent="0.2">
      <c r="A446" t="s">
        <v>914</v>
      </c>
      <c r="B446" t="s">
        <v>915</v>
      </c>
      <c r="C446" t="s">
        <v>1122</v>
      </c>
      <c r="D446" t="s">
        <v>1122</v>
      </c>
      <c r="E446">
        <v>4.1588800000000002E-2</v>
      </c>
      <c r="F446">
        <v>1.7723699999999999E-3</v>
      </c>
      <c r="G446">
        <v>1</v>
      </c>
      <c r="H446">
        <v>1</v>
      </c>
      <c r="I446">
        <v>1</v>
      </c>
      <c r="J446" t="s">
        <v>36</v>
      </c>
      <c r="K446" t="s">
        <v>1663</v>
      </c>
      <c r="M446">
        <v>0</v>
      </c>
      <c r="N446">
        <v>1437.7422899999999</v>
      </c>
      <c r="O446">
        <v>132.30000000000001</v>
      </c>
      <c r="P446">
        <v>145.9</v>
      </c>
      <c r="Q446">
        <v>161.19999999999999</v>
      </c>
      <c r="R446">
        <v>205.7</v>
      </c>
      <c r="S446">
        <v>219.2</v>
      </c>
      <c r="T446">
        <v>170.4</v>
      </c>
      <c r="U446">
        <v>268.89999999999998</v>
      </c>
      <c r="V446">
        <v>285.89999999999998</v>
      </c>
      <c r="W446">
        <v>205.4</v>
      </c>
      <c r="Y446">
        <v>1.2949999999999999E-3</v>
      </c>
      <c r="Z446">
        <v>2.5669999999999998E-2</v>
      </c>
      <c r="AA446">
        <v>3.02</v>
      </c>
    </row>
    <row r="447" spans="1:27" x14ac:dyDescent="0.2">
      <c r="A447" t="s">
        <v>916</v>
      </c>
      <c r="B447" t="s">
        <v>917</v>
      </c>
      <c r="C447" t="s">
        <v>1122</v>
      </c>
      <c r="D447" t="s">
        <v>1122</v>
      </c>
      <c r="E447">
        <v>1.52931E-2</v>
      </c>
      <c r="F447">
        <v>1.7723699999999999E-3</v>
      </c>
      <c r="G447">
        <v>1</v>
      </c>
      <c r="H447">
        <v>1</v>
      </c>
      <c r="I447">
        <v>1</v>
      </c>
      <c r="J447" t="s">
        <v>36</v>
      </c>
      <c r="K447" t="s">
        <v>1664</v>
      </c>
      <c r="M447">
        <v>0</v>
      </c>
      <c r="N447">
        <v>1494.7637500000001</v>
      </c>
      <c r="O447">
        <v>115.5</v>
      </c>
      <c r="P447">
        <v>122.4</v>
      </c>
      <c r="Q447">
        <v>128.9</v>
      </c>
      <c r="R447">
        <v>165.7</v>
      </c>
      <c r="S447">
        <v>183.5</v>
      </c>
      <c r="T447">
        <v>137.80000000000001</v>
      </c>
      <c r="U447">
        <v>239.2</v>
      </c>
      <c r="V447">
        <v>283.39999999999998</v>
      </c>
      <c r="W447">
        <v>187</v>
      </c>
      <c r="Y447">
        <v>1.2949999999999999E-3</v>
      </c>
      <c r="Z447">
        <v>8.5319999999999997E-3</v>
      </c>
      <c r="AA447">
        <v>3.23</v>
      </c>
    </row>
    <row r="448" spans="1:27" x14ac:dyDescent="0.2">
      <c r="A448" t="s">
        <v>918</v>
      </c>
      <c r="B448" t="s">
        <v>919</v>
      </c>
      <c r="C448" t="s">
        <v>1122</v>
      </c>
      <c r="D448" t="s">
        <v>1122</v>
      </c>
      <c r="E448">
        <v>4.8001299999999997E-2</v>
      </c>
      <c r="F448">
        <v>1.7723699999999999E-3</v>
      </c>
      <c r="G448">
        <v>1</v>
      </c>
      <c r="H448">
        <v>1</v>
      </c>
      <c r="I448">
        <v>3</v>
      </c>
      <c r="J448" t="s">
        <v>36</v>
      </c>
      <c r="K448" t="s">
        <v>1665</v>
      </c>
      <c r="M448">
        <v>0</v>
      </c>
      <c r="N448">
        <v>1258.67281</v>
      </c>
      <c r="O448">
        <v>37.4</v>
      </c>
      <c r="P448">
        <v>56.5</v>
      </c>
      <c r="Q448">
        <v>46.7</v>
      </c>
      <c r="R448">
        <v>67.900000000000006</v>
      </c>
      <c r="S448">
        <v>64.7</v>
      </c>
      <c r="T448">
        <v>59.6</v>
      </c>
      <c r="U448">
        <v>298.5</v>
      </c>
      <c r="V448">
        <v>128.19999999999999</v>
      </c>
      <c r="W448">
        <v>215.1</v>
      </c>
      <c r="Y448">
        <v>1.2949999999999999E-3</v>
      </c>
      <c r="Z448">
        <v>3.0020000000000002E-2</v>
      </c>
      <c r="AA448">
        <v>2.86</v>
      </c>
    </row>
    <row r="449" spans="1:27" x14ac:dyDescent="0.2">
      <c r="A449" t="s">
        <v>920</v>
      </c>
      <c r="B449" t="s">
        <v>921</v>
      </c>
      <c r="C449" t="s">
        <v>1666</v>
      </c>
      <c r="D449" t="s">
        <v>1666</v>
      </c>
      <c r="E449">
        <v>6.1239199999999997E-3</v>
      </c>
      <c r="F449">
        <v>1.7723699999999999E-3</v>
      </c>
      <c r="G449">
        <v>1</v>
      </c>
      <c r="H449">
        <v>1</v>
      </c>
      <c r="I449">
        <v>2</v>
      </c>
      <c r="J449" t="s">
        <v>36</v>
      </c>
      <c r="K449" t="s">
        <v>1667</v>
      </c>
      <c r="M449">
        <v>0</v>
      </c>
      <c r="N449">
        <v>1891.9664399999999</v>
      </c>
      <c r="O449">
        <v>146</v>
      </c>
      <c r="P449">
        <v>134.19999999999999</v>
      </c>
      <c r="Q449">
        <v>135.19999999999999</v>
      </c>
      <c r="R449">
        <v>180.2</v>
      </c>
      <c r="S449">
        <v>177.5</v>
      </c>
      <c r="T449">
        <v>180.6</v>
      </c>
      <c r="U449">
        <v>766.2</v>
      </c>
      <c r="V449">
        <v>1738.4</v>
      </c>
      <c r="W449">
        <v>991.8</v>
      </c>
      <c r="Y449">
        <v>1.2949999999999999E-3</v>
      </c>
      <c r="Z449">
        <v>3.1259999999999999E-3</v>
      </c>
      <c r="AA449">
        <v>3.19</v>
      </c>
    </row>
    <row r="450" spans="1:27" x14ac:dyDescent="0.2">
      <c r="A450" t="s">
        <v>920</v>
      </c>
      <c r="B450" t="s">
        <v>921</v>
      </c>
      <c r="C450" t="s">
        <v>1184</v>
      </c>
      <c r="D450" t="s">
        <v>1184</v>
      </c>
      <c r="E450">
        <v>6.6677899999999998E-3</v>
      </c>
      <c r="F450">
        <v>1.7723699999999999E-3</v>
      </c>
      <c r="G450">
        <v>1</v>
      </c>
      <c r="H450">
        <v>1</v>
      </c>
      <c r="I450">
        <v>1</v>
      </c>
      <c r="J450" t="s">
        <v>36</v>
      </c>
      <c r="K450" t="s">
        <v>1667</v>
      </c>
      <c r="M450">
        <v>0</v>
      </c>
      <c r="N450">
        <v>1875.97153</v>
      </c>
      <c r="O450">
        <v>39.6</v>
      </c>
      <c r="P450">
        <v>48</v>
      </c>
      <c r="Q450">
        <v>52.8</v>
      </c>
      <c r="R450">
        <v>62.1</v>
      </c>
      <c r="S450">
        <v>145.19999999999999</v>
      </c>
      <c r="T450">
        <v>61.3</v>
      </c>
      <c r="U450">
        <v>154.80000000000001</v>
      </c>
      <c r="V450">
        <v>370.8</v>
      </c>
      <c r="W450">
        <v>190.7</v>
      </c>
      <c r="Y450">
        <v>1.2949999999999999E-3</v>
      </c>
      <c r="Z450">
        <v>3.4199999999999999E-3</v>
      </c>
      <c r="AA450">
        <v>3.01</v>
      </c>
    </row>
    <row r="451" spans="1:27" x14ac:dyDescent="0.2">
      <c r="A451" t="s">
        <v>872</v>
      </c>
      <c r="B451" t="s">
        <v>873</v>
      </c>
      <c r="C451" t="s">
        <v>1122</v>
      </c>
      <c r="D451" t="s">
        <v>1122</v>
      </c>
      <c r="E451">
        <v>0.113761</v>
      </c>
      <c r="F451">
        <v>3.47825E-3</v>
      </c>
      <c r="G451">
        <v>1</v>
      </c>
      <c r="H451">
        <v>1</v>
      </c>
      <c r="I451">
        <v>1</v>
      </c>
      <c r="J451" t="s">
        <v>36</v>
      </c>
      <c r="K451" t="s">
        <v>1641</v>
      </c>
      <c r="M451">
        <v>0</v>
      </c>
      <c r="N451">
        <v>1358.73397</v>
      </c>
      <c r="O451">
        <v>233.4</v>
      </c>
      <c r="P451">
        <v>244.1</v>
      </c>
      <c r="Q451">
        <v>235.7</v>
      </c>
      <c r="R451">
        <v>232.6</v>
      </c>
      <c r="S451">
        <v>218.8</v>
      </c>
      <c r="T451">
        <v>212.7</v>
      </c>
      <c r="U451">
        <v>270.5</v>
      </c>
      <c r="V451">
        <v>281.60000000000002</v>
      </c>
      <c r="W451">
        <v>377.9</v>
      </c>
      <c r="Y451">
        <v>2.4510000000000001E-3</v>
      </c>
      <c r="Z451">
        <v>7.825E-2</v>
      </c>
      <c r="AA451">
        <v>2.9</v>
      </c>
    </row>
    <row r="452" spans="1:27" x14ac:dyDescent="0.2">
      <c r="A452" t="s">
        <v>922</v>
      </c>
      <c r="B452" t="s">
        <v>923</v>
      </c>
      <c r="C452" t="s">
        <v>1122</v>
      </c>
      <c r="D452" t="s">
        <v>1122</v>
      </c>
      <c r="E452">
        <v>0.113761</v>
      </c>
      <c r="F452">
        <v>3.47825E-3</v>
      </c>
      <c r="G452">
        <v>1</v>
      </c>
      <c r="H452">
        <v>1</v>
      </c>
      <c r="I452">
        <v>1</v>
      </c>
      <c r="J452" t="s">
        <v>36</v>
      </c>
      <c r="K452" t="s">
        <v>1668</v>
      </c>
      <c r="M452">
        <v>0</v>
      </c>
      <c r="N452">
        <v>1442.7939899999999</v>
      </c>
      <c r="O452">
        <v>74.900000000000006</v>
      </c>
      <c r="P452">
        <v>94.9</v>
      </c>
      <c r="Q452">
        <v>84.4</v>
      </c>
      <c r="R452">
        <v>110.5</v>
      </c>
      <c r="S452">
        <v>115.9</v>
      </c>
      <c r="T452">
        <v>99.4</v>
      </c>
      <c r="U452">
        <v>127.5</v>
      </c>
      <c r="V452">
        <v>130.69999999999999</v>
      </c>
      <c r="W452">
        <v>113.1</v>
      </c>
      <c r="Y452">
        <v>2.4510000000000001E-3</v>
      </c>
      <c r="Z452">
        <v>7.8380000000000005E-2</v>
      </c>
      <c r="AA452">
        <v>2.23</v>
      </c>
    </row>
    <row r="453" spans="1:27" x14ac:dyDescent="0.2">
      <c r="A453" t="s">
        <v>924</v>
      </c>
      <c r="B453" t="s">
        <v>925</v>
      </c>
      <c r="C453" t="s">
        <v>1669</v>
      </c>
      <c r="D453" t="s">
        <v>1669</v>
      </c>
      <c r="E453">
        <v>0.11706999999999999</v>
      </c>
      <c r="F453">
        <v>3.47825E-3</v>
      </c>
      <c r="G453">
        <v>1</v>
      </c>
      <c r="H453">
        <v>1</v>
      </c>
      <c r="I453">
        <v>2</v>
      </c>
      <c r="J453" t="s">
        <v>36</v>
      </c>
      <c r="K453" t="s">
        <v>1670</v>
      </c>
      <c r="M453">
        <v>0</v>
      </c>
      <c r="N453">
        <v>1528.82341</v>
      </c>
      <c r="O453">
        <v>346.9</v>
      </c>
      <c r="P453">
        <v>440.8</v>
      </c>
      <c r="Q453">
        <v>373.9</v>
      </c>
      <c r="R453">
        <v>503.1</v>
      </c>
      <c r="S453">
        <v>806.1</v>
      </c>
      <c r="T453">
        <v>598.5</v>
      </c>
      <c r="U453">
        <v>1367</v>
      </c>
      <c r="V453">
        <v>893.1</v>
      </c>
      <c r="W453">
        <v>986.2</v>
      </c>
      <c r="Y453">
        <v>2.4510000000000001E-3</v>
      </c>
      <c r="Z453">
        <v>8.0600000000000005E-2</v>
      </c>
      <c r="AA453">
        <v>3.24</v>
      </c>
    </row>
    <row r="454" spans="1:27" x14ac:dyDescent="0.2">
      <c r="A454" t="s">
        <v>926</v>
      </c>
      <c r="B454" t="s">
        <v>927</v>
      </c>
      <c r="C454" t="s">
        <v>1122</v>
      </c>
      <c r="D454" t="s">
        <v>1122</v>
      </c>
      <c r="E454">
        <v>0.11430700000000001</v>
      </c>
      <c r="F454">
        <v>3.47825E-3</v>
      </c>
      <c r="G454">
        <v>1</v>
      </c>
      <c r="H454">
        <v>1</v>
      </c>
      <c r="I454">
        <v>1</v>
      </c>
      <c r="J454" t="s">
        <v>36</v>
      </c>
      <c r="K454" t="s">
        <v>1671</v>
      </c>
      <c r="M454">
        <v>0</v>
      </c>
      <c r="N454">
        <v>1255.6407899999999</v>
      </c>
      <c r="X454" t="s">
        <v>148</v>
      </c>
      <c r="Y454">
        <v>2.4510000000000001E-3</v>
      </c>
      <c r="Z454">
        <v>7.85E-2</v>
      </c>
      <c r="AA454">
        <v>2</v>
      </c>
    </row>
    <row r="455" spans="1:27" x14ac:dyDescent="0.2">
      <c r="A455" t="s">
        <v>928</v>
      </c>
      <c r="B455" t="s">
        <v>929</v>
      </c>
      <c r="C455" t="s">
        <v>1122</v>
      </c>
      <c r="D455" t="s">
        <v>1122</v>
      </c>
      <c r="E455">
        <v>0.114854</v>
      </c>
      <c r="F455">
        <v>3.47825E-3</v>
      </c>
      <c r="G455">
        <v>1</v>
      </c>
      <c r="H455">
        <v>1</v>
      </c>
      <c r="I455">
        <v>1</v>
      </c>
      <c r="J455" t="s">
        <v>36</v>
      </c>
      <c r="K455" t="s">
        <v>1672</v>
      </c>
      <c r="M455">
        <v>0</v>
      </c>
      <c r="N455">
        <v>1155.5706</v>
      </c>
      <c r="O455">
        <v>122.4</v>
      </c>
      <c r="P455">
        <v>161.5</v>
      </c>
      <c r="Q455">
        <v>168.1</v>
      </c>
      <c r="R455">
        <v>173.9</v>
      </c>
      <c r="S455">
        <v>215.6</v>
      </c>
      <c r="T455">
        <v>174.9</v>
      </c>
      <c r="U455">
        <v>279</v>
      </c>
      <c r="V455">
        <v>196.4</v>
      </c>
      <c r="W455">
        <v>198.2</v>
      </c>
      <c r="Y455">
        <v>2.4510000000000001E-3</v>
      </c>
      <c r="Z455">
        <v>7.9070000000000001E-2</v>
      </c>
      <c r="AA455">
        <v>1.98</v>
      </c>
    </row>
    <row r="456" spans="1:27" x14ac:dyDescent="0.2">
      <c r="A456" t="s">
        <v>930</v>
      </c>
      <c r="B456" t="s">
        <v>931</v>
      </c>
      <c r="C456" t="s">
        <v>1222</v>
      </c>
      <c r="D456" t="s">
        <v>1222</v>
      </c>
      <c r="E456">
        <v>0.113761</v>
      </c>
      <c r="F456">
        <v>3.47825E-3</v>
      </c>
      <c r="G456">
        <v>1</v>
      </c>
      <c r="H456">
        <v>2</v>
      </c>
      <c r="I456">
        <v>1</v>
      </c>
      <c r="J456" t="s">
        <v>36</v>
      </c>
      <c r="K456" t="s">
        <v>1673</v>
      </c>
      <c r="M456">
        <v>0</v>
      </c>
      <c r="N456">
        <v>1679.9772599999999</v>
      </c>
      <c r="O456">
        <v>145.5</v>
      </c>
      <c r="P456">
        <v>140.4</v>
      </c>
      <c r="Q456">
        <v>135.4</v>
      </c>
      <c r="R456">
        <v>191.8</v>
      </c>
      <c r="S456">
        <v>220.8</v>
      </c>
      <c r="T456">
        <v>239</v>
      </c>
      <c r="U456">
        <v>2270.9</v>
      </c>
      <c r="V456">
        <v>2662.6</v>
      </c>
      <c r="W456">
        <v>2320.5</v>
      </c>
      <c r="Y456">
        <v>2.4510000000000001E-3</v>
      </c>
      <c r="Z456">
        <v>7.8170000000000003E-2</v>
      </c>
      <c r="AA456">
        <v>3.48</v>
      </c>
    </row>
    <row r="457" spans="1:27" x14ac:dyDescent="0.2">
      <c r="A457" t="s">
        <v>932</v>
      </c>
      <c r="B457" t="s">
        <v>933</v>
      </c>
      <c r="C457" t="s">
        <v>1130</v>
      </c>
      <c r="D457" t="s">
        <v>1130</v>
      </c>
      <c r="E457">
        <v>0.14969399999999999</v>
      </c>
      <c r="F457">
        <v>6.4908300000000004E-3</v>
      </c>
      <c r="G457">
        <v>1</v>
      </c>
      <c r="H457">
        <v>1</v>
      </c>
      <c r="I457">
        <v>1</v>
      </c>
      <c r="J457" t="s">
        <v>36</v>
      </c>
      <c r="K457" t="s">
        <v>1674</v>
      </c>
      <c r="M457">
        <v>0</v>
      </c>
      <c r="N457">
        <v>1531.89968</v>
      </c>
      <c r="O457">
        <v>106.5</v>
      </c>
      <c r="P457">
        <v>101.4</v>
      </c>
      <c r="Q457">
        <v>110.6</v>
      </c>
      <c r="R457">
        <v>97.4</v>
      </c>
      <c r="S457">
        <v>105.3</v>
      </c>
      <c r="T457">
        <v>148.69999999999999</v>
      </c>
      <c r="U457">
        <v>453.4</v>
      </c>
      <c r="V457">
        <v>1726.2</v>
      </c>
      <c r="W457">
        <v>519</v>
      </c>
      <c r="Y457">
        <v>4.5100000000000001E-3</v>
      </c>
      <c r="Z457">
        <v>0.1065</v>
      </c>
      <c r="AA457">
        <v>2.82</v>
      </c>
    </row>
    <row r="458" spans="1:27" x14ac:dyDescent="0.2">
      <c r="A458" t="s">
        <v>934</v>
      </c>
      <c r="B458" t="s">
        <v>935</v>
      </c>
      <c r="C458" t="s">
        <v>1615</v>
      </c>
      <c r="D458" t="s">
        <v>1615</v>
      </c>
      <c r="E458">
        <v>0.12997900000000001</v>
      </c>
      <c r="F458">
        <v>6.4908300000000004E-3</v>
      </c>
      <c r="G458">
        <v>1</v>
      </c>
      <c r="H458">
        <v>1</v>
      </c>
      <c r="I458">
        <v>1</v>
      </c>
      <c r="J458" t="s">
        <v>36</v>
      </c>
      <c r="K458" t="s">
        <v>1675</v>
      </c>
      <c r="M458">
        <v>0</v>
      </c>
      <c r="N458">
        <v>1974.2314699999999</v>
      </c>
      <c r="O458">
        <v>58.8</v>
      </c>
      <c r="P458">
        <v>55.1</v>
      </c>
      <c r="Q458">
        <v>52.9</v>
      </c>
      <c r="R458">
        <v>51.6</v>
      </c>
      <c r="S458">
        <v>62.5</v>
      </c>
      <c r="T458">
        <v>61.5</v>
      </c>
      <c r="U458">
        <v>363.3</v>
      </c>
      <c r="V458">
        <v>439.3</v>
      </c>
      <c r="W458">
        <v>365.5</v>
      </c>
      <c r="Y458">
        <v>4.5100000000000001E-3</v>
      </c>
      <c r="Z458">
        <v>9.06E-2</v>
      </c>
      <c r="AA458">
        <v>1.58</v>
      </c>
    </row>
    <row r="459" spans="1:27" x14ac:dyDescent="0.2">
      <c r="A459" t="s">
        <v>936</v>
      </c>
      <c r="B459" t="s">
        <v>937</v>
      </c>
      <c r="C459" t="s">
        <v>1676</v>
      </c>
      <c r="D459" t="s">
        <v>1676</v>
      </c>
      <c r="E459">
        <v>0.13372100000000001</v>
      </c>
      <c r="F459">
        <v>6.4908300000000004E-3</v>
      </c>
      <c r="G459">
        <v>1</v>
      </c>
      <c r="H459">
        <v>2</v>
      </c>
      <c r="I459">
        <v>1</v>
      </c>
      <c r="J459" t="s">
        <v>36</v>
      </c>
      <c r="K459" t="s">
        <v>1677</v>
      </c>
      <c r="M459">
        <v>0</v>
      </c>
      <c r="N459">
        <v>1566.8932</v>
      </c>
      <c r="O459">
        <v>170.8</v>
      </c>
      <c r="P459">
        <v>155.5</v>
      </c>
      <c r="Q459">
        <v>170.5</v>
      </c>
      <c r="R459">
        <v>278.8</v>
      </c>
      <c r="S459">
        <v>321.2</v>
      </c>
      <c r="T459">
        <v>259</v>
      </c>
      <c r="U459">
        <v>3939.1</v>
      </c>
      <c r="V459">
        <v>1979.7</v>
      </c>
      <c r="W459">
        <v>3497.5</v>
      </c>
      <c r="Y459">
        <v>4.5100000000000001E-3</v>
      </c>
      <c r="Z459">
        <v>9.3890000000000001E-2</v>
      </c>
      <c r="AA459">
        <v>3.29</v>
      </c>
    </row>
    <row r="460" spans="1:27" x14ac:dyDescent="0.2">
      <c r="A460" t="s">
        <v>938</v>
      </c>
      <c r="B460" t="s">
        <v>939</v>
      </c>
      <c r="C460" t="s">
        <v>1122</v>
      </c>
      <c r="D460" t="s">
        <v>1122</v>
      </c>
      <c r="E460">
        <v>0.14829999999999999</v>
      </c>
      <c r="F460">
        <v>6.4908300000000004E-3</v>
      </c>
      <c r="G460">
        <v>1</v>
      </c>
      <c r="H460">
        <v>1</v>
      </c>
      <c r="I460">
        <v>1</v>
      </c>
      <c r="J460" t="s">
        <v>36</v>
      </c>
      <c r="K460" t="s">
        <v>1678</v>
      </c>
      <c r="M460">
        <v>0</v>
      </c>
      <c r="N460">
        <v>1131.6094900000001</v>
      </c>
      <c r="O460">
        <v>296.3</v>
      </c>
      <c r="P460">
        <v>295</v>
      </c>
      <c r="Q460">
        <v>312.60000000000002</v>
      </c>
      <c r="R460">
        <v>430.4</v>
      </c>
      <c r="S460">
        <v>438.6</v>
      </c>
      <c r="T460">
        <v>390.6</v>
      </c>
      <c r="U460">
        <v>465.8</v>
      </c>
      <c r="V460">
        <v>409.3</v>
      </c>
      <c r="W460">
        <v>432.9</v>
      </c>
      <c r="Y460">
        <v>4.5100000000000001E-3</v>
      </c>
      <c r="Z460">
        <v>0.10539999999999999</v>
      </c>
      <c r="AA460">
        <v>2.0499999999999998</v>
      </c>
    </row>
    <row r="461" spans="1:27" x14ac:dyDescent="0.2">
      <c r="A461" t="s">
        <v>940</v>
      </c>
      <c r="B461" t="s">
        <v>941</v>
      </c>
      <c r="C461" t="s">
        <v>1122</v>
      </c>
      <c r="D461" t="s">
        <v>1122</v>
      </c>
      <c r="E461">
        <v>0.119325</v>
      </c>
      <c r="F461">
        <v>3.47825E-3</v>
      </c>
      <c r="G461">
        <v>2</v>
      </c>
      <c r="H461">
        <v>3</v>
      </c>
      <c r="I461">
        <v>2</v>
      </c>
      <c r="J461" t="s">
        <v>942</v>
      </c>
      <c r="K461" t="s">
        <v>1679</v>
      </c>
      <c r="M461">
        <v>0</v>
      </c>
      <c r="N461">
        <v>1293.73642</v>
      </c>
      <c r="O461">
        <v>590</v>
      </c>
      <c r="P461">
        <v>685.4</v>
      </c>
      <c r="Q461">
        <v>593.9</v>
      </c>
      <c r="R461">
        <v>753.7</v>
      </c>
      <c r="S461">
        <v>693</v>
      </c>
      <c r="T461">
        <v>566</v>
      </c>
      <c r="U461">
        <v>797.6</v>
      </c>
      <c r="V461">
        <v>775.4</v>
      </c>
      <c r="W461">
        <v>555.79999999999995</v>
      </c>
      <c r="X461" t="s">
        <v>766</v>
      </c>
      <c r="Y461">
        <v>2.4510000000000001E-3</v>
      </c>
      <c r="Z461">
        <v>8.2379999999999995E-2</v>
      </c>
      <c r="AA461">
        <v>3.58</v>
      </c>
    </row>
    <row r="462" spans="1:27" x14ac:dyDescent="0.2">
      <c r="A462" t="s">
        <v>943</v>
      </c>
      <c r="B462" t="s">
        <v>944</v>
      </c>
      <c r="C462" t="s">
        <v>1680</v>
      </c>
      <c r="D462" t="s">
        <v>1680</v>
      </c>
      <c r="E462">
        <v>6.8065100000000003E-2</v>
      </c>
      <c r="F462">
        <v>1.7723699999999999E-3</v>
      </c>
      <c r="G462">
        <v>1</v>
      </c>
      <c r="H462">
        <v>1</v>
      </c>
      <c r="I462">
        <v>1</v>
      </c>
      <c r="J462" t="s">
        <v>31</v>
      </c>
      <c r="K462" t="s">
        <v>1681</v>
      </c>
      <c r="M462">
        <v>0</v>
      </c>
      <c r="N462">
        <v>2555.5238100000001</v>
      </c>
      <c r="O462">
        <v>84</v>
      </c>
      <c r="P462">
        <v>91</v>
      </c>
      <c r="Q462">
        <v>88.4</v>
      </c>
      <c r="R462">
        <v>417.3</v>
      </c>
      <c r="S462">
        <v>528.70000000000005</v>
      </c>
      <c r="T462">
        <v>829.3</v>
      </c>
      <c r="U462">
        <v>151</v>
      </c>
      <c r="V462">
        <v>177.4</v>
      </c>
      <c r="W462">
        <v>105.7</v>
      </c>
      <c r="Y462">
        <v>1.2949999999999999E-3</v>
      </c>
      <c r="Z462">
        <v>4.4310000000000002E-2</v>
      </c>
      <c r="AA462">
        <v>2.38</v>
      </c>
    </row>
    <row r="463" spans="1:27" x14ac:dyDescent="0.2">
      <c r="A463" t="s">
        <v>945</v>
      </c>
      <c r="B463" t="s">
        <v>946</v>
      </c>
      <c r="C463" t="s">
        <v>1680</v>
      </c>
      <c r="D463" t="s">
        <v>1680</v>
      </c>
      <c r="E463">
        <v>1.02476E-3</v>
      </c>
      <c r="F463">
        <v>1.7723699999999999E-3</v>
      </c>
      <c r="G463">
        <v>1</v>
      </c>
      <c r="H463">
        <v>1</v>
      </c>
      <c r="I463">
        <v>1</v>
      </c>
      <c r="J463" t="s">
        <v>31</v>
      </c>
      <c r="K463" t="s">
        <v>1682</v>
      </c>
      <c r="M463">
        <v>0</v>
      </c>
      <c r="N463">
        <v>2330.4124700000002</v>
      </c>
      <c r="O463">
        <v>79.900000000000006</v>
      </c>
      <c r="P463">
        <v>113</v>
      </c>
      <c r="Q463">
        <v>96.5</v>
      </c>
      <c r="R463">
        <v>328.1</v>
      </c>
      <c r="S463">
        <v>544.20000000000005</v>
      </c>
      <c r="T463">
        <v>757.7</v>
      </c>
      <c r="U463">
        <v>177.8</v>
      </c>
      <c r="V463">
        <v>139.1</v>
      </c>
      <c r="W463">
        <v>96.5</v>
      </c>
      <c r="Y463">
        <v>1.2949999999999999E-3</v>
      </c>
      <c r="Z463">
        <v>4.3609999999999998E-4</v>
      </c>
      <c r="AA463">
        <v>4.1399999999999997</v>
      </c>
    </row>
    <row r="464" spans="1:27" x14ac:dyDescent="0.2">
      <c r="A464" t="s">
        <v>947</v>
      </c>
      <c r="B464" t="s">
        <v>948</v>
      </c>
      <c r="C464" t="s">
        <v>1683</v>
      </c>
      <c r="D464" t="s">
        <v>1683</v>
      </c>
      <c r="E464">
        <v>1.3839000000000001E-2</v>
      </c>
      <c r="F464">
        <v>1.7723699999999999E-3</v>
      </c>
      <c r="G464">
        <v>1</v>
      </c>
      <c r="H464">
        <v>1</v>
      </c>
      <c r="I464">
        <v>2</v>
      </c>
      <c r="J464" t="s">
        <v>31</v>
      </c>
      <c r="K464" t="s">
        <v>1684</v>
      </c>
      <c r="L464" t="s">
        <v>1685</v>
      </c>
      <c r="M464">
        <v>0</v>
      </c>
      <c r="N464">
        <v>2087.1359699999998</v>
      </c>
      <c r="O464">
        <v>283.39999999999998</v>
      </c>
      <c r="P464">
        <v>451.2</v>
      </c>
      <c r="Q464">
        <v>339.4</v>
      </c>
      <c r="R464">
        <v>665</v>
      </c>
      <c r="S464">
        <v>701.8</v>
      </c>
      <c r="T464">
        <v>590.29999999999995</v>
      </c>
      <c r="U464">
        <v>513.79999999999995</v>
      </c>
      <c r="V464">
        <v>393.5</v>
      </c>
      <c r="W464">
        <v>374.7</v>
      </c>
      <c r="Y464">
        <v>1.2949999999999999E-3</v>
      </c>
      <c r="Z464">
        <v>7.6290000000000004E-3</v>
      </c>
      <c r="AA464">
        <v>3.1</v>
      </c>
    </row>
    <row r="465" spans="1:27" x14ac:dyDescent="0.2">
      <c r="A465" t="s">
        <v>949</v>
      </c>
      <c r="B465" t="s">
        <v>950</v>
      </c>
      <c r="C465" t="s">
        <v>1686</v>
      </c>
      <c r="D465" t="s">
        <v>1686</v>
      </c>
      <c r="E465">
        <v>1.2522699999999999E-2</v>
      </c>
      <c r="F465">
        <v>1.7723699999999999E-3</v>
      </c>
      <c r="G465">
        <v>1</v>
      </c>
      <c r="H465">
        <v>1</v>
      </c>
      <c r="I465">
        <v>1</v>
      </c>
      <c r="J465" t="s">
        <v>31</v>
      </c>
      <c r="K465" t="s">
        <v>1687</v>
      </c>
      <c r="M465">
        <v>0</v>
      </c>
      <c r="N465">
        <v>2424.48333</v>
      </c>
      <c r="O465">
        <v>108.3</v>
      </c>
      <c r="P465">
        <v>104.9</v>
      </c>
      <c r="Q465">
        <v>123.8</v>
      </c>
      <c r="R465">
        <v>333</v>
      </c>
      <c r="S465">
        <v>351.5</v>
      </c>
      <c r="T465">
        <v>489.6</v>
      </c>
      <c r="U465">
        <v>167.8</v>
      </c>
      <c r="V465">
        <v>161.6</v>
      </c>
      <c r="W465">
        <v>135.30000000000001</v>
      </c>
      <c r="Y465">
        <v>1.2949999999999999E-3</v>
      </c>
      <c r="Z465">
        <v>6.829E-3</v>
      </c>
      <c r="AA465">
        <v>3.97</v>
      </c>
    </row>
    <row r="466" spans="1:27" x14ac:dyDescent="0.2">
      <c r="A466" t="s">
        <v>951</v>
      </c>
      <c r="B466" t="s">
        <v>952</v>
      </c>
      <c r="C466" t="s">
        <v>1686</v>
      </c>
      <c r="D466" t="s">
        <v>1686</v>
      </c>
      <c r="E466">
        <v>2.2013700000000001E-2</v>
      </c>
      <c r="F466">
        <v>1.7723699999999999E-3</v>
      </c>
      <c r="G466">
        <v>1</v>
      </c>
      <c r="H466">
        <v>1</v>
      </c>
      <c r="I466">
        <v>1</v>
      </c>
      <c r="J466" t="s">
        <v>31</v>
      </c>
      <c r="K466" t="s">
        <v>1688</v>
      </c>
      <c r="M466">
        <v>0</v>
      </c>
      <c r="N466">
        <v>2199.3719900000001</v>
      </c>
      <c r="O466">
        <v>100.1</v>
      </c>
      <c r="P466">
        <v>120.9</v>
      </c>
      <c r="Q466">
        <v>121.8</v>
      </c>
      <c r="R466">
        <v>423.2</v>
      </c>
      <c r="S466">
        <v>494.4</v>
      </c>
      <c r="T466">
        <v>794.1</v>
      </c>
      <c r="U466">
        <v>210.5</v>
      </c>
      <c r="V466">
        <v>161.4</v>
      </c>
      <c r="W466">
        <v>134.30000000000001</v>
      </c>
      <c r="Y466">
        <v>1.2949999999999999E-3</v>
      </c>
      <c r="Z466">
        <v>1.2760000000000001E-2</v>
      </c>
      <c r="AA466">
        <v>2.77</v>
      </c>
    </row>
    <row r="467" spans="1:27" x14ac:dyDescent="0.2">
      <c r="A467" t="s">
        <v>953</v>
      </c>
      <c r="B467" t="s">
        <v>954</v>
      </c>
      <c r="C467" t="s">
        <v>1148</v>
      </c>
      <c r="D467" t="s">
        <v>1148</v>
      </c>
      <c r="E467">
        <v>3.5842699999999998E-2</v>
      </c>
      <c r="F467">
        <v>1.7723699999999999E-3</v>
      </c>
      <c r="G467">
        <v>1</v>
      </c>
      <c r="H467">
        <v>1</v>
      </c>
      <c r="I467">
        <v>1</v>
      </c>
      <c r="J467" t="s">
        <v>31</v>
      </c>
      <c r="K467" t="s">
        <v>1689</v>
      </c>
      <c r="M467">
        <v>0</v>
      </c>
      <c r="N467">
        <v>2074.22001</v>
      </c>
      <c r="O467">
        <v>41</v>
      </c>
      <c r="P467">
        <v>54.9</v>
      </c>
      <c r="Q467">
        <v>60.7</v>
      </c>
      <c r="R467">
        <v>79.900000000000006</v>
      </c>
      <c r="S467">
        <v>96.4</v>
      </c>
      <c r="T467">
        <v>80.7</v>
      </c>
      <c r="U467">
        <v>83.4</v>
      </c>
      <c r="V467">
        <v>49.7</v>
      </c>
      <c r="W467">
        <v>57.2</v>
      </c>
      <c r="Y467">
        <v>1.2949999999999999E-3</v>
      </c>
      <c r="Z467">
        <v>2.1819999999999999E-2</v>
      </c>
      <c r="AA467">
        <v>3.29</v>
      </c>
    </row>
    <row r="468" spans="1:27" x14ac:dyDescent="0.2">
      <c r="A468" t="s">
        <v>955</v>
      </c>
      <c r="B468" t="s">
        <v>956</v>
      </c>
      <c r="C468" t="s">
        <v>1690</v>
      </c>
      <c r="D468" t="s">
        <v>1690</v>
      </c>
      <c r="E468">
        <v>7.1875999999999997E-3</v>
      </c>
      <c r="F468">
        <v>1.7723699999999999E-3</v>
      </c>
      <c r="G468">
        <v>1</v>
      </c>
      <c r="H468">
        <v>1</v>
      </c>
      <c r="I468">
        <v>1</v>
      </c>
      <c r="J468" t="s">
        <v>31</v>
      </c>
      <c r="K468" t="s">
        <v>1691</v>
      </c>
      <c r="L468" t="s">
        <v>1692</v>
      </c>
      <c r="M468">
        <v>0</v>
      </c>
      <c r="N468">
        <v>3129.7925399999999</v>
      </c>
      <c r="O468">
        <v>40.6</v>
      </c>
      <c r="P468">
        <v>66.3</v>
      </c>
      <c r="Q468">
        <v>86.5</v>
      </c>
      <c r="R468">
        <v>274.39999999999998</v>
      </c>
      <c r="T468">
        <v>4247.7</v>
      </c>
      <c r="U468">
        <v>132.1</v>
      </c>
      <c r="V468">
        <v>296.39999999999998</v>
      </c>
      <c r="W468">
        <v>51.2</v>
      </c>
      <c r="Y468">
        <v>1.2949999999999999E-3</v>
      </c>
      <c r="Z468">
        <v>3.718E-3</v>
      </c>
      <c r="AA468">
        <v>4.0199999999999996</v>
      </c>
    </row>
    <row r="469" spans="1:27" x14ac:dyDescent="0.2">
      <c r="A469" t="s">
        <v>957</v>
      </c>
      <c r="B469" t="s">
        <v>958</v>
      </c>
      <c r="C469" t="s">
        <v>1163</v>
      </c>
      <c r="D469" t="s">
        <v>1163</v>
      </c>
      <c r="E469" s="4">
        <v>1.9494500000000001E-5</v>
      </c>
      <c r="F469">
        <v>1.7723699999999999E-3</v>
      </c>
      <c r="G469">
        <v>1</v>
      </c>
      <c r="H469">
        <v>1</v>
      </c>
      <c r="I469">
        <v>1</v>
      </c>
      <c r="J469" t="s">
        <v>31</v>
      </c>
      <c r="K469" t="s">
        <v>1693</v>
      </c>
      <c r="M469">
        <v>0</v>
      </c>
      <c r="N469">
        <v>1699.8572899999999</v>
      </c>
      <c r="O469">
        <v>11</v>
      </c>
      <c r="P469">
        <v>17.600000000000001</v>
      </c>
      <c r="Q469">
        <v>15.3</v>
      </c>
      <c r="R469">
        <v>281.3</v>
      </c>
      <c r="S469">
        <v>349.8</v>
      </c>
      <c r="T469">
        <v>470.3</v>
      </c>
      <c r="U469">
        <v>54.8</v>
      </c>
      <c r="V469">
        <v>48.5</v>
      </c>
      <c r="W469">
        <v>25.1</v>
      </c>
      <c r="Y469">
        <v>1.2949999999999999E-3</v>
      </c>
      <c r="Z469" s="4">
        <v>5.6169999999999998E-6</v>
      </c>
      <c r="AA469">
        <v>5.71</v>
      </c>
    </row>
    <row r="470" spans="1:27" x14ac:dyDescent="0.2">
      <c r="A470" t="s">
        <v>959</v>
      </c>
      <c r="B470" t="s">
        <v>960</v>
      </c>
      <c r="C470" t="s">
        <v>1694</v>
      </c>
      <c r="D470" t="s">
        <v>1694</v>
      </c>
      <c r="E470">
        <v>5.0930099999999999E-2</v>
      </c>
      <c r="F470">
        <v>1.7723699999999999E-3</v>
      </c>
      <c r="G470">
        <v>1</v>
      </c>
      <c r="H470">
        <v>1</v>
      </c>
      <c r="I470">
        <v>1</v>
      </c>
      <c r="J470" t="s">
        <v>31</v>
      </c>
      <c r="K470" t="s">
        <v>1695</v>
      </c>
      <c r="L470" t="s">
        <v>1692</v>
      </c>
      <c r="M470">
        <v>0</v>
      </c>
      <c r="N470">
        <v>1405.70082</v>
      </c>
      <c r="O470">
        <v>180.4</v>
      </c>
      <c r="P470">
        <v>211.8</v>
      </c>
      <c r="Q470">
        <v>189.8</v>
      </c>
      <c r="R470">
        <v>390.7</v>
      </c>
      <c r="S470">
        <v>379</v>
      </c>
      <c r="T470">
        <v>383.1</v>
      </c>
      <c r="U470">
        <v>472.1</v>
      </c>
      <c r="V470">
        <v>527.79999999999995</v>
      </c>
      <c r="W470">
        <v>417.4</v>
      </c>
      <c r="Y470">
        <v>1.2949999999999999E-3</v>
      </c>
      <c r="Z470">
        <v>3.2129999999999999E-2</v>
      </c>
      <c r="AA470">
        <v>2.27</v>
      </c>
    </row>
    <row r="471" spans="1:27" x14ac:dyDescent="0.2">
      <c r="A471" t="s">
        <v>961</v>
      </c>
      <c r="B471" t="s">
        <v>962</v>
      </c>
      <c r="C471" t="s">
        <v>1696</v>
      </c>
      <c r="D471" t="s">
        <v>1696</v>
      </c>
      <c r="E471">
        <v>1.46208E-2</v>
      </c>
      <c r="F471">
        <v>1.7723699999999999E-3</v>
      </c>
      <c r="G471">
        <v>1</v>
      </c>
      <c r="H471">
        <v>1</v>
      </c>
      <c r="I471">
        <v>1</v>
      </c>
      <c r="J471" t="s">
        <v>31</v>
      </c>
      <c r="K471" t="s">
        <v>1697</v>
      </c>
      <c r="M471">
        <v>0</v>
      </c>
      <c r="N471">
        <v>2771.5506300000002</v>
      </c>
      <c r="O471">
        <v>150</v>
      </c>
      <c r="P471">
        <v>141.80000000000001</v>
      </c>
      <c r="Q471">
        <v>235.1</v>
      </c>
      <c r="R471">
        <v>967.1</v>
      </c>
      <c r="S471">
        <v>798.8</v>
      </c>
      <c r="T471">
        <v>960.2</v>
      </c>
      <c r="U471">
        <v>256.7</v>
      </c>
      <c r="V471">
        <v>939.9</v>
      </c>
      <c r="W471">
        <v>244.4</v>
      </c>
      <c r="Y471">
        <v>1.2949999999999999E-3</v>
      </c>
      <c r="Z471">
        <v>8.1259999999999995E-3</v>
      </c>
      <c r="AA471">
        <v>3.19</v>
      </c>
    </row>
    <row r="472" spans="1:27" x14ac:dyDescent="0.2">
      <c r="A472" t="s">
        <v>963</v>
      </c>
      <c r="B472" t="s">
        <v>964</v>
      </c>
      <c r="C472" t="s">
        <v>1122</v>
      </c>
      <c r="D472" t="s">
        <v>1122</v>
      </c>
      <c r="E472">
        <v>9.5684199999999997E-2</v>
      </c>
      <c r="F472">
        <v>1.7723699999999999E-3</v>
      </c>
      <c r="G472">
        <v>1</v>
      </c>
      <c r="H472">
        <v>1</v>
      </c>
      <c r="I472">
        <v>1</v>
      </c>
      <c r="J472" t="s">
        <v>31</v>
      </c>
      <c r="K472" t="s">
        <v>1698</v>
      </c>
      <c r="M472">
        <v>0</v>
      </c>
      <c r="N472">
        <v>1226.71937</v>
      </c>
      <c r="X472" t="s">
        <v>148</v>
      </c>
      <c r="Y472">
        <v>1.2949999999999999E-3</v>
      </c>
      <c r="Z472">
        <v>6.4560000000000006E-2</v>
      </c>
      <c r="AA472">
        <v>2.83</v>
      </c>
    </row>
    <row r="473" spans="1:27" x14ac:dyDescent="0.2">
      <c r="A473" t="s">
        <v>965</v>
      </c>
      <c r="B473" t="s">
        <v>966</v>
      </c>
      <c r="C473" t="s">
        <v>1122</v>
      </c>
      <c r="D473" t="s">
        <v>1122</v>
      </c>
      <c r="E473">
        <v>6.8399199999999993E-2</v>
      </c>
      <c r="F473">
        <v>1.7723699999999999E-3</v>
      </c>
      <c r="G473">
        <v>1</v>
      </c>
      <c r="H473">
        <v>1</v>
      </c>
      <c r="I473">
        <v>1</v>
      </c>
      <c r="J473" t="s">
        <v>31</v>
      </c>
      <c r="K473" t="s">
        <v>1699</v>
      </c>
      <c r="M473">
        <v>0</v>
      </c>
      <c r="N473">
        <v>1373.7877800000001</v>
      </c>
      <c r="O473">
        <v>68.7</v>
      </c>
      <c r="P473">
        <v>75.7</v>
      </c>
      <c r="Q473">
        <v>93.1</v>
      </c>
      <c r="R473">
        <v>144.1</v>
      </c>
      <c r="S473">
        <v>140.9</v>
      </c>
      <c r="T473">
        <v>128.69999999999999</v>
      </c>
      <c r="U473">
        <v>116.4</v>
      </c>
      <c r="V473">
        <v>80</v>
      </c>
      <c r="W473">
        <v>79.2</v>
      </c>
      <c r="Y473">
        <v>1.2949999999999999E-3</v>
      </c>
      <c r="Z473">
        <v>4.4519999999999997E-2</v>
      </c>
      <c r="AA473">
        <v>2.81</v>
      </c>
    </row>
    <row r="474" spans="1:27" x14ac:dyDescent="0.2">
      <c r="A474" t="s">
        <v>967</v>
      </c>
      <c r="B474" t="s">
        <v>968</v>
      </c>
      <c r="C474" t="s">
        <v>1122</v>
      </c>
      <c r="D474" t="s">
        <v>1122</v>
      </c>
      <c r="E474">
        <v>5.4300500000000002E-2</v>
      </c>
      <c r="F474">
        <v>1.7723699999999999E-3</v>
      </c>
      <c r="G474">
        <v>1</v>
      </c>
      <c r="H474">
        <v>1</v>
      </c>
      <c r="I474">
        <v>1</v>
      </c>
      <c r="J474" t="s">
        <v>31</v>
      </c>
      <c r="K474" t="s">
        <v>1700</v>
      </c>
      <c r="M474">
        <v>0</v>
      </c>
      <c r="N474">
        <v>1771.82239</v>
      </c>
      <c r="O474">
        <v>101.4</v>
      </c>
      <c r="P474">
        <v>108.9</v>
      </c>
      <c r="Q474">
        <v>104.6</v>
      </c>
      <c r="R474">
        <v>230.3</v>
      </c>
      <c r="S474">
        <v>221.8</v>
      </c>
      <c r="T474">
        <v>187.2</v>
      </c>
      <c r="U474">
        <v>160.5</v>
      </c>
      <c r="V474">
        <v>145.30000000000001</v>
      </c>
      <c r="W474">
        <v>140.4</v>
      </c>
      <c r="Y474">
        <v>1.2949999999999999E-3</v>
      </c>
      <c r="Z474">
        <v>3.4439999999999998E-2</v>
      </c>
      <c r="AA474">
        <v>3.22</v>
      </c>
    </row>
    <row r="475" spans="1:27" x14ac:dyDescent="0.2">
      <c r="A475" t="s">
        <v>969</v>
      </c>
      <c r="B475" t="s">
        <v>970</v>
      </c>
      <c r="C475" t="s">
        <v>1701</v>
      </c>
      <c r="D475" t="s">
        <v>1701</v>
      </c>
      <c r="E475">
        <v>7.9190899999999995E-2</v>
      </c>
      <c r="F475">
        <v>1.7723699999999999E-3</v>
      </c>
      <c r="G475">
        <v>1</v>
      </c>
      <c r="H475">
        <v>1</v>
      </c>
      <c r="I475">
        <v>1</v>
      </c>
      <c r="J475" t="s">
        <v>31</v>
      </c>
      <c r="K475" t="s">
        <v>1702</v>
      </c>
      <c r="L475" t="s">
        <v>1703</v>
      </c>
      <c r="M475">
        <v>0</v>
      </c>
      <c r="N475">
        <v>1989.21001</v>
      </c>
      <c r="O475">
        <v>123.3</v>
      </c>
      <c r="P475">
        <v>153.80000000000001</v>
      </c>
      <c r="Q475">
        <v>165.9</v>
      </c>
      <c r="R475">
        <v>2398.6999999999998</v>
      </c>
      <c r="S475">
        <v>2202.1</v>
      </c>
      <c r="T475">
        <v>2333.6</v>
      </c>
      <c r="U475">
        <v>291.60000000000002</v>
      </c>
      <c r="V475">
        <v>269.7</v>
      </c>
      <c r="W475">
        <v>136.4</v>
      </c>
      <c r="Y475">
        <v>1.2949999999999999E-3</v>
      </c>
      <c r="Z475">
        <v>5.2310000000000002E-2</v>
      </c>
      <c r="AA475">
        <v>2.6</v>
      </c>
    </row>
    <row r="476" spans="1:27" x14ac:dyDescent="0.2">
      <c r="A476" t="s">
        <v>971</v>
      </c>
      <c r="B476" t="s">
        <v>972</v>
      </c>
      <c r="C476" t="s">
        <v>1704</v>
      </c>
      <c r="D476" t="s">
        <v>1704</v>
      </c>
      <c r="E476">
        <v>2.4495900000000002E-3</v>
      </c>
      <c r="F476">
        <v>1.7723699999999999E-3</v>
      </c>
      <c r="G476">
        <v>1</v>
      </c>
      <c r="H476">
        <v>1</v>
      </c>
      <c r="I476">
        <v>1</v>
      </c>
      <c r="J476" t="s">
        <v>31</v>
      </c>
      <c r="K476" t="s">
        <v>1705</v>
      </c>
      <c r="L476" t="s">
        <v>1692</v>
      </c>
      <c r="M476">
        <v>0</v>
      </c>
      <c r="N476">
        <v>2929.6764499999999</v>
      </c>
      <c r="O476">
        <v>99.1</v>
      </c>
      <c r="P476">
        <v>112</v>
      </c>
      <c r="Q476">
        <v>120.9</v>
      </c>
      <c r="R476">
        <v>595.20000000000005</v>
      </c>
      <c r="S476">
        <v>544.5</v>
      </c>
      <c r="T476">
        <v>600.4</v>
      </c>
      <c r="U476">
        <v>214.6</v>
      </c>
      <c r="V476">
        <v>171.3</v>
      </c>
      <c r="W476">
        <v>138.6</v>
      </c>
      <c r="Y476">
        <v>1.2949999999999999E-3</v>
      </c>
      <c r="Z476">
        <v>1.1360000000000001E-3</v>
      </c>
      <c r="AA476">
        <v>3.17</v>
      </c>
    </row>
    <row r="477" spans="1:27" x14ac:dyDescent="0.2">
      <c r="A477" t="s">
        <v>971</v>
      </c>
      <c r="B477" t="s">
        <v>972</v>
      </c>
      <c r="C477" t="s">
        <v>1706</v>
      </c>
      <c r="D477" t="s">
        <v>1706</v>
      </c>
      <c r="E477">
        <v>3.4447600000000002E-2</v>
      </c>
      <c r="F477">
        <v>1.7723699999999999E-3</v>
      </c>
      <c r="G477">
        <v>1</v>
      </c>
      <c r="H477">
        <v>1</v>
      </c>
      <c r="I477">
        <v>1</v>
      </c>
      <c r="J477" t="s">
        <v>31</v>
      </c>
      <c r="K477" t="s">
        <v>1705</v>
      </c>
      <c r="M477">
        <v>0</v>
      </c>
      <c r="N477">
        <v>2928.6924399999998</v>
      </c>
      <c r="O477">
        <v>210.1</v>
      </c>
      <c r="P477">
        <v>162.19999999999999</v>
      </c>
      <c r="Q477">
        <v>222.5</v>
      </c>
      <c r="R477">
        <v>597</v>
      </c>
      <c r="S477">
        <v>485.5</v>
      </c>
      <c r="T477">
        <v>526.79999999999995</v>
      </c>
      <c r="U477">
        <v>146.69999999999999</v>
      </c>
      <c r="V477">
        <v>192.1</v>
      </c>
      <c r="W477">
        <v>120</v>
      </c>
      <c r="Y477">
        <v>1.2949999999999999E-3</v>
      </c>
      <c r="Z477">
        <v>2.087E-2</v>
      </c>
      <c r="AA477">
        <v>2.9</v>
      </c>
    </row>
    <row r="478" spans="1:27" x14ac:dyDescent="0.2">
      <c r="A478" t="s">
        <v>973</v>
      </c>
      <c r="B478" t="s">
        <v>974</v>
      </c>
      <c r="C478" t="s">
        <v>1122</v>
      </c>
      <c r="D478" t="s">
        <v>1122</v>
      </c>
      <c r="E478">
        <v>3.3106099999999999E-2</v>
      </c>
      <c r="F478">
        <v>1.7723699999999999E-3</v>
      </c>
      <c r="G478">
        <v>1</v>
      </c>
      <c r="H478">
        <v>1</v>
      </c>
      <c r="I478">
        <v>1</v>
      </c>
      <c r="J478" t="s">
        <v>31</v>
      </c>
      <c r="K478" t="s">
        <v>1707</v>
      </c>
      <c r="M478">
        <v>0</v>
      </c>
      <c r="N478">
        <v>1494.71613</v>
      </c>
      <c r="O478">
        <v>230.4</v>
      </c>
      <c r="P478">
        <v>270.3</v>
      </c>
      <c r="Q478">
        <v>260.89999999999998</v>
      </c>
      <c r="R478">
        <v>430.6</v>
      </c>
      <c r="S478">
        <v>449.2</v>
      </c>
      <c r="T478">
        <v>379</v>
      </c>
      <c r="U478">
        <v>389</v>
      </c>
      <c r="V478">
        <v>380.3</v>
      </c>
      <c r="W478">
        <v>258.5</v>
      </c>
      <c r="Y478">
        <v>1.2949999999999999E-3</v>
      </c>
      <c r="Z478">
        <v>1.9939999999999999E-2</v>
      </c>
      <c r="AA478">
        <v>3.4</v>
      </c>
    </row>
    <row r="479" spans="1:27" x14ac:dyDescent="0.2">
      <c r="A479" t="s">
        <v>975</v>
      </c>
      <c r="B479" t="s">
        <v>976</v>
      </c>
      <c r="C479" t="s">
        <v>1122</v>
      </c>
      <c r="D479" t="s">
        <v>1122</v>
      </c>
      <c r="E479">
        <v>9.60745E-3</v>
      </c>
      <c r="F479">
        <v>1.7723699999999999E-3</v>
      </c>
      <c r="G479">
        <v>1</v>
      </c>
      <c r="H479">
        <v>1</v>
      </c>
      <c r="I479">
        <v>1</v>
      </c>
      <c r="J479" t="s">
        <v>31</v>
      </c>
      <c r="K479" t="s">
        <v>1708</v>
      </c>
      <c r="M479">
        <v>0</v>
      </c>
      <c r="N479">
        <v>1543.8106399999999</v>
      </c>
      <c r="O479">
        <v>60</v>
      </c>
      <c r="P479">
        <v>70.400000000000006</v>
      </c>
      <c r="Q479">
        <v>77.099999999999994</v>
      </c>
      <c r="R479">
        <v>104.2</v>
      </c>
      <c r="S479">
        <v>120.2</v>
      </c>
      <c r="T479">
        <v>115.2</v>
      </c>
      <c r="U479">
        <v>110.4</v>
      </c>
      <c r="V479">
        <v>91.3</v>
      </c>
      <c r="W479">
        <v>72.2</v>
      </c>
      <c r="Y479">
        <v>1.2949999999999999E-3</v>
      </c>
      <c r="Z479">
        <v>5.1060000000000003E-3</v>
      </c>
      <c r="AA479">
        <v>2.8</v>
      </c>
    </row>
    <row r="480" spans="1:27" x14ac:dyDescent="0.2">
      <c r="A480" t="s">
        <v>977</v>
      </c>
      <c r="B480" t="s">
        <v>978</v>
      </c>
      <c r="C480" t="s">
        <v>1122</v>
      </c>
      <c r="D480" t="s">
        <v>1122</v>
      </c>
      <c r="E480">
        <v>0.105363</v>
      </c>
      <c r="F480">
        <v>1.7723699999999999E-3</v>
      </c>
      <c r="G480">
        <v>1</v>
      </c>
      <c r="H480">
        <v>1</v>
      </c>
      <c r="I480">
        <v>1</v>
      </c>
      <c r="J480" t="s">
        <v>31</v>
      </c>
      <c r="K480" t="s">
        <v>1709</v>
      </c>
      <c r="M480">
        <v>0</v>
      </c>
      <c r="N480">
        <v>1256.6836499999999</v>
      </c>
      <c r="O480">
        <v>134.9</v>
      </c>
      <c r="P480">
        <v>182.4</v>
      </c>
      <c r="Q480">
        <v>178.2</v>
      </c>
      <c r="R480">
        <v>272.7</v>
      </c>
      <c r="S480">
        <v>308.5</v>
      </c>
      <c r="T480">
        <v>222.3</v>
      </c>
      <c r="U480">
        <v>300.89999999999998</v>
      </c>
      <c r="V480">
        <v>194.6</v>
      </c>
      <c r="W480">
        <v>174.9</v>
      </c>
      <c r="Y480">
        <v>1.2949999999999999E-3</v>
      </c>
      <c r="Z480">
        <v>7.1989999999999998E-2</v>
      </c>
      <c r="AA480">
        <v>1.99</v>
      </c>
    </row>
    <row r="481" spans="1:27" x14ac:dyDescent="0.2">
      <c r="A481" t="s">
        <v>979</v>
      </c>
      <c r="B481" t="s">
        <v>980</v>
      </c>
      <c r="C481" t="s">
        <v>1710</v>
      </c>
      <c r="D481" t="s">
        <v>1711</v>
      </c>
      <c r="E481">
        <v>2.3383099999999999E-4</v>
      </c>
      <c r="F481">
        <v>1.7723699999999999E-3</v>
      </c>
      <c r="G481">
        <v>1</v>
      </c>
      <c r="H481">
        <v>1</v>
      </c>
      <c r="I481">
        <v>2</v>
      </c>
      <c r="J481" t="s">
        <v>31</v>
      </c>
      <c r="K481" t="s">
        <v>1712</v>
      </c>
      <c r="L481" t="s">
        <v>1713</v>
      </c>
      <c r="M481">
        <v>0</v>
      </c>
      <c r="N481">
        <v>2317.2512099999999</v>
      </c>
      <c r="O481">
        <v>86.4</v>
      </c>
      <c r="P481">
        <v>95.1</v>
      </c>
      <c r="Q481">
        <v>100.5</v>
      </c>
      <c r="R481">
        <v>835.1</v>
      </c>
      <c r="S481">
        <v>924.4</v>
      </c>
      <c r="T481">
        <v>1056.9000000000001</v>
      </c>
      <c r="U481">
        <v>210.9</v>
      </c>
      <c r="V481">
        <v>230.7</v>
      </c>
      <c r="W481">
        <v>151.1</v>
      </c>
      <c r="Y481">
        <v>1.2949999999999999E-3</v>
      </c>
      <c r="Z481" s="4">
        <v>8.6080000000000003E-5</v>
      </c>
      <c r="AA481">
        <v>3.67</v>
      </c>
    </row>
    <row r="482" spans="1:27" x14ac:dyDescent="0.2">
      <c r="A482" t="s">
        <v>979</v>
      </c>
      <c r="B482" t="s">
        <v>980</v>
      </c>
      <c r="C482" t="s">
        <v>1186</v>
      </c>
      <c r="D482" t="s">
        <v>1186</v>
      </c>
      <c r="E482">
        <v>1.9721499999999999E-4</v>
      </c>
      <c r="F482">
        <v>1.7723699999999999E-3</v>
      </c>
      <c r="G482">
        <v>1</v>
      </c>
      <c r="H482">
        <v>1</v>
      </c>
      <c r="I482">
        <v>2</v>
      </c>
      <c r="J482" t="s">
        <v>31</v>
      </c>
      <c r="K482" t="s">
        <v>1712</v>
      </c>
      <c r="M482">
        <v>0</v>
      </c>
      <c r="N482">
        <v>2316.26719</v>
      </c>
      <c r="O482">
        <v>5</v>
      </c>
      <c r="P482">
        <v>17.3</v>
      </c>
      <c r="Q482">
        <v>9.5</v>
      </c>
      <c r="R482">
        <v>131.30000000000001</v>
      </c>
      <c r="S482">
        <v>147.19999999999999</v>
      </c>
      <c r="T482">
        <v>145.1</v>
      </c>
      <c r="U482">
        <v>24.4</v>
      </c>
      <c r="V482">
        <v>27.2</v>
      </c>
      <c r="W482">
        <v>17.100000000000001</v>
      </c>
      <c r="Y482">
        <v>1.2949999999999999E-3</v>
      </c>
      <c r="Z482" s="4">
        <v>7.1509999999999998E-5</v>
      </c>
      <c r="AA482">
        <v>4.5199999999999996</v>
      </c>
    </row>
    <row r="483" spans="1:27" x14ac:dyDescent="0.2">
      <c r="A483" t="s">
        <v>981</v>
      </c>
      <c r="B483" t="s">
        <v>982</v>
      </c>
      <c r="C483" t="s">
        <v>1186</v>
      </c>
      <c r="D483" t="s">
        <v>1186</v>
      </c>
      <c r="E483">
        <v>1.17139E-4</v>
      </c>
      <c r="F483">
        <v>1.7723699999999999E-3</v>
      </c>
      <c r="G483">
        <v>1</v>
      </c>
      <c r="H483">
        <v>1</v>
      </c>
      <c r="I483">
        <v>2</v>
      </c>
      <c r="J483" t="s">
        <v>31</v>
      </c>
      <c r="K483" t="s">
        <v>1714</v>
      </c>
      <c r="M483">
        <v>0</v>
      </c>
      <c r="N483">
        <v>2160.16608</v>
      </c>
      <c r="O483">
        <v>327.2</v>
      </c>
      <c r="P483">
        <v>452.8</v>
      </c>
      <c r="Q483">
        <v>344.2</v>
      </c>
      <c r="R483">
        <v>702.6</v>
      </c>
      <c r="S483">
        <v>734.3</v>
      </c>
      <c r="T483">
        <v>830.5</v>
      </c>
      <c r="U483">
        <v>417.1</v>
      </c>
      <c r="V483">
        <v>555</v>
      </c>
      <c r="W483">
        <v>333.9</v>
      </c>
      <c r="Y483">
        <v>1.2949999999999999E-3</v>
      </c>
      <c r="Z483" s="4">
        <v>4.0290000000000002E-5</v>
      </c>
      <c r="AA483">
        <v>4.99</v>
      </c>
    </row>
    <row r="484" spans="1:27" x14ac:dyDescent="0.2">
      <c r="A484" t="s">
        <v>983</v>
      </c>
      <c r="B484" t="s">
        <v>984</v>
      </c>
      <c r="C484" t="s">
        <v>1122</v>
      </c>
      <c r="D484" t="s">
        <v>1122</v>
      </c>
      <c r="E484">
        <v>2.7902399999999998E-3</v>
      </c>
      <c r="F484">
        <v>1.7723699999999999E-3</v>
      </c>
      <c r="G484">
        <v>1</v>
      </c>
      <c r="H484">
        <v>1</v>
      </c>
      <c r="I484">
        <v>1</v>
      </c>
      <c r="J484" t="s">
        <v>31</v>
      </c>
      <c r="K484" t="s">
        <v>1715</v>
      </c>
      <c r="M484">
        <v>0</v>
      </c>
      <c r="N484">
        <v>2071.0068999999999</v>
      </c>
      <c r="O484">
        <v>43.5</v>
      </c>
      <c r="P484">
        <v>66.5</v>
      </c>
      <c r="Q484">
        <v>48.8</v>
      </c>
      <c r="R484">
        <v>96.1</v>
      </c>
      <c r="S484">
        <v>87.9</v>
      </c>
      <c r="T484">
        <v>104</v>
      </c>
      <c r="U484">
        <v>67.8</v>
      </c>
      <c r="V484">
        <v>71.099999999999994</v>
      </c>
      <c r="W484">
        <v>59.8</v>
      </c>
      <c r="Y484">
        <v>1.2949999999999999E-3</v>
      </c>
      <c r="Z484">
        <v>1.3159999999999999E-3</v>
      </c>
      <c r="AA484">
        <v>3.49</v>
      </c>
    </row>
    <row r="485" spans="1:27" x14ac:dyDescent="0.2">
      <c r="A485" t="s">
        <v>985</v>
      </c>
      <c r="B485" t="s">
        <v>986</v>
      </c>
      <c r="C485" t="s">
        <v>1135</v>
      </c>
      <c r="D485" t="s">
        <v>1135</v>
      </c>
      <c r="E485">
        <v>2.31501E-4</v>
      </c>
      <c r="F485">
        <v>1.7723699999999999E-3</v>
      </c>
      <c r="G485">
        <v>1</v>
      </c>
      <c r="H485">
        <v>1</v>
      </c>
      <c r="I485">
        <v>1</v>
      </c>
      <c r="J485" t="s">
        <v>31</v>
      </c>
      <c r="K485" t="s">
        <v>1716</v>
      </c>
      <c r="M485">
        <v>0</v>
      </c>
      <c r="N485">
        <v>2143.2639399999998</v>
      </c>
      <c r="O485">
        <v>131.30000000000001</v>
      </c>
      <c r="P485">
        <v>126.6</v>
      </c>
      <c r="Q485">
        <v>148.30000000000001</v>
      </c>
      <c r="R485">
        <v>974.4</v>
      </c>
      <c r="S485">
        <v>1218.7</v>
      </c>
      <c r="T485">
        <v>1534.9</v>
      </c>
      <c r="U485">
        <v>264.8</v>
      </c>
      <c r="V485">
        <v>266.60000000000002</v>
      </c>
      <c r="W485">
        <v>150.1</v>
      </c>
      <c r="Y485">
        <v>1.2949999999999999E-3</v>
      </c>
      <c r="Z485" s="4">
        <v>8.5379999999999999E-5</v>
      </c>
      <c r="AA485">
        <v>6.01</v>
      </c>
    </row>
    <row r="486" spans="1:27" x14ac:dyDescent="0.2">
      <c r="A486" t="s">
        <v>987</v>
      </c>
      <c r="B486" t="s">
        <v>988</v>
      </c>
      <c r="C486" t="s">
        <v>1135</v>
      </c>
      <c r="D486" t="s">
        <v>1135</v>
      </c>
      <c r="E486">
        <v>1.13312E-2</v>
      </c>
      <c r="F486">
        <v>1.7723699999999999E-3</v>
      </c>
      <c r="G486">
        <v>1</v>
      </c>
      <c r="H486">
        <v>1</v>
      </c>
      <c r="I486">
        <v>2</v>
      </c>
      <c r="J486" t="s">
        <v>31</v>
      </c>
      <c r="K486" t="s">
        <v>1717</v>
      </c>
      <c r="M486">
        <v>0</v>
      </c>
      <c r="N486">
        <v>1987.16283</v>
      </c>
      <c r="O486">
        <v>215.9</v>
      </c>
      <c r="P486">
        <v>251.5</v>
      </c>
      <c r="Q486">
        <v>271.7</v>
      </c>
      <c r="R486">
        <v>648.70000000000005</v>
      </c>
      <c r="S486">
        <v>698.7</v>
      </c>
      <c r="T486">
        <v>782.3</v>
      </c>
      <c r="U486">
        <v>338.4</v>
      </c>
      <c r="V486">
        <v>337.2</v>
      </c>
      <c r="W486">
        <v>269.10000000000002</v>
      </c>
      <c r="Y486">
        <v>1.2949999999999999E-3</v>
      </c>
      <c r="Z486">
        <v>6.1219999999999998E-3</v>
      </c>
      <c r="AA486">
        <v>3.44</v>
      </c>
    </row>
    <row r="487" spans="1:27" x14ac:dyDescent="0.2">
      <c r="A487" t="s">
        <v>989</v>
      </c>
      <c r="B487" t="s">
        <v>990</v>
      </c>
      <c r="C487" t="s">
        <v>1135</v>
      </c>
      <c r="D487" t="s">
        <v>1135</v>
      </c>
      <c r="E487">
        <v>1.1106899999999999E-2</v>
      </c>
      <c r="F487">
        <v>1.7723699999999999E-3</v>
      </c>
      <c r="G487">
        <v>1</v>
      </c>
      <c r="H487">
        <v>1</v>
      </c>
      <c r="I487">
        <v>2</v>
      </c>
      <c r="J487" t="s">
        <v>31</v>
      </c>
      <c r="K487" t="s">
        <v>1718</v>
      </c>
      <c r="M487">
        <v>0</v>
      </c>
      <c r="N487">
        <v>1930.1413700000001</v>
      </c>
      <c r="O487">
        <v>125.7</v>
      </c>
      <c r="P487">
        <v>140.30000000000001</v>
      </c>
      <c r="Q487">
        <v>142.19999999999999</v>
      </c>
      <c r="R487">
        <v>743.8</v>
      </c>
      <c r="S487">
        <v>994.8</v>
      </c>
      <c r="T487">
        <v>1398.4</v>
      </c>
      <c r="U487">
        <v>230.2</v>
      </c>
      <c r="V487">
        <v>227</v>
      </c>
      <c r="W487">
        <v>139.9</v>
      </c>
      <c r="Y487">
        <v>1.2949999999999999E-3</v>
      </c>
      <c r="Z487">
        <v>5.9959999999999996E-3</v>
      </c>
      <c r="AA487">
        <v>4.01</v>
      </c>
    </row>
    <row r="488" spans="1:27" x14ac:dyDescent="0.2">
      <c r="A488" t="s">
        <v>991</v>
      </c>
      <c r="B488" t="s">
        <v>992</v>
      </c>
      <c r="C488" t="s">
        <v>1122</v>
      </c>
      <c r="D488" t="s">
        <v>1122</v>
      </c>
      <c r="E488">
        <v>0.100413</v>
      </c>
      <c r="F488">
        <v>1.7723699999999999E-3</v>
      </c>
      <c r="G488">
        <v>1</v>
      </c>
      <c r="H488">
        <v>1</v>
      </c>
      <c r="I488">
        <v>1</v>
      </c>
      <c r="J488" t="s">
        <v>31</v>
      </c>
      <c r="K488" t="s">
        <v>1719</v>
      </c>
      <c r="M488">
        <v>0</v>
      </c>
      <c r="N488">
        <v>1627.80528</v>
      </c>
      <c r="O488">
        <v>100.6</v>
      </c>
      <c r="P488">
        <v>127.7</v>
      </c>
      <c r="Q488">
        <v>117.4</v>
      </c>
      <c r="R488">
        <v>224.3</v>
      </c>
      <c r="S488">
        <v>290.3</v>
      </c>
      <c r="T488">
        <v>195.1</v>
      </c>
      <c r="U488">
        <v>177.5</v>
      </c>
      <c r="V488">
        <v>140.6</v>
      </c>
      <c r="W488">
        <v>128.1</v>
      </c>
      <c r="Y488">
        <v>1.2949999999999999E-3</v>
      </c>
      <c r="Z488">
        <v>6.7979999999999999E-2</v>
      </c>
      <c r="AA488">
        <v>3.32</v>
      </c>
    </row>
    <row r="489" spans="1:27" x14ac:dyDescent="0.2">
      <c r="A489" t="s">
        <v>993</v>
      </c>
      <c r="B489" t="s">
        <v>994</v>
      </c>
      <c r="C489" t="s">
        <v>1122</v>
      </c>
      <c r="D489" t="s">
        <v>1122</v>
      </c>
      <c r="E489">
        <v>7.4326699999999996E-2</v>
      </c>
      <c r="F489">
        <v>1.7723699999999999E-3</v>
      </c>
      <c r="G489">
        <v>1</v>
      </c>
      <c r="H489">
        <v>1</v>
      </c>
      <c r="I489">
        <v>1</v>
      </c>
      <c r="J489" t="s">
        <v>31</v>
      </c>
      <c r="K489" t="s">
        <v>1720</v>
      </c>
      <c r="M489">
        <v>0</v>
      </c>
      <c r="N489">
        <v>1742.83223</v>
      </c>
      <c r="O489">
        <v>97</v>
      </c>
      <c r="P489">
        <v>110.4</v>
      </c>
      <c r="Q489">
        <v>112.4</v>
      </c>
      <c r="R489">
        <v>179.2</v>
      </c>
      <c r="S489">
        <v>172.9</v>
      </c>
      <c r="T489">
        <v>170.3</v>
      </c>
      <c r="U489">
        <v>156.6</v>
      </c>
      <c r="V489">
        <v>133.4</v>
      </c>
      <c r="W489">
        <v>127.8</v>
      </c>
      <c r="Y489">
        <v>1.2949999999999999E-3</v>
      </c>
      <c r="Z489">
        <v>4.8730000000000002E-2</v>
      </c>
      <c r="AA489">
        <v>2.86</v>
      </c>
    </row>
    <row r="490" spans="1:27" x14ac:dyDescent="0.2">
      <c r="A490" t="s">
        <v>995</v>
      </c>
      <c r="B490" t="s">
        <v>996</v>
      </c>
      <c r="C490" t="s">
        <v>1122</v>
      </c>
      <c r="D490" t="s">
        <v>1122</v>
      </c>
      <c r="E490">
        <v>6.0629200000000003E-3</v>
      </c>
      <c r="F490">
        <v>1.7723699999999999E-3</v>
      </c>
      <c r="G490">
        <v>1</v>
      </c>
      <c r="H490">
        <v>1</v>
      </c>
      <c r="I490">
        <v>1</v>
      </c>
      <c r="J490" t="s">
        <v>31</v>
      </c>
      <c r="K490" t="s">
        <v>1721</v>
      </c>
      <c r="M490">
        <v>0</v>
      </c>
      <c r="N490">
        <v>1870.8907999999999</v>
      </c>
      <c r="O490">
        <v>71.900000000000006</v>
      </c>
      <c r="P490">
        <v>56.8</v>
      </c>
      <c r="Q490">
        <v>63</v>
      </c>
      <c r="R490">
        <v>406.6</v>
      </c>
      <c r="S490">
        <v>428.5</v>
      </c>
      <c r="T490">
        <v>410.5</v>
      </c>
      <c r="U490">
        <v>101.6</v>
      </c>
      <c r="V490">
        <v>88.7</v>
      </c>
      <c r="W490">
        <v>68.3</v>
      </c>
      <c r="Y490">
        <v>1.2949999999999999E-3</v>
      </c>
      <c r="Z490">
        <v>3.0839999999999999E-3</v>
      </c>
      <c r="AA490">
        <v>4.2300000000000004</v>
      </c>
    </row>
    <row r="491" spans="1:27" x14ac:dyDescent="0.2">
      <c r="A491" t="s">
        <v>997</v>
      </c>
      <c r="B491" t="s">
        <v>998</v>
      </c>
      <c r="C491" t="s">
        <v>1122</v>
      </c>
      <c r="D491" t="s">
        <v>1122</v>
      </c>
      <c r="E491">
        <v>2.0427399999999998E-2</v>
      </c>
      <c r="F491">
        <v>1.7723699999999999E-3</v>
      </c>
      <c r="G491">
        <v>1</v>
      </c>
      <c r="H491">
        <v>1</v>
      </c>
      <c r="I491">
        <v>1</v>
      </c>
      <c r="J491" t="s">
        <v>31</v>
      </c>
      <c r="K491" t="s">
        <v>1722</v>
      </c>
      <c r="M491">
        <v>0</v>
      </c>
      <c r="N491">
        <v>2112.0334499999999</v>
      </c>
      <c r="X491" t="s">
        <v>148</v>
      </c>
      <c r="Y491">
        <v>1.2949999999999999E-3</v>
      </c>
      <c r="Z491">
        <v>1.175E-2</v>
      </c>
      <c r="AA491">
        <v>3.48</v>
      </c>
    </row>
    <row r="492" spans="1:27" x14ac:dyDescent="0.2">
      <c r="A492" t="s">
        <v>999</v>
      </c>
      <c r="B492" t="s">
        <v>1000</v>
      </c>
      <c r="C492" t="s">
        <v>1723</v>
      </c>
      <c r="D492" t="s">
        <v>1723</v>
      </c>
      <c r="E492">
        <v>5.1655299999999998E-3</v>
      </c>
      <c r="F492">
        <v>1.7723699999999999E-3</v>
      </c>
      <c r="G492">
        <v>1</v>
      </c>
      <c r="H492">
        <v>1</v>
      </c>
      <c r="I492">
        <v>1</v>
      </c>
      <c r="J492" t="s">
        <v>31</v>
      </c>
      <c r="K492" t="s">
        <v>1724</v>
      </c>
      <c r="M492">
        <v>0</v>
      </c>
      <c r="N492">
        <v>2102.1104799999998</v>
      </c>
      <c r="O492">
        <v>115.1</v>
      </c>
      <c r="P492">
        <v>150.1</v>
      </c>
      <c r="Q492">
        <v>160.1</v>
      </c>
      <c r="R492">
        <v>2361.5</v>
      </c>
      <c r="S492">
        <v>2138</v>
      </c>
      <c r="T492">
        <v>2506.8000000000002</v>
      </c>
      <c r="U492">
        <v>321.10000000000002</v>
      </c>
      <c r="V492">
        <v>316.7</v>
      </c>
      <c r="W492">
        <v>159.9</v>
      </c>
      <c r="Y492">
        <v>1.2949999999999999E-3</v>
      </c>
      <c r="Z492">
        <v>2.5829999999999998E-3</v>
      </c>
      <c r="AA492">
        <v>4.09</v>
      </c>
    </row>
    <row r="493" spans="1:27" x14ac:dyDescent="0.2">
      <c r="A493" t="s">
        <v>1001</v>
      </c>
      <c r="B493" t="s">
        <v>1002</v>
      </c>
      <c r="C493" t="s">
        <v>1725</v>
      </c>
      <c r="D493" t="s">
        <v>1725</v>
      </c>
      <c r="E493">
        <v>1.6237499999999998E-2</v>
      </c>
      <c r="F493">
        <v>1.7723699999999999E-3</v>
      </c>
      <c r="G493">
        <v>1</v>
      </c>
      <c r="H493">
        <v>1</v>
      </c>
      <c r="I493">
        <v>2</v>
      </c>
      <c r="J493" t="s">
        <v>31</v>
      </c>
      <c r="K493" t="s">
        <v>1726</v>
      </c>
      <c r="M493">
        <v>0</v>
      </c>
      <c r="N493">
        <v>1761.1241500000001</v>
      </c>
      <c r="O493">
        <v>365.8</v>
      </c>
      <c r="P493">
        <v>400.5</v>
      </c>
      <c r="Q493">
        <v>442.8</v>
      </c>
      <c r="R493">
        <v>2984.1</v>
      </c>
      <c r="S493">
        <v>2689.2</v>
      </c>
      <c r="T493">
        <v>2866.3</v>
      </c>
      <c r="U493">
        <v>601.20000000000005</v>
      </c>
      <c r="V493">
        <v>557.6</v>
      </c>
      <c r="W493">
        <v>372.1</v>
      </c>
      <c r="Y493">
        <v>1.2949999999999999E-3</v>
      </c>
      <c r="Z493">
        <v>9.1020000000000007E-3</v>
      </c>
      <c r="AA493">
        <v>3.73</v>
      </c>
    </row>
    <row r="494" spans="1:27" x14ac:dyDescent="0.2">
      <c r="A494" t="s">
        <v>1003</v>
      </c>
      <c r="B494" t="s">
        <v>1004</v>
      </c>
      <c r="C494" t="s">
        <v>1727</v>
      </c>
      <c r="D494" t="s">
        <v>1727</v>
      </c>
      <c r="E494">
        <v>8.0748299999999995E-2</v>
      </c>
      <c r="F494">
        <v>1.7723699999999999E-3</v>
      </c>
      <c r="G494">
        <v>1</v>
      </c>
      <c r="H494">
        <v>1</v>
      </c>
      <c r="I494">
        <v>1</v>
      </c>
      <c r="J494" t="s">
        <v>31</v>
      </c>
      <c r="K494" t="s">
        <v>1728</v>
      </c>
      <c r="L494" t="s">
        <v>1729</v>
      </c>
      <c r="M494">
        <v>0</v>
      </c>
      <c r="N494">
        <v>1207.6632500000001</v>
      </c>
      <c r="O494">
        <v>436.6</v>
      </c>
      <c r="P494">
        <v>516.4</v>
      </c>
      <c r="Q494">
        <v>431.9</v>
      </c>
      <c r="R494">
        <v>809.2</v>
      </c>
      <c r="S494">
        <v>805.2</v>
      </c>
      <c r="T494">
        <v>831.4</v>
      </c>
      <c r="U494">
        <v>593.6</v>
      </c>
      <c r="V494">
        <v>668.3</v>
      </c>
      <c r="W494">
        <v>583.20000000000005</v>
      </c>
      <c r="Y494">
        <v>1.2949999999999999E-3</v>
      </c>
      <c r="Z494">
        <v>5.3530000000000001E-2</v>
      </c>
      <c r="AA494">
        <v>2.06</v>
      </c>
    </row>
    <row r="495" spans="1:27" x14ac:dyDescent="0.2">
      <c r="A495" t="s">
        <v>1005</v>
      </c>
      <c r="B495" t="s">
        <v>1006</v>
      </c>
      <c r="C495" t="s">
        <v>1730</v>
      </c>
      <c r="D495" t="s">
        <v>1730</v>
      </c>
      <c r="E495">
        <v>8.1142199999999998E-2</v>
      </c>
      <c r="F495">
        <v>1.7723699999999999E-3</v>
      </c>
      <c r="G495">
        <v>1</v>
      </c>
      <c r="H495">
        <v>1</v>
      </c>
      <c r="I495">
        <v>1</v>
      </c>
      <c r="J495" t="s">
        <v>31</v>
      </c>
      <c r="K495" t="s">
        <v>1731</v>
      </c>
      <c r="L495" t="s">
        <v>1685</v>
      </c>
      <c r="M495">
        <v>0</v>
      </c>
      <c r="N495">
        <v>1614.9255599999999</v>
      </c>
      <c r="O495">
        <v>126.9</v>
      </c>
      <c r="P495">
        <v>149.69999999999999</v>
      </c>
      <c r="Q495">
        <v>166.8</v>
      </c>
      <c r="R495">
        <v>766.1</v>
      </c>
      <c r="S495">
        <v>766.7</v>
      </c>
      <c r="T495">
        <v>766.1</v>
      </c>
      <c r="U495">
        <v>267.3</v>
      </c>
      <c r="V495">
        <v>240.7</v>
      </c>
      <c r="W495">
        <v>191.1</v>
      </c>
      <c r="Y495">
        <v>1.2949999999999999E-3</v>
      </c>
      <c r="Z495">
        <v>5.373E-2</v>
      </c>
      <c r="AA495">
        <v>2.86</v>
      </c>
    </row>
    <row r="496" spans="1:27" x14ac:dyDescent="0.2">
      <c r="A496" t="s">
        <v>1007</v>
      </c>
      <c r="B496" t="s">
        <v>1008</v>
      </c>
      <c r="C496" t="s">
        <v>1122</v>
      </c>
      <c r="D496" t="s">
        <v>1122</v>
      </c>
      <c r="E496">
        <v>0.10587000000000001</v>
      </c>
      <c r="F496">
        <v>1.7723699999999999E-3</v>
      </c>
      <c r="G496">
        <v>1</v>
      </c>
      <c r="H496">
        <v>1</v>
      </c>
      <c r="I496">
        <v>1</v>
      </c>
      <c r="J496" t="s">
        <v>31</v>
      </c>
      <c r="K496" t="s">
        <v>1732</v>
      </c>
      <c r="M496">
        <v>0</v>
      </c>
      <c r="N496">
        <v>1210.6152999999999</v>
      </c>
      <c r="O496">
        <v>27.5</v>
      </c>
      <c r="P496">
        <v>24</v>
      </c>
      <c r="Q496">
        <v>25</v>
      </c>
      <c r="R496">
        <v>125</v>
      </c>
      <c r="S496">
        <v>134.9</v>
      </c>
      <c r="T496">
        <v>148.19999999999999</v>
      </c>
      <c r="U496">
        <v>43.7</v>
      </c>
      <c r="V496">
        <v>38.799999999999997</v>
      </c>
      <c r="W496">
        <v>33.200000000000003</v>
      </c>
      <c r="Y496">
        <v>1.2949999999999999E-3</v>
      </c>
      <c r="Z496">
        <v>7.2289999999999993E-2</v>
      </c>
      <c r="AA496">
        <v>2.57</v>
      </c>
    </row>
    <row r="497" spans="1:27" x14ac:dyDescent="0.2">
      <c r="A497" t="s">
        <v>1009</v>
      </c>
      <c r="B497" t="s">
        <v>1010</v>
      </c>
      <c r="C497" t="s">
        <v>1733</v>
      </c>
      <c r="D497" t="s">
        <v>1733</v>
      </c>
      <c r="E497">
        <v>0.106892</v>
      </c>
      <c r="F497">
        <v>1.7723699999999999E-3</v>
      </c>
      <c r="G497">
        <v>1</v>
      </c>
      <c r="H497">
        <v>1</v>
      </c>
      <c r="I497">
        <v>1</v>
      </c>
      <c r="J497" t="s">
        <v>31</v>
      </c>
      <c r="K497" t="s">
        <v>1734</v>
      </c>
      <c r="L497" t="s">
        <v>1735</v>
      </c>
      <c r="M497">
        <v>0</v>
      </c>
      <c r="N497">
        <v>2239.2632899999999</v>
      </c>
      <c r="O497">
        <v>145</v>
      </c>
      <c r="P497">
        <v>153.6</v>
      </c>
      <c r="Q497">
        <v>143.19999999999999</v>
      </c>
      <c r="R497">
        <v>256.7</v>
      </c>
      <c r="S497">
        <v>255.5</v>
      </c>
      <c r="T497">
        <v>273.60000000000002</v>
      </c>
      <c r="U497">
        <v>204.9</v>
      </c>
      <c r="V497">
        <v>224.7</v>
      </c>
      <c r="W497">
        <v>182.7</v>
      </c>
      <c r="Y497">
        <v>1.2949999999999999E-3</v>
      </c>
      <c r="Z497">
        <v>7.2859999999999994E-2</v>
      </c>
      <c r="AA497">
        <v>3.25</v>
      </c>
    </row>
    <row r="498" spans="1:27" x14ac:dyDescent="0.2">
      <c r="A498" t="s">
        <v>1011</v>
      </c>
      <c r="B498" t="s">
        <v>1012</v>
      </c>
      <c r="C498" t="s">
        <v>1122</v>
      </c>
      <c r="D498" t="s">
        <v>1122</v>
      </c>
      <c r="E498">
        <v>2.17953E-2</v>
      </c>
      <c r="F498">
        <v>1.7723699999999999E-3</v>
      </c>
      <c r="G498">
        <v>1</v>
      </c>
      <c r="H498">
        <v>1</v>
      </c>
      <c r="I498">
        <v>2</v>
      </c>
      <c r="J498" t="s">
        <v>31</v>
      </c>
      <c r="K498" t="s">
        <v>1736</v>
      </c>
      <c r="M498">
        <v>0</v>
      </c>
      <c r="N498">
        <v>1497.76342</v>
      </c>
      <c r="O498">
        <v>170.6</v>
      </c>
      <c r="P498">
        <v>175</v>
      </c>
      <c r="Q498">
        <v>185.3</v>
      </c>
      <c r="R498">
        <v>271.10000000000002</v>
      </c>
      <c r="S498">
        <v>273.39999999999998</v>
      </c>
      <c r="T498">
        <v>262.8</v>
      </c>
      <c r="U498">
        <v>264</v>
      </c>
      <c r="V498">
        <v>212.9</v>
      </c>
      <c r="W498">
        <v>185.9</v>
      </c>
      <c r="Y498">
        <v>1.2949999999999999E-3</v>
      </c>
      <c r="Z498">
        <v>1.2579999999999999E-2</v>
      </c>
      <c r="AA498">
        <v>3.17</v>
      </c>
    </row>
    <row r="499" spans="1:27" x14ac:dyDescent="0.2">
      <c r="A499" t="s">
        <v>1013</v>
      </c>
      <c r="B499" t="s">
        <v>1014</v>
      </c>
      <c r="C499" t="s">
        <v>1122</v>
      </c>
      <c r="D499" t="s">
        <v>1122</v>
      </c>
      <c r="E499">
        <v>6.9751300000000002E-2</v>
      </c>
      <c r="F499">
        <v>1.7723699999999999E-3</v>
      </c>
      <c r="G499">
        <v>1</v>
      </c>
      <c r="H499">
        <v>1</v>
      </c>
      <c r="I499">
        <v>1</v>
      </c>
      <c r="J499" t="s">
        <v>31</v>
      </c>
      <c r="K499" t="s">
        <v>1737</v>
      </c>
      <c r="M499">
        <v>0</v>
      </c>
      <c r="N499">
        <v>1456.8096399999999</v>
      </c>
      <c r="O499">
        <v>50.6</v>
      </c>
      <c r="P499">
        <v>79.099999999999994</v>
      </c>
      <c r="Q499">
        <v>111</v>
      </c>
      <c r="R499">
        <v>112.8</v>
      </c>
      <c r="S499">
        <v>147.6</v>
      </c>
      <c r="T499">
        <v>114.3</v>
      </c>
      <c r="U499">
        <v>127.7</v>
      </c>
      <c r="V499">
        <v>65.900000000000006</v>
      </c>
      <c r="W499">
        <v>66.400000000000006</v>
      </c>
      <c r="Y499">
        <v>1.2949999999999999E-3</v>
      </c>
      <c r="Z499">
        <v>4.5510000000000002E-2</v>
      </c>
      <c r="AA499">
        <v>2.44</v>
      </c>
    </row>
    <row r="500" spans="1:27" x14ac:dyDescent="0.2">
      <c r="A500" t="s">
        <v>1015</v>
      </c>
      <c r="B500" t="s">
        <v>1016</v>
      </c>
      <c r="C500" t="s">
        <v>1738</v>
      </c>
      <c r="D500" t="s">
        <v>1738</v>
      </c>
      <c r="E500">
        <v>5.5900100000000005E-4</v>
      </c>
      <c r="F500">
        <v>1.7723699999999999E-3</v>
      </c>
      <c r="G500">
        <v>1</v>
      </c>
      <c r="H500">
        <v>1</v>
      </c>
      <c r="I500">
        <v>1</v>
      </c>
      <c r="J500" t="s">
        <v>31</v>
      </c>
      <c r="K500" t="s">
        <v>1739</v>
      </c>
      <c r="L500" t="s">
        <v>1692</v>
      </c>
      <c r="M500">
        <v>0</v>
      </c>
      <c r="N500">
        <v>3016.7084799999998</v>
      </c>
      <c r="O500">
        <v>148.1</v>
      </c>
      <c r="P500">
        <v>159.5</v>
      </c>
      <c r="Q500">
        <v>181.1</v>
      </c>
      <c r="R500">
        <v>873.4</v>
      </c>
      <c r="S500">
        <v>783.5</v>
      </c>
      <c r="T500">
        <v>852.8</v>
      </c>
      <c r="U500">
        <v>224.8</v>
      </c>
      <c r="V500">
        <v>234.3</v>
      </c>
      <c r="W500">
        <v>168.5</v>
      </c>
      <c r="Y500">
        <v>1.2949999999999999E-3</v>
      </c>
      <c r="Z500">
        <v>2.2469999999999999E-4</v>
      </c>
      <c r="AA500">
        <v>3.26</v>
      </c>
    </row>
    <row r="501" spans="1:27" x14ac:dyDescent="0.2">
      <c r="A501" t="s">
        <v>1017</v>
      </c>
      <c r="B501" t="s">
        <v>1018</v>
      </c>
      <c r="C501" t="s">
        <v>1122</v>
      </c>
      <c r="D501" t="s">
        <v>1122</v>
      </c>
      <c r="E501">
        <v>9.3399800000000005E-2</v>
      </c>
      <c r="F501">
        <v>1.7723699999999999E-3</v>
      </c>
      <c r="G501">
        <v>1</v>
      </c>
      <c r="H501">
        <v>1</v>
      </c>
      <c r="I501">
        <v>1</v>
      </c>
      <c r="J501" t="s">
        <v>31</v>
      </c>
      <c r="K501" t="s">
        <v>1740</v>
      </c>
      <c r="M501">
        <v>0</v>
      </c>
      <c r="N501">
        <v>1402.8143299999999</v>
      </c>
      <c r="O501">
        <v>83.9</v>
      </c>
      <c r="P501">
        <v>114.3</v>
      </c>
      <c r="Q501">
        <v>116.9</v>
      </c>
      <c r="R501">
        <v>124.2</v>
      </c>
      <c r="S501">
        <v>176.4</v>
      </c>
      <c r="T501">
        <v>114.4</v>
      </c>
      <c r="U501">
        <v>297.10000000000002</v>
      </c>
      <c r="V501">
        <v>95</v>
      </c>
      <c r="W501">
        <v>108.9</v>
      </c>
      <c r="Y501">
        <v>1.2949999999999999E-3</v>
      </c>
      <c r="Z501">
        <v>6.2850000000000003E-2</v>
      </c>
      <c r="AA501">
        <v>2.2400000000000002</v>
      </c>
    </row>
    <row r="502" spans="1:27" x14ac:dyDescent="0.2">
      <c r="A502" t="s">
        <v>1019</v>
      </c>
      <c r="B502" t="s">
        <v>1020</v>
      </c>
      <c r="C502" t="s">
        <v>1122</v>
      </c>
      <c r="D502" t="s">
        <v>1122</v>
      </c>
      <c r="E502">
        <v>6.9410899999999998E-2</v>
      </c>
      <c r="F502">
        <v>1.7723699999999999E-3</v>
      </c>
      <c r="G502">
        <v>1</v>
      </c>
      <c r="H502">
        <v>1</v>
      </c>
      <c r="I502">
        <v>1</v>
      </c>
      <c r="J502" t="s">
        <v>31</v>
      </c>
      <c r="K502" t="s">
        <v>1741</v>
      </c>
      <c r="M502">
        <v>0</v>
      </c>
      <c r="N502">
        <v>1245.72921</v>
      </c>
      <c r="O502">
        <v>40.6</v>
      </c>
      <c r="P502">
        <v>45.8</v>
      </c>
      <c r="Q502">
        <v>49.6</v>
      </c>
      <c r="R502">
        <v>77.8</v>
      </c>
      <c r="S502">
        <v>84</v>
      </c>
      <c r="T502">
        <v>62.9</v>
      </c>
      <c r="U502">
        <v>67.8</v>
      </c>
      <c r="V502">
        <v>44.3</v>
      </c>
      <c r="W502">
        <v>44.9</v>
      </c>
      <c r="Y502">
        <v>1.2949999999999999E-3</v>
      </c>
      <c r="Z502">
        <v>4.5199999999999997E-2</v>
      </c>
      <c r="AA502">
        <v>2.5</v>
      </c>
    </row>
    <row r="503" spans="1:27" x14ac:dyDescent="0.2">
      <c r="A503" t="s">
        <v>1021</v>
      </c>
      <c r="B503" t="s">
        <v>1022</v>
      </c>
      <c r="C503" t="s">
        <v>1676</v>
      </c>
      <c r="D503" t="s">
        <v>1676</v>
      </c>
      <c r="E503">
        <v>2.0325800000000002E-2</v>
      </c>
      <c r="F503">
        <v>1.7723699999999999E-3</v>
      </c>
      <c r="G503">
        <v>1</v>
      </c>
      <c r="H503">
        <v>1</v>
      </c>
      <c r="I503">
        <v>1</v>
      </c>
      <c r="J503" t="s">
        <v>31</v>
      </c>
      <c r="K503" t="s">
        <v>1742</v>
      </c>
      <c r="M503">
        <v>0</v>
      </c>
      <c r="N503">
        <v>1626.9619499999999</v>
      </c>
      <c r="O503">
        <v>144.80000000000001</v>
      </c>
      <c r="P503">
        <v>160.9</v>
      </c>
      <c r="Q503">
        <v>158.80000000000001</v>
      </c>
      <c r="R503">
        <v>1018.7</v>
      </c>
      <c r="S503">
        <v>1185.5999999999999</v>
      </c>
      <c r="T503">
        <v>1685.9</v>
      </c>
      <c r="U503">
        <v>278.89999999999998</v>
      </c>
      <c r="V503">
        <v>280.39999999999998</v>
      </c>
      <c r="W503">
        <v>204.1</v>
      </c>
      <c r="Y503">
        <v>1.2949999999999999E-3</v>
      </c>
      <c r="Z503">
        <v>1.166E-2</v>
      </c>
      <c r="AA503">
        <v>3.64</v>
      </c>
    </row>
    <row r="504" spans="1:27" x14ac:dyDescent="0.2">
      <c r="A504" t="s">
        <v>1023</v>
      </c>
      <c r="B504" t="s">
        <v>1024</v>
      </c>
      <c r="C504" t="s">
        <v>1163</v>
      </c>
      <c r="D504" t="s">
        <v>1163</v>
      </c>
      <c r="E504">
        <v>1.9358299999999999E-3</v>
      </c>
      <c r="F504">
        <v>1.7723699999999999E-3</v>
      </c>
      <c r="G504">
        <v>1</v>
      </c>
      <c r="H504">
        <v>1</v>
      </c>
      <c r="I504">
        <v>1</v>
      </c>
      <c r="J504" t="s">
        <v>31</v>
      </c>
      <c r="K504" t="s">
        <v>1743</v>
      </c>
      <c r="M504">
        <v>0</v>
      </c>
      <c r="N504">
        <v>1805.92814</v>
      </c>
      <c r="O504">
        <v>92.9</v>
      </c>
      <c r="P504">
        <v>113</v>
      </c>
      <c r="Q504">
        <v>108.9</v>
      </c>
      <c r="R504">
        <v>1112.9000000000001</v>
      </c>
      <c r="S504">
        <v>1068.5999999999999</v>
      </c>
      <c r="T504">
        <v>1002.5</v>
      </c>
      <c r="U504">
        <v>167.9</v>
      </c>
      <c r="V504">
        <v>179.4</v>
      </c>
      <c r="W504">
        <v>98.1</v>
      </c>
      <c r="Y504">
        <v>1.2949999999999999E-3</v>
      </c>
      <c r="Z504">
        <v>8.7690000000000001E-4</v>
      </c>
      <c r="AA504">
        <v>4.28</v>
      </c>
    </row>
    <row r="505" spans="1:27" x14ac:dyDescent="0.2">
      <c r="A505" t="s">
        <v>1025</v>
      </c>
      <c r="B505" t="s">
        <v>1026</v>
      </c>
      <c r="C505" t="s">
        <v>1744</v>
      </c>
      <c r="D505" t="s">
        <v>1744</v>
      </c>
      <c r="E505">
        <v>3.7444399999999998E-4</v>
      </c>
      <c r="F505">
        <v>1.7723699999999999E-3</v>
      </c>
      <c r="G505">
        <v>1</v>
      </c>
      <c r="H505">
        <v>1</v>
      </c>
      <c r="I505">
        <v>1</v>
      </c>
      <c r="J505" t="s">
        <v>31</v>
      </c>
      <c r="K505" t="s">
        <v>1745</v>
      </c>
      <c r="L505" t="s">
        <v>1746</v>
      </c>
      <c r="M505">
        <v>0</v>
      </c>
      <c r="N505">
        <v>1963.0132699999999</v>
      </c>
      <c r="O505">
        <v>11.1</v>
      </c>
      <c r="P505">
        <v>13</v>
      </c>
      <c r="Q505">
        <v>11.1</v>
      </c>
      <c r="R505">
        <v>179.2</v>
      </c>
      <c r="S505">
        <v>179.9</v>
      </c>
      <c r="T505">
        <v>175.8</v>
      </c>
      <c r="U505">
        <v>36.299999999999997</v>
      </c>
      <c r="V505">
        <v>28</v>
      </c>
      <c r="W505">
        <v>16.2</v>
      </c>
      <c r="Y505">
        <v>1.2949999999999999E-3</v>
      </c>
      <c r="Z505">
        <v>1.449E-4</v>
      </c>
      <c r="AA505">
        <v>4.54</v>
      </c>
    </row>
    <row r="506" spans="1:27" x14ac:dyDescent="0.2">
      <c r="A506" t="s">
        <v>1027</v>
      </c>
      <c r="B506" t="s">
        <v>1028</v>
      </c>
      <c r="C506" t="s">
        <v>1747</v>
      </c>
      <c r="D506" t="s">
        <v>1747</v>
      </c>
      <c r="E506">
        <v>2.2234199999999999E-2</v>
      </c>
      <c r="F506">
        <v>1.7723699999999999E-3</v>
      </c>
      <c r="G506">
        <v>1</v>
      </c>
      <c r="H506">
        <v>1</v>
      </c>
      <c r="I506">
        <v>1</v>
      </c>
      <c r="J506" t="s">
        <v>31</v>
      </c>
      <c r="K506" t="s">
        <v>1748</v>
      </c>
      <c r="M506">
        <v>0</v>
      </c>
      <c r="N506">
        <v>1874.13545</v>
      </c>
      <c r="O506">
        <v>17.600000000000001</v>
      </c>
      <c r="P506">
        <v>20.9</v>
      </c>
      <c r="Q506">
        <v>20.399999999999999</v>
      </c>
      <c r="R506">
        <v>672.3</v>
      </c>
      <c r="S506">
        <v>816.5</v>
      </c>
      <c r="T506">
        <v>1131.8</v>
      </c>
      <c r="U506">
        <v>87.2</v>
      </c>
      <c r="V506">
        <v>109.8</v>
      </c>
      <c r="W506">
        <v>34.6</v>
      </c>
      <c r="Y506">
        <v>1.2949999999999999E-3</v>
      </c>
      <c r="Z506">
        <v>1.285E-2</v>
      </c>
      <c r="AA506">
        <v>3.39</v>
      </c>
    </row>
    <row r="507" spans="1:27" x14ac:dyDescent="0.2">
      <c r="A507" t="s">
        <v>1029</v>
      </c>
      <c r="B507" t="s">
        <v>1030</v>
      </c>
      <c r="C507" t="s">
        <v>1747</v>
      </c>
      <c r="D507" t="s">
        <v>1747</v>
      </c>
      <c r="E507">
        <v>7.2179999999999994E-2</v>
      </c>
      <c r="F507">
        <v>1.7723699999999999E-3</v>
      </c>
      <c r="G507">
        <v>1</v>
      </c>
      <c r="H507">
        <v>1</v>
      </c>
      <c r="I507">
        <v>1</v>
      </c>
      <c r="J507" t="s">
        <v>31</v>
      </c>
      <c r="K507" t="s">
        <v>1749</v>
      </c>
      <c r="M507">
        <v>0</v>
      </c>
      <c r="N507">
        <v>2099.2467900000001</v>
      </c>
      <c r="O507">
        <v>9</v>
      </c>
      <c r="P507">
        <v>17.100000000000001</v>
      </c>
      <c r="Q507">
        <v>16.100000000000001</v>
      </c>
      <c r="R507">
        <v>214.3</v>
      </c>
      <c r="S507">
        <v>246.5</v>
      </c>
      <c r="T507">
        <v>317.8</v>
      </c>
      <c r="U507">
        <v>64.099999999999994</v>
      </c>
      <c r="V507">
        <v>37.1</v>
      </c>
      <c r="W507">
        <v>19.3</v>
      </c>
      <c r="Y507">
        <v>1.2949999999999999E-3</v>
      </c>
      <c r="Z507">
        <v>4.7309999999999998E-2</v>
      </c>
      <c r="AA507">
        <v>3.52</v>
      </c>
    </row>
    <row r="508" spans="1:27" x14ac:dyDescent="0.2">
      <c r="A508" t="s">
        <v>1031</v>
      </c>
      <c r="B508" t="s">
        <v>1032</v>
      </c>
      <c r="C508" t="s">
        <v>1747</v>
      </c>
      <c r="D508" t="s">
        <v>1747</v>
      </c>
      <c r="E508">
        <v>5.7888500000000002E-2</v>
      </c>
      <c r="F508">
        <v>1.7723699999999999E-3</v>
      </c>
      <c r="G508">
        <v>1</v>
      </c>
      <c r="H508">
        <v>1</v>
      </c>
      <c r="I508">
        <v>1</v>
      </c>
      <c r="J508" t="s">
        <v>31</v>
      </c>
      <c r="K508" t="s">
        <v>1750</v>
      </c>
      <c r="M508">
        <v>0</v>
      </c>
      <c r="N508">
        <v>2198.3152</v>
      </c>
      <c r="O508">
        <v>98.7</v>
      </c>
      <c r="P508">
        <v>113.6</v>
      </c>
      <c r="Q508">
        <v>149</v>
      </c>
      <c r="R508">
        <v>1355.7</v>
      </c>
      <c r="S508">
        <v>1530.7</v>
      </c>
      <c r="T508">
        <v>2312.3000000000002</v>
      </c>
      <c r="U508">
        <v>279.8</v>
      </c>
      <c r="V508">
        <v>300.7</v>
      </c>
      <c r="W508">
        <v>145.69999999999999</v>
      </c>
      <c r="Y508">
        <v>1.2949999999999999E-3</v>
      </c>
      <c r="Z508">
        <v>3.6900000000000002E-2</v>
      </c>
      <c r="AA508">
        <v>3.43</v>
      </c>
    </row>
    <row r="509" spans="1:27" x14ac:dyDescent="0.2">
      <c r="A509" t="s">
        <v>1025</v>
      </c>
      <c r="B509" t="s">
        <v>1026</v>
      </c>
      <c r="C509" t="s">
        <v>1163</v>
      </c>
      <c r="D509" t="s">
        <v>1163</v>
      </c>
      <c r="E509">
        <v>1.79311E-4</v>
      </c>
      <c r="F509">
        <v>1.7723699999999999E-3</v>
      </c>
      <c r="G509">
        <v>1</v>
      </c>
      <c r="H509">
        <v>1</v>
      </c>
      <c r="I509">
        <v>3</v>
      </c>
      <c r="J509" t="s">
        <v>31</v>
      </c>
      <c r="K509" t="s">
        <v>1745</v>
      </c>
      <c r="M509">
        <v>0</v>
      </c>
      <c r="N509">
        <v>1962.02925</v>
      </c>
      <c r="O509">
        <v>65.3</v>
      </c>
      <c r="P509">
        <v>101.5</v>
      </c>
      <c r="Q509">
        <v>67.5</v>
      </c>
      <c r="R509">
        <v>699.3</v>
      </c>
      <c r="S509">
        <v>669.1</v>
      </c>
      <c r="T509">
        <v>639.1</v>
      </c>
      <c r="U509">
        <v>174.4</v>
      </c>
      <c r="V509">
        <v>223.5</v>
      </c>
      <c r="W509">
        <v>127</v>
      </c>
      <c r="Y509">
        <v>1.2949999999999999E-3</v>
      </c>
      <c r="Z509" s="4">
        <v>6.4319999999999994E-5</v>
      </c>
      <c r="AA509">
        <v>5.27</v>
      </c>
    </row>
    <row r="510" spans="1:27" x14ac:dyDescent="0.2">
      <c r="A510" t="s">
        <v>1033</v>
      </c>
      <c r="B510" t="s">
        <v>1034</v>
      </c>
      <c r="C510" t="s">
        <v>1122</v>
      </c>
      <c r="D510" t="s">
        <v>1122</v>
      </c>
      <c r="E510">
        <v>3.49644E-2</v>
      </c>
      <c r="F510">
        <v>1.7723699999999999E-3</v>
      </c>
      <c r="G510">
        <v>1</v>
      </c>
      <c r="H510">
        <v>1</v>
      </c>
      <c r="I510">
        <v>1</v>
      </c>
      <c r="J510" t="s">
        <v>31</v>
      </c>
      <c r="K510" t="s">
        <v>1751</v>
      </c>
      <c r="M510">
        <v>0</v>
      </c>
      <c r="N510">
        <v>1331.65281</v>
      </c>
      <c r="O510">
        <v>246.8</v>
      </c>
      <c r="P510">
        <v>610.20000000000005</v>
      </c>
      <c r="Q510">
        <v>270.10000000000002</v>
      </c>
      <c r="R510">
        <v>695.5</v>
      </c>
      <c r="S510">
        <v>569.4</v>
      </c>
      <c r="T510">
        <v>583.20000000000005</v>
      </c>
      <c r="U510">
        <v>449.6</v>
      </c>
      <c r="V510">
        <v>437.4</v>
      </c>
      <c r="W510">
        <v>412.5</v>
      </c>
      <c r="Y510">
        <v>1.2949999999999999E-3</v>
      </c>
      <c r="Z510">
        <v>2.1160000000000002E-2</v>
      </c>
      <c r="AA510">
        <v>3.11</v>
      </c>
    </row>
    <row r="511" spans="1:27" x14ac:dyDescent="0.2">
      <c r="A511" t="s">
        <v>1035</v>
      </c>
      <c r="B511" t="s">
        <v>1036</v>
      </c>
      <c r="C511" t="s">
        <v>1122</v>
      </c>
      <c r="D511" t="s">
        <v>1122</v>
      </c>
      <c r="E511">
        <v>3.10356E-2</v>
      </c>
      <c r="F511">
        <v>1.7723699999999999E-3</v>
      </c>
      <c r="G511">
        <v>1</v>
      </c>
      <c r="H511">
        <v>1</v>
      </c>
      <c r="I511">
        <v>1</v>
      </c>
      <c r="J511" t="s">
        <v>31</v>
      </c>
      <c r="K511" t="s">
        <v>1752</v>
      </c>
      <c r="M511">
        <v>0</v>
      </c>
      <c r="N511">
        <v>1717.9209800000001</v>
      </c>
      <c r="O511">
        <v>49.4</v>
      </c>
      <c r="P511">
        <v>56.5</v>
      </c>
      <c r="Q511">
        <v>66.599999999999994</v>
      </c>
      <c r="R511">
        <v>90.5</v>
      </c>
      <c r="S511">
        <v>85.6</v>
      </c>
      <c r="T511">
        <v>72.400000000000006</v>
      </c>
      <c r="U511">
        <v>65.900000000000006</v>
      </c>
      <c r="V511">
        <v>56.8</v>
      </c>
      <c r="W511">
        <v>50.2</v>
      </c>
      <c r="Y511">
        <v>1.2949999999999999E-3</v>
      </c>
      <c r="Z511">
        <v>1.857E-2</v>
      </c>
      <c r="AA511">
        <v>2.14</v>
      </c>
    </row>
    <row r="512" spans="1:27" x14ac:dyDescent="0.2">
      <c r="A512" t="s">
        <v>1037</v>
      </c>
      <c r="B512" t="s">
        <v>1038</v>
      </c>
      <c r="C512" t="s">
        <v>1122</v>
      </c>
      <c r="D512" t="s">
        <v>1122</v>
      </c>
      <c r="E512">
        <v>9.20541E-2</v>
      </c>
      <c r="F512">
        <v>1.7723699999999999E-3</v>
      </c>
      <c r="G512">
        <v>1</v>
      </c>
      <c r="H512">
        <v>1</v>
      </c>
      <c r="I512">
        <v>1</v>
      </c>
      <c r="J512" t="s">
        <v>31</v>
      </c>
      <c r="K512" t="s">
        <v>1753</v>
      </c>
      <c r="M512">
        <v>0</v>
      </c>
      <c r="N512">
        <v>1216.6258600000001</v>
      </c>
      <c r="O512">
        <v>238.7</v>
      </c>
      <c r="P512">
        <v>234.1</v>
      </c>
      <c r="Q512">
        <v>216.2</v>
      </c>
      <c r="R512">
        <v>253.3</v>
      </c>
      <c r="S512">
        <v>176.7</v>
      </c>
      <c r="T512">
        <v>195.6</v>
      </c>
      <c r="U512">
        <v>158.9</v>
      </c>
      <c r="V512">
        <v>151.80000000000001</v>
      </c>
      <c r="W512">
        <v>134.5</v>
      </c>
      <c r="Y512">
        <v>1.2949999999999999E-3</v>
      </c>
      <c r="Z512">
        <v>6.1710000000000001E-2</v>
      </c>
      <c r="AA512">
        <v>2.65</v>
      </c>
    </row>
    <row r="513" spans="1:27" x14ac:dyDescent="0.2">
      <c r="A513" t="s">
        <v>1039</v>
      </c>
      <c r="B513" t="s">
        <v>1040</v>
      </c>
      <c r="C513" t="s">
        <v>1122</v>
      </c>
      <c r="D513" t="s">
        <v>1122</v>
      </c>
      <c r="E513">
        <v>8.7700799999999995E-2</v>
      </c>
      <c r="F513">
        <v>1.7723699999999999E-3</v>
      </c>
      <c r="G513">
        <v>1</v>
      </c>
      <c r="H513">
        <v>1</v>
      </c>
      <c r="I513">
        <v>1</v>
      </c>
      <c r="J513" t="s">
        <v>31</v>
      </c>
      <c r="K513" t="s">
        <v>1754</v>
      </c>
      <c r="M513">
        <v>0</v>
      </c>
      <c r="N513">
        <v>1475.7116599999999</v>
      </c>
      <c r="O513">
        <v>165.4</v>
      </c>
      <c r="P513">
        <v>211</v>
      </c>
      <c r="Q513">
        <v>180.8</v>
      </c>
      <c r="R513">
        <v>392.1</v>
      </c>
      <c r="S513">
        <v>406.1</v>
      </c>
      <c r="T513">
        <v>400</v>
      </c>
      <c r="U513">
        <v>277.7</v>
      </c>
      <c r="V513">
        <v>235.7</v>
      </c>
      <c r="W513">
        <v>218.1</v>
      </c>
      <c r="Y513">
        <v>1.2949999999999999E-3</v>
      </c>
      <c r="Z513">
        <v>5.8689999999999999E-2</v>
      </c>
      <c r="AA513">
        <v>3.09</v>
      </c>
    </row>
    <row r="514" spans="1:27" x14ac:dyDescent="0.2">
      <c r="A514" t="s">
        <v>1041</v>
      </c>
      <c r="B514" t="s">
        <v>1042</v>
      </c>
      <c r="C514" t="s">
        <v>1122</v>
      </c>
      <c r="D514" t="s">
        <v>1122</v>
      </c>
      <c r="E514">
        <v>2.2951899999999999E-3</v>
      </c>
      <c r="F514">
        <v>1.7723699999999999E-3</v>
      </c>
      <c r="G514">
        <v>1</v>
      </c>
      <c r="H514">
        <v>1</v>
      </c>
      <c r="I514">
        <v>1</v>
      </c>
      <c r="J514" t="s">
        <v>31</v>
      </c>
      <c r="K514" t="s">
        <v>1755</v>
      </c>
      <c r="M514">
        <v>0</v>
      </c>
      <c r="N514">
        <v>1701.87979</v>
      </c>
      <c r="O514">
        <v>100.1</v>
      </c>
      <c r="P514">
        <v>110.4</v>
      </c>
      <c r="Q514">
        <v>114.5</v>
      </c>
      <c r="R514">
        <v>197.2</v>
      </c>
      <c r="S514">
        <v>209.2</v>
      </c>
      <c r="T514">
        <v>203.2</v>
      </c>
      <c r="U514">
        <v>145.9</v>
      </c>
      <c r="V514">
        <v>113</v>
      </c>
      <c r="W514">
        <v>102.5</v>
      </c>
      <c r="Y514">
        <v>1.2949999999999999E-3</v>
      </c>
      <c r="Z514">
        <v>1.06E-3</v>
      </c>
      <c r="AA514">
        <v>3.51</v>
      </c>
    </row>
    <row r="515" spans="1:27" x14ac:dyDescent="0.2">
      <c r="A515" t="s">
        <v>1043</v>
      </c>
      <c r="B515" t="s">
        <v>1044</v>
      </c>
      <c r="C515" t="s">
        <v>1135</v>
      </c>
      <c r="D515" t="s">
        <v>1135</v>
      </c>
      <c r="E515">
        <v>2.23843E-3</v>
      </c>
      <c r="F515">
        <v>1.7723699999999999E-3</v>
      </c>
      <c r="G515">
        <v>1</v>
      </c>
      <c r="H515">
        <v>1</v>
      </c>
      <c r="I515">
        <v>1</v>
      </c>
      <c r="J515" t="s">
        <v>31</v>
      </c>
      <c r="K515" t="s">
        <v>1756</v>
      </c>
      <c r="M515">
        <v>0</v>
      </c>
      <c r="N515">
        <v>1666.92048</v>
      </c>
      <c r="O515">
        <v>134.4</v>
      </c>
      <c r="P515">
        <v>168.8</v>
      </c>
      <c r="Q515">
        <v>171.5</v>
      </c>
      <c r="R515">
        <v>1236.5</v>
      </c>
      <c r="S515">
        <v>1334.6</v>
      </c>
      <c r="T515">
        <v>1242</v>
      </c>
      <c r="U515">
        <v>286</v>
      </c>
      <c r="V515">
        <v>258</v>
      </c>
      <c r="W515">
        <v>188.9</v>
      </c>
      <c r="Y515">
        <v>1.2949999999999999E-3</v>
      </c>
      <c r="Z515">
        <v>1.0330000000000001E-3</v>
      </c>
      <c r="AA515">
        <v>3.4</v>
      </c>
    </row>
    <row r="516" spans="1:27" x14ac:dyDescent="0.2">
      <c r="A516" t="s">
        <v>1045</v>
      </c>
      <c r="B516" t="s">
        <v>1046</v>
      </c>
      <c r="C516" t="s">
        <v>1122</v>
      </c>
      <c r="D516" t="s">
        <v>1122</v>
      </c>
      <c r="E516">
        <v>7.6909000000000005E-2</v>
      </c>
      <c r="F516">
        <v>1.7723699999999999E-3</v>
      </c>
      <c r="G516">
        <v>1</v>
      </c>
      <c r="H516">
        <v>1</v>
      </c>
      <c r="I516">
        <v>1</v>
      </c>
      <c r="J516" t="s">
        <v>31</v>
      </c>
      <c r="K516" t="s">
        <v>1757</v>
      </c>
      <c r="M516">
        <v>0</v>
      </c>
      <c r="N516">
        <v>1726.9001900000001</v>
      </c>
      <c r="O516">
        <v>87.6</v>
      </c>
      <c r="P516">
        <v>93.2</v>
      </c>
      <c r="Q516">
        <v>106.6</v>
      </c>
      <c r="R516">
        <v>289.3</v>
      </c>
      <c r="S516">
        <v>302.2</v>
      </c>
      <c r="T516">
        <v>352.8</v>
      </c>
      <c r="U516">
        <v>141.9</v>
      </c>
      <c r="V516">
        <v>125.1</v>
      </c>
      <c r="W516">
        <v>92.9</v>
      </c>
      <c r="Y516">
        <v>1.2949999999999999E-3</v>
      </c>
      <c r="Z516">
        <v>5.074E-2</v>
      </c>
      <c r="AA516">
        <v>3.25</v>
      </c>
    </row>
    <row r="517" spans="1:27" x14ac:dyDescent="0.2">
      <c r="A517" t="s">
        <v>1047</v>
      </c>
      <c r="B517" t="s">
        <v>1048</v>
      </c>
      <c r="C517" t="s">
        <v>1122</v>
      </c>
      <c r="D517" t="s">
        <v>1122</v>
      </c>
      <c r="E517">
        <v>7.9577499999999995E-2</v>
      </c>
      <c r="F517">
        <v>1.7723699999999999E-3</v>
      </c>
      <c r="G517">
        <v>1</v>
      </c>
      <c r="H517">
        <v>1</v>
      </c>
      <c r="I517">
        <v>1</v>
      </c>
      <c r="J517" t="s">
        <v>31</v>
      </c>
      <c r="K517" t="s">
        <v>1758</v>
      </c>
      <c r="M517">
        <v>0</v>
      </c>
      <c r="N517">
        <v>1529.7208900000001</v>
      </c>
      <c r="O517">
        <v>68.3</v>
      </c>
      <c r="P517">
        <v>82</v>
      </c>
      <c r="Q517">
        <v>73.2</v>
      </c>
      <c r="R517">
        <v>162</v>
      </c>
      <c r="S517">
        <v>181.3</v>
      </c>
      <c r="T517">
        <v>154.30000000000001</v>
      </c>
      <c r="U517">
        <v>123.6</v>
      </c>
      <c r="V517">
        <v>114.9</v>
      </c>
      <c r="W517">
        <v>94.2</v>
      </c>
      <c r="Y517">
        <v>1.2949999999999999E-3</v>
      </c>
      <c r="Z517">
        <v>5.2729999999999999E-2</v>
      </c>
      <c r="AA517">
        <v>2.87</v>
      </c>
    </row>
    <row r="518" spans="1:27" x14ac:dyDescent="0.2">
      <c r="A518" t="s">
        <v>1049</v>
      </c>
      <c r="B518" t="s">
        <v>1050</v>
      </c>
      <c r="C518" t="s">
        <v>1122</v>
      </c>
      <c r="D518" t="s">
        <v>1122</v>
      </c>
      <c r="E518">
        <v>4.7062300000000001E-2</v>
      </c>
      <c r="F518">
        <v>1.7723699999999999E-3</v>
      </c>
      <c r="G518">
        <v>1</v>
      </c>
      <c r="H518">
        <v>1</v>
      </c>
      <c r="I518">
        <v>2</v>
      </c>
      <c r="J518" t="s">
        <v>31</v>
      </c>
      <c r="K518" t="s">
        <v>1759</v>
      </c>
      <c r="M518">
        <v>0</v>
      </c>
      <c r="N518">
        <v>1355.76196</v>
      </c>
      <c r="O518">
        <v>68.099999999999994</v>
      </c>
      <c r="P518">
        <v>91</v>
      </c>
      <c r="Q518">
        <v>84.2</v>
      </c>
      <c r="R518">
        <v>196.8</v>
      </c>
      <c r="S518">
        <v>198.3</v>
      </c>
      <c r="T518">
        <v>186.4</v>
      </c>
      <c r="U518">
        <v>140.6</v>
      </c>
      <c r="V518">
        <v>87.3</v>
      </c>
      <c r="W518">
        <v>97</v>
      </c>
      <c r="Y518">
        <v>1.2949999999999999E-3</v>
      </c>
      <c r="Z518">
        <v>2.938E-2</v>
      </c>
      <c r="AA518">
        <v>2.78</v>
      </c>
    </row>
    <row r="519" spans="1:27" x14ac:dyDescent="0.2">
      <c r="A519" t="s">
        <v>1051</v>
      </c>
      <c r="B519" t="s">
        <v>1052</v>
      </c>
      <c r="C519" t="s">
        <v>1122</v>
      </c>
      <c r="D519" t="s">
        <v>1122</v>
      </c>
      <c r="E519">
        <v>8.5183900000000007E-2</v>
      </c>
      <c r="F519">
        <v>1.7723699999999999E-3</v>
      </c>
      <c r="G519">
        <v>1</v>
      </c>
      <c r="H519">
        <v>1</v>
      </c>
      <c r="I519">
        <v>1</v>
      </c>
      <c r="J519" t="s">
        <v>31</v>
      </c>
      <c r="K519" t="s">
        <v>1760</v>
      </c>
      <c r="M519">
        <v>0</v>
      </c>
      <c r="N519">
        <v>1626.80601</v>
      </c>
      <c r="O519">
        <v>130.80000000000001</v>
      </c>
      <c r="P519">
        <v>151.9</v>
      </c>
      <c r="Q519">
        <v>163</v>
      </c>
      <c r="R519">
        <v>264</v>
      </c>
      <c r="S519">
        <v>347.9</v>
      </c>
      <c r="T519">
        <v>345.2</v>
      </c>
      <c r="U519">
        <v>205</v>
      </c>
      <c r="V519">
        <v>243.1</v>
      </c>
      <c r="W519">
        <v>207.6</v>
      </c>
      <c r="Y519">
        <v>1.2949999999999999E-3</v>
      </c>
      <c r="Z519">
        <v>5.6680000000000001E-2</v>
      </c>
      <c r="AA519">
        <v>2.93</v>
      </c>
    </row>
    <row r="520" spans="1:27" x14ac:dyDescent="0.2">
      <c r="A520" t="s">
        <v>1053</v>
      </c>
      <c r="B520" t="s">
        <v>1054</v>
      </c>
      <c r="C520" t="s">
        <v>1122</v>
      </c>
      <c r="D520" t="s">
        <v>1122</v>
      </c>
      <c r="E520">
        <v>3.6566200000000002E-3</v>
      </c>
      <c r="F520">
        <v>1.7723699999999999E-3</v>
      </c>
      <c r="G520">
        <v>1</v>
      </c>
      <c r="H520">
        <v>1</v>
      </c>
      <c r="I520">
        <v>1</v>
      </c>
      <c r="J520" t="s">
        <v>31</v>
      </c>
      <c r="K520" t="s">
        <v>1761</v>
      </c>
      <c r="M520">
        <v>0</v>
      </c>
      <c r="N520">
        <v>2207.1280700000002</v>
      </c>
      <c r="X520" t="s">
        <v>148</v>
      </c>
      <c r="Y520">
        <v>1.2949999999999999E-3</v>
      </c>
      <c r="Z520">
        <v>1.7719999999999999E-3</v>
      </c>
      <c r="AA520">
        <v>3.58</v>
      </c>
    </row>
    <row r="521" spans="1:27" x14ac:dyDescent="0.2">
      <c r="A521" t="s">
        <v>1055</v>
      </c>
      <c r="B521" t="s">
        <v>1056</v>
      </c>
      <c r="C521" t="s">
        <v>1122</v>
      </c>
      <c r="D521" t="s">
        <v>1122</v>
      </c>
      <c r="E521">
        <v>8.4771200000000005E-2</v>
      </c>
      <c r="F521">
        <v>1.7723699999999999E-3</v>
      </c>
      <c r="G521">
        <v>1</v>
      </c>
      <c r="H521">
        <v>1</v>
      </c>
      <c r="I521">
        <v>1</v>
      </c>
      <c r="J521" t="s">
        <v>31</v>
      </c>
      <c r="K521" t="s">
        <v>1762</v>
      </c>
      <c r="M521">
        <v>0</v>
      </c>
      <c r="N521">
        <v>1439.76196</v>
      </c>
      <c r="O521">
        <v>46.9</v>
      </c>
      <c r="P521">
        <v>65.599999999999994</v>
      </c>
      <c r="Q521">
        <v>49.9</v>
      </c>
      <c r="R521">
        <v>96.3</v>
      </c>
      <c r="S521">
        <v>122.7</v>
      </c>
      <c r="T521">
        <v>103.2</v>
      </c>
      <c r="U521">
        <v>115.3</v>
      </c>
      <c r="V521">
        <v>70.3</v>
      </c>
      <c r="W521">
        <v>66.900000000000006</v>
      </c>
      <c r="Y521">
        <v>1.2949999999999999E-3</v>
      </c>
      <c r="Z521">
        <v>5.654E-2</v>
      </c>
      <c r="AA521">
        <v>2.2799999999999998</v>
      </c>
    </row>
    <row r="522" spans="1:27" x14ac:dyDescent="0.2">
      <c r="A522" t="s">
        <v>1057</v>
      </c>
      <c r="B522" t="s">
        <v>1058</v>
      </c>
      <c r="C522" t="s">
        <v>1763</v>
      </c>
      <c r="D522" t="s">
        <v>1763</v>
      </c>
      <c r="E522">
        <v>0.115957</v>
      </c>
      <c r="F522">
        <v>3.47825E-3</v>
      </c>
      <c r="G522">
        <v>1</v>
      </c>
      <c r="H522">
        <v>1</v>
      </c>
      <c r="I522">
        <v>1</v>
      </c>
      <c r="J522" t="s">
        <v>31</v>
      </c>
      <c r="K522" t="s">
        <v>1764</v>
      </c>
      <c r="M522">
        <v>0</v>
      </c>
      <c r="N522">
        <v>1873.99947</v>
      </c>
      <c r="O522">
        <v>120.5</v>
      </c>
      <c r="P522">
        <v>111</v>
      </c>
      <c r="Q522">
        <v>121.3</v>
      </c>
      <c r="R522">
        <v>470.3</v>
      </c>
      <c r="S522">
        <v>426.4</v>
      </c>
      <c r="T522">
        <v>420.4</v>
      </c>
      <c r="U522">
        <v>157.19999999999999</v>
      </c>
      <c r="V522">
        <v>163.9</v>
      </c>
      <c r="W522">
        <v>101.6</v>
      </c>
      <c r="Y522">
        <v>2.4510000000000001E-3</v>
      </c>
      <c r="Z522">
        <v>7.9740000000000005E-2</v>
      </c>
      <c r="AA522">
        <v>2.84</v>
      </c>
    </row>
    <row r="523" spans="1:27" x14ac:dyDescent="0.2">
      <c r="A523" t="s">
        <v>1059</v>
      </c>
      <c r="B523" t="s">
        <v>1060</v>
      </c>
      <c r="C523" t="s">
        <v>1130</v>
      </c>
      <c r="D523" t="s">
        <v>1130</v>
      </c>
      <c r="E523">
        <v>0.12814500000000001</v>
      </c>
      <c r="F523">
        <v>6.4908300000000004E-3</v>
      </c>
      <c r="G523">
        <v>1</v>
      </c>
      <c r="H523">
        <v>1</v>
      </c>
      <c r="I523">
        <v>1</v>
      </c>
      <c r="J523" t="s">
        <v>31</v>
      </c>
      <c r="K523" t="s">
        <v>1765</v>
      </c>
      <c r="M523">
        <v>0</v>
      </c>
      <c r="N523">
        <v>1599.9259</v>
      </c>
      <c r="O523">
        <v>188.9</v>
      </c>
      <c r="P523">
        <v>219.3</v>
      </c>
      <c r="Q523">
        <v>212.3</v>
      </c>
      <c r="R523">
        <v>1107.5999999999999</v>
      </c>
      <c r="S523">
        <v>908.7</v>
      </c>
      <c r="T523">
        <v>922.4</v>
      </c>
      <c r="U523">
        <v>297.39999999999998</v>
      </c>
      <c r="V523">
        <v>286.60000000000002</v>
      </c>
      <c r="W523">
        <v>215.5</v>
      </c>
      <c r="Y523">
        <v>4.5100000000000001E-3</v>
      </c>
      <c r="Z523">
        <v>8.9499999999999996E-2</v>
      </c>
      <c r="AA523">
        <v>3.01</v>
      </c>
    </row>
    <row r="524" spans="1:27" x14ac:dyDescent="0.2">
      <c r="A524" t="s">
        <v>1061</v>
      </c>
      <c r="B524" t="s">
        <v>1062</v>
      </c>
      <c r="C524" t="s">
        <v>1766</v>
      </c>
      <c r="D524" t="s">
        <v>1766</v>
      </c>
      <c r="E524">
        <v>0.14899599999999999</v>
      </c>
      <c r="F524">
        <v>6.4908300000000004E-3</v>
      </c>
      <c r="G524">
        <v>1</v>
      </c>
      <c r="H524">
        <v>1</v>
      </c>
      <c r="I524">
        <v>1</v>
      </c>
      <c r="J524" t="s">
        <v>31</v>
      </c>
      <c r="K524" t="s">
        <v>1767</v>
      </c>
      <c r="L524" t="s">
        <v>1692</v>
      </c>
      <c r="M524">
        <v>0</v>
      </c>
      <c r="N524">
        <v>2487.4700899999998</v>
      </c>
      <c r="O524">
        <v>39.5</v>
      </c>
      <c r="P524">
        <v>63.6</v>
      </c>
      <c r="Q524">
        <v>59.2</v>
      </c>
      <c r="R524">
        <v>820.4</v>
      </c>
      <c r="S524">
        <v>605.5</v>
      </c>
      <c r="T524">
        <v>563.29999999999995</v>
      </c>
      <c r="U524">
        <v>106.6</v>
      </c>
      <c r="V524">
        <v>114.2</v>
      </c>
      <c r="W524">
        <v>71.099999999999994</v>
      </c>
      <c r="Y524">
        <v>4.5100000000000001E-3</v>
      </c>
      <c r="Z524">
        <v>0.10539999999999999</v>
      </c>
      <c r="AA524">
        <v>1.96</v>
      </c>
    </row>
    <row r="525" spans="1:27" x14ac:dyDescent="0.2">
      <c r="A525" t="s">
        <v>1063</v>
      </c>
      <c r="B525" t="s">
        <v>1064</v>
      </c>
      <c r="C525" t="s">
        <v>1122</v>
      </c>
      <c r="D525" t="s">
        <v>1122</v>
      </c>
      <c r="E525">
        <v>0.136271</v>
      </c>
      <c r="F525">
        <v>6.4908300000000004E-3</v>
      </c>
      <c r="G525">
        <v>1</v>
      </c>
      <c r="H525">
        <v>1</v>
      </c>
      <c r="I525">
        <v>1</v>
      </c>
      <c r="J525" t="s">
        <v>31</v>
      </c>
      <c r="K525" t="s">
        <v>1768</v>
      </c>
      <c r="M525">
        <v>0</v>
      </c>
      <c r="N525">
        <v>1272.74011</v>
      </c>
      <c r="O525">
        <v>55.7</v>
      </c>
      <c r="P525">
        <v>85.4</v>
      </c>
      <c r="Q525">
        <v>78.5</v>
      </c>
      <c r="R525">
        <v>101</v>
      </c>
      <c r="S525">
        <v>112.9</v>
      </c>
      <c r="T525">
        <v>79.599999999999994</v>
      </c>
      <c r="U525">
        <v>127.1</v>
      </c>
      <c r="V525">
        <v>67.900000000000006</v>
      </c>
      <c r="W525">
        <v>63.3</v>
      </c>
      <c r="Y525">
        <v>4.5100000000000001E-3</v>
      </c>
      <c r="Z525">
        <v>9.5850000000000005E-2</v>
      </c>
      <c r="AA525">
        <v>2.02</v>
      </c>
    </row>
    <row r="526" spans="1:27" x14ac:dyDescent="0.2">
      <c r="A526" t="s">
        <v>1065</v>
      </c>
      <c r="B526" t="s">
        <v>1066</v>
      </c>
      <c r="C526" t="s">
        <v>1122</v>
      </c>
      <c r="D526" t="s">
        <v>1122</v>
      </c>
      <c r="E526">
        <v>0.13756199999999999</v>
      </c>
      <c r="F526">
        <v>6.4908300000000004E-3</v>
      </c>
      <c r="G526">
        <v>1</v>
      </c>
      <c r="H526">
        <v>1</v>
      </c>
      <c r="I526">
        <v>1</v>
      </c>
      <c r="J526" t="s">
        <v>31</v>
      </c>
      <c r="K526" t="s">
        <v>1769</v>
      </c>
      <c r="M526">
        <v>0</v>
      </c>
      <c r="N526">
        <v>1347.65308</v>
      </c>
      <c r="O526">
        <v>195.5</v>
      </c>
      <c r="P526">
        <v>208.6</v>
      </c>
      <c r="Q526">
        <v>226.1</v>
      </c>
      <c r="R526">
        <v>450.6</v>
      </c>
      <c r="S526">
        <v>483.6</v>
      </c>
      <c r="T526">
        <v>482.3</v>
      </c>
      <c r="U526">
        <v>356.2</v>
      </c>
      <c r="V526">
        <v>274.5</v>
      </c>
      <c r="W526">
        <v>256</v>
      </c>
      <c r="Y526">
        <v>4.5100000000000001E-3</v>
      </c>
      <c r="Z526">
        <v>9.6430000000000002E-2</v>
      </c>
      <c r="AA526">
        <v>3.41</v>
      </c>
    </row>
    <row r="527" spans="1:27" x14ac:dyDescent="0.2">
      <c r="A527" t="s">
        <v>1067</v>
      </c>
      <c r="B527" t="s">
        <v>1068</v>
      </c>
      <c r="C527" t="s">
        <v>1122</v>
      </c>
      <c r="D527" t="s">
        <v>1122</v>
      </c>
      <c r="E527">
        <v>0.12514</v>
      </c>
      <c r="F527">
        <v>6.4908300000000004E-3</v>
      </c>
      <c r="G527">
        <v>1</v>
      </c>
      <c r="H527">
        <v>1</v>
      </c>
      <c r="I527">
        <v>1</v>
      </c>
      <c r="J527" t="s">
        <v>31</v>
      </c>
      <c r="K527" t="s">
        <v>1770</v>
      </c>
      <c r="M527">
        <v>0</v>
      </c>
      <c r="N527">
        <v>1569.8937100000001</v>
      </c>
      <c r="O527">
        <v>55</v>
      </c>
      <c r="P527">
        <v>62.5</v>
      </c>
      <c r="Q527">
        <v>98.4</v>
      </c>
      <c r="R527">
        <v>1050.7</v>
      </c>
      <c r="S527">
        <v>1231.0999999999999</v>
      </c>
      <c r="T527">
        <v>1650.5</v>
      </c>
      <c r="U527">
        <v>156.69999999999999</v>
      </c>
      <c r="V527">
        <v>146.1</v>
      </c>
      <c r="W527">
        <v>65.099999999999994</v>
      </c>
      <c r="Y527">
        <v>4.5100000000000001E-3</v>
      </c>
      <c r="Z527">
        <v>8.7090000000000001E-2</v>
      </c>
      <c r="AA527">
        <v>2.56</v>
      </c>
    </row>
    <row r="528" spans="1:27" x14ac:dyDescent="0.2">
      <c r="A528" t="s">
        <v>999</v>
      </c>
      <c r="B528" t="s">
        <v>1000</v>
      </c>
      <c r="C528" t="s">
        <v>1771</v>
      </c>
      <c r="D528" t="s">
        <v>1771</v>
      </c>
      <c r="E528">
        <v>0.12936500000000001</v>
      </c>
      <c r="F528">
        <v>6.4908300000000004E-3</v>
      </c>
      <c r="G528">
        <v>1</v>
      </c>
      <c r="H528">
        <v>1</v>
      </c>
      <c r="I528">
        <v>1</v>
      </c>
      <c r="J528" t="s">
        <v>31</v>
      </c>
      <c r="K528" t="s">
        <v>1724</v>
      </c>
      <c r="L528" t="s">
        <v>1685</v>
      </c>
      <c r="M528">
        <v>0</v>
      </c>
      <c r="N528">
        <v>2103.0945000000002</v>
      </c>
      <c r="O528">
        <v>181.8</v>
      </c>
      <c r="P528">
        <v>182.6</v>
      </c>
      <c r="Q528">
        <v>192.8</v>
      </c>
      <c r="R528">
        <v>531.20000000000005</v>
      </c>
      <c r="S528">
        <v>591.1</v>
      </c>
      <c r="T528">
        <v>612.1</v>
      </c>
      <c r="U528">
        <v>359</v>
      </c>
      <c r="V528">
        <v>307.89999999999998</v>
      </c>
      <c r="W528">
        <v>254</v>
      </c>
      <c r="Y528">
        <v>4.5100000000000001E-3</v>
      </c>
      <c r="Z528">
        <v>9.0289999999999995E-2</v>
      </c>
      <c r="AA528">
        <v>2.73</v>
      </c>
    </row>
    <row r="529" spans="1:27" x14ac:dyDescent="0.2">
      <c r="A529" t="s">
        <v>1069</v>
      </c>
      <c r="B529" t="s">
        <v>1070</v>
      </c>
      <c r="C529" t="s">
        <v>1676</v>
      </c>
      <c r="D529" t="s">
        <v>1676</v>
      </c>
      <c r="E529">
        <v>0.14969399999999999</v>
      </c>
      <c r="F529">
        <v>6.4908300000000004E-3</v>
      </c>
      <c r="G529">
        <v>1</v>
      </c>
      <c r="H529">
        <v>1</v>
      </c>
      <c r="I529">
        <v>1</v>
      </c>
      <c r="J529" t="s">
        <v>31</v>
      </c>
      <c r="K529" t="s">
        <v>1772</v>
      </c>
      <c r="M529">
        <v>0</v>
      </c>
      <c r="N529">
        <v>1765.0776499999999</v>
      </c>
      <c r="O529">
        <v>151.5</v>
      </c>
      <c r="P529">
        <v>162.80000000000001</v>
      </c>
      <c r="Q529">
        <v>148.5</v>
      </c>
      <c r="R529">
        <v>544.9</v>
      </c>
      <c r="S529">
        <v>562.4</v>
      </c>
      <c r="T529">
        <v>618.9</v>
      </c>
      <c r="U529">
        <v>213.5</v>
      </c>
      <c r="V529">
        <v>190.1</v>
      </c>
      <c r="W529">
        <v>148.19999999999999</v>
      </c>
      <c r="Y529">
        <v>4.5100000000000001E-3</v>
      </c>
      <c r="Z529">
        <v>0.10630000000000001</v>
      </c>
      <c r="AA529">
        <v>2.02</v>
      </c>
    </row>
    <row r="530" spans="1:27" x14ac:dyDescent="0.2">
      <c r="A530" t="s">
        <v>1071</v>
      </c>
      <c r="B530" t="s">
        <v>1114</v>
      </c>
      <c r="C530" t="s">
        <v>1773</v>
      </c>
      <c r="D530" t="s">
        <v>1773</v>
      </c>
      <c r="E530">
        <v>0.123956</v>
      </c>
      <c r="F530">
        <v>6.4908300000000004E-3</v>
      </c>
      <c r="G530">
        <v>1</v>
      </c>
      <c r="H530">
        <v>1</v>
      </c>
      <c r="I530">
        <v>1</v>
      </c>
      <c r="J530" t="s">
        <v>31</v>
      </c>
      <c r="K530" t="s">
        <v>1774</v>
      </c>
      <c r="L530" t="s">
        <v>1729</v>
      </c>
      <c r="M530">
        <v>0</v>
      </c>
      <c r="N530">
        <v>1120.63122</v>
      </c>
      <c r="O530">
        <v>250.8</v>
      </c>
      <c r="P530">
        <v>272.3</v>
      </c>
      <c r="Q530">
        <v>283.39999999999998</v>
      </c>
      <c r="R530">
        <v>540.29999999999995</v>
      </c>
      <c r="S530">
        <v>544.4</v>
      </c>
      <c r="T530">
        <v>560.79999999999995</v>
      </c>
      <c r="U530">
        <v>393</v>
      </c>
      <c r="V530">
        <v>347.7</v>
      </c>
      <c r="W530">
        <v>334.5</v>
      </c>
      <c r="Y530">
        <v>4.5100000000000001E-3</v>
      </c>
      <c r="Z530">
        <v>8.5959999999999995E-2</v>
      </c>
      <c r="AA530">
        <v>2.0299999999999998</v>
      </c>
    </row>
  </sheetData>
  <autoFilter ref="A1:AA1" xr:uid="{F1CFE294-B304-4100-9466-190A0C2E81CD}">
    <sortState xmlns:xlrd2="http://schemas.microsoft.com/office/spreadsheetml/2017/richdata2" ref="A2:AA609">
      <sortCondition ref="J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86DAD-CB90-2441-BC5E-9EB08040B509}">
  <sheetPr codeName="Sheet3"/>
  <dimension ref="A1:M302"/>
  <sheetViews>
    <sheetView workbookViewId="0">
      <selection activeCell="I13" sqref="I13"/>
    </sheetView>
  </sheetViews>
  <sheetFormatPr baseColWidth="10" defaultRowHeight="15" x14ac:dyDescent="0.2"/>
  <cols>
    <col min="1" max="1" width="11.5" style="7" customWidth="1"/>
    <col min="2" max="2" width="26.83203125" bestFit="1" customWidth="1"/>
    <col min="3" max="3" width="68.1640625" bestFit="1" customWidth="1"/>
    <col min="5" max="5" width="4.83203125" bestFit="1" customWidth="1"/>
    <col min="6" max="6" width="4.1640625" bestFit="1" customWidth="1"/>
    <col min="7" max="7" width="6.5" bestFit="1" customWidth="1"/>
    <col min="9" max="10" width="12.6640625" customWidth="1"/>
  </cols>
  <sheetData>
    <row r="1" spans="1:13" ht="48" x14ac:dyDescent="0.2">
      <c r="A1" s="7" t="s">
        <v>1072</v>
      </c>
      <c r="B1" s="1" t="s">
        <v>130</v>
      </c>
      <c r="C1" s="1" t="s">
        <v>25</v>
      </c>
      <c r="D1" s="1" t="s">
        <v>135</v>
      </c>
      <c r="E1" s="1" t="s">
        <v>1073</v>
      </c>
      <c r="F1" s="1" t="s">
        <v>1074</v>
      </c>
      <c r="G1" s="1" t="s">
        <v>1075</v>
      </c>
      <c r="H1" s="1" t="s">
        <v>137</v>
      </c>
      <c r="I1" s="1" t="s">
        <v>15</v>
      </c>
      <c r="J1" s="1" t="s">
        <v>16</v>
      </c>
      <c r="K1" s="1" t="s">
        <v>17</v>
      </c>
      <c r="L1" s="1" t="s">
        <v>1076</v>
      </c>
    </row>
    <row r="2" spans="1:13" x14ac:dyDescent="0.2">
      <c r="A2" s="7">
        <v>1</v>
      </c>
      <c r="B2" s="2" t="s">
        <v>748</v>
      </c>
      <c r="C2" s="2" t="s">
        <v>1122</v>
      </c>
      <c r="D2" s="2" t="s">
        <v>26</v>
      </c>
      <c r="E2" s="2">
        <v>15</v>
      </c>
      <c r="F2" s="2">
        <v>26</v>
      </c>
      <c r="G2" s="2">
        <f t="shared" ref="G2:G65" si="0">(F2-E2)+1</f>
        <v>12</v>
      </c>
      <c r="H2" s="2"/>
      <c r="I2" s="2">
        <v>277.5</v>
      </c>
      <c r="J2" s="2">
        <v>276.8</v>
      </c>
      <c r="K2" s="2">
        <v>356.5</v>
      </c>
      <c r="L2">
        <f t="shared" ref="L2:L65" si="1">AVERAGE(I2:K2)</f>
        <v>303.59999999999997</v>
      </c>
      <c r="M2">
        <f>I2/J2</f>
        <v>1.0025289017341039</v>
      </c>
    </row>
    <row r="3" spans="1:13" x14ac:dyDescent="0.2">
      <c r="A3" s="7">
        <v>2</v>
      </c>
      <c r="B3" s="2" t="s">
        <v>364</v>
      </c>
      <c r="C3" s="2" t="s">
        <v>1290</v>
      </c>
      <c r="D3" s="2" t="s">
        <v>26</v>
      </c>
      <c r="E3" s="2">
        <v>33</v>
      </c>
      <c r="F3" s="2">
        <v>48</v>
      </c>
      <c r="G3" s="2">
        <f t="shared" si="0"/>
        <v>16</v>
      </c>
      <c r="H3" s="2" t="s">
        <v>1292</v>
      </c>
      <c r="I3" s="2">
        <v>63.4</v>
      </c>
      <c r="J3" s="2">
        <v>64.900000000000006</v>
      </c>
      <c r="K3" s="2">
        <v>71.599999999999994</v>
      </c>
      <c r="L3">
        <f t="shared" si="1"/>
        <v>66.63333333333334</v>
      </c>
      <c r="M3">
        <f t="shared" ref="M3:M66" si="2">I3/J3</f>
        <v>0.97688751926040052</v>
      </c>
    </row>
    <row r="4" spans="1:13" x14ac:dyDescent="0.2">
      <c r="A4" s="7">
        <v>3</v>
      </c>
      <c r="B4" s="2" t="s">
        <v>268</v>
      </c>
      <c r="C4" s="2" t="s">
        <v>1219</v>
      </c>
      <c r="D4" s="2" t="s">
        <v>26</v>
      </c>
      <c r="E4" s="2">
        <v>40</v>
      </c>
      <c r="F4" s="2">
        <v>54</v>
      </c>
      <c r="G4" s="2">
        <f t="shared" si="0"/>
        <v>15</v>
      </c>
      <c r="H4" s="2" t="s">
        <v>1221</v>
      </c>
      <c r="I4" s="2">
        <v>119.4</v>
      </c>
      <c r="J4" s="2">
        <v>146.6</v>
      </c>
      <c r="K4" s="2">
        <v>156.19999999999999</v>
      </c>
      <c r="L4">
        <f>AVERAGE(I4:K4)</f>
        <v>140.73333333333332</v>
      </c>
      <c r="M4">
        <f t="shared" si="2"/>
        <v>0.8144611186903139</v>
      </c>
    </row>
    <row r="5" spans="1:13" x14ac:dyDescent="0.2">
      <c r="A5" s="7">
        <v>4</v>
      </c>
      <c r="B5" s="2" t="s">
        <v>400</v>
      </c>
      <c r="C5" s="2" t="s">
        <v>1322</v>
      </c>
      <c r="D5" s="2" t="s">
        <v>26</v>
      </c>
      <c r="E5" s="2">
        <v>42</v>
      </c>
      <c r="F5" s="2">
        <v>54</v>
      </c>
      <c r="G5" s="2">
        <f t="shared" si="0"/>
        <v>13</v>
      </c>
      <c r="H5" s="2" t="s">
        <v>1221</v>
      </c>
      <c r="I5" s="2">
        <v>233.8</v>
      </c>
      <c r="J5" s="2">
        <v>287.8</v>
      </c>
      <c r="K5" s="2">
        <v>306.5</v>
      </c>
      <c r="L5">
        <f t="shared" si="1"/>
        <v>276.03333333333336</v>
      </c>
      <c r="M5">
        <f t="shared" si="2"/>
        <v>0.81236970118137597</v>
      </c>
    </row>
    <row r="6" spans="1:13" x14ac:dyDescent="0.2">
      <c r="A6" s="7">
        <v>5</v>
      </c>
      <c r="B6" s="2" t="s">
        <v>728</v>
      </c>
      <c r="C6" s="2" t="s">
        <v>1176</v>
      </c>
      <c r="D6" s="2" t="s">
        <v>26</v>
      </c>
      <c r="E6" s="2">
        <v>70</v>
      </c>
      <c r="F6" s="2">
        <v>79</v>
      </c>
      <c r="G6" s="2">
        <f t="shared" si="0"/>
        <v>10</v>
      </c>
      <c r="H6" s="2" t="s">
        <v>1178</v>
      </c>
      <c r="I6" s="2">
        <v>46.5</v>
      </c>
      <c r="J6" s="2">
        <v>51</v>
      </c>
      <c r="K6" s="2">
        <v>49.8</v>
      </c>
      <c r="L6">
        <f t="shared" si="1"/>
        <v>49.1</v>
      </c>
      <c r="M6">
        <f>I6/J6</f>
        <v>0.91176470588235292</v>
      </c>
    </row>
    <row r="7" spans="1:13" x14ac:dyDescent="0.2">
      <c r="A7" s="7">
        <v>6</v>
      </c>
      <c r="B7" s="2" t="s">
        <v>208</v>
      </c>
      <c r="C7" s="2" t="s">
        <v>1176</v>
      </c>
      <c r="D7" s="2" t="s">
        <v>26</v>
      </c>
      <c r="E7" s="2">
        <v>70</v>
      </c>
      <c r="F7" s="2">
        <v>80</v>
      </c>
      <c r="G7" s="2">
        <f t="shared" si="0"/>
        <v>11</v>
      </c>
      <c r="H7" s="2" t="s">
        <v>1178</v>
      </c>
      <c r="I7" s="2">
        <v>120.5</v>
      </c>
      <c r="J7" s="2">
        <v>168.5</v>
      </c>
      <c r="K7" s="2">
        <v>170.9</v>
      </c>
      <c r="L7">
        <f t="shared" si="1"/>
        <v>153.29999999999998</v>
      </c>
      <c r="M7">
        <f t="shared" si="2"/>
        <v>0.71513353115727007</v>
      </c>
    </row>
    <row r="8" spans="1:13" x14ac:dyDescent="0.2">
      <c r="A8" s="7">
        <v>7</v>
      </c>
      <c r="B8" s="2" t="s">
        <v>210</v>
      </c>
      <c r="C8" s="2" t="s">
        <v>1176</v>
      </c>
      <c r="D8" s="2" t="s">
        <v>26</v>
      </c>
      <c r="E8" s="2">
        <v>70</v>
      </c>
      <c r="F8" s="2">
        <v>81</v>
      </c>
      <c r="G8" s="2">
        <f t="shared" si="0"/>
        <v>12</v>
      </c>
      <c r="H8" s="2" t="s">
        <v>1178</v>
      </c>
      <c r="I8" s="2">
        <v>123</v>
      </c>
      <c r="J8" s="2">
        <v>144.6</v>
      </c>
      <c r="K8" s="2">
        <v>144.6</v>
      </c>
      <c r="L8">
        <f t="shared" si="1"/>
        <v>137.4</v>
      </c>
      <c r="M8">
        <f t="shared" si="2"/>
        <v>0.85062240663900424</v>
      </c>
    </row>
    <row r="9" spans="1:13" x14ac:dyDescent="0.2">
      <c r="A9" s="7">
        <v>8</v>
      </c>
      <c r="B9" s="2" t="s">
        <v>734</v>
      </c>
      <c r="C9" s="2" t="s">
        <v>1550</v>
      </c>
      <c r="D9" s="2" t="s">
        <v>26</v>
      </c>
      <c r="E9" s="2">
        <v>72</v>
      </c>
      <c r="F9" s="2">
        <v>81</v>
      </c>
      <c r="G9" s="2">
        <f t="shared" si="0"/>
        <v>10</v>
      </c>
      <c r="H9" s="2" t="s">
        <v>1552</v>
      </c>
      <c r="I9" s="2">
        <v>105.4</v>
      </c>
      <c r="J9" s="2">
        <v>136.6</v>
      </c>
      <c r="K9" s="2">
        <v>118.6</v>
      </c>
      <c r="L9">
        <f t="shared" si="1"/>
        <v>120.2</v>
      </c>
      <c r="M9">
        <f t="shared" si="2"/>
        <v>0.77159590043923876</v>
      </c>
    </row>
    <row r="10" spans="1:13" x14ac:dyDescent="0.2">
      <c r="A10" s="7">
        <v>9</v>
      </c>
      <c r="B10" s="2" t="s">
        <v>260</v>
      </c>
      <c r="C10" s="2" t="s">
        <v>1122</v>
      </c>
      <c r="D10" s="2" t="s">
        <v>26</v>
      </c>
      <c r="E10" s="2">
        <v>81</v>
      </c>
      <c r="F10" s="2">
        <v>93</v>
      </c>
      <c r="G10" s="2">
        <f t="shared" si="0"/>
        <v>13</v>
      </c>
      <c r="H10" s="2"/>
      <c r="I10" s="2">
        <v>103</v>
      </c>
      <c r="J10" s="2">
        <v>139</v>
      </c>
      <c r="K10" s="2">
        <v>124.5</v>
      </c>
      <c r="L10">
        <f t="shared" si="1"/>
        <v>122.16666666666667</v>
      </c>
      <c r="M10">
        <f t="shared" si="2"/>
        <v>0.74100719424460426</v>
      </c>
    </row>
    <row r="11" spans="1:13" x14ac:dyDescent="0.2">
      <c r="A11" s="7">
        <v>10</v>
      </c>
      <c r="B11" s="27" t="s">
        <v>262</v>
      </c>
      <c r="C11" s="2" t="s">
        <v>1122</v>
      </c>
      <c r="D11" s="2" t="s">
        <v>26</v>
      </c>
      <c r="E11" s="2">
        <v>81</v>
      </c>
      <c r="F11" s="2">
        <v>94</v>
      </c>
      <c r="G11" s="2">
        <f t="shared" si="0"/>
        <v>14</v>
      </c>
      <c r="H11" s="2"/>
      <c r="I11" s="2">
        <v>102</v>
      </c>
      <c r="J11" s="2">
        <v>111.4</v>
      </c>
      <c r="K11" s="2">
        <v>110.6</v>
      </c>
      <c r="L11" s="27">
        <f t="shared" si="1"/>
        <v>108</v>
      </c>
      <c r="M11">
        <f t="shared" si="2"/>
        <v>0.91561938958707356</v>
      </c>
    </row>
    <row r="12" spans="1:13" x14ac:dyDescent="0.2">
      <c r="A12" s="7">
        <v>11</v>
      </c>
      <c r="B12" s="27" t="s">
        <v>708</v>
      </c>
      <c r="C12" s="2" t="s">
        <v>1122</v>
      </c>
      <c r="D12" s="2" t="s">
        <v>26</v>
      </c>
      <c r="E12" s="2">
        <v>82</v>
      </c>
      <c r="F12" s="2">
        <v>89</v>
      </c>
      <c r="G12" s="2">
        <f t="shared" si="0"/>
        <v>8</v>
      </c>
      <c r="H12" s="2"/>
      <c r="I12" s="2">
        <v>132.19999999999999</v>
      </c>
      <c r="J12" s="2">
        <v>122.7</v>
      </c>
      <c r="K12" s="2">
        <v>117.3</v>
      </c>
      <c r="L12" s="27">
        <f t="shared" si="1"/>
        <v>124.06666666666666</v>
      </c>
      <c r="M12">
        <f t="shared" si="2"/>
        <v>1.0774246128769356</v>
      </c>
    </row>
    <row r="13" spans="1:13" x14ac:dyDescent="0.2">
      <c r="A13" s="7">
        <v>12</v>
      </c>
      <c r="B13" s="27" t="s">
        <v>474</v>
      </c>
      <c r="C13" s="2" t="s">
        <v>1122</v>
      </c>
      <c r="D13" s="2" t="s">
        <v>26</v>
      </c>
      <c r="E13" s="2">
        <v>82</v>
      </c>
      <c r="F13" s="2">
        <v>91</v>
      </c>
      <c r="G13" s="2">
        <f t="shared" si="0"/>
        <v>10</v>
      </c>
      <c r="H13" s="2"/>
      <c r="I13" s="2">
        <v>231.3</v>
      </c>
      <c r="J13" s="2">
        <v>245.8</v>
      </c>
      <c r="K13" s="2">
        <v>280.3</v>
      </c>
      <c r="L13" s="27">
        <f t="shared" si="1"/>
        <v>252.4666666666667</v>
      </c>
      <c r="M13">
        <f t="shared" si="2"/>
        <v>0.9410089503661514</v>
      </c>
    </row>
    <row r="14" spans="1:13" x14ac:dyDescent="0.2">
      <c r="A14" s="7">
        <v>13</v>
      </c>
      <c r="B14" s="27" t="s">
        <v>476</v>
      </c>
      <c r="C14" s="2" t="s">
        <v>1122</v>
      </c>
      <c r="D14" s="2" t="s">
        <v>26</v>
      </c>
      <c r="E14" s="2">
        <v>82</v>
      </c>
      <c r="F14" s="2">
        <v>93</v>
      </c>
      <c r="G14" s="2">
        <f t="shared" si="0"/>
        <v>12</v>
      </c>
      <c r="H14" s="2"/>
      <c r="I14" s="2">
        <v>150.19999999999999</v>
      </c>
      <c r="J14" s="2">
        <v>167.7</v>
      </c>
      <c r="K14" s="2">
        <v>215.2</v>
      </c>
      <c r="L14" s="27">
        <f t="shared" si="1"/>
        <v>177.69999999999996</v>
      </c>
      <c r="M14">
        <f t="shared" si="2"/>
        <v>0.8956469886702445</v>
      </c>
    </row>
    <row r="15" spans="1:13" x14ac:dyDescent="0.2">
      <c r="A15" s="7">
        <v>14</v>
      </c>
      <c r="B15" s="27" t="s">
        <v>510</v>
      </c>
      <c r="C15" s="2" t="s">
        <v>1122</v>
      </c>
      <c r="D15" s="2" t="s">
        <v>26</v>
      </c>
      <c r="E15" s="2">
        <v>82</v>
      </c>
      <c r="F15" s="2">
        <v>94</v>
      </c>
      <c r="G15" s="2">
        <f t="shared" si="0"/>
        <v>13</v>
      </c>
      <c r="H15" s="2"/>
      <c r="I15" s="2">
        <v>170.6</v>
      </c>
      <c r="J15" s="2">
        <v>192</v>
      </c>
      <c r="K15" s="2">
        <v>197.1</v>
      </c>
      <c r="L15" s="27">
        <f t="shared" si="1"/>
        <v>186.56666666666669</v>
      </c>
      <c r="M15">
        <f t="shared" si="2"/>
        <v>0.88854166666666667</v>
      </c>
    </row>
    <row r="16" spans="1:13" x14ac:dyDescent="0.2">
      <c r="A16" s="7">
        <v>15</v>
      </c>
      <c r="B16" s="27" t="s">
        <v>478</v>
      </c>
      <c r="C16" s="2" t="s">
        <v>1197</v>
      </c>
      <c r="D16" s="2" t="s">
        <v>26</v>
      </c>
      <c r="E16" s="2">
        <v>82</v>
      </c>
      <c r="F16" s="2">
        <v>97</v>
      </c>
      <c r="G16" s="2">
        <f t="shared" si="0"/>
        <v>16</v>
      </c>
      <c r="H16" s="2"/>
      <c r="I16" s="2">
        <v>62.8</v>
      </c>
      <c r="J16" s="2">
        <v>66.2</v>
      </c>
      <c r="K16" s="2">
        <v>59.2</v>
      </c>
      <c r="L16" s="27">
        <f t="shared" si="1"/>
        <v>62.733333333333327</v>
      </c>
      <c r="M16">
        <f t="shared" si="2"/>
        <v>0.94864048338368567</v>
      </c>
    </row>
    <row r="17" spans="1:13" x14ac:dyDescent="0.2">
      <c r="A17" s="7">
        <v>16</v>
      </c>
      <c r="B17" s="27" t="s">
        <v>502</v>
      </c>
      <c r="C17" s="2" t="s">
        <v>1197</v>
      </c>
      <c r="D17" s="2" t="s">
        <v>26</v>
      </c>
      <c r="E17" s="2">
        <v>82</v>
      </c>
      <c r="F17" s="2">
        <v>98</v>
      </c>
      <c r="G17" s="2">
        <f t="shared" si="0"/>
        <v>17</v>
      </c>
      <c r="H17" s="2"/>
      <c r="I17" s="2">
        <v>461.1</v>
      </c>
      <c r="J17" s="2">
        <v>328</v>
      </c>
      <c r="K17" s="2">
        <v>441.6</v>
      </c>
      <c r="L17" s="27">
        <f t="shared" si="1"/>
        <v>410.23333333333335</v>
      </c>
      <c r="M17">
        <f t="shared" si="2"/>
        <v>1.4057926829268292</v>
      </c>
    </row>
    <row r="18" spans="1:13" x14ac:dyDescent="0.2">
      <c r="A18" s="7">
        <v>17</v>
      </c>
      <c r="B18" s="27" t="s">
        <v>504</v>
      </c>
      <c r="C18" s="2" t="s">
        <v>1197</v>
      </c>
      <c r="D18" s="2" t="s">
        <v>26</v>
      </c>
      <c r="E18" s="2">
        <v>82</v>
      </c>
      <c r="F18" s="2">
        <v>100</v>
      </c>
      <c r="G18" s="2">
        <f t="shared" si="0"/>
        <v>19</v>
      </c>
      <c r="H18" s="2"/>
      <c r="I18" s="2">
        <v>268.39999999999998</v>
      </c>
      <c r="J18" s="2">
        <v>204.8</v>
      </c>
      <c r="K18" s="2">
        <v>233.2</v>
      </c>
      <c r="L18" s="27">
        <f t="shared" si="1"/>
        <v>235.46666666666667</v>
      </c>
      <c r="M18">
        <f t="shared" si="2"/>
        <v>1.3105468749999998</v>
      </c>
    </row>
    <row r="19" spans="1:13" x14ac:dyDescent="0.2">
      <c r="A19" s="7">
        <v>18</v>
      </c>
      <c r="B19" s="27" t="s">
        <v>610</v>
      </c>
      <c r="C19" s="2" t="s">
        <v>1122</v>
      </c>
      <c r="D19" s="2" t="s">
        <v>26</v>
      </c>
      <c r="E19" s="2">
        <v>86</v>
      </c>
      <c r="F19" s="2">
        <v>94</v>
      </c>
      <c r="G19" s="2">
        <f t="shared" si="0"/>
        <v>9</v>
      </c>
      <c r="H19" s="2"/>
      <c r="I19" s="2">
        <v>154.19999999999999</v>
      </c>
      <c r="J19" s="2">
        <v>168.4</v>
      </c>
      <c r="K19" s="2">
        <v>217.8</v>
      </c>
      <c r="L19" s="27">
        <f t="shared" si="1"/>
        <v>180.13333333333335</v>
      </c>
      <c r="M19">
        <f t="shared" si="2"/>
        <v>0.91567695961995244</v>
      </c>
    </row>
    <row r="20" spans="1:13" x14ac:dyDescent="0.2">
      <c r="A20" s="7">
        <v>19</v>
      </c>
      <c r="B20" s="27" t="s">
        <v>608</v>
      </c>
      <c r="C20" s="2" t="s">
        <v>1163</v>
      </c>
      <c r="D20" s="2" t="s">
        <v>26</v>
      </c>
      <c r="E20" s="2">
        <v>86</v>
      </c>
      <c r="F20" s="2">
        <v>97</v>
      </c>
      <c r="G20" s="2">
        <f t="shared" si="0"/>
        <v>12</v>
      </c>
      <c r="H20" s="2"/>
      <c r="I20" s="2">
        <v>363.1</v>
      </c>
      <c r="J20" s="2">
        <v>240.4</v>
      </c>
      <c r="K20" s="2">
        <v>369.8</v>
      </c>
      <c r="L20" s="27">
        <f t="shared" si="1"/>
        <v>324.43333333333334</v>
      </c>
      <c r="M20">
        <f t="shared" si="2"/>
        <v>1.5103993344425957</v>
      </c>
    </row>
    <row r="21" spans="1:13" x14ac:dyDescent="0.2">
      <c r="A21" s="7">
        <v>20</v>
      </c>
      <c r="B21" s="27" t="s">
        <v>606</v>
      </c>
      <c r="C21" s="2" t="s">
        <v>1163</v>
      </c>
      <c r="D21" s="2" t="s">
        <v>26</v>
      </c>
      <c r="E21" s="2">
        <v>86</v>
      </c>
      <c r="F21" s="2">
        <v>98</v>
      </c>
      <c r="G21" s="2">
        <f t="shared" si="0"/>
        <v>13</v>
      </c>
      <c r="H21" s="2"/>
      <c r="I21" s="2">
        <v>1116.5999999999999</v>
      </c>
      <c r="J21" s="2">
        <v>762.8</v>
      </c>
      <c r="K21" s="2">
        <v>1187.9000000000001</v>
      </c>
      <c r="L21" s="27">
        <f t="shared" si="1"/>
        <v>1022.4333333333334</v>
      </c>
      <c r="M21">
        <f t="shared" si="2"/>
        <v>1.4638175144205559</v>
      </c>
    </row>
    <row r="22" spans="1:13" x14ac:dyDescent="0.2">
      <c r="A22" s="7">
        <v>21</v>
      </c>
      <c r="B22" s="27" t="s">
        <v>604</v>
      </c>
      <c r="C22" s="2" t="s">
        <v>1163</v>
      </c>
      <c r="D22" s="2" t="s">
        <v>26</v>
      </c>
      <c r="E22" s="2">
        <v>86</v>
      </c>
      <c r="F22" s="2">
        <v>99</v>
      </c>
      <c r="G22" s="2">
        <f t="shared" si="0"/>
        <v>14</v>
      </c>
      <c r="H22" s="2"/>
      <c r="I22" s="2">
        <v>57.8</v>
      </c>
      <c r="J22" s="2">
        <v>51</v>
      </c>
      <c r="K22" s="2">
        <v>57.3</v>
      </c>
      <c r="L22" s="27">
        <f t="shared" si="1"/>
        <v>55.366666666666667</v>
      </c>
      <c r="M22">
        <f t="shared" si="2"/>
        <v>1.1333333333333333</v>
      </c>
    </row>
    <row r="23" spans="1:13" x14ac:dyDescent="0.2">
      <c r="A23" s="7">
        <v>22</v>
      </c>
      <c r="B23" s="27" t="s">
        <v>602</v>
      </c>
      <c r="C23" s="2" t="s">
        <v>1163</v>
      </c>
      <c r="D23" s="2" t="s">
        <v>26</v>
      </c>
      <c r="E23" s="2">
        <v>86</v>
      </c>
      <c r="F23" s="2">
        <v>100</v>
      </c>
      <c r="G23" s="2">
        <f t="shared" si="0"/>
        <v>15</v>
      </c>
      <c r="H23" s="2"/>
      <c r="I23" s="2">
        <v>720.7</v>
      </c>
      <c r="J23" s="2">
        <v>541.6</v>
      </c>
      <c r="K23" s="2">
        <v>643.79999999999995</v>
      </c>
      <c r="L23" s="27">
        <f t="shared" si="1"/>
        <v>635.36666666666667</v>
      </c>
      <c r="M23">
        <f t="shared" si="2"/>
        <v>1.3306868537666174</v>
      </c>
    </row>
    <row r="24" spans="1:13" x14ac:dyDescent="0.2">
      <c r="A24" s="7">
        <v>23</v>
      </c>
      <c r="B24" s="27" t="s">
        <v>602</v>
      </c>
      <c r="C24" s="2" t="s">
        <v>1462</v>
      </c>
      <c r="D24" s="2" t="s">
        <v>26</v>
      </c>
      <c r="E24" s="2">
        <v>86</v>
      </c>
      <c r="F24" s="2">
        <v>100</v>
      </c>
      <c r="G24" s="2">
        <f t="shared" si="0"/>
        <v>15</v>
      </c>
      <c r="H24" s="2" t="s">
        <v>1231</v>
      </c>
      <c r="I24" s="2">
        <v>19.399999999999999</v>
      </c>
      <c r="J24" s="2">
        <v>31</v>
      </c>
      <c r="K24" s="2">
        <v>32.200000000000003</v>
      </c>
      <c r="L24" s="27">
        <f t="shared" si="1"/>
        <v>27.533333333333331</v>
      </c>
      <c r="M24">
        <f t="shared" si="2"/>
        <v>0.62580645161290316</v>
      </c>
    </row>
    <row r="25" spans="1:13" x14ac:dyDescent="0.2">
      <c r="A25" s="7">
        <v>24</v>
      </c>
      <c r="B25" s="27" t="s">
        <v>626</v>
      </c>
      <c r="C25" s="2" t="s">
        <v>1163</v>
      </c>
      <c r="D25" s="2" t="s">
        <v>26</v>
      </c>
      <c r="E25" s="2">
        <v>86</v>
      </c>
      <c r="F25" s="2">
        <v>102</v>
      </c>
      <c r="G25" s="2">
        <f t="shared" si="0"/>
        <v>17</v>
      </c>
      <c r="H25" s="2"/>
      <c r="I25" s="2">
        <v>1003.8</v>
      </c>
      <c r="J25" s="2">
        <v>690.5</v>
      </c>
      <c r="K25" s="2">
        <v>810.8</v>
      </c>
      <c r="L25" s="27">
        <f t="shared" si="1"/>
        <v>835.0333333333333</v>
      </c>
      <c r="M25">
        <f t="shared" si="2"/>
        <v>1.4537291817523532</v>
      </c>
    </row>
    <row r="26" spans="1:13" x14ac:dyDescent="0.2">
      <c r="A26" s="7">
        <v>25</v>
      </c>
      <c r="B26" s="27" t="s">
        <v>654</v>
      </c>
      <c r="C26" s="2" t="s">
        <v>1496</v>
      </c>
      <c r="D26" s="2" t="s">
        <v>26</v>
      </c>
      <c r="E26" s="2">
        <v>86</v>
      </c>
      <c r="F26" s="2">
        <v>104</v>
      </c>
      <c r="G26" s="2">
        <f t="shared" si="0"/>
        <v>19</v>
      </c>
      <c r="H26" s="2" t="s">
        <v>1231</v>
      </c>
      <c r="I26" s="2">
        <v>49.4</v>
      </c>
      <c r="J26" s="2">
        <v>51.8</v>
      </c>
      <c r="K26" s="2">
        <v>56.1</v>
      </c>
      <c r="L26" s="27">
        <f t="shared" si="1"/>
        <v>52.43333333333333</v>
      </c>
      <c r="M26">
        <f t="shared" si="2"/>
        <v>0.95366795366795365</v>
      </c>
    </row>
    <row r="27" spans="1:13" x14ac:dyDescent="0.2">
      <c r="A27" s="7">
        <v>26</v>
      </c>
      <c r="B27" s="2" t="s">
        <v>416</v>
      </c>
      <c r="C27" s="2" t="s">
        <v>1190</v>
      </c>
      <c r="D27" s="2" t="s">
        <v>26</v>
      </c>
      <c r="E27" s="2">
        <v>87</v>
      </c>
      <c r="F27" s="2">
        <v>98</v>
      </c>
      <c r="G27" s="2">
        <f t="shared" si="0"/>
        <v>12</v>
      </c>
      <c r="H27" s="2"/>
      <c r="I27" s="2">
        <v>298.39999999999998</v>
      </c>
      <c r="J27" s="2">
        <v>309.89999999999998</v>
      </c>
      <c r="K27" s="2">
        <v>692.7</v>
      </c>
      <c r="L27">
        <f t="shared" si="1"/>
        <v>433.66666666666669</v>
      </c>
      <c r="M27">
        <f t="shared" si="2"/>
        <v>0.96289125524362695</v>
      </c>
    </row>
    <row r="28" spans="1:13" x14ac:dyDescent="0.2">
      <c r="A28" s="7">
        <v>27</v>
      </c>
      <c r="B28" s="57" t="s">
        <v>418</v>
      </c>
      <c r="C28" s="2" t="s">
        <v>1336</v>
      </c>
      <c r="D28" s="2" t="s">
        <v>26</v>
      </c>
      <c r="E28" s="2">
        <v>87</v>
      </c>
      <c r="F28" s="2">
        <v>104</v>
      </c>
      <c r="G28" s="2">
        <f t="shared" si="0"/>
        <v>18</v>
      </c>
      <c r="H28" s="2" t="s">
        <v>1231</v>
      </c>
      <c r="I28" s="2">
        <v>71.599999999999994</v>
      </c>
      <c r="J28" s="2">
        <v>83.6</v>
      </c>
      <c r="K28" s="2">
        <v>88.2</v>
      </c>
      <c r="L28" s="57">
        <f t="shared" si="1"/>
        <v>81.133333333333326</v>
      </c>
      <c r="M28">
        <f t="shared" si="2"/>
        <v>0.8564593301435407</v>
      </c>
    </row>
    <row r="29" spans="1:13" x14ac:dyDescent="0.2">
      <c r="A29" s="7">
        <v>28</v>
      </c>
      <c r="B29" s="2" t="s">
        <v>756</v>
      </c>
      <c r="C29" s="2" t="s">
        <v>1122</v>
      </c>
      <c r="D29" s="2" t="s">
        <v>26</v>
      </c>
      <c r="E29" s="2">
        <v>88</v>
      </c>
      <c r="F29" s="2">
        <v>96</v>
      </c>
      <c r="G29" s="2">
        <f t="shared" si="0"/>
        <v>9</v>
      </c>
      <c r="H29" s="2"/>
      <c r="I29" s="2">
        <v>48.4</v>
      </c>
      <c r="J29" s="2">
        <v>57.4</v>
      </c>
      <c r="K29" s="2">
        <v>62.9</v>
      </c>
      <c r="L29">
        <f t="shared" si="1"/>
        <v>56.233333333333327</v>
      </c>
      <c r="M29">
        <f t="shared" si="2"/>
        <v>0.84320557491289194</v>
      </c>
    </row>
    <row r="30" spans="1:13" x14ac:dyDescent="0.2">
      <c r="A30" s="7">
        <v>29</v>
      </c>
      <c r="B30" s="2" t="s">
        <v>634</v>
      </c>
      <c r="C30" s="2" t="s">
        <v>1135</v>
      </c>
      <c r="D30" s="2" t="s">
        <v>26</v>
      </c>
      <c r="E30" s="2">
        <v>88</v>
      </c>
      <c r="F30" s="2">
        <v>97</v>
      </c>
      <c r="G30" s="2">
        <f t="shared" si="0"/>
        <v>10</v>
      </c>
      <c r="H30" s="2"/>
      <c r="I30" s="2">
        <v>1907.4</v>
      </c>
      <c r="J30" s="2">
        <v>1708.4</v>
      </c>
      <c r="K30" s="2">
        <v>2328.6</v>
      </c>
      <c r="L30">
        <f t="shared" si="1"/>
        <v>1981.4666666666665</v>
      </c>
      <c r="M30">
        <f t="shared" si="2"/>
        <v>1.1164832591898852</v>
      </c>
    </row>
    <row r="31" spans="1:13" x14ac:dyDescent="0.2">
      <c r="A31" s="7">
        <v>30</v>
      </c>
      <c r="B31" s="2" t="s">
        <v>632</v>
      </c>
      <c r="C31" s="2" t="s">
        <v>1135</v>
      </c>
      <c r="D31" s="2" t="s">
        <v>26</v>
      </c>
      <c r="E31" s="2">
        <v>88</v>
      </c>
      <c r="F31" s="2">
        <v>98</v>
      </c>
      <c r="G31" s="2">
        <f t="shared" si="0"/>
        <v>11</v>
      </c>
      <c r="H31" s="2"/>
      <c r="I31" s="2">
        <v>6516.7</v>
      </c>
      <c r="J31" s="2">
        <v>1514.6</v>
      </c>
      <c r="K31" s="2">
        <v>12334.8</v>
      </c>
      <c r="L31">
        <f t="shared" si="1"/>
        <v>6788.7</v>
      </c>
      <c r="M31">
        <f t="shared" si="2"/>
        <v>4.3025881420837182</v>
      </c>
    </row>
    <row r="32" spans="1:13" x14ac:dyDescent="0.2">
      <c r="A32" s="7">
        <v>31</v>
      </c>
      <c r="B32" s="2" t="s">
        <v>630</v>
      </c>
      <c r="C32" s="2" t="s">
        <v>1135</v>
      </c>
      <c r="D32" s="2" t="s">
        <v>26</v>
      </c>
      <c r="E32" s="2">
        <v>88</v>
      </c>
      <c r="F32" s="2">
        <v>100</v>
      </c>
      <c r="G32" s="2">
        <f t="shared" si="0"/>
        <v>13</v>
      </c>
      <c r="H32" s="2"/>
      <c r="I32" s="2">
        <v>2767.9</v>
      </c>
      <c r="J32" s="2">
        <v>2332.1999999999998</v>
      </c>
      <c r="K32" s="2">
        <v>3251.7</v>
      </c>
      <c r="L32">
        <f t="shared" si="1"/>
        <v>2783.9333333333329</v>
      </c>
      <c r="M32">
        <f t="shared" si="2"/>
        <v>1.1868193122373725</v>
      </c>
    </row>
    <row r="33" spans="1:13" x14ac:dyDescent="0.2">
      <c r="A33" s="7">
        <v>32</v>
      </c>
      <c r="B33" s="2" t="s">
        <v>630</v>
      </c>
      <c r="C33" s="2" t="s">
        <v>1355</v>
      </c>
      <c r="D33" s="2" t="s">
        <v>26</v>
      </c>
      <c r="E33" s="2">
        <v>88</v>
      </c>
      <c r="F33" s="2">
        <v>100</v>
      </c>
      <c r="G33" s="2">
        <f t="shared" si="0"/>
        <v>13</v>
      </c>
      <c r="H33" s="2" t="s">
        <v>1231</v>
      </c>
      <c r="I33" s="2">
        <v>1048.0999999999999</v>
      </c>
      <c r="J33" s="2">
        <v>1140.3</v>
      </c>
      <c r="K33" s="2">
        <v>1495.4</v>
      </c>
      <c r="L33">
        <f t="shared" si="1"/>
        <v>1227.9333333333332</v>
      </c>
      <c r="M33">
        <f t="shared" si="2"/>
        <v>0.91914408488994115</v>
      </c>
    </row>
    <row r="34" spans="1:13" x14ac:dyDescent="0.2">
      <c r="A34" s="7">
        <v>33</v>
      </c>
      <c r="B34" s="2" t="s">
        <v>446</v>
      </c>
      <c r="C34" s="2" t="s">
        <v>1355</v>
      </c>
      <c r="D34" s="2" t="s">
        <v>26</v>
      </c>
      <c r="E34" s="2">
        <v>88</v>
      </c>
      <c r="F34" s="2">
        <v>102</v>
      </c>
      <c r="G34" s="2">
        <f t="shared" si="0"/>
        <v>15</v>
      </c>
      <c r="H34" s="2" t="s">
        <v>1231</v>
      </c>
      <c r="I34" s="2">
        <v>41.6</v>
      </c>
      <c r="J34" s="2">
        <v>42.6</v>
      </c>
      <c r="K34" s="2">
        <v>46.9</v>
      </c>
      <c r="L34">
        <f t="shared" si="1"/>
        <v>43.699999999999996</v>
      </c>
      <c r="M34">
        <f t="shared" si="2"/>
        <v>0.97652582159624413</v>
      </c>
    </row>
    <row r="35" spans="1:13" x14ac:dyDescent="0.2">
      <c r="A35" s="7">
        <v>34</v>
      </c>
      <c r="B35" s="57" t="s">
        <v>334</v>
      </c>
      <c r="C35" s="2" t="s">
        <v>1353</v>
      </c>
      <c r="D35" s="2" t="s">
        <v>26</v>
      </c>
      <c r="E35" s="2">
        <v>88</v>
      </c>
      <c r="F35" s="2">
        <v>104</v>
      </c>
      <c r="G35" s="2">
        <f t="shared" si="0"/>
        <v>17</v>
      </c>
      <c r="H35" s="2"/>
      <c r="I35" s="2">
        <v>4911.8</v>
      </c>
      <c r="J35" s="2">
        <v>357.2</v>
      </c>
      <c r="K35" s="2">
        <v>6255.3</v>
      </c>
      <c r="L35" s="57">
        <f t="shared" si="1"/>
        <v>3841.4333333333329</v>
      </c>
      <c r="M35">
        <f t="shared" si="2"/>
        <v>13.750839865621501</v>
      </c>
    </row>
    <row r="36" spans="1:13" x14ac:dyDescent="0.2">
      <c r="A36" s="7">
        <v>35</v>
      </c>
      <c r="B36" s="57" t="s">
        <v>334</v>
      </c>
      <c r="C36" s="2" t="s">
        <v>1229</v>
      </c>
      <c r="D36" s="2" t="s">
        <v>26</v>
      </c>
      <c r="E36" s="2">
        <v>88</v>
      </c>
      <c r="F36" s="2">
        <v>104</v>
      </c>
      <c r="G36" s="2">
        <f t="shared" si="0"/>
        <v>17</v>
      </c>
      <c r="H36" s="2" t="s">
        <v>1231</v>
      </c>
      <c r="I36" s="2">
        <v>232.8</v>
      </c>
      <c r="J36" s="2">
        <v>234</v>
      </c>
      <c r="K36" s="2">
        <v>271.10000000000002</v>
      </c>
      <c r="L36" s="57">
        <f t="shared" si="1"/>
        <v>245.9666666666667</v>
      </c>
      <c r="M36">
        <f t="shared" si="2"/>
        <v>0.99487179487179489</v>
      </c>
    </row>
    <row r="37" spans="1:13" x14ac:dyDescent="0.2">
      <c r="A37" s="7">
        <v>36</v>
      </c>
      <c r="B37" s="57" t="s">
        <v>280</v>
      </c>
      <c r="C37" s="2" t="s">
        <v>1229</v>
      </c>
      <c r="D37" s="2" t="s">
        <v>26</v>
      </c>
      <c r="E37" s="2">
        <v>88</v>
      </c>
      <c r="F37" s="2">
        <v>105</v>
      </c>
      <c r="G37" s="2">
        <f t="shared" si="0"/>
        <v>18</v>
      </c>
      <c r="H37" s="2" t="s">
        <v>1231</v>
      </c>
      <c r="I37" s="2">
        <v>101.4</v>
      </c>
      <c r="J37" s="2">
        <v>104.4</v>
      </c>
      <c r="K37" s="2">
        <v>108.6</v>
      </c>
      <c r="L37" s="57">
        <f t="shared" si="1"/>
        <v>104.8</v>
      </c>
      <c r="M37">
        <f t="shared" si="2"/>
        <v>0.97126436781609193</v>
      </c>
    </row>
    <row r="38" spans="1:13" x14ac:dyDescent="0.2">
      <c r="A38" s="7">
        <v>37</v>
      </c>
      <c r="B38" s="57" t="s">
        <v>282</v>
      </c>
      <c r="C38" s="2" t="s">
        <v>1229</v>
      </c>
      <c r="D38" s="2" t="s">
        <v>26</v>
      </c>
      <c r="E38" s="2">
        <v>88</v>
      </c>
      <c r="F38" s="2">
        <v>106</v>
      </c>
      <c r="G38" s="2">
        <f t="shared" si="0"/>
        <v>19</v>
      </c>
      <c r="H38" s="2" t="s">
        <v>1231</v>
      </c>
      <c r="I38" s="2">
        <v>44.1</v>
      </c>
      <c r="J38" s="2">
        <v>44.6</v>
      </c>
      <c r="K38" s="2">
        <v>52.3</v>
      </c>
      <c r="L38" s="57">
        <f t="shared" si="1"/>
        <v>47</v>
      </c>
      <c r="M38">
        <f t="shared" si="2"/>
        <v>0.9887892376681614</v>
      </c>
    </row>
    <row r="39" spans="1:13" x14ac:dyDescent="0.2">
      <c r="A39" s="7">
        <v>38</v>
      </c>
      <c r="B39" s="2" t="s">
        <v>554</v>
      </c>
      <c r="C39" s="2" t="s">
        <v>1130</v>
      </c>
      <c r="D39" s="2" t="s">
        <v>26</v>
      </c>
      <c r="E39" s="2">
        <v>89</v>
      </c>
      <c r="F39" s="2">
        <v>97</v>
      </c>
      <c r="G39" s="2">
        <f t="shared" si="0"/>
        <v>9</v>
      </c>
      <c r="H39" s="2"/>
      <c r="I39" s="2">
        <v>2631.2</v>
      </c>
      <c r="J39" s="2">
        <v>2440.5</v>
      </c>
      <c r="K39" s="2">
        <v>2884</v>
      </c>
      <c r="L39">
        <f t="shared" si="1"/>
        <v>2651.9</v>
      </c>
      <c r="M39">
        <f t="shared" si="2"/>
        <v>1.0781397254660929</v>
      </c>
    </row>
    <row r="40" spans="1:13" x14ac:dyDescent="0.2">
      <c r="A40" s="7">
        <v>39</v>
      </c>
      <c r="B40" s="2" t="s">
        <v>556</v>
      </c>
      <c r="C40" s="2" t="s">
        <v>1130</v>
      </c>
      <c r="D40" s="2" t="s">
        <v>26</v>
      </c>
      <c r="E40" s="2">
        <v>89</v>
      </c>
      <c r="F40" s="2">
        <v>98</v>
      </c>
      <c r="G40" s="2">
        <f t="shared" si="0"/>
        <v>10</v>
      </c>
      <c r="H40" s="2"/>
      <c r="I40" s="2">
        <v>2331</v>
      </c>
      <c r="J40" s="2">
        <v>2012.6</v>
      </c>
      <c r="K40" s="2">
        <v>2634.6</v>
      </c>
      <c r="L40">
        <f t="shared" si="1"/>
        <v>2326.0666666666671</v>
      </c>
      <c r="M40">
        <f t="shared" si="2"/>
        <v>1.1582033190897347</v>
      </c>
    </row>
    <row r="41" spans="1:13" x14ac:dyDescent="0.2">
      <c r="A41" s="7">
        <v>40</v>
      </c>
      <c r="B41" s="57" t="s">
        <v>558</v>
      </c>
      <c r="C41" s="2" t="s">
        <v>1436</v>
      </c>
      <c r="D41" s="2" t="s">
        <v>26</v>
      </c>
      <c r="E41" s="2">
        <v>89</v>
      </c>
      <c r="F41" s="2">
        <v>104</v>
      </c>
      <c r="G41" s="2">
        <f t="shared" si="0"/>
        <v>16</v>
      </c>
      <c r="H41" s="2" t="s">
        <v>1231</v>
      </c>
      <c r="I41" s="2">
        <v>196.2</v>
      </c>
      <c r="J41" s="2">
        <v>224.4</v>
      </c>
      <c r="K41" s="2">
        <v>257.60000000000002</v>
      </c>
      <c r="L41" s="57">
        <f t="shared" si="1"/>
        <v>226.06666666666669</v>
      </c>
      <c r="M41">
        <f t="shared" si="2"/>
        <v>0.87433155080213898</v>
      </c>
    </row>
    <row r="42" spans="1:13" x14ac:dyDescent="0.2">
      <c r="A42" s="7">
        <v>41</v>
      </c>
      <c r="B42" s="2" t="s">
        <v>590</v>
      </c>
      <c r="C42" s="2" t="s">
        <v>1133</v>
      </c>
      <c r="D42" s="2" t="s">
        <v>26</v>
      </c>
      <c r="E42" s="2">
        <v>90</v>
      </c>
      <c r="F42" s="2">
        <v>97</v>
      </c>
      <c r="G42" s="2">
        <f t="shared" si="0"/>
        <v>8</v>
      </c>
      <c r="H42" s="2"/>
      <c r="I42" s="2">
        <v>7336.3</v>
      </c>
      <c r="J42" s="2">
        <v>5619.3</v>
      </c>
      <c r="K42" s="2">
        <v>6622.9</v>
      </c>
      <c r="L42">
        <f t="shared" si="1"/>
        <v>6526.166666666667</v>
      </c>
      <c r="M42">
        <f t="shared" si="2"/>
        <v>1.3055540725713166</v>
      </c>
    </row>
    <row r="43" spans="1:13" x14ac:dyDescent="0.2">
      <c r="A43" s="7">
        <v>42</v>
      </c>
      <c r="B43" s="2" t="s">
        <v>596</v>
      </c>
      <c r="C43" s="2" t="s">
        <v>1133</v>
      </c>
      <c r="D43" s="2" t="s">
        <v>26</v>
      </c>
      <c r="E43" s="2">
        <v>90</v>
      </c>
      <c r="F43" s="2">
        <v>98</v>
      </c>
      <c r="G43" s="2">
        <f t="shared" si="0"/>
        <v>9</v>
      </c>
      <c r="H43" s="2"/>
      <c r="I43" s="2">
        <v>4953</v>
      </c>
      <c r="J43" s="2">
        <v>5221.7</v>
      </c>
      <c r="K43" s="2">
        <v>5497.2</v>
      </c>
      <c r="L43">
        <f t="shared" si="1"/>
        <v>5223.9666666666672</v>
      </c>
      <c r="M43">
        <f t="shared" si="2"/>
        <v>0.94854166267690598</v>
      </c>
    </row>
    <row r="44" spans="1:13" x14ac:dyDescent="0.2">
      <c r="A44" s="7">
        <v>43</v>
      </c>
      <c r="B44" s="2" t="s">
        <v>588</v>
      </c>
      <c r="C44" s="2" t="s">
        <v>1133</v>
      </c>
      <c r="D44" s="2" t="s">
        <v>26</v>
      </c>
      <c r="E44" s="2">
        <v>90</v>
      </c>
      <c r="F44" s="2">
        <v>99</v>
      </c>
      <c r="G44" s="2">
        <f t="shared" si="0"/>
        <v>10</v>
      </c>
      <c r="H44" s="2"/>
      <c r="I44" s="2">
        <v>2175.6</v>
      </c>
      <c r="J44" s="2">
        <v>1793.8</v>
      </c>
      <c r="K44" s="2">
        <v>2874.2</v>
      </c>
      <c r="L44">
        <f t="shared" si="1"/>
        <v>2281.1999999999998</v>
      </c>
      <c r="M44">
        <f t="shared" si="2"/>
        <v>1.2128442412755045</v>
      </c>
    </row>
    <row r="45" spans="1:13" x14ac:dyDescent="0.2">
      <c r="A45" s="7">
        <v>44</v>
      </c>
      <c r="B45" s="2" t="s">
        <v>576</v>
      </c>
      <c r="C45" s="2" t="s">
        <v>1133</v>
      </c>
      <c r="D45" s="2" t="s">
        <v>26</v>
      </c>
      <c r="E45" s="2">
        <v>90</v>
      </c>
      <c r="F45" s="2">
        <v>100</v>
      </c>
      <c r="G45" s="2">
        <f t="shared" si="0"/>
        <v>11</v>
      </c>
      <c r="H45" s="2"/>
      <c r="I45" s="2">
        <v>1924</v>
      </c>
      <c r="J45" s="2">
        <v>1526.6</v>
      </c>
      <c r="K45" s="2">
        <v>2203.6999999999998</v>
      </c>
      <c r="L45">
        <f t="shared" si="1"/>
        <v>1884.7666666666664</v>
      </c>
      <c r="M45">
        <f t="shared" si="2"/>
        <v>1.2603170444124199</v>
      </c>
    </row>
    <row r="46" spans="1:13" x14ac:dyDescent="0.2">
      <c r="A46" s="7">
        <v>45</v>
      </c>
      <c r="B46" s="2" t="s">
        <v>576</v>
      </c>
      <c r="C46" s="2" t="s">
        <v>1444</v>
      </c>
      <c r="D46" s="2" t="s">
        <v>26</v>
      </c>
      <c r="E46" s="2">
        <v>90</v>
      </c>
      <c r="F46" s="2">
        <v>100</v>
      </c>
      <c r="G46" s="2">
        <f t="shared" si="0"/>
        <v>11</v>
      </c>
      <c r="H46" s="2" t="s">
        <v>1231</v>
      </c>
      <c r="I46" s="2">
        <v>38.5</v>
      </c>
      <c r="J46" s="2">
        <v>49.9</v>
      </c>
      <c r="K46" s="2">
        <v>60.6</v>
      </c>
      <c r="L46">
        <f t="shared" si="1"/>
        <v>49.666666666666664</v>
      </c>
      <c r="M46">
        <f t="shared" si="2"/>
        <v>0.77154308617234468</v>
      </c>
    </row>
    <row r="47" spans="1:13" x14ac:dyDescent="0.2">
      <c r="A47" s="7">
        <v>46</v>
      </c>
      <c r="B47" s="2" t="s">
        <v>568</v>
      </c>
      <c r="C47" s="2" t="s">
        <v>1133</v>
      </c>
      <c r="D47" s="2" t="s">
        <v>26</v>
      </c>
      <c r="E47" s="2">
        <v>90</v>
      </c>
      <c r="F47" s="2">
        <v>101</v>
      </c>
      <c r="G47" s="2">
        <f t="shared" si="0"/>
        <v>12</v>
      </c>
      <c r="H47" s="2"/>
      <c r="I47" s="2">
        <v>983.8</v>
      </c>
      <c r="J47" s="2">
        <v>771.5</v>
      </c>
      <c r="K47" s="2">
        <v>1426.7</v>
      </c>
      <c r="L47">
        <f t="shared" si="1"/>
        <v>1060.6666666666667</v>
      </c>
      <c r="M47">
        <f t="shared" si="2"/>
        <v>1.2751782242384964</v>
      </c>
    </row>
    <row r="48" spans="1:13" x14ac:dyDescent="0.2">
      <c r="A48" s="7">
        <v>47</v>
      </c>
      <c r="B48" s="2" t="s">
        <v>570</v>
      </c>
      <c r="C48" s="2" t="s">
        <v>1133</v>
      </c>
      <c r="D48" s="2" t="s">
        <v>26</v>
      </c>
      <c r="E48" s="2">
        <v>90</v>
      </c>
      <c r="F48" s="2">
        <v>102</v>
      </c>
      <c r="G48" s="2">
        <f t="shared" si="0"/>
        <v>13</v>
      </c>
      <c r="H48" s="2"/>
      <c r="I48" s="2">
        <v>2863.2</v>
      </c>
      <c r="J48" s="2">
        <v>2370.1</v>
      </c>
      <c r="K48" s="2">
        <v>3230.6</v>
      </c>
      <c r="L48">
        <f t="shared" si="1"/>
        <v>2821.2999999999997</v>
      </c>
      <c r="M48">
        <f t="shared" si="2"/>
        <v>1.2080502932365722</v>
      </c>
    </row>
    <row r="49" spans="1:13" x14ac:dyDescent="0.2">
      <c r="A49" s="7">
        <v>48</v>
      </c>
      <c r="B49" s="2" t="s">
        <v>570</v>
      </c>
      <c r="C49" s="2" t="s">
        <v>1444</v>
      </c>
      <c r="D49" s="2" t="s">
        <v>26</v>
      </c>
      <c r="E49" s="2">
        <v>90</v>
      </c>
      <c r="F49" s="2">
        <v>102</v>
      </c>
      <c r="G49" s="2">
        <f t="shared" si="0"/>
        <v>13</v>
      </c>
      <c r="H49" s="2" t="s">
        <v>1231</v>
      </c>
      <c r="I49" s="2">
        <v>38.200000000000003</v>
      </c>
      <c r="J49" s="2">
        <v>54.9</v>
      </c>
      <c r="K49" s="2">
        <v>44.4</v>
      </c>
      <c r="L49">
        <f t="shared" si="1"/>
        <v>45.833333333333336</v>
      </c>
      <c r="M49">
        <f t="shared" si="2"/>
        <v>0.69581056466302371</v>
      </c>
    </row>
    <row r="50" spans="1:13" x14ac:dyDescent="0.2">
      <c r="A50" s="7">
        <v>49</v>
      </c>
      <c r="B50" s="2" t="s">
        <v>572</v>
      </c>
      <c r="C50" s="2" t="s">
        <v>1133</v>
      </c>
      <c r="D50" s="2" t="s">
        <v>26</v>
      </c>
      <c r="E50" s="2">
        <v>90</v>
      </c>
      <c r="F50" s="2">
        <v>103</v>
      </c>
      <c r="G50" s="2">
        <f t="shared" si="0"/>
        <v>14</v>
      </c>
      <c r="H50" s="2"/>
      <c r="I50" s="2">
        <v>3396.8</v>
      </c>
      <c r="J50" s="2">
        <v>2720.5</v>
      </c>
      <c r="K50" s="2">
        <v>5044</v>
      </c>
      <c r="L50">
        <f t="shared" si="1"/>
        <v>3720.4333333333329</v>
      </c>
      <c r="M50">
        <f t="shared" si="2"/>
        <v>1.2485940084543283</v>
      </c>
    </row>
    <row r="51" spans="1:13" x14ac:dyDescent="0.2">
      <c r="A51" s="7">
        <v>50</v>
      </c>
      <c r="B51" s="57" t="s">
        <v>574</v>
      </c>
      <c r="C51" s="2" t="s">
        <v>1446</v>
      </c>
      <c r="D51" s="2" t="s">
        <v>26</v>
      </c>
      <c r="E51" s="2">
        <v>90</v>
      </c>
      <c r="F51" s="2">
        <v>104</v>
      </c>
      <c r="G51" s="2">
        <f t="shared" si="0"/>
        <v>15</v>
      </c>
      <c r="H51" s="2"/>
      <c r="I51" s="2">
        <v>11749.7</v>
      </c>
      <c r="J51" s="2">
        <v>3343.1</v>
      </c>
      <c r="K51" s="2">
        <v>16617.5</v>
      </c>
      <c r="L51" s="57">
        <f t="shared" si="1"/>
        <v>10570.1</v>
      </c>
      <c r="M51">
        <f t="shared" si="2"/>
        <v>3.5146121862941584</v>
      </c>
    </row>
    <row r="52" spans="1:13" x14ac:dyDescent="0.2">
      <c r="A52" s="7">
        <v>51</v>
      </c>
      <c r="B52" s="57" t="s">
        <v>574</v>
      </c>
      <c r="C52" s="2" t="s">
        <v>1448</v>
      </c>
      <c r="D52" s="2" t="s">
        <v>26</v>
      </c>
      <c r="E52" s="2">
        <v>90</v>
      </c>
      <c r="F52" s="2">
        <v>104</v>
      </c>
      <c r="G52" s="2">
        <f t="shared" si="0"/>
        <v>15</v>
      </c>
      <c r="H52" s="2" t="s">
        <v>1231</v>
      </c>
      <c r="I52" s="2">
        <v>2.2999999999999998</v>
      </c>
      <c r="J52" s="2">
        <v>8.5</v>
      </c>
      <c r="K52" s="2">
        <v>3.2</v>
      </c>
      <c r="L52" s="57">
        <f t="shared" si="1"/>
        <v>4.666666666666667</v>
      </c>
      <c r="M52">
        <f t="shared" si="2"/>
        <v>0.27058823529411763</v>
      </c>
    </row>
    <row r="53" spans="1:13" x14ac:dyDescent="0.2">
      <c r="A53" s="7">
        <v>52</v>
      </c>
      <c r="B53" s="57" t="s">
        <v>578</v>
      </c>
      <c r="C53" s="2" t="s">
        <v>1448</v>
      </c>
      <c r="D53" s="2" t="s">
        <v>26</v>
      </c>
      <c r="E53" s="2">
        <v>90</v>
      </c>
      <c r="F53" s="2">
        <v>105</v>
      </c>
      <c r="G53" s="2">
        <f t="shared" si="0"/>
        <v>16</v>
      </c>
      <c r="H53" s="2" t="s">
        <v>1231</v>
      </c>
      <c r="I53" s="2">
        <v>79</v>
      </c>
      <c r="J53" s="2">
        <v>124.7</v>
      </c>
      <c r="K53" s="2">
        <v>147.1</v>
      </c>
      <c r="L53" s="57">
        <f t="shared" si="1"/>
        <v>116.93333333333332</v>
      </c>
      <c r="M53">
        <f t="shared" si="2"/>
        <v>0.63352044907778671</v>
      </c>
    </row>
    <row r="54" spans="1:13" x14ac:dyDescent="0.2">
      <c r="A54" s="7">
        <v>53</v>
      </c>
      <c r="B54" s="57" t="s">
        <v>586</v>
      </c>
      <c r="C54" s="2" t="s">
        <v>1448</v>
      </c>
      <c r="D54" s="2" t="s">
        <v>26</v>
      </c>
      <c r="E54" s="2">
        <v>90</v>
      </c>
      <c r="F54" s="2">
        <v>106</v>
      </c>
      <c r="G54" s="2">
        <f t="shared" si="0"/>
        <v>17</v>
      </c>
      <c r="H54" s="2" t="s">
        <v>1231</v>
      </c>
      <c r="I54" s="2">
        <v>643.20000000000005</v>
      </c>
      <c r="J54" s="2">
        <v>451.7</v>
      </c>
      <c r="K54" s="2">
        <v>616.1</v>
      </c>
      <c r="L54" s="57">
        <f t="shared" si="1"/>
        <v>570.33333333333337</v>
      </c>
      <c r="M54">
        <f t="shared" si="2"/>
        <v>1.4239539517378792</v>
      </c>
    </row>
    <row r="55" spans="1:13" x14ac:dyDescent="0.2">
      <c r="A55" s="7">
        <v>54</v>
      </c>
      <c r="B55" s="57" t="s">
        <v>580</v>
      </c>
      <c r="C55" s="2" t="s">
        <v>1446</v>
      </c>
      <c r="D55" s="2" t="s">
        <v>26</v>
      </c>
      <c r="E55" s="2">
        <v>90</v>
      </c>
      <c r="F55" s="2">
        <v>107</v>
      </c>
      <c r="G55" s="2">
        <f t="shared" si="0"/>
        <v>18</v>
      </c>
      <c r="H55" s="2"/>
      <c r="I55" s="2">
        <v>2147</v>
      </c>
      <c r="J55" s="2">
        <v>1230.8</v>
      </c>
      <c r="K55" s="2">
        <v>1920.1</v>
      </c>
      <c r="L55" s="57">
        <f t="shared" si="1"/>
        <v>1765.9666666666665</v>
      </c>
      <c r="M55">
        <f t="shared" si="2"/>
        <v>1.7443938901527463</v>
      </c>
    </row>
    <row r="56" spans="1:13" x14ac:dyDescent="0.2">
      <c r="A56" s="7">
        <v>55</v>
      </c>
      <c r="B56" s="57" t="s">
        <v>580</v>
      </c>
      <c r="C56" s="2" t="s">
        <v>1448</v>
      </c>
      <c r="D56" s="2" t="s">
        <v>26</v>
      </c>
      <c r="E56" s="2">
        <v>90</v>
      </c>
      <c r="F56" s="2">
        <v>107</v>
      </c>
      <c r="G56" s="2">
        <f t="shared" si="0"/>
        <v>18</v>
      </c>
      <c r="H56" s="2" t="s">
        <v>1231</v>
      </c>
      <c r="I56" s="2">
        <v>1241.5</v>
      </c>
      <c r="J56" s="2">
        <v>762.9</v>
      </c>
      <c r="K56" s="2">
        <v>1112.9000000000001</v>
      </c>
      <c r="L56" s="57">
        <f t="shared" si="1"/>
        <v>1039.1000000000001</v>
      </c>
      <c r="M56">
        <f t="shared" si="2"/>
        <v>1.6273430331629311</v>
      </c>
    </row>
    <row r="57" spans="1:13" x14ac:dyDescent="0.2">
      <c r="A57" s="7">
        <v>56</v>
      </c>
      <c r="B57" s="57" t="s">
        <v>582</v>
      </c>
      <c r="C57" s="2" t="s">
        <v>1448</v>
      </c>
      <c r="D57" s="2" t="s">
        <v>26</v>
      </c>
      <c r="E57" s="2">
        <v>90</v>
      </c>
      <c r="F57" s="2">
        <v>108</v>
      </c>
      <c r="G57" s="2">
        <f t="shared" si="0"/>
        <v>19</v>
      </c>
      <c r="H57" s="2" t="s">
        <v>1231</v>
      </c>
      <c r="I57" s="2">
        <v>83.9</v>
      </c>
      <c r="J57" s="2">
        <v>95.1</v>
      </c>
      <c r="K57" s="2">
        <v>89.7</v>
      </c>
      <c r="L57" s="57">
        <f t="shared" si="1"/>
        <v>89.566666666666663</v>
      </c>
      <c r="M57">
        <f t="shared" si="2"/>
        <v>0.88222923238696116</v>
      </c>
    </row>
    <row r="58" spans="1:13" x14ac:dyDescent="0.2">
      <c r="A58" s="7">
        <v>57</v>
      </c>
      <c r="B58" s="57" t="s">
        <v>584</v>
      </c>
      <c r="C58" s="2" t="s">
        <v>1448</v>
      </c>
      <c r="D58" s="2" t="s">
        <v>26</v>
      </c>
      <c r="E58" s="2">
        <v>90</v>
      </c>
      <c r="F58" s="2">
        <v>109</v>
      </c>
      <c r="G58" s="2">
        <f t="shared" si="0"/>
        <v>20</v>
      </c>
      <c r="H58" s="2" t="s">
        <v>1231</v>
      </c>
      <c r="I58" s="2">
        <v>89.3</v>
      </c>
      <c r="J58" s="2">
        <v>100.1</v>
      </c>
      <c r="K58" s="2">
        <v>107.9</v>
      </c>
      <c r="L58" s="57">
        <f t="shared" si="1"/>
        <v>99.09999999999998</v>
      </c>
      <c r="M58">
        <f t="shared" si="2"/>
        <v>0.8921078921078921</v>
      </c>
    </row>
    <row r="59" spans="1:13" x14ac:dyDescent="0.2">
      <c r="A59" s="7">
        <v>58</v>
      </c>
      <c r="B59" s="57" t="s">
        <v>310</v>
      </c>
      <c r="C59" s="2" t="s">
        <v>1148</v>
      </c>
      <c r="D59" s="2" t="s">
        <v>26</v>
      </c>
      <c r="E59" s="2">
        <v>107</v>
      </c>
      <c r="F59" s="2">
        <v>120</v>
      </c>
      <c r="G59" s="2">
        <f t="shared" si="0"/>
        <v>14</v>
      </c>
      <c r="H59" s="2"/>
      <c r="I59" s="2">
        <v>1523.7</v>
      </c>
      <c r="J59" s="2">
        <v>1286.2</v>
      </c>
      <c r="K59" s="2">
        <v>2129.3000000000002</v>
      </c>
      <c r="L59" s="57">
        <f t="shared" si="1"/>
        <v>1646.4000000000003</v>
      </c>
      <c r="M59">
        <f t="shared" si="2"/>
        <v>1.1846524646244752</v>
      </c>
    </row>
    <row r="60" spans="1:13" x14ac:dyDescent="0.2">
      <c r="A60" s="7">
        <v>59</v>
      </c>
      <c r="B60" s="57" t="s">
        <v>310</v>
      </c>
      <c r="C60" s="2" t="s">
        <v>1255</v>
      </c>
      <c r="D60" s="2" t="s">
        <v>26</v>
      </c>
      <c r="E60" s="2">
        <v>107</v>
      </c>
      <c r="F60" s="2">
        <v>120</v>
      </c>
      <c r="G60" s="2">
        <f t="shared" si="0"/>
        <v>14</v>
      </c>
      <c r="H60" s="2" t="s">
        <v>1195</v>
      </c>
      <c r="I60" s="2">
        <v>96.4</v>
      </c>
      <c r="J60" s="2">
        <v>118.2</v>
      </c>
      <c r="K60" s="2">
        <v>119.9</v>
      </c>
      <c r="L60" s="57">
        <f t="shared" si="1"/>
        <v>111.5</v>
      </c>
      <c r="M60">
        <f t="shared" si="2"/>
        <v>0.81556683587140444</v>
      </c>
    </row>
    <row r="61" spans="1:13" x14ac:dyDescent="0.2">
      <c r="A61" s="7">
        <v>60</v>
      </c>
      <c r="B61" s="57" t="s">
        <v>232</v>
      </c>
      <c r="C61" s="2" t="s">
        <v>1142</v>
      </c>
      <c r="D61" s="2" t="s">
        <v>26</v>
      </c>
      <c r="E61" s="2">
        <v>108</v>
      </c>
      <c r="F61" s="2">
        <v>120</v>
      </c>
      <c r="G61" s="2">
        <f t="shared" si="0"/>
        <v>13</v>
      </c>
      <c r="H61" s="2"/>
      <c r="I61" s="2">
        <v>389.6</v>
      </c>
      <c r="J61" s="2">
        <v>360.5</v>
      </c>
      <c r="K61" s="2">
        <v>430.9</v>
      </c>
      <c r="L61" s="57">
        <f t="shared" si="1"/>
        <v>393.66666666666669</v>
      </c>
      <c r="M61">
        <f t="shared" si="2"/>
        <v>1.0807212205270458</v>
      </c>
    </row>
    <row r="62" spans="1:13" x14ac:dyDescent="0.2">
      <c r="A62" s="7">
        <v>61</v>
      </c>
      <c r="B62" s="57" t="s">
        <v>660</v>
      </c>
      <c r="C62" s="2" t="s">
        <v>1163</v>
      </c>
      <c r="D62" s="2" t="s">
        <v>26</v>
      </c>
      <c r="E62" s="2">
        <v>109</v>
      </c>
      <c r="F62" s="2">
        <v>120</v>
      </c>
      <c r="G62" s="2">
        <f t="shared" si="0"/>
        <v>12</v>
      </c>
      <c r="H62" s="2"/>
      <c r="I62" s="2">
        <v>2659.2</v>
      </c>
      <c r="J62" s="2">
        <v>2447.3000000000002</v>
      </c>
      <c r="K62" s="2">
        <v>2687.4</v>
      </c>
      <c r="L62" s="57">
        <f t="shared" si="1"/>
        <v>2597.9666666666667</v>
      </c>
      <c r="M62">
        <f t="shared" si="2"/>
        <v>1.0865852163608873</v>
      </c>
    </row>
    <row r="63" spans="1:13" x14ac:dyDescent="0.2">
      <c r="A63" s="7">
        <v>62</v>
      </c>
      <c r="B63" s="57" t="s">
        <v>660</v>
      </c>
      <c r="C63" s="2" t="s">
        <v>1500</v>
      </c>
      <c r="D63" s="2" t="s">
        <v>26</v>
      </c>
      <c r="E63" s="2">
        <v>109</v>
      </c>
      <c r="F63" s="2">
        <v>120</v>
      </c>
      <c r="G63" s="2">
        <f t="shared" si="0"/>
        <v>12</v>
      </c>
      <c r="H63" s="2" t="s">
        <v>1195</v>
      </c>
      <c r="I63" s="2">
        <v>2439.6999999999998</v>
      </c>
      <c r="J63" s="2">
        <v>2271.6</v>
      </c>
      <c r="K63" s="2">
        <v>2421.6999999999998</v>
      </c>
      <c r="L63" s="57">
        <f t="shared" si="1"/>
        <v>2377.6666666666665</v>
      </c>
      <c r="M63">
        <f t="shared" si="2"/>
        <v>1.0740007043493573</v>
      </c>
    </row>
    <row r="64" spans="1:13" x14ac:dyDescent="0.2">
      <c r="A64" s="7">
        <v>63</v>
      </c>
      <c r="B64" s="57" t="s">
        <v>662</v>
      </c>
      <c r="C64" s="2" t="s">
        <v>1163</v>
      </c>
      <c r="D64" s="2" t="s">
        <v>26</v>
      </c>
      <c r="E64" s="2">
        <v>109</v>
      </c>
      <c r="F64" s="2">
        <v>122</v>
      </c>
      <c r="G64" s="2">
        <f t="shared" si="0"/>
        <v>14</v>
      </c>
      <c r="H64" s="2"/>
      <c r="I64" s="2">
        <v>215.2</v>
      </c>
      <c r="J64" s="2">
        <v>256.5</v>
      </c>
      <c r="K64" s="2">
        <v>153.19999999999999</v>
      </c>
      <c r="L64" s="57">
        <f t="shared" si="1"/>
        <v>208.29999999999998</v>
      </c>
      <c r="M64">
        <f t="shared" si="2"/>
        <v>0.83898635477582839</v>
      </c>
    </row>
    <row r="65" spans="1:13" x14ac:dyDescent="0.2">
      <c r="A65" s="7">
        <v>64</v>
      </c>
      <c r="B65" s="57" t="s">
        <v>662</v>
      </c>
      <c r="C65" s="2" t="s">
        <v>1500</v>
      </c>
      <c r="D65" s="2" t="s">
        <v>26</v>
      </c>
      <c r="E65" s="2">
        <v>109</v>
      </c>
      <c r="F65" s="2">
        <v>122</v>
      </c>
      <c r="G65" s="2">
        <f t="shared" si="0"/>
        <v>14</v>
      </c>
      <c r="H65" s="2" t="s">
        <v>1195</v>
      </c>
      <c r="I65" s="2">
        <v>174.1</v>
      </c>
      <c r="J65" s="2">
        <v>195</v>
      </c>
      <c r="K65" s="2">
        <v>203.5</v>
      </c>
      <c r="L65" s="57">
        <f t="shared" si="1"/>
        <v>190.86666666666667</v>
      </c>
      <c r="M65">
        <f t="shared" si="2"/>
        <v>0.89282051282051278</v>
      </c>
    </row>
    <row r="66" spans="1:13" x14ac:dyDescent="0.2">
      <c r="A66" s="7">
        <v>65</v>
      </c>
      <c r="B66" s="57" t="s">
        <v>664</v>
      </c>
      <c r="C66" s="2" t="s">
        <v>1500</v>
      </c>
      <c r="D66" s="2" t="s">
        <v>26</v>
      </c>
      <c r="E66" s="2">
        <v>109</v>
      </c>
      <c r="F66" s="2">
        <v>123</v>
      </c>
      <c r="G66" s="2">
        <f t="shared" ref="G66:G129" si="3">(F66-E66)+1</f>
        <v>15</v>
      </c>
      <c r="H66" s="2" t="s">
        <v>1195</v>
      </c>
      <c r="I66" s="2">
        <v>79.599999999999994</v>
      </c>
      <c r="J66" s="2">
        <v>92.9</v>
      </c>
      <c r="K66" s="2">
        <v>95.7</v>
      </c>
      <c r="L66" s="57">
        <f t="shared" ref="L66:L129" si="4">AVERAGE(I66:K66)</f>
        <v>89.399999999999991</v>
      </c>
      <c r="M66">
        <f t="shared" si="2"/>
        <v>0.85683530678148534</v>
      </c>
    </row>
    <row r="67" spans="1:13" x14ac:dyDescent="0.2">
      <c r="A67" s="7">
        <v>66</v>
      </c>
      <c r="B67" s="57" t="s">
        <v>328</v>
      </c>
      <c r="C67" s="2" t="s">
        <v>1190</v>
      </c>
      <c r="D67" s="2" t="s">
        <v>26</v>
      </c>
      <c r="E67" s="2">
        <v>110</v>
      </c>
      <c r="F67" s="2">
        <v>120</v>
      </c>
      <c r="G67" s="2">
        <f t="shared" si="3"/>
        <v>11</v>
      </c>
      <c r="H67" s="2"/>
      <c r="I67" s="2">
        <v>3889.9</v>
      </c>
      <c r="J67" s="2">
        <v>2994</v>
      </c>
      <c r="K67" s="2">
        <v>2266.6</v>
      </c>
      <c r="L67" s="57">
        <f t="shared" si="4"/>
        <v>3050.1666666666665</v>
      </c>
      <c r="M67">
        <f t="shared" ref="M67:M130" si="5">I67/J67</f>
        <v>1.2992317969271878</v>
      </c>
    </row>
    <row r="68" spans="1:13" x14ac:dyDescent="0.2">
      <c r="A68" s="7">
        <v>67</v>
      </c>
      <c r="B68" s="57" t="s">
        <v>328</v>
      </c>
      <c r="C68" s="2" t="s">
        <v>1266</v>
      </c>
      <c r="D68" s="2" t="s">
        <v>26</v>
      </c>
      <c r="E68" s="2">
        <v>110</v>
      </c>
      <c r="F68" s="2">
        <v>120</v>
      </c>
      <c r="G68" s="2">
        <f t="shared" si="3"/>
        <v>11</v>
      </c>
      <c r="H68" s="2" t="s">
        <v>1195</v>
      </c>
      <c r="I68" s="2">
        <v>217.3</v>
      </c>
      <c r="J68" s="2">
        <v>238.7</v>
      </c>
      <c r="K68" s="2">
        <v>244.3</v>
      </c>
      <c r="L68" s="57">
        <f t="shared" si="4"/>
        <v>233.43333333333331</v>
      </c>
      <c r="M68">
        <f t="shared" si="5"/>
        <v>0.9103477167993298</v>
      </c>
    </row>
    <row r="69" spans="1:13" x14ac:dyDescent="0.2">
      <c r="A69" s="7">
        <v>68</v>
      </c>
      <c r="B69" s="2" t="s">
        <v>254</v>
      </c>
      <c r="C69" s="2" t="s">
        <v>1209</v>
      </c>
      <c r="D69" s="2" t="s">
        <v>26</v>
      </c>
      <c r="E69" s="2">
        <v>111</v>
      </c>
      <c r="F69" s="2">
        <v>120</v>
      </c>
      <c r="G69" s="2">
        <f t="shared" si="3"/>
        <v>10</v>
      </c>
      <c r="H69" s="2" t="s">
        <v>1195</v>
      </c>
      <c r="I69" s="2">
        <v>109.1</v>
      </c>
      <c r="J69" s="2">
        <v>109.2</v>
      </c>
      <c r="K69" s="2">
        <v>127.1</v>
      </c>
      <c r="L69">
        <f t="shared" si="4"/>
        <v>115.13333333333333</v>
      </c>
      <c r="M69">
        <f t="shared" si="5"/>
        <v>0.99908424908424898</v>
      </c>
    </row>
    <row r="70" spans="1:13" x14ac:dyDescent="0.2">
      <c r="A70" s="7">
        <v>69</v>
      </c>
      <c r="B70" s="2" t="s">
        <v>456</v>
      </c>
      <c r="C70" s="2" t="s">
        <v>1361</v>
      </c>
      <c r="D70" s="2" t="s">
        <v>26</v>
      </c>
      <c r="E70" s="2">
        <v>112</v>
      </c>
      <c r="F70" s="2">
        <v>120</v>
      </c>
      <c r="G70" s="2">
        <f t="shared" si="3"/>
        <v>9</v>
      </c>
      <c r="H70" s="2" t="s">
        <v>1195</v>
      </c>
      <c r="I70" s="2">
        <v>76.400000000000006</v>
      </c>
      <c r="J70" s="2">
        <v>94.5</v>
      </c>
      <c r="K70" s="2">
        <v>101.8</v>
      </c>
      <c r="L70">
        <f t="shared" si="4"/>
        <v>90.899999999999991</v>
      </c>
      <c r="M70">
        <f t="shared" si="5"/>
        <v>0.80846560846560855</v>
      </c>
    </row>
    <row r="71" spans="1:13" x14ac:dyDescent="0.2">
      <c r="A71" s="7">
        <v>70</v>
      </c>
      <c r="B71" s="2" t="s">
        <v>702</v>
      </c>
      <c r="C71" s="2" t="s">
        <v>1529</v>
      </c>
      <c r="D71" s="2" t="s">
        <v>26</v>
      </c>
      <c r="E71" s="2">
        <v>116</v>
      </c>
      <c r="F71" s="2">
        <v>129</v>
      </c>
      <c r="G71" s="2">
        <f t="shared" si="3"/>
        <v>14</v>
      </c>
      <c r="H71" s="2"/>
      <c r="I71" s="2">
        <v>390.6</v>
      </c>
      <c r="J71" s="2">
        <v>345.7</v>
      </c>
      <c r="K71" s="2">
        <v>331.7</v>
      </c>
      <c r="L71">
        <f t="shared" si="4"/>
        <v>356</v>
      </c>
      <c r="M71">
        <f t="shared" si="5"/>
        <v>1.1298814000578536</v>
      </c>
    </row>
    <row r="72" spans="1:13" x14ac:dyDescent="0.2">
      <c r="A72" s="7">
        <v>71</v>
      </c>
      <c r="B72" s="2" t="s">
        <v>220</v>
      </c>
      <c r="C72" s="2" t="s">
        <v>1184</v>
      </c>
      <c r="D72" s="2" t="s">
        <v>26</v>
      </c>
      <c r="E72" s="2">
        <v>126</v>
      </c>
      <c r="F72" s="2">
        <v>137</v>
      </c>
      <c r="G72" s="2">
        <f t="shared" si="3"/>
        <v>12</v>
      </c>
      <c r="H72" s="2"/>
      <c r="I72" s="2">
        <v>247.2</v>
      </c>
      <c r="J72" s="2">
        <v>279.89999999999998</v>
      </c>
      <c r="K72" s="2">
        <v>226.5</v>
      </c>
      <c r="L72">
        <f t="shared" si="4"/>
        <v>251.19999999999996</v>
      </c>
      <c r="M72">
        <f t="shared" si="5"/>
        <v>0.88317256162915325</v>
      </c>
    </row>
    <row r="73" spans="1:13" x14ac:dyDescent="0.2">
      <c r="A73" s="7">
        <v>72</v>
      </c>
      <c r="B73" s="2" t="s">
        <v>744</v>
      </c>
      <c r="C73" s="2" t="s">
        <v>1560</v>
      </c>
      <c r="D73" s="2" t="s">
        <v>26</v>
      </c>
      <c r="E73" s="2">
        <v>126</v>
      </c>
      <c r="F73" s="2">
        <v>145</v>
      </c>
      <c r="G73" s="2">
        <f t="shared" si="3"/>
        <v>20</v>
      </c>
      <c r="H73" s="2"/>
      <c r="I73" s="2">
        <v>236.5</v>
      </c>
      <c r="J73" s="2">
        <v>253.6</v>
      </c>
      <c r="K73" s="2">
        <v>223.5</v>
      </c>
      <c r="L73">
        <f t="shared" si="4"/>
        <v>237.86666666666667</v>
      </c>
      <c r="M73">
        <f t="shared" si="5"/>
        <v>0.93257097791798105</v>
      </c>
    </row>
    <row r="74" spans="1:13" x14ac:dyDescent="0.2">
      <c r="A74" s="7">
        <v>73</v>
      </c>
      <c r="B74" s="2" t="s">
        <v>284</v>
      </c>
      <c r="C74" s="2" t="s">
        <v>1133</v>
      </c>
      <c r="D74" s="2" t="s">
        <v>26</v>
      </c>
      <c r="E74" s="2">
        <v>132</v>
      </c>
      <c r="F74" s="2">
        <v>139</v>
      </c>
      <c r="G74" s="2">
        <f t="shared" si="3"/>
        <v>8</v>
      </c>
      <c r="H74" s="2"/>
      <c r="I74" s="2">
        <v>762.8</v>
      </c>
      <c r="J74" s="2">
        <v>547.5</v>
      </c>
      <c r="K74" s="2">
        <v>533.79999999999995</v>
      </c>
      <c r="L74">
        <f t="shared" si="4"/>
        <v>614.69999999999993</v>
      </c>
      <c r="M74">
        <f t="shared" si="5"/>
        <v>1.39324200913242</v>
      </c>
    </row>
    <row r="75" spans="1:13" x14ac:dyDescent="0.2">
      <c r="A75" s="7">
        <v>74</v>
      </c>
      <c r="B75" s="2" t="s">
        <v>286</v>
      </c>
      <c r="C75" s="2" t="s">
        <v>1234</v>
      </c>
      <c r="D75" s="2" t="s">
        <v>26</v>
      </c>
      <c r="E75" s="2">
        <v>132</v>
      </c>
      <c r="F75" s="2">
        <v>143</v>
      </c>
      <c r="G75" s="2">
        <f t="shared" si="3"/>
        <v>12</v>
      </c>
      <c r="H75" s="2"/>
      <c r="I75" s="2">
        <v>517.20000000000005</v>
      </c>
      <c r="J75" s="2">
        <v>545.79999999999995</v>
      </c>
      <c r="K75" s="2">
        <v>698.5</v>
      </c>
      <c r="L75">
        <f t="shared" si="4"/>
        <v>587.16666666666663</v>
      </c>
      <c r="M75">
        <f t="shared" si="5"/>
        <v>0.9475998534261636</v>
      </c>
    </row>
    <row r="76" spans="1:13" x14ac:dyDescent="0.2">
      <c r="A76" s="7">
        <v>75</v>
      </c>
      <c r="B76" s="2" t="s">
        <v>288</v>
      </c>
      <c r="C76" s="2" t="s">
        <v>1236</v>
      </c>
      <c r="D76" s="2" t="s">
        <v>26</v>
      </c>
      <c r="E76" s="2">
        <v>132</v>
      </c>
      <c r="F76" s="2">
        <v>145</v>
      </c>
      <c r="G76" s="2">
        <f t="shared" si="3"/>
        <v>14</v>
      </c>
      <c r="H76" s="2" t="s">
        <v>1238</v>
      </c>
      <c r="I76" s="2">
        <v>30.9</v>
      </c>
      <c r="J76" s="2">
        <v>38.700000000000003</v>
      </c>
      <c r="K76" s="2">
        <v>37.1</v>
      </c>
      <c r="L76">
        <f t="shared" si="4"/>
        <v>35.566666666666663</v>
      </c>
      <c r="M76">
        <f t="shared" si="5"/>
        <v>0.79844961240310064</v>
      </c>
    </row>
    <row r="77" spans="1:13" x14ac:dyDescent="0.2">
      <c r="A77" s="7">
        <v>76</v>
      </c>
      <c r="B77" s="2" t="s">
        <v>532</v>
      </c>
      <c r="C77" s="2" t="s">
        <v>1417</v>
      </c>
      <c r="D77" s="2" t="s">
        <v>26</v>
      </c>
      <c r="E77" s="2">
        <v>133</v>
      </c>
      <c r="F77" s="2">
        <v>145</v>
      </c>
      <c r="G77" s="2">
        <f t="shared" si="3"/>
        <v>13</v>
      </c>
      <c r="H77" s="2"/>
      <c r="I77" s="2">
        <v>2630.6</v>
      </c>
      <c r="J77" s="2">
        <v>2351.6999999999998</v>
      </c>
      <c r="K77" s="2">
        <v>3549.1</v>
      </c>
      <c r="L77">
        <f t="shared" si="4"/>
        <v>2843.7999999999997</v>
      </c>
      <c r="M77">
        <f t="shared" si="5"/>
        <v>1.1185950588935665</v>
      </c>
    </row>
    <row r="78" spans="1:13" x14ac:dyDescent="0.2">
      <c r="A78" s="7">
        <v>77</v>
      </c>
      <c r="B78" s="2" t="s">
        <v>716</v>
      </c>
      <c r="C78" s="2" t="s">
        <v>1537</v>
      </c>
      <c r="D78" s="2" t="s">
        <v>26</v>
      </c>
      <c r="E78" s="2">
        <v>134</v>
      </c>
      <c r="F78" s="2">
        <v>145</v>
      </c>
      <c r="G78" s="2">
        <f t="shared" si="3"/>
        <v>12</v>
      </c>
      <c r="H78" s="2"/>
      <c r="I78" s="2">
        <v>1033.5999999999999</v>
      </c>
      <c r="J78" s="2">
        <v>957.9</v>
      </c>
      <c r="K78" s="2">
        <v>1145.5999999999999</v>
      </c>
      <c r="L78">
        <f t="shared" si="4"/>
        <v>1045.7</v>
      </c>
      <c r="M78">
        <f t="shared" si="5"/>
        <v>1.0790270383129763</v>
      </c>
    </row>
    <row r="79" spans="1:13" x14ac:dyDescent="0.2">
      <c r="A79" s="7">
        <v>78</v>
      </c>
      <c r="B79" s="2" t="s">
        <v>462</v>
      </c>
      <c r="C79" s="2" t="s">
        <v>1122</v>
      </c>
      <c r="D79" s="2" t="s">
        <v>26</v>
      </c>
      <c r="E79" s="2">
        <v>148</v>
      </c>
      <c r="F79" s="2">
        <v>156</v>
      </c>
      <c r="G79" s="2">
        <f t="shared" si="3"/>
        <v>9</v>
      </c>
      <c r="H79" s="2"/>
      <c r="I79" s="2">
        <v>672.8</v>
      </c>
      <c r="J79" s="2">
        <v>587.6</v>
      </c>
      <c r="K79" s="2">
        <v>786</v>
      </c>
      <c r="L79">
        <f t="shared" si="4"/>
        <v>682.13333333333333</v>
      </c>
      <c r="M79">
        <f t="shared" si="5"/>
        <v>1.1449965963240298</v>
      </c>
    </row>
    <row r="80" spans="1:13" x14ac:dyDescent="0.2">
      <c r="A80" s="7">
        <v>79</v>
      </c>
      <c r="B80" s="2" t="s">
        <v>672</v>
      </c>
      <c r="C80" s="2" t="s">
        <v>1507</v>
      </c>
      <c r="D80" s="2" t="s">
        <v>26</v>
      </c>
      <c r="E80" s="2">
        <v>156</v>
      </c>
      <c r="F80" s="2">
        <v>166</v>
      </c>
      <c r="G80" s="2">
        <f t="shared" si="3"/>
        <v>11</v>
      </c>
      <c r="H80" s="2" t="s">
        <v>1509</v>
      </c>
      <c r="I80" s="2">
        <v>224.8</v>
      </c>
      <c r="J80" s="2">
        <v>200.6</v>
      </c>
      <c r="K80" s="2">
        <v>217.6</v>
      </c>
      <c r="L80">
        <f t="shared" si="4"/>
        <v>214.33333333333334</v>
      </c>
      <c r="M80">
        <f t="shared" si="5"/>
        <v>1.1206380857427718</v>
      </c>
    </row>
    <row r="81" spans="1:13" x14ac:dyDescent="0.2">
      <c r="A81" s="7">
        <v>80</v>
      </c>
      <c r="B81" s="2" t="s">
        <v>674</v>
      </c>
      <c r="C81" s="2" t="s">
        <v>1142</v>
      </c>
      <c r="D81" s="2" t="s">
        <v>26</v>
      </c>
      <c r="E81" s="2">
        <v>156</v>
      </c>
      <c r="F81" s="2">
        <v>168</v>
      </c>
      <c r="G81" s="2">
        <f t="shared" si="3"/>
        <v>13</v>
      </c>
      <c r="H81" s="2"/>
      <c r="I81" s="2">
        <v>158.80000000000001</v>
      </c>
      <c r="J81" s="2">
        <v>128.6</v>
      </c>
      <c r="K81" s="2">
        <v>153.30000000000001</v>
      </c>
      <c r="L81">
        <f t="shared" si="4"/>
        <v>146.9</v>
      </c>
      <c r="M81">
        <f t="shared" si="5"/>
        <v>1.234836702954899</v>
      </c>
    </row>
    <row r="82" spans="1:13" x14ac:dyDescent="0.2">
      <c r="A82" s="7">
        <v>81</v>
      </c>
      <c r="B82" s="2" t="s">
        <v>678</v>
      </c>
      <c r="C82" s="2" t="s">
        <v>1142</v>
      </c>
      <c r="D82" s="2" t="s">
        <v>26</v>
      </c>
      <c r="E82" s="2">
        <v>156</v>
      </c>
      <c r="F82" s="2">
        <v>169</v>
      </c>
      <c r="G82" s="2">
        <f t="shared" si="3"/>
        <v>14</v>
      </c>
      <c r="H82" s="2"/>
      <c r="I82" s="2">
        <v>81.8</v>
      </c>
      <c r="J82" s="2">
        <v>80.5</v>
      </c>
      <c r="K82" s="2">
        <v>84.1</v>
      </c>
      <c r="L82">
        <f t="shared" si="4"/>
        <v>82.13333333333334</v>
      </c>
      <c r="M82">
        <f t="shared" si="5"/>
        <v>1.0161490683229812</v>
      </c>
    </row>
    <row r="83" spans="1:13" x14ac:dyDescent="0.2">
      <c r="A83" s="7">
        <v>82</v>
      </c>
      <c r="B83" s="2" t="s">
        <v>696</v>
      </c>
      <c r="C83" s="2" t="s">
        <v>1142</v>
      </c>
      <c r="D83" s="2" t="s">
        <v>26</v>
      </c>
      <c r="E83" s="2">
        <v>156</v>
      </c>
      <c r="F83" s="2">
        <v>170</v>
      </c>
      <c r="G83" s="2">
        <f t="shared" si="3"/>
        <v>15</v>
      </c>
      <c r="H83" s="2"/>
      <c r="I83" s="2">
        <v>519.1</v>
      </c>
      <c r="J83" s="2">
        <v>541.20000000000005</v>
      </c>
      <c r="K83" s="2">
        <v>525.4</v>
      </c>
      <c r="L83">
        <f t="shared" si="4"/>
        <v>528.56666666666672</v>
      </c>
      <c r="M83">
        <f t="shared" si="5"/>
        <v>0.95916481892091643</v>
      </c>
    </row>
    <row r="84" spans="1:13" x14ac:dyDescent="0.2">
      <c r="A84" s="7">
        <v>83</v>
      </c>
      <c r="B84" s="2" t="s">
        <v>406</v>
      </c>
      <c r="C84" s="2" t="s">
        <v>1135</v>
      </c>
      <c r="D84" s="2" t="s">
        <v>26</v>
      </c>
      <c r="E84" s="2">
        <v>159</v>
      </c>
      <c r="F84" s="2">
        <v>168</v>
      </c>
      <c r="G84" s="2">
        <f t="shared" si="3"/>
        <v>10</v>
      </c>
      <c r="H84" s="2"/>
      <c r="I84" s="2">
        <v>145</v>
      </c>
      <c r="J84" s="2">
        <v>119</v>
      </c>
      <c r="K84" s="2">
        <v>140.19999999999999</v>
      </c>
      <c r="L84">
        <f t="shared" si="4"/>
        <v>134.73333333333332</v>
      </c>
      <c r="M84">
        <f t="shared" si="5"/>
        <v>1.2184873949579831</v>
      </c>
    </row>
    <row r="85" spans="1:13" x14ac:dyDescent="0.2">
      <c r="A85" s="7">
        <v>84</v>
      </c>
      <c r="B85" s="2" t="s">
        <v>408</v>
      </c>
      <c r="C85" s="2" t="s">
        <v>1135</v>
      </c>
      <c r="D85" s="2" t="s">
        <v>26</v>
      </c>
      <c r="E85" s="2">
        <v>159</v>
      </c>
      <c r="F85" s="2">
        <v>169</v>
      </c>
      <c r="G85" s="2">
        <f t="shared" si="3"/>
        <v>11</v>
      </c>
      <c r="H85" s="2"/>
      <c r="I85" s="2">
        <v>425.8</v>
      </c>
      <c r="J85" s="2">
        <v>347.9</v>
      </c>
      <c r="K85" s="2">
        <v>367.9</v>
      </c>
      <c r="L85">
        <f t="shared" si="4"/>
        <v>380.5333333333333</v>
      </c>
      <c r="M85">
        <f t="shared" si="5"/>
        <v>1.223914918079908</v>
      </c>
    </row>
    <row r="86" spans="1:13" x14ac:dyDescent="0.2">
      <c r="A86" s="7">
        <v>85</v>
      </c>
      <c r="B86" s="2" t="s">
        <v>412</v>
      </c>
      <c r="C86" s="2" t="s">
        <v>1135</v>
      </c>
      <c r="D86" s="2" t="s">
        <v>26</v>
      </c>
      <c r="E86" s="2">
        <v>159</v>
      </c>
      <c r="F86" s="2">
        <v>175</v>
      </c>
      <c r="G86" s="2">
        <f t="shared" si="3"/>
        <v>17</v>
      </c>
      <c r="H86" s="2"/>
      <c r="I86" s="2">
        <v>642.1</v>
      </c>
      <c r="J86" s="2">
        <v>618</v>
      </c>
      <c r="K86" s="2">
        <v>656.3</v>
      </c>
      <c r="L86">
        <f t="shared" si="4"/>
        <v>638.79999999999995</v>
      </c>
      <c r="M86">
        <f t="shared" si="5"/>
        <v>1.0389967637540454</v>
      </c>
    </row>
    <row r="87" spans="1:13" x14ac:dyDescent="0.2">
      <c r="A87" s="7">
        <v>86</v>
      </c>
      <c r="B87" s="2" t="s">
        <v>414</v>
      </c>
      <c r="C87" s="2" t="s">
        <v>1135</v>
      </c>
      <c r="D87" s="2" t="s">
        <v>26</v>
      </c>
      <c r="E87" s="2">
        <v>159</v>
      </c>
      <c r="F87" s="2">
        <v>176</v>
      </c>
      <c r="G87" s="2">
        <f t="shared" si="3"/>
        <v>18</v>
      </c>
      <c r="H87" s="2"/>
      <c r="I87" s="2">
        <v>282.39999999999998</v>
      </c>
      <c r="J87" s="2">
        <v>292.5</v>
      </c>
      <c r="K87" s="2">
        <v>352.9</v>
      </c>
      <c r="L87">
        <f t="shared" si="4"/>
        <v>309.26666666666665</v>
      </c>
      <c r="M87">
        <f t="shared" si="5"/>
        <v>0.96547008547008539</v>
      </c>
    </row>
    <row r="88" spans="1:13" x14ac:dyDescent="0.2">
      <c r="A88" s="7">
        <v>87</v>
      </c>
      <c r="B88" s="2" t="s">
        <v>424</v>
      </c>
      <c r="C88" s="2" t="s">
        <v>1130</v>
      </c>
      <c r="D88" s="2" t="s">
        <v>26</v>
      </c>
      <c r="E88" s="2">
        <v>160</v>
      </c>
      <c r="F88" s="2">
        <v>170</v>
      </c>
      <c r="G88" s="2">
        <f t="shared" si="3"/>
        <v>11</v>
      </c>
      <c r="H88" s="2"/>
      <c r="I88" s="2">
        <v>244.5</v>
      </c>
      <c r="J88" s="2">
        <v>796.2</v>
      </c>
      <c r="K88" s="2">
        <v>265.89999999999998</v>
      </c>
      <c r="L88">
        <f t="shared" si="4"/>
        <v>435.5333333333333</v>
      </c>
      <c r="M88">
        <f t="shared" si="5"/>
        <v>0.30708364732479276</v>
      </c>
    </row>
    <row r="89" spans="1:13" x14ac:dyDescent="0.2">
      <c r="A89" s="7">
        <v>88</v>
      </c>
      <c r="B89" s="2" t="s">
        <v>370</v>
      </c>
      <c r="C89" s="2" t="s">
        <v>1122</v>
      </c>
      <c r="D89" s="2" t="s">
        <v>26</v>
      </c>
      <c r="E89" s="2">
        <v>173</v>
      </c>
      <c r="F89" s="2">
        <v>184</v>
      </c>
      <c r="G89" s="2">
        <f t="shared" si="3"/>
        <v>12</v>
      </c>
      <c r="H89" s="2"/>
      <c r="I89" s="2">
        <v>653</v>
      </c>
      <c r="J89" s="2">
        <v>570.4</v>
      </c>
      <c r="K89" s="2">
        <v>630.20000000000005</v>
      </c>
      <c r="L89">
        <f t="shared" si="4"/>
        <v>617.86666666666667</v>
      </c>
      <c r="M89">
        <f t="shared" si="5"/>
        <v>1.1448106591865359</v>
      </c>
    </row>
    <row r="90" spans="1:13" x14ac:dyDescent="0.2">
      <c r="A90" s="7">
        <v>89</v>
      </c>
      <c r="B90" s="2" t="s">
        <v>370</v>
      </c>
      <c r="C90" s="2" t="s">
        <v>1295</v>
      </c>
      <c r="D90" s="2" t="s">
        <v>26</v>
      </c>
      <c r="E90" s="2">
        <v>173</v>
      </c>
      <c r="F90" s="2">
        <v>184</v>
      </c>
      <c r="G90" s="2">
        <f t="shared" si="3"/>
        <v>12</v>
      </c>
      <c r="H90" s="2" t="s">
        <v>1297</v>
      </c>
      <c r="I90" s="2">
        <v>116</v>
      </c>
      <c r="J90" s="2">
        <v>127.4</v>
      </c>
      <c r="K90" s="2">
        <v>145</v>
      </c>
      <c r="L90">
        <f t="shared" si="4"/>
        <v>129.46666666666667</v>
      </c>
      <c r="M90">
        <f t="shared" si="5"/>
        <v>0.9105180533751962</v>
      </c>
    </row>
    <row r="91" spans="1:13" x14ac:dyDescent="0.2">
      <c r="A91" s="7">
        <v>90</v>
      </c>
      <c r="B91" s="2" t="s">
        <v>370</v>
      </c>
      <c r="C91" s="2" t="s">
        <v>1299</v>
      </c>
      <c r="D91" s="2" t="s">
        <v>26</v>
      </c>
      <c r="E91" s="2">
        <v>173</v>
      </c>
      <c r="F91" s="2">
        <v>184</v>
      </c>
      <c r="G91" s="2">
        <f t="shared" si="3"/>
        <v>12</v>
      </c>
      <c r="H91" s="2" t="s">
        <v>1297</v>
      </c>
      <c r="I91" s="2">
        <v>86.1</v>
      </c>
      <c r="J91" s="2">
        <v>94.5</v>
      </c>
      <c r="K91" s="2">
        <v>84.1</v>
      </c>
      <c r="L91">
        <f t="shared" si="4"/>
        <v>88.233333333333334</v>
      </c>
      <c r="M91">
        <f t="shared" si="5"/>
        <v>0.91111111111111109</v>
      </c>
    </row>
    <row r="92" spans="1:13" x14ac:dyDescent="0.2">
      <c r="A92" s="7">
        <v>91</v>
      </c>
      <c r="B92" s="2" t="s">
        <v>370</v>
      </c>
      <c r="C92" s="2" t="s">
        <v>1298</v>
      </c>
      <c r="D92" s="2" t="s">
        <v>26</v>
      </c>
      <c r="E92" s="2">
        <v>173</v>
      </c>
      <c r="F92" s="2">
        <v>184</v>
      </c>
      <c r="G92" s="2">
        <f t="shared" si="3"/>
        <v>12</v>
      </c>
      <c r="H92" s="2"/>
      <c r="I92" s="2">
        <v>69.599999999999994</v>
      </c>
      <c r="J92" s="2">
        <v>67.400000000000006</v>
      </c>
      <c r="K92" s="2">
        <v>69.8</v>
      </c>
      <c r="L92">
        <f t="shared" si="4"/>
        <v>68.933333333333337</v>
      </c>
      <c r="M92">
        <f t="shared" si="5"/>
        <v>1.032640949554896</v>
      </c>
    </row>
    <row r="93" spans="1:13" x14ac:dyDescent="0.2">
      <c r="A93" s="7">
        <v>92</v>
      </c>
      <c r="B93" s="2" t="s">
        <v>372</v>
      </c>
      <c r="C93" s="2" t="s">
        <v>1301</v>
      </c>
      <c r="D93" s="2" t="s">
        <v>26</v>
      </c>
      <c r="E93" s="2">
        <v>173</v>
      </c>
      <c r="F93" s="2">
        <v>186</v>
      </c>
      <c r="G93" s="2">
        <f t="shared" si="3"/>
        <v>14</v>
      </c>
      <c r="H93" s="2" t="s">
        <v>1302</v>
      </c>
      <c r="I93" s="2">
        <v>69</v>
      </c>
      <c r="J93" s="2">
        <v>75.8</v>
      </c>
      <c r="K93" s="2">
        <v>75.3</v>
      </c>
      <c r="L93">
        <f t="shared" si="4"/>
        <v>73.366666666666674</v>
      </c>
      <c r="M93">
        <f t="shared" si="5"/>
        <v>0.91029023746701854</v>
      </c>
    </row>
    <row r="94" spans="1:13" x14ac:dyDescent="0.2">
      <c r="A94" s="7">
        <v>93</v>
      </c>
      <c r="B94" s="2" t="s">
        <v>336</v>
      </c>
      <c r="C94" s="2" t="s">
        <v>1271</v>
      </c>
      <c r="D94" s="2" t="s">
        <v>26</v>
      </c>
      <c r="E94" s="2">
        <v>175</v>
      </c>
      <c r="F94" s="2">
        <v>184</v>
      </c>
      <c r="G94" s="2">
        <f t="shared" si="3"/>
        <v>10</v>
      </c>
      <c r="H94" s="2"/>
      <c r="I94" s="2">
        <v>124.5</v>
      </c>
      <c r="J94" s="2">
        <v>162.5</v>
      </c>
      <c r="K94" s="2">
        <v>117.8</v>
      </c>
      <c r="L94">
        <f t="shared" si="4"/>
        <v>134.93333333333334</v>
      </c>
      <c r="M94">
        <f t="shared" si="5"/>
        <v>0.76615384615384619</v>
      </c>
    </row>
    <row r="95" spans="1:13" x14ac:dyDescent="0.2">
      <c r="A95" s="7">
        <v>94</v>
      </c>
      <c r="B95" s="2" t="s">
        <v>458</v>
      </c>
      <c r="C95" s="2" t="s">
        <v>1122</v>
      </c>
      <c r="D95" s="2" t="s">
        <v>26</v>
      </c>
      <c r="E95" s="2">
        <v>176</v>
      </c>
      <c r="F95" s="2">
        <v>184</v>
      </c>
      <c r="G95" s="2">
        <f t="shared" si="3"/>
        <v>9</v>
      </c>
      <c r="H95" s="2"/>
      <c r="I95" s="2">
        <v>413.9</v>
      </c>
      <c r="J95" s="2">
        <v>367.4</v>
      </c>
      <c r="K95" s="2">
        <v>409.6</v>
      </c>
      <c r="L95">
        <f t="shared" si="4"/>
        <v>396.9666666666667</v>
      </c>
      <c r="M95">
        <f t="shared" si="5"/>
        <v>1.1265650517147523</v>
      </c>
    </row>
    <row r="96" spans="1:13" x14ac:dyDescent="0.2">
      <c r="A96" s="7">
        <v>95</v>
      </c>
      <c r="B96" s="2" t="s">
        <v>720</v>
      </c>
      <c r="C96" s="2" t="s">
        <v>1540</v>
      </c>
      <c r="D96" s="2" t="s">
        <v>26</v>
      </c>
      <c r="E96" s="2">
        <v>176</v>
      </c>
      <c r="F96" s="2">
        <v>186</v>
      </c>
      <c r="G96" s="2">
        <f t="shared" si="3"/>
        <v>11</v>
      </c>
      <c r="H96" s="2"/>
      <c r="I96" s="2">
        <v>159.1</v>
      </c>
      <c r="J96" s="2">
        <v>160.80000000000001</v>
      </c>
      <c r="K96" s="2">
        <v>165.1</v>
      </c>
      <c r="L96">
        <f t="shared" si="4"/>
        <v>161.66666666666666</v>
      </c>
      <c r="M96">
        <f t="shared" si="5"/>
        <v>0.98942786069651734</v>
      </c>
    </row>
    <row r="97" spans="1:13" x14ac:dyDescent="0.2">
      <c r="A97" s="7">
        <v>96</v>
      </c>
      <c r="B97" s="57" t="s">
        <v>396</v>
      </c>
      <c r="C97" s="2" t="s">
        <v>1295</v>
      </c>
      <c r="D97" s="2" t="s">
        <v>26</v>
      </c>
      <c r="E97" s="2">
        <v>205</v>
      </c>
      <c r="F97" s="2">
        <v>215</v>
      </c>
      <c r="G97" s="2">
        <f t="shared" si="3"/>
        <v>11</v>
      </c>
      <c r="H97" s="2" t="s">
        <v>1318</v>
      </c>
      <c r="I97" s="2">
        <v>127.6</v>
      </c>
      <c r="J97" s="2">
        <v>143.19999999999999</v>
      </c>
      <c r="K97" s="2">
        <v>139.4</v>
      </c>
      <c r="L97" s="57">
        <f t="shared" si="4"/>
        <v>136.73333333333332</v>
      </c>
      <c r="M97">
        <f t="shared" si="5"/>
        <v>0.89106145251396651</v>
      </c>
    </row>
    <row r="98" spans="1:13" x14ac:dyDescent="0.2">
      <c r="A98" s="7">
        <v>97</v>
      </c>
      <c r="B98" s="57" t="s">
        <v>394</v>
      </c>
      <c r="C98" s="2" t="s">
        <v>1122</v>
      </c>
      <c r="D98" s="2" t="s">
        <v>26</v>
      </c>
      <c r="E98" s="2">
        <v>205</v>
      </c>
      <c r="F98" s="2">
        <v>220</v>
      </c>
      <c r="G98" s="2">
        <f t="shared" si="3"/>
        <v>16</v>
      </c>
      <c r="H98" s="2"/>
      <c r="I98" s="2">
        <v>102.1</v>
      </c>
      <c r="J98" s="2">
        <v>101.4</v>
      </c>
      <c r="K98" s="2">
        <v>94.8</v>
      </c>
      <c r="L98" s="57">
        <f t="shared" si="4"/>
        <v>99.433333333333337</v>
      </c>
      <c r="M98">
        <f t="shared" si="5"/>
        <v>1.0069033530571991</v>
      </c>
    </row>
    <row r="99" spans="1:13" x14ac:dyDescent="0.2">
      <c r="A99" s="7">
        <v>98</v>
      </c>
      <c r="B99" s="57" t="s">
        <v>394</v>
      </c>
      <c r="C99" s="2" t="s">
        <v>1295</v>
      </c>
      <c r="D99" s="2" t="s">
        <v>26</v>
      </c>
      <c r="E99" s="2">
        <v>205</v>
      </c>
      <c r="F99" s="2">
        <v>220</v>
      </c>
      <c r="G99" s="2">
        <f t="shared" si="3"/>
        <v>16</v>
      </c>
      <c r="H99" s="2" t="s">
        <v>1318</v>
      </c>
      <c r="I99" s="2">
        <v>49.5</v>
      </c>
      <c r="J99" s="2">
        <v>43.3</v>
      </c>
      <c r="K99" s="2">
        <v>51.1</v>
      </c>
      <c r="L99" s="57">
        <f t="shared" si="4"/>
        <v>47.966666666666669</v>
      </c>
      <c r="M99">
        <f t="shared" si="5"/>
        <v>1.1431870669745958</v>
      </c>
    </row>
    <row r="100" spans="1:13" x14ac:dyDescent="0.2">
      <c r="A100" s="7">
        <v>99</v>
      </c>
      <c r="B100" s="2" t="s">
        <v>244</v>
      </c>
      <c r="C100" s="2" t="s">
        <v>1122</v>
      </c>
      <c r="D100" s="2" t="s">
        <v>26</v>
      </c>
      <c r="E100" s="2">
        <v>208</v>
      </c>
      <c r="F100" s="2">
        <v>218</v>
      </c>
      <c r="G100" s="2">
        <f t="shared" si="3"/>
        <v>11</v>
      </c>
      <c r="H100" s="2"/>
      <c r="I100" s="2">
        <v>163.30000000000001</v>
      </c>
      <c r="J100" s="2">
        <v>165.1</v>
      </c>
      <c r="K100" s="2">
        <v>164.9</v>
      </c>
      <c r="L100">
        <f t="shared" si="4"/>
        <v>164.43333333333331</v>
      </c>
      <c r="M100">
        <f t="shared" si="5"/>
        <v>0.98909751665657186</v>
      </c>
    </row>
    <row r="101" spans="1:13" x14ac:dyDescent="0.2">
      <c r="A101" s="7">
        <v>100</v>
      </c>
      <c r="B101" s="2" t="s">
        <v>242</v>
      </c>
      <c r="C101" s="2" t="s">
        <v>1122</v>
      </c>
      <c r="D101" s="2" t="s">
        <v>26</v>
      </c>
      <c r="E101" s="2">
        <v>208</v>
      </c>
      <c r="F101" s="2">
        <v>220</v>
      </c>
      <c r="G101" s="2">
        <f t="shared" si="3"/>
        <v>13</v>
      </c>
      <c r="H101" s="2"/>
      <c r="I101" s="2">
        <v>469.1</v>
      </c>
      <c r="J101" s="2">
        <v>366.3</v>
      </c>
      <c r="K101" s="2">
        <v>433.2</v>
      </c>
      <c r="L101">
        <f t="shared" si="4"/>
        <v>422.86666666666673</v>
      </c>
      <c r="M101">
        <f t="shared" si="5"/>
        <v>1.2806442806442806</v>
      </c>
    </row>
    <row r="102" spans="1:13" x14ac:dyDescent="0.2">
      <c r="A102" s="7">
        <v>101</v>
      </c>
      <c r="B102" s="2" t="s">
        <v>238</v>
      </c>
      <c r="C102" s="2" t="s">
        <v>1197</v>
      </c>
      <c r="D102" s="2" t="s">
        <v>26</v>
      </c>
      <c r="E102" s="2">
        <v>208</v>
      </c>
      <c r="F102" s="2">
        <v>223</v>
      </c>
      <c r="G102" s="2">
        <f t="shared" si="3"/>
        <v>16</v>
      </c>
      <c r="H102" s="2"/>
      <c r="I102" s="2">
        <v>78.900000000000006</v>
      </c>
      <c r="J102" s="2">
        <v>83.4</v>
      </c>
      <c r="K102" s="2">
        <v>92</v>
      </c>
      <c r="L102">
        <f t="shared" si="4"/>
        <v>84.766666666666666</v>
      </c>
      <c r="M102">
        <f t="shared" si="5"/>
        <v>0.9460431654676259</v>
      </c>
    </row>
    <row r="103" spans="1:13" x14ac:dyDescent="0.2">
      <c r="A103" s="7">
        <v>102</v>
      </c>
      <c r="B103" s="2" t="s">
        <v>236</v>
      </c>
      <c r="C103" s="2" t="s">
        <v>1197</v>
      </c>
      <c r="D103" s="2" t="s">
        <v>26</v>
      </c>
      <c r="E103" s="2">
        <v>208</v>
      </c>
      <c r="F103" s="2">
        <v>226</v>
      </c>
      <c r="G103" s="2">
        <f t="shared" si="3"/>
        <v>19</v>
      </c>
      <c r="H103" s="2"/>
      <c r="I103" s="2">
        <v>331</v>
      </c>
      <c r="J103" s="2">
        <v>229.1</v>
      </c>
      <c r="K103" s="2">
        <v>269</v>
      </c>
      <c r="L103">
        <f t="shared" si="4"/>
        <v>276.36666666666667</v>
      </c>
      <c r="M103">
        <f t="shared" si="5"/>
        <v>1.4447839371453515</v>
      </c>
    </row>
    <row r="104" spans="1:13" x14ac:dyDescent="0.2">
      <c r="A104" s="7">
        <v>103</v>
      </c>
      <c r="B104" s="2" t="s">
        <v>436</v>
      </c>
      <c r="C104" s="2" t="s">
        <v>1348</v>
      </c>
      <c r="D104" s="2" t="s">
        <v>26</v>
      </c>
      <c r="E104" s="2">
        <v>226</v>
      </c>
      <c r="F104" s="2">
        <v>236</v>
      </c>
      <c r="G104" s="2">
        <f t="shared" si="3"/>
        <v>11</v>
      </c>
      <c r="H104" s="2"/>
      <c r="I104" s="2">
        <v>458.2</v>
      </c>
      <c r="J104" s="2">
        <v>380.2</v>
      </c>
      <c r="K104" s="2">
        <v>450.8</v>
      </c>
      <c r="L104">
        <f t="shared" si="4"/>
        <v>429.73333333333335</v>
      </c>
      <c r="M104">
        <f t="shared" si="5"/>
        <v>1.2051551814834298</v>
      </c>
    </row>
    <row r="105" spans="1:13" x14ac:dyDescent="0.2">
      <c r="A105" s="7">
        <v>104</v>
      </c>
      <c r="B105" s="2" t="s">
        <v>440</v>
      </c>
      <c r="C105" s="2" t="s">
        <v>1348</v>
      </c>
      <c r="D105" s="2" t="s">
        <v>26</v>
      </c>
      <c r="E105" s="2">
        <v>226</v>
      </c>
      <c r="F105" s="2">
        <v>244</v>
      </c>
      <c r="G105" s="2">
        <f t="shared" si="3"/>
        <v>19</v>
      </c>
      <c r="H105" s="2"/>
      <c r="I105" s="2">
        <v>66.3</v>
      </c>
      <c r="J105" s="2">
        <v>70</v>
      </c>
      <c r="K105" s="2">
        <v>82</v>
      </c>
      <c r="L105">
        <f t="shared" si="4"/>
        <v>72.766666666666666</v>
      </c>
      <c r="M105">
        <f t="shared" si="5"/>
        <v>0.94714285714285706</v>
      </c>
    </row>
    <row r="106" spans="1:13" x14ac:dyDescent="0.2">
      <c r="A106" s="7">
        <v>105</v>
      </c>
      <c r="B106" s="2" t="s">
        <v>486</v>
      </c>
      <c r="C106" s="2" t="s">
        <v>1377</v>
      </c>
      <c r="D106" s="2" t="s">
        <v>26</v>
      </c>
      <c r="E106" s="2">
        <v>229</v>
      </c>
      <c r="F106" s="2">
        <v>238</v>
      </c>
      <c r="G106" s="2">
        <f t="shared" si="3"/>
        <v>10</v>
      </c>
      <c r="H106" s="2"/>
      <c r="I106" s="2">
        <v>555.4</v>
      </c>
      <c r="J106" s="2">
        <v>472.6</v>
      </c>
      <c r="K106" s="2">
        <v>534.20000000000005</v>
      </c>
      <c r="L106">
        <f t="shared" si="4"/>
        <v>520.73333333333335</v>
      </c>
      <c r="M106">
        <f t="shared" si="5"/>
        <v>1.1752010156580617</v>
      </c>
    </row>
    <row r="107" spans="1:13" x14ac:dyDescent="0.2">
      <c r="A107" s="7">
        <v>106</v>
      </c>
      <c r="B107" s="2" t="s">
        <v>484</v>
      </c>
      <c r="C107" s="2" t="s">
        <v>1377</v>
      </c>
      <c r="D107" s="2" t="s">
        <v>26</v>
      </c>
      <c r="E107" s="2">
        <v>229</v>
      </c>
      <c r="F107" s="2">
        <v>239</v>
      </c>
      <c r="G107" s="2">
        <f t="shared" si="3"/>
        <v>11</v>
      </c>
      <c r="H107" s="2"/>
      <c r="I107" s="2">
        <v>273.60000000000002</v>
      </c>
      <c r="J107" s="2">
        <v>207.4</v>
      </c>
      <c r="K107" s="2">
        <v>227.3</v>
      </c>
      <c r="L107">
        <f t="shared" si="4"/>
        <v>236.1</v>
      </c>
      <c r="M107">
        <f t="shared" si="5"/>
        <v>1.3191899710703954</v>
      </c>
    </row>
    <row r="108" spans="1:13" x14ac:dyDescent="0.2">
      <c r="A108" s="7">
        <v>107</v>
      </c>
      <c r="B108" s="2" t="s">
        <v>482</v>
      </c>
      <c r="C108" s="2" t="s">
        <v>1377</v>
      </c>
      <c r="D108" s="2" t="s">
        <v>26</v>
      </c>
      <c r="E108" s="2">
        <v>229</v>
      </c>
      <c r="F108" s="2">
        <v>241</v>
      </c>
      <c r="G108" s="2">
        <f t="shared" si="3"/>
        <v>13</v>
      </c>
      <c r="H108" s="2"/>
      <c r="I108" s="2">
        <v>124.9</v>
      </c>
      <c r="J108" s="2">
        <v>107.5</v>
      </c>
      <c r="K108" s="2">
        <v>124.8</v>
      </c>
      <c r="L108">
        <f t="shared" si="4"/>
        <v>119.06666666666666</v>
      </c>
      <c r="M108">
        <f t="shared" si="5"/>
        <v>1.1618604651162792</v>
      </c>
    </row>
    <row r="109" spans="1:13" x14ac:dyDescent="0.2">
      <c r="A109" s="7">
        <v>108</v>
      </c>
      <c r="B109" s="2" t="s">
        <v>480</v>
      </c>
      <c r="C109" s="2" t="s">
        <v>1377</v>
      </c>
      <c r="D109" s="2" t="s">
        <v>26</v>
      </c>
      <c r="E109" s="2">
        <v>229</v>
      </c>
      <c r="F109" s="2">
        <v>242</v>
      </c>
      <c r="G109" s="2">
        <f t="shared" si="3"/>
        <v>14</v>
      </c>
      <c r="H109" s="2"/>
      <c r="I109" s="2">
        <v>163.19999999999999</v>
      </c>
      <c r="J109" s="2">
        <v>171.7</v>
      </c>
      <c r="K109" s="2">
        <v>195.7</v>
      </c>
      <c r="L109">
        <f t="shared" si="4"/>
        <v>176.86666666666665</v>
      </c>
      <c r="M109">
        <f t="shared" si="5"/>
        <v>0.95049504950495045</v>
      </c>
    </row>
    <row r="110" spans="1:13" x14ac:dyDescent="0.2">
      <c r="A110" s="7">
        <v>109</v>
      </c>
      <c r="B110" s="2" t="s">
        <v>698</v>
      </c>
      <c r="C110" s="2" t="s">
        <v>1377</v>
      </c>
      <c r="D110" s="2" t="s">
        <v>26</v>
      </c>
      <c r="E110" s="2">
        <v>229</v>
      </c>
      <c r="F110" s="2">
        <v>244</v>
      </c>
      <c r="G110" s="2">
        <f t="shared" si="3"/>
        <v>16</v>
      </c>
      <c r="H110" s="2"/>
      <c r="I110" s="2">
        <v>435.9</v>
      </c>
      <c r="J110" s="2">
        <v>306.8</v>
      </c>
      <c r="K110" s="2">
        <v>376.5</v>
      </c>
      <c r="L110">
        <f t="shared" si="4"/>
        <v>373.06666666666666</v>
      </c>
      <c r="M110">
        <f t="shared" si="5"/>
        <v>1.4207953063885266</v>
      </c>
    </row>
    <row r="111" spans="1:13" x14ac:dyDescent="0.2">
      <c r="A111" s="7">
        <v>110</v>
      </c>
      <c r="B111" s="2" t="s">
        <v>682</v>
      </c>
      <c r="C111" s="2" t="s">
        <v>1514</v>
      </c>
      <c r="D111" s="2" t="s">
        <v>26</v>
      </c>
      <c r="E111" s="2">
        <v>230</v>
      </c>
      <c r="F111" s="2">
        <v>239</v>
      </c>
      <c r="G111" s="2">
        <f t="shared" si="3"/>
        <v>10</v>
      </c>
      <c r="H111" s="2"/>
      <c r="I111" s="2">
        <v>194.1</v>
      </c>
      <c r="J111" s="2">
        <v>181.5</v>
      </c>
      <c r="K111" s="2">
        <v>176.8</v>
      </c>
      <c r="L111">
        <f t="shared" si="4"/>
        <v>184.13333333333335</v>
      </c>
      <c r="M111">
        <f t="shared" si="5"/>
        <v>1.0694214876033057</v>
      </c>
    </row>
    <row r="112" spans="1:13" x14ac:dyDescent="0.2">
      <c r="A112" s="7">
        <v>111</v>
      </c>
      <c r="B112" s="2" t="s">
        <v>640</v>
      </c>
      <c r="C112" s="2" t="s">
        <v>1486</v>
      </c>
      <c r="D112" s="2" t="s">
        <v>26</v>
      </c>
      <c r="E112" s="2">
        <v>235</v>
      </c>
      <c r="F112" s="2">
        <v>244</v>
      </c>
      <c r="G112" s="2">
        <f t="shared" si="3"/>
        <v>10</v>
      </c>
      <c r="H112" s="2"/>
      <c r="I112" s="2">
        <v>69.400000000000006</v>
      </c>
      <c r="J112" s="2">
        <v>106.4</v>
      </c>
      <c r="K112" s="2">
        <v>67.7</v>
      </c>
      <c r="L112">
        <f t="shared" si="4"/>
        <v>81.166666666666671</v>
      </c>
      <c r="M112">
        <f t="shared" si="5"/>
        <v>0.65225563909774442</v>
      </c>
    </row>
    <row r="113" spans="1:13" x14ac:dyDescent="0.2">
      <c r="A113" s="7">
        <v>112</v>
      </c>
      <c r="B113" s="2" t="s">
        <v>638</v>
      </c>
      <c r="C113" s="2" t="s">
        <v>1483</v>
      </c>
      <c r="D113" s="2" t="s">
        <v>26</v>
      </c>
      <c r="E113" s="2">
        <v>236</v>
      </c>
      <c r="F113" s="2">
        <v>244</v>
      </c>
      <c r="G113" s="2">
        <f t="shared" si="3"/>
        <v>9</v>
      </c>
      <c r="H113" s="2"/>
      <c r="I113" s="2">
        <v>169.6</v>
      </c>
      <c r="J113" s="2">
        <v>221.7</v>
      </c>
      <c r="K113" s="2">
        <v>181.1</v>
      </c>
      <c r="L113">
        <f t="shared" si="4"/>
        <v>190.79999999999998</v>
      </c>
      <c r="M113">
        <f t="shared" si="5"/>
        <v>0.76499774470004511</v>
      </c>
    </row>
    <row r="114" spans="1:13" x14ac:dyDescent="0.2">
      <c r="A114" s="7">
        <v>113</v>
      </c>
      <c r="B114" s="2" t="s">
        <v>488</v>
      </c>
      <c r="C114" s="2" t="s">
        <v>1122</v>
      </c>
      <c r="D114" s="2" t="s">
        <v>26</v>
      </c>
      <c r="E114" s="2">
        <v>239</v>
      </c>
      <c r="F114" s="2">
        <v>251</v>
      </c>
      <c r="G114" s="2">
        <f t="shared" si="3"/>
        <v>13</v>
      </c>
      <c r="H114" s="2"/>
      <c r="I114" s="2">
        <v>92.7</v>
      </c>
      <c r="J114" s="2">
        <v>101.1</v>
      </c>
      <c r="K114" s="2">
        <v>104.7</v>
      </c>
      <c r="L114">
        <f t="shared" si="4"/>
        <v>99.5</v>
      </c>
      <c r="M114">
        <f t="shared" si="5"/>
        <v>0.91691394658753722</v>
      </c>
    </row>
    <row r="115" spans="1:13" x14ac:dyDescent="0.2">
      <c r="A115" s="7">
        <v>114</v>
      </c>
      <c r="B115" s="2" t="s">
        <v>318</v>
      </c>
      <c r="C115" s="2" t="s">
        <v>1259</v>
      </c>
      <c r="D115" s="2" t="s">
        <v>26</v>
      </c>
      <c r="E115" s="2">
        <v>245</v>
      </c>
      <c r="F115" s="2">
        <v>264</v>
      </c>
      <c r="G115" s="2">
        <f t="shared" si="3"/>
        <v>20</v>
      </c>
      <c r="H115" s="2"/>
      <c r="I115" s="2">
        <v>85.3</v>
      </c>
      <c r="J115" s="2">
        <v>70.599999999999994</v>
      </c>
      <c r="K115" s="2">
        <v>84.6</v>
      </c>
      <c r="L115">
        <f t="shared" si="4"/>
        <v>80.166666666666657</v>
      </c>
      <c r="M115">
        <f t="shared" si="5"/>
        <v>1.208215297450425</v>
      </c>
    </row>
    <row r="116" spans="1:13" x14ac:dyDescent="0.2">
      <c r="A116" s="7">
        <v>115</v>
      </c>
      <c r="B116" s="2" t="s">
        <v>258</v>
      </c>
      <c r="C116" s="2" t="s">
        <v>1166</v>
      </c>
      <c r="D116" s="2" t="s">
        <v>26</v>
      </c>
      <c r="E116" s="2">
        <v>246</v>
      </c>
      <c r="F116" s="2">
        <v>264</v>
      </c>
      <c r="G116" s="2">
        <f t="shared" si="3"/>
        <v>19</v>
      </c>
      <c r="H116" s="2"/>
      <c r="I116" s="2">
        <v>105.5</v>
      </c>
      <c r="J116" s="2">
        <v>140.9</v>
      </c>
      <c r="K116" s="2">
        <v>119.6</v>
      </c>
      <c r="L116">
        <f t="shared" si="4"/>
        <v>122</v>
      </c>
      <c r="M116">
        <f t="shared" si="5"/>
        <v>0.74875798438608943</v>
      </c>
    </row>
    <row r="117" spans="1:13" x14ac:dyDescent="0.2">
      <c r="A117" s="7">
        <v>116</v>
      </c>
      <c r="B117" s="2" t="s">
        <v>562</v>
      </c>
      <c r="C117" s="2" t="s">
        <v>1122</v>
      </c>
      <c r="D117" s="2" t="s">
        <v>26</v>
      </c>
      <c r="E117" s="2">
        <v>247</v>
      </c>
      <c r="F117" s="2">
        <v>258</v>
      </c>
      <c r="G117" s="2">
        <f t="shared" si="3"/>
        <v>12</v>
      </c>
      <c r="H117" s="2"/>
      <c r="I117" s="2">
        <v>470.7</v>
      </c>
      <c r="J117" s="2">
        <v>412.2</v>
      </c>
      <c r="K117" s="2">
        <v>480.8</v>
      </c>
      <c r="L117">
        <f t="shared" si="4"/>
        <v>454.56666666666666</v>
      </c>
      <c r="M117">
        <f t="shared" si="5"/>
        <v>1.1419213973799127</v>
      </c>
    </row>
    <row r="118" spans="1:13" x14ac:dyDescent="0.2">
      <c r="A118" s="7">
        <v>117</v>
      </c>
      <c r="B118" s="2" t="s">
        <v>566</v>
      </c>
      <c r="C118" s="2" t="s">
        <v>1197</v>
      </c>
      <c r="D118" s="2" t="s">
        <v>26</v>
      </c>
      <c r="E118" s="2">
        <v>247</v>
      </c>
      <c r="F118" s="2">
        <v>264</v>
      </c>
      <c r="G118" s="2">
        <f t="shared" si="3"/>
        <v>18</v>
      </c>
      <c r="H118" s="2"/>
      <c r="I118" s="2">
        <v>703.3</v>
      </c>
      <c r="J118" s="2">
        <v>595.5</v>
      </c>
      <c r="K118" s="2">
        <v>727.7</v>
      </c>
      <c r="L118">
        <f t="shared" si="4"/>
        <v>675.5</v>
      </c>
      <c r="M118">
        <f t="shared" si="5"/>
        <v>1.1810243492863139</v>
      </c>
    </row>
    <row r="119" spans="1:13" x14ac:dyDescent="0.2">
      <c r="A119" s="7">
        <v>118</v>
      </c>
      <c r="B119" s="2" t="s">
        <v>592</v>
      </c>
      <c r="C119" s="2" t="s">
        <v>1197</v>
      </c>
      <c r="D119" s="2" t="s">
        <v>26</v>
      </c>
      <c r="E119" s="2">
        <v>247</v>
      </c>
      <c r="F119" s="2">
        <v>265</v>
      </c>
      <c r="G119" s="2">
        <f t="shared" si="3"/>
        <v>19</v>
      </c>
      <c r="H119" s="2"/>
      <c r="I119" s="2">
        <v>325.89999999999998</v>
      </c>
      <c r="J119" s="2">
        <v>299.5</v>
      </c>
      <c r="K119" s="2">
        <v>341.5</v>
      </c>
      <c r="L119">
        <f t="shared" si="4"/>
        <v>322.3</v>
      </c>
      <c r="M119">
        <f t="shared" si="5"/>
        <v>1.0881469115191986</v>
      </c>
    </row>
    <row r="120" spans="1:13" x14ac:dyDescent="0.2">
      <c r="A120" s="7">
        <v>119</v>
      </c>
      <c r="B120" s="2" t="s">
        <v>594</v>
      </c>
      <c r="C120" s="2" t="s">
        <v>1197</v>
      </c>
      <c r="D120" s="2" t="s">
        <v>26</v>
      </c>
      <c r="E120" s="2">
        <v>247</v>
      </c>
      <c r="F120" s="2">
        <v>266</v>
      </c>
      <c r="G120" s="2">
        <f t="shared" si="3"/>
        <v>20</v>
      </c>
      <c r="H120" s="2"/>
      <c r="I120" s="2">
        <v>105.2</v>
      </c>
      <c r="J120" s="2">
        <v>103.2</v>
      </c>
      <c r="K120" s="2">
        <v>112.8</v>
      </c>
      <c r="L120">
        <f t="shared" si="4"/>
        <v>107.06666666666666</v>
      </c>
      <c r="M120">
        <f t="shared" si="5"/>
        <v>1.0193798449612403</v>
      </c>
    </row>
    <row r="121" spans="1:13" x14ac:dyDescent="0.2">
      <c r="A121" s="7">
        <v>120</v>
      </c>
      <c r="B121" s="2" t="s">
        <v>226</v>
      </c>
      <c r="C121" s="2" t="s">
        <v>1122</v>
      </c>
      <c r="D121" s="2" t="s">
        <v>26</v>
      </c>
      <c r="E121" s="2">
        <v>248</v>
      </c>
      <c r="F121" s="2">
        <v>258</v>
      </c>
      <c r="G121" s="2">
        <f t="shared" si="3"/>
        <v>11</v>
      </c>
      <c r="H121" s="2"/>
      <c r="I121" s="2">
        <v>276.5</v>
      </c>
      <c r="J121" s="2">
        <v>237.4</v>
      </c>
      <c r="K121" s="2">
        <v>286.5</v>
      </c>
      <c r="L121">
        <f t="shared" si="4"/>
        <v>266.8</v>
      </c>
      <c r="M121">
        <f t="shared" si="5"/>
        <v>1.1647009267059814</v>
      </c>
    </row>
    <row r="122" spans="1:13" x14ac:dyDescent="0.2">
      <c r="A122" s="7">
        <v>121</v>
      </c>
      <c r="B122" s="2" t="s">
        <v>224</v>
      </c>
      <c r="C122" s="2" t="s">
        <v>1186</v>
      </c>
      <c r="D122" s="2" t="s">
        <v>26</v>
      </c>
      <c r="E122" s="2">
        <v>248</v>
      </c>
      <c r="F122" s="2">
        <v>264</v>
      </c>
      <c r="G122" s="2">
        <f t="shared" si="3"/>
        <v>17</v>
      </c>
      <c r="H122" s="2"/>
      <c r="I122" s="2">
        <v>502.3</v>
      </c>
      <c r="J122" s="2">
        <v>390.4</v>
      </c>
      <c r="K122" s="2">
        <v>485</v>
      </c>
      <c r="L122">
        <f t="shared" si="4"/>
        <v>459.23333333333335</v>
      </c>
      <c r="M122">
        <f t="shared" si="5"/>
        <v>1.2866290983606559</v>
      </c>
    </row>
    <row r="123" spans="1:13" x14ac:dyDescent="0.2">
      <c r="A123" s="7">
        <v>122</v>
      </c>
      <c r="B123" s="2" t="s">
        <v>222</v>
      </c>
      <c r="C123" s="2" t="s">
        <v>1186</v>
      </c>
      <c r="D123" s="2" t="s">
        <v>26</v>
      </c>
      <c r="E123" s="2">
        <v>248</v>
      </c>
      <c r="F123" s="2">
        <v>265</v>
      </c>
      <c r="G123" s="2">
        <f t="shared" si="3"/>
        <v>18</v>
      </c>
      <c r="H123" s="2"/>
      <c r="I123" s="2">
        <v>138.9</v>
      </c>
      <c r="J123" s="2">
        <v>140</v>
      </c>
      <c r="K123" s="2">
        <v>128.4</v>
      </c>
      <c r="L123">
        <f t="shared" si="4"/>
        <v>135.76666666666665</v>
      </c>
      <c r="M123">
        <f t="shared" si="5"/>
        <v>0.99214285714285722</v>
      </c>
    </row>
    <row r="124" spans="1:13" x14ac:dyDescent="0.2">
      <c r="A124" s="7">
        <v>123</v>
      </c>
      <c r="B124" s="2" t="s">
        <v>312</v>
      </c>
      <c r="C124" s="2" t="s">
        <v>1148</v>
      </c>
      <c r="D124" s="2" t="s">
        <v>26</v>
      </c>
      <c r="E124" s="2">
        <v>249</v>
      </c>
      <c r="F124" s="2">
        <v>264</v>
      </c>
      <c r="G124" s="2">
        <f t="shared" si="3"/>
        <v>16</v>
      </c>
      <c r="H124" s="2"/>
      <c r="I124" s="2">
        <v>37.200000000000003</v>
      </c>
      <c r="J124" s="2">
        <v>26.8</v>
      </c>
      <c r="K124" s="2">
        <v>37.1</v>
      </c>
      <c r="L124">
        <f t="shared" si="4"/>
        <v>33.699999999999996</v>
      </c>
      <c r="M124">
        <f t="shared" si="5"/>
        <v>1.3880597014925373</v>
      </c>
    </row>
    <row r="125" spans="1:13" x14ac:dyDescent="0.2">
      <c r="A125" s="7">
        <v>124</v>
      </c>
      <c r="B125" s="2" t="s">
        <v>670</v>
      </c>
      <c r="C125" s="2" t="s">
        <v>1163</v>
      </c>
      <c r="D125" s="2" t="s">
        <v>26</v>
      </c>
      <c r="E125" s="2">
        <v>251</v>
      </c>
      <c r="F125" s="2">
        <v>264</v>
      </c>
      <c r="G125" s="2">
        <f t="shared" si="3"/>
        <v>14</v>
      </c>
      <c r="H125" s="2"/>
      <c r="I125" s="2">
        <v>1081.4000000000001</v>
      </c>
      <c r="J125" s="2">
        <v>825.7</v>
      </c>
      <c r="K125" s="2">
        <v>960.8</v>
      </c>
      <c r="L125">
        <f t="shared" si="4"/>
        <v>955.9666666666667</v>
      </c>
      <c r="M125">
        <f t="shared" si="5"/>
        <v>1.3096766380041178</v>
      </c>
    </row>
    <row r="126" spans="1:13" x14ac:dyDescent="0.2">
      <c r="A126" s="7">
        <v>125</v>
      </c>
      <c r="B126" s="2" t="s">
        <v>668</v>
      </c>
      <c r="C126" s="2" t="s">
        <v>1163</v>
      </c>
      <c r="D126" s="2" t="s">
        <v>26</v>
      </c>
      <c r="E126" s="2">
        <v>251</v>
      </c>
      <c r="F126" s="2">
        <v>265</v>
      </c>
      <c r="G126" s="2">
        <f t="shared" si="3"/>
        <v>15</v>
      </c>
      <c r="H126" s="2"/>
      <c r="I126" s="2">
        <v>168.5</v>
      </c>
      <c r="J126" s="2">
        <v>152.6</v>
      </c>
      <c r="K126" s="2">
        <v>158.6</v>
      </c>
      <c r="L126">
        <f t="shared" si="4"/>
        <v>159.9</v>
      </c>
      <c r="M126">
        <f t="shared" si="5"/>
        <v>1.1041939711664484</v>
      </c>
    </row>
    <row r="127" spans="1:13" x14ac:dyDescent="0.2">
      <c r="A127" s="7">
        <v>126</v>
      </c>
      <c r="B127" s="2" t="s">
        <v>228</v>
      </c>
      <c r="C127" s="2" t="s">
        <v>1190</v>
      </c>
      <c r="D127" s="2" t="s">
        <v>26</v>
      </c>
      <c r="E127" s="2">
        <v>252</v>
      </c>
      <c r="F127" s="2">
        <v>264</v>
      </c>
      <c r="G127" s="2">
        <f t="shared" si="3"/>
        <v>13</v>
      </c>
      <c r="H127" s="2"/>
      <c r="I127" s="2">
        <v>184.9</v>
      </c>
      <c r="J127" s="2">
        <v>172.1</v>
      </c>
      <c r="K127" s="2">
        <v>187</v>
      </c>
      <c r="L127">
        <f t="shared" si="4"/>
        <v>181.33333333333334</v>
      </c>
      <c r="M127">
        <f t="shared" si="5"/>
        <v>1.0743753631609529</v>
      </c>
    </row>
    <row r="128" spans="1:13" x14ac:dyDescent="0.2">
      <c r="A128" s="7">
        <v>127</v>
      </c>
      <c r="B128" s="2" t="s">
        <v>754</v>
      </c>
      <c r="C128" s="2" t="s">
        <v>1190</v>
      </c>
      <c r="D128" s="2" t="s">
        <v>26</v>
      </c>
      <c r="E128" s="2">
        <v>252</v>
      </c>
      <c r="F128" s="2">
        <v>265</v>
      </c>
      <c r="G128" s="2">
        <f t="shared" si="3"/>
        <v>14</v>
      </c>
      <c r="H128" s="2"/>
      <c r="I128" s="2">
        <v>124.6</v>
      </c>
      <c r="J128" s="2">
        <v>144.1</v>
      </c>
      <c r="K128" s="2">
        <v>135.80000000000001</v>
      </c>
      <c r="L128">
        <f t="shared" si="4"/>
        <v>134.83333333333334</v>
      </c>
      <c r="M128">
        <f t="shared" si="5"/>
        <v>0.86467730742539906</v>
      </c>
    </row>
    <row r="129" spans="1:13" x14ac:dyDescent="0.2">
      <c r="A129" s="7">
        <v>128</v>
      </c>
      <c r="B129" s="2" t="s">
        <v>646</v>
      </c>
      <c r="C129" s="2" t="s">
        <v>1135</v>
      </c>
      <c r="D129" s="2" t="s">
        <v>26</v>
      </c>
      <c r="E129" s="2">
        <v>253</v>
      </c>
      <c r="F129" s="2">
        <v>264</v>
      </c>
      <c r="G129" s="2">
        <f t="shared" si="3"/>
        <v>12</v>
      </c>
      <c r="H129" s="2"/>
      <c r="I129" s="2">
        <v>443.2</v>
      </c>
      <c r="J129" s="2">
        <v>581.1</v>
      </c>
      <c r="K129" s="2">
        <v>398.1</v>
      </c>
      <c r="L129">
        <f t="shared" si="4"/>
        <v>474.13333333333338</v>
      </c>
      <c r="M129">
        <f t="shared" si="5"/>
        <v>0.76269144725520555</v>
      </c>
    </row>
    <row r="130" spans="1:13" x14ac:dyDescent="0.2">
      <c r="A130" s="7">
        <v>129</v>
      </c>
      <c r="B130" s="2" t="s">
        <v>380</v>
      </c>
      <c r="C130" s="2" t="s">
        <v>1130</v>
      </c>
      <c r="D130" s="2" t="s">
        <v>26</v>
      </c>
      <c r="E130" s="2">
        <v>254</v>
      </c>
      <c r="F130" s="2">
        <v>264</v>
      </c>
      <c r="G130" s="2">
        <f t="shared" ref="G130:G193" si="6">(F130-E130)+1</f>
        <v>11</v>
      </c>
      <c r="H130" s="2"/>
      <c r="I130" s="2">
        <v>3066.9</v>
      </c>
      <c r="J130" s="2">
        <v>2802.4</v>
      </c>
      <c r="K130" s="2">
        <v>2184.6999999999998</v>
      </c>
      <c r="L130">
        <f t="shared" ref="L130:L193" si="7">AVERAGE(I130:K130)</f>
        <v>2684.6666666666665</v>
      </c>
      <c r="M130">
        <f t="shared" si="5"/>
        <v>1.0943833856694263</v>
      </c>
    </row>
    <row r="131" spans="1:13" x14ac:dyDescent="0.2">
      <c r="A131" s="7">
        <v>130</v>
      </c>
      <c r="B131" s="2" t="s">
        <v>382</v>
      </c>
      <c r="C131" s="2" t="s">
        <v>1130</v>
      </c>
      <c r="D131" s="2" t="s">
        <v>26</v>
      </c>
      <c r="E131" s="2">
        <v>254</v>
      </c>
      <c r="F131" s="2">
        <v>265</v>
      </c>
      <c r="G131" s="2">
        <f t="shared" si="6"/>
        <v>12</v>
      </c>
      <c r="H131" s="2"/>
      <c r="I131" s="2">
        <v>418.1</v>
      </c>
      <c r="J131" s="2">
        <v>367.6</v>
      </c>
      <c r="K131" s="2">
        <v>384.1</v>
      </c>
      <c r="L131">
        <f t="shared" si="7"/>
        <v>389.93333333333339</v>
      </c>
      <c r="M131">
        <f t="shared" ref="M131:M194" si="8">I131/J131</f>
        <v>1.1373775843307943</v>
      </c>
    </row>
    <row r="132" spans="1:13" x14ac:dyDescent="0.2">
      <c r="A132" s="7">
        <v>131</v>
      </c>
      <c r="B132" s="2" t="s">
        <v>752</v>
      </c>
      <c r="C132" s="2" t="s">
        <v>1133</v>
      </c>
      <c r="D132" s="2" t="s">
        <v>26</v>
      </c>
      <c r="E132" s="2">
        <v>255</v>
      </c>
      <c r="F132" s="2">
        <v>264</v>
      </c>
      <c r="G132" s="2">
        <f t="shared" si="6"/>
        <v>10</v>
      </c>
      <c r="H132" s="2"/>
      <c r="I132" s="2">
        <v>355.9</v>
      </c>
      <c r="J132" s="2">
        <v>323.5</v>
      </c>
      <c r="K132" s="2">
        <v>299.8</v>
      </c>
      <c r="L132">
        <f t="shared" si="7"/>
        <v>326.40000000000003</v>
      </c>
      <c r="M132">
        <f t="shared" si="8"/>
        <v>1.1001545595054094</v>
      </c>
    </row>
    <row r="133" spans="1:13" x14ac:dyDescent="0.2">
      <c r="A133" s="7">
        <v>132</v>
      </c>
      <c r="B133" s="2" t="s">
        <v>274</v>
      </c>
      <c r="C133" s="2" t="s">
        <v>1222</v>
      </c>
      <c r="D133" s="2" t="s">
        <v>26</v>
      </c>
      <c r="E133" s="2">
        <v>256</v>
      </c>
      <c r="F133" s="2">
        <v>264</v>
      </c>
      <c r="G133" s="2">
        <f t="shared" si="6"/>
        <v>9</v>
      </c>
      <c r="H133" s="2"/>
      <c r="I133" s="2">
        <v>2469.9</v>
      </c>
      <c r="J133" s="2">
        <v>2641.4</v>
      </c>
      <c r="K133" s="2">
        <v>2290.3000000000002</v>
      </c>
      <c r="L133">
        <f t="shared" si="7"/>
        <v>2467.2000000000003</v>
      </c>
      <c r="M133">
        <f t="shared" si="8"/>
        <v>0.93507231013856285</v>
      </c>
    </row>
    <row r="134" spans="1:13" x14ac:dyDescent="0.2">
      <c r="A134" s="7">
        <v>133</v>
      </c>
      <c r="B134" s="2" t="s">
        <v>272</v>
      </c>
      <c r="C134" s="2" t="s">
        <v>1222</v>
      </c>
      <c r="D134" s="2" t="s">
        <v>26</v>
      </c>
      <c r="E134" s="2">
        <v>256</v>
      </c>
      <c r="F134" s="2">
        <v>265</v>
      </c>
      <c r="G134" s="2">
        <f t="shared" si="6"/>
        <v>10</v>
      </c>
      <c r="H134" s="2"/>
      <c r="I134" s="2">
        <v>513.29999999999995</v>
      </c>
      <c r="J134" s="2">
        <v>485.7</v>
      </c>
      <c r="K134" s="2">
        <v>549.9</v>
      </c>
      <c r="L134">
        <f t="shared" si="7"/>
        <v>516.30000000000007</v>
      </c>
      <c r="M134">
        <f t="shared" si="8"/>
        <v>1.0568252007411982</v>
      </c>
    </row>
    <row r="135" spans="1:13" x14ac:dyDescent="0.2">
      <c r="A135" s="7">
        <v>134</v>
      </c>
      <c r="B135" s="2" t="s">
        <v>270</v>
      </c>
      <c r="C135" s="2" t="s">
        <v>1222</v>
      </c>
      <c r="D135" s="2" t="s">
        <v>26</v>
      </c>
      <c r="E135" s="2">
        <v>256</v>
      </c>
      <c r="F135" s="2">
        <v>266</v>
      </c>
      <c r="G135" s="2">
        <f t="shared" si="6"/>
        <v>11</v>
      </c>
      <c r="H135" s="2"/>
      <c r="I135" s="2">
        <v>904.8</v>
      </c>
      <c r="J135" s="2">
        <v>608</v>
      </c>
      <c r="K135" s="2">
        <v>722.3</v>
      </c>
      <c r="L135">
        <f t="shared" si="7"/>
        <v>745.0333333333333</v>
      </c>
      <c r="M135">
        <f t="shared" si="8"/>
        <v>1.4881578947368421</v>
      </c>
    </row>
    <row r="136" spans="1:13" x14ac:dyDescent="0.2">
      <c r="A136" s="7">
        <v>135</v>
      </c>
      <c r="B136" s="2" t="s">
        <v>700</v>
      </c>
      <c r="C136" s="2" t="s">
        <v>1525</v>
      </c>
      <c r="D136" s="2" t="s">
        <v>26</v>
      </c>
      <c r="E136" s="2">
        <v>256</v>
      </c>
      <c r="F136" s="2">
        <v>271</v>
      </c>
      <c r="G136" s="2">
        <f t="shared" si="6"/>
        <v>16</v>
      </c>
      <c r="H136" s="2" t="s">
        <v>1426</v>
      </c>
      <c r="I136" s="2">
        <v>42.6</v>
      </c>
      <c r="J136" s="2">
        <v>42</v>
      </c>
      <c r="K136" s="2">
        <v>47.1</v>
      </c>
      <c r="L136">
        <f t="shared" si="7"/>
        <v>43.9</v>
      </c>
      <c r="M136">
        <f t="shared" si="8"/>
        <v>1.0142857142857142</v>
      </c>
    </row>
    <row r="137" spans="1:13" x14ac:dyDescent="0.2">
      <c r="A137" s="7">
        <v>136</v>
      </c>
      <c r="B137" s="2" t="s">
        <v>196</v>
      </c>
      <c r="C137" s="2" t="s">
        <v>1158</v>
      </c>
      <c r="D137" s="2" t="s">
        <v>26</v>
      </c>
      <c r="E137" s="2">
        <v>267</v>
      </c>
      <c r="F137" s="2">
        <v>277</v>
      </c>
      <c r="G137" s="2">
        <f t="shared" si="6"/>
        <v>11</v>
      </c>
      <c r="H137" s="2" t="s">
        <v>1160</v>
      </c>
      <c r="I137" s="2">
        <v>112.3</v>
      </c>
      <c r="J137" s="2">
        <v>107.6</v>
      </c>
      <c r="K137" s="2">
        <v>112.6</v>
      </c>
      <c r="L137">
        <f t="shared" si="7"/>
        <v>110.83333333333333</v>
      </c>
      <c r="M137">
        <f t="shared" si="8"/>
        <v>1.0436802973977695</v>
      </c>
    </row>
    <row r="138" spans="1:13" x14ac:dyDescent="0.2">
      <c r="A138" s="7">
        <v>137</v>
      </c>
      <c r="B138" s="2" t="s">
        <v>730</v>
      </c>
      <c r="C138" s="2" t="s">
        <v>1304</v>
      </c>
      <c r="D138" s="2" t="s">
        <v>26</v>
      </c>
      <c r="E138" s="2">
        <v>267</v>
      </c>
      <c r="F138" s="2">
        <v>280</v>
      </c>
      <c r="G138" s="2">
        <f t="shared" si="6"/>
        <v>14</v>
      </c>
      <c r="H138" s="2" t="s">
        <v>1426</v>
      </c>
      <c r="I138" s="2">
        <v>89</v>
      </c>
      <c r="J138" s="2">
        <v>94.9</v>
      </c>
      <c r="K138" s="2">
        <v>91.7</v>
      </c>
      <c r="L138">
        <f t="shared" si="7"/>
        <v>91.866666666666674</v>
      </c>
      <c r="M138">
        <f t="shared" si="8"/>
        <v>0.93782929399367754</v>
      </c>
    </row>
    <row r="139" spans="1:13" x14ac:dyDescent="0.2">
      <c r="A139" s="7">
        <v>138</v>
      </c>
      <c r="B139" s="2" t="s">
        <v>540</v>
      </c>
      <c r="C139" s="2" t="s">
        <v>1422</v>
      </c>
      <c r="D139" s="2" t="s">
        <v>26</v>
      </c>
      <c r="E139" s="2">
        <v>267</v>
      </c>
      <c r="F139" s="2">
        <v>283</v>
      </c>
      <c r="G139" s="2">
        <f t="shared" si="6"/>
        <v>17</v>
      </c>
      <c r="H139" s="2" t="s">
        <v>1160</v>
      </c>
      <c r="I139" s="2">
        <v>102.8</v>
      </c>
      <c r="J139" s="2">
        <v>127.5</v>
      </c>
      <c r="K139" s="2">
        <v>129.9</v>
      </c>
      <c r="L139">
        <f t="shared" si="7"/>
        <v>120.06666666666668</v>
      </c>
      <c r="M139">
        <f t="shared" si="8"/>
        <v>0.80627450980392157</v>
      </c>
    </row>
    <row r="140" spans="1:13" x14ac:dyDescent="0.2">
      <c r="A140" s="7">
        <v>139</v>
      </c>
      <c r="B140" s="2" t="s">
        <v>540</v>
      </c>
      <c r="C140" s="2" t="s">
        <v>1424</v>
      </c>
      <c r="D140" s="2" t="s">
        <v>26</v>
      </c>
      <c r="E140" s="2">
        <v>267</v>
      </c>
      <c r="F140" s="2">
        <v>283</v>
      </c>
      <c r="G140" s="2">
        <f t="shared" si="6"/>
        <v>17</v>
      </c>
      <c r="H140" s="2" t="s">
        <v>1426</v>
      </c>
      <c r="I140" s="2">
        <v>61.3</v>
      </c>
      <c r="J140" s="2">
        <v>80.099999999999994</v>
      </c>
      <c r="K140" s="2">
        <v>97.6</v>
      </c>
      <c r="L140">
        <f t="shared" si="7"/>
        <v>79.666666666666657</v>
      </c>
      <c r="M140">
        <f t="shared" si="8"/>
        <v>0.76529338327091134</v>
      </c>
    </row>
    <row r="141" spans="1:13" x14ac:dyDescent="0.2">
      <c r="A141" s="7">
        <v>140</v>
      </c>
      <c r="B141" s="27" t="s">
        <v>542</v>
      </c>
      <c r="C141" s="2" t="s">
        <v>1197</v>
      </c>
      <c r="D141" s="2" t="s">
        <v>26</v>
      </c>
      <c r="E141" s="2">
        <v>267</v>
      </c>
      <c r="F141" s="2">
        <v>285</v>
      </c>
      <c r="G141" s="2">
        <f t="shared" si="6"/>
        <v>19</v>
      </c>
      <c r="H141" s="2"/>
      <c r="I141" s="2">
        <v>310.7</v>
      </c>
      <c r="J141" s="2">
        <v>188.9</v>
      </c>
      <c r="K141" s="2">
        <v>260.10000000000002</v>
      </c>
      <c r="L141" s="27">
        <f t="shared" si="7"/>
        <v>253.23333333333335</v>
      </c>
      <c r="M141">
        <f t="shared" si="8"/>
        <v>1.644785600847009</v>
      </c>
    </row>
    <row r="142" spans="1:13" x14ac:dyDescent="0.2">
      <c r="A142" s="7">
        <v>141</v>
      </c>
      <c r="B142" s="27" t="s">
        <v>542</v>
      </c>
      <c r="C142" s="2" t="s">
        <v>1422</v>
      </c>
      <c r="D142" s="2" t="s">
        <v>26</v>
      </c>
      <c r="E142" s="2">
        <v>267</v>
      </c>
      <c r="F142" s="2">
        <v>285</v>
      </c>
      <c r="G142" s="2">
        <f t="shared" si="6"/>
        <v>19</v>
      </c>
      <c r="H142" s="2" t="s">
        <v>1160</v>
      </c>
      <c r="I142" s="2">
        <v>175.3</v>
      </c>
      <c r="J142" s="2">
        <v>245.9</v>
      </c>
      <c r="K142" s="2">
        <v>222.7</v>
      </c>
      <c r="L142" s="27">
        <f t="shared" si="7"/>
        <v>214.63333333333335</v>
      </c>
      <c r="M142">
        <f t="shared" si="8"/>
        <v>0.71289141927612854</v>
      </c>
    </row>
    <row r="143" spans="1:13" x14ac:dyDescent="0.2">
      <c r="A143" s="7">
        <v>142</v>
      </c>
      <c r="B143" s="27" t="s">
        <v>542</v>
      </c>
      <c r="C143" s="2" t="s">
        <v>1424</v>
      </c>
      <c r="D143" s="2" t="s">
        <v>26</v>
      </c>
      <c r="E143" s="2">
        <v>267</v>
      </c>
      <c r="F143" s="2">
        <v>285</v>
      </c>
      <c r="G143" s="2">
        <f t="shared" si="6"/>
        <v>19</v>
      </c>
      <c r="H143" s="2" t="s">
        <v>1426</v>
      </c>
      <c r="I143" s="2">
        <v>83.7</v>
      </c>
      <c r="J143" s="2">
        <v>96.9</v>
      </c>
      <c r="K143" s="2">
        <v>90.9</v>
      </c>
      <c r="L143" s="27">
        <f t="shared" si="7"/>
        <v>90.5</v>
      </c>
      <c r="M143">
        <f t="shared" si="8"/>
        <v>0.86377708978328172</v>
      </c>
    </row>
    <row r="144" spans="1:13" x14ac:dyDescent="0.2">
      <c r="A144" s="7">
        <v>143</v>
      </c>
      <c r="B144" s="27" t="s">
        <v>544</v>
      </c>
      <c r="C144" s="2" t="s">
        <v>1422</v>
      </c>
      <c r="D144" s="2" t="s">
        <v>26</v>
      </c>
      <c r="E144" s="2">
        <v>267</v>
      </c>
      <c r="F144" s="2">
        <v>286</v>
      </c>
      <c r="G144" s="2">
        <f t="shared" si="6"/>
        <v>20</v>
      </c>
      <c r="H144" s="2" t="s">
        <v>1160</v>
      </c>
      <c r="I144" s="2">
        <v>71.400000000000006</v>
      </c>
      <c r="J144" s="2">
        <v>86.8</v>
      </c>
      <c r="K144" s="2">
        <v>76.2</v>
      </c>
      <c r="L144" s="27">
        <f t="shared" si="7"/>
        <v>78.133333333333326</v>
      </c>
      <c r="M144">
        <f t="shared" si="8"/>
        <v>0.82258064516129037</v>
      </c>
    </row>
    <row r="145" spans="1:13" x14ac:dyDescent="0.2">
      <c r="A145" s="7">
        <v>144</v>
      </c>
      <c r="B145" s="2" t="s">
        <v>706</v>
      </c>
      <c r="C145" s="2" t="s">
        <v>1122</v>
      </c>
      <c r="D145" s="2" t="s">
        <v>26</v>
      </c>
      <c r="E145" s="2">
        <v>271</v>
      </c>
      <c r="F145" s="2">
        <v>281</v>
      </c>
      <c r="G145" s="2">
        <f t="shared" si="6"/>
        <v>11</v>
      </c>
      <c r="H145" s="2"/>
      <c r="I145" s="2">
        <v>613.79999999999995</v>
      </c>
      <c r="J145" s="2">
        <v>544.9</v>
      </c>
      <c r="K145" s="2">
        <v>647.70000000000005</v>
      </c>
      <c r="L145">
        <f t="shared" si="7"/>
        <v>602.13333333333333</v>
      </c>
      <c r="M145">
        <f t="shared" si="8"/>
        <v>1.1264452193062946</v>
      </c>
    </row>
    <row r="146" spans="1:13" x14ac:dyDescent="0.2">
      <c r="A146" s="7">
        <v>145</v>
      </c>
      <c r="B146" s="2" t="s">
        <v>512</v>
      </c>
      <c r="C146" s="2" t="s">
        <v>1163</v>
      </c>
      <c r="D146" s="2" t="s">
        <v>26</v>
      </c>
      <c r="E146" s="2">
        <v>271</v>
      </c>
      <c r="F146" s="2">
        <v>283</v>
      </c>
      <c r="G146" s="2">
        <f t="shared" si="6"/>
        <v>13</v>
      </c>
      <c r="H146" s="2"/>
      <c r="I146" s="2">
        <v>310.39999999999998</v>
      </c>
      <c r="J146" s="2">
        <v>246.2</v>
      </c>
      <c r="K146" s="2">
        <v>318.39999999999998</v>
      </c>
      <c r="L146">
        <f t="shared" si="7"/>
        <v>291.66666666666663</v>
      </c>
      <c r="M146">
        <f t="shared" si="8"/>
        <v>1.2607636068237205</v>
      </c>
    </row>
    <row r="147" spans="1:13" x14ac:dyDescent="0.2">
      <c r="A147" s="7">
        <v>146</v>
      </c>
      <c r="B147" s="2" t="s">
        <v>512</v>
      </c>
      <c r="C147" s="2" t="s">
        <v>1400</v>
      </c>
      <c r="D147" s="2" t="s">
        <v>26</v>
      </c>
      <c r="E147" s="2">
        <v>271</v>
      </c>
      <c r="F147" s="2">
        <v>283</v>
      </c>
      <c r="G147" s="2">
        <f t="shared" si="6"/>
        <v>13</v>
      </c>
      <c r="H147" s="2" t="s">
        <v>1401</v>
      </c>
      <c r="I147" s="2">
        <v>112.1</v>
      </c>
      <c r="J147" s="2">
        <v>115.4</v>
      </c>
      <c r="K147" s="2">
        <v>165.5</v>
      </c>
      <c r="L147">
        <f t="shared" si="7"/>
        <v>131</v>
      </c>
      <c r="M147">
        <f t="shared" si="8"/>
        <v>0.97140381282495658</v>
      </c>
    </row>
    <row r="148" spans="1:13" x14ac:dyDescent="0.2">
      <c r="A148" s="7">
        <v>147</v>
      </c>
      <c r="B148" s="27" t="s">
        <v>514</v>
      </c>
      <c r="C148" s="2" t="s">
        <v>1163</v>
      </c>
      <c r="D148" s="2" t="s">
        <v>26</v>
      </c>
      <c r="E148" s="2">
        <v>271</v>
      </c>
      <c r="F148" s="2">
        <v>285</v>
      </c>
      <c r="G148" s="2">
        <f t="shared" si="6"/>
        <v>15</v>
      </c>
      <c r="H148" s="2"/>
      <c r="I148" s="2">
        <v>291.8</v>
      </c>
      <c r="J148" s="2">
        <v>195.8</v>
      </c>
      <c r="K148" s="2">
        <v>242.4</v>
      </c>
      <c r="L148" s="27">
        <f t="shared" si="7"/>
        <v>243.33333333333334</v>
      </c>
      <c r="M148">
        <f t="shared" si="8"/>
        <v>1.4902962206332993</v>
      </c>
    </row>
    <row r="149" spans="1:13" x14ac:dyDescent="0.2">
      <c r="A149" s="7">
        <v>148</v>
      </c>
      <c r="B149" s="27" t="s">
        <v>514</v>
      </c>
      <c r="C149" s="2" t="s">
        <v>1400</v>
      </c>
      <c r="D149" s="2" t="s">
        <v>26</v>
      </c>
      <c r="E149" s="2">
        <v>271</v>
      </c>
      <c r="F149" s="2">
        <v>285</v>
      </c>
      <c r="G149" s="2">
        <f t="shared" si="6"/>
        <v>15</v>
      </c>
      <c r="H149" s="2" t="s">
        <v>1401</v>
      </c>
      <c r="I149" s="2">
        <v>164.7</v>
      </c>
      <c r="J149" s="2">
        <v>197.5</v>
      </c>
      <c r="K149" s="2">
        <v>172.1</v>
      </c>
      <c r="L149" s="27">
        <f t="shared" si="7"/>
        <v>178.1</v>
      </c>
      <c r="M149">
        <f t="shared" si="8"/>
        <v>0.83392405063291131</v>
      </c>
    </row>
    <row r="150" spans="1:13" x14ac:dyDescent="0.2">
      <c r="A150" s="7">
        <v>149</v>
      </c>
      <c r="B150" s="2" t="s">
        <v>218</v>
      </c>
      <c r="C150" s="2" t="s">
        <v>1130</v>
      </c>
      <c r="D150" s="2" t="s">
        <v>26</v>
      </c>
      <c r="E150" s="2">
        <v>274</v>
      </c>
      <c r="F150" s="2">
        <v>283</v>
      </c>
      <c r="G150" s="2">
        <f t="shared" si="6"/>
        <v>10</v>
      </c>
      <c r="H150" s="2"/>
      <c r="I150" s="2">
        <v>180.4</v>
      </c>
      <c r="J150" s="2">
        <v>191.7</v>
      </c>
      <c r="K150" s="2">
        <v>186.4</v>
      </c>
      <c r="L150">
        <f t="shared" si="7"/>
        <v>186.16666666666666</v>
      </c>
      <c r="M150">
        <f t="shared" si="8"/>
        <v>0.94105372978612423</v>
      </c>
    </row>
    <row r="151" spans="1:13" x14ac:dyDescent="0.2">
      <c r="A151" s="7">
        <v>150</v>
      </c>
      <c r="B151" s="27" t="s">
        <v>216</v>
      </c>
      <c r="C151" s="2" t="s">
        <v>1130</v>
      </c>
      <c r="D151" s="2" t="s">
        <v>26</v>
      </c>
      <c r="E151" s="2">
        <v>274</v>
      </c>
      <c r="F151" s="2">
        <v>285</v>
      </c>
      <c r="G151" s="2">
        <f t="shared" si="6"/>
        <v>12</v>
      </c>
      <c r="H151" s="2"/>
      <c r="I151" s="2">
        <v>1974</v>
      </c>
      <c r="J151" s="2">
        <v>1615.1</v>
      </c>
      <c r="K151" s="2">
        <v>1758.7</v>
      </c>
      <c r="L151" s="27">
        <f t="shared" si="7"/>
        <v>1782.6000000000001</v>
      </c>
      <c r="M151">
        <f t="shared" si="8"/>
        <v>1.2222153427032383</v>
      </c>
    </row>
    <row r="152" spans="1:13" x14ac:dyDescent="0.2">
      <c r="A152" s="7">
        <v>151</v>
      </c>
      <c r="B152" s="2" t="s">
        <v>420</v>
      </c>
      <c r="C152" s="2" t="s">
        <v>1338</v>
      </c>
      <c r="D152" s="2" t="s">
        <v>26</v>
      </c>
      <c r="E152" s="2">
        <v>278</v>
      </c>
      <c r="F152" s="2">
        <v>292</v>
      </c>
      <c r="G152" s="2">
        <f t="shared" si="6"/>
        <v>15</v>
      </c>
      <c r="H152" s="2"/>
      <c r="I152" s="2">
        <v>716</v>
      </c>
      <c r="J152" s="2">
        <v>493.3</v>
      </c>
      <c r="K152" s="2">
        <v>604</v>
      </c>
      <c r="L152">
        <f t="shared" si="7"/>
        <v>604.43333333333328</v>
      </c>
      <c r="M152">
        <f t="shared" si="8"/>
        <v>1.4514494222582606</v>
      </c>
    </row>
    <row r="153" spans="1:13" x14ac:dyDescent="0.2">
      <c r="A153" s="7">
        <v>152</v>
      </c>
      <c r="B153" s="2" t="s">
        <v>422</v>
      </c>
      <c r="C153" s="2" t="s">
        <v>1338</v>
      </c>
      <c r="D153" s="2" t="s">
        <v>26</v>
      </c>
      <c r="E153" s="2">
        <v>278</v>
      </c>
      <c r="F153" s="2">
        <v>293</v>
      </c>
      <c r="G153" s="2">
        <f t="shared" si="6"/>
        <v>16</v>
      </c>
      <c r="H153" s="2"/>
      <c r="I153" s="2">
        <v>142</v>
      </c>
      <c r="J153" s="2">
        <v>151.19999999999999</v>
      </c>
      <c r="K153" s="2">
        <v>144.5</v>
      </c>
      <c r="L153">
        <f t="shared" si="7"/>
        <v>145.9</v>
      </c>
      <c r="M153">
        <f t="shared" si="8"/>
        <v>0.93915343915343918</v>
      </c>
    </row>
    <row r="154" spans="1:13" x14ac:dyDescent="0.2">
      <c r="A154" s="7">
        <v>153</v>
      </c>
      <c r="B154" s="2" t="s">
        <v>338</v>
      </c>
      <c r="C154" s="2" t="s">
        <v>1273</v>
      </c>
      <c r="D154" s="2" t="s">
        <v>26</v>
      </c>
      <c r="E154" s="2">
        <v>279</v>
      </c>
      <c r="F154" s="2">
        <v>293</v>
      </c>
      <c r="G154" s="2">
        <f t="shared" si="6"/>
        <v>15</v>
      </c>
      <c r="H154" s="2"/>
      <c r="I154" s="2">
        <v>504.7</v>
      </c>
      <c r="J154" s="2">
        <v>383.8</v>
      </c>
      <c r="K154" s="2">
        <v>472</v>
      </c>
      <c r="L154">
        <f t="shared" si="7"/>
        <v>453.5</v>
      </c>
      <c r="M154">
        <f t="shared" si="8"/>
        <v>1.3150078165711307</v>
      </c>
    </row>
    <row r="155" spans="1:13" x14ac:dyDescent="0.2">
      <c r="A155" s="7">
        <v>154</v>
      </c>
      <c r="B155" s="2" t="s">
        <v>530</v>
      </c>
      <c r="C155" s="2" t="s">
        <v>1415</v>
      </c>
      <c r="D155" s="2" t="s">
        <v>26</v>
      </c>
      <c r="E155" s="2">
        <v>281</v>
      </c>
      <c r="F155" s="2">
        <v>290</v>
      </c>
      <c r="G155" s="2">
        <f t="shared" si="6"/>
        <v>10</v>
      </c>
      <c r="H155" s="2"/>
      <c r="I155" s="2">
        <v>323.5</v>
      </c>
      <c r="J155" s="2">
        <v>286.2</v>
      </c>
      <c r="K155" s="2">
        <v>359</v>
      </c>
      <c r="L155">
        <f t="shared" si="7"/>
        <v>322.90000000000003</v>
      </c>
      <c r="M155">
        <f t="shared" si="8"/>
        <v>1.1303284416491963</v>
      </c>
    </row>
    <row r="156" spans="1:13" x14ac:dyDescent="0.2">
      <c r="A156" s="7">
        <v>155</v>
      </c>
      <c r="B156" s="2" t="s">
        <v>528</v>
      </c>
      <c r="C156" s="2" t="s">
        <v>1413</v>
      </c>
      <c r="D156" s="2" t="s">
        <v>26</v>
      </c>
      <c r="E156" s="2">
        <v>281</v>
      </c>
      <c r="F156" s="2">
        <v>292</v>
      </c>
      <c r="G156" s="2">
        <f t="shared" si="6"/>
        <v>12</v>
      </c>
      <c r="H156" s="2"/>
      <c r="I156" s="2">
        <v>1681.9</v>
      </c>
      <c r="J156" s="2">
        <v>1260.0999999999999</v>
      </c>
      <c r="K156" s="2">
        <v>1830.9</v>
      </c>
      <c r="L156">
        <f t="shared" si="7"/>
        <v>1590.9666666666665</v>
      </c>
      <c r="M156">
        <f t="shared" si="8"/>
        <v>1.3347353384652014</v>
      </c>
    </row>
    <row r="157" spans="1:13" x14ac:dyDescent="0.2">
      <c r="A157" s="7">
        <v>156</v>
      </c>
      <c r="B157" s="2" t="s">
        <v>526</v>
      </c>
      <c r="C157" s="2" t="s">
        <v>1411</v>
      </c>
      <c r="D157" s="2" t="s">
        <v>26</v>
      </c>
      <c r="E157" s="2">
        <v>281</v>
      </c>
      <c r="F157" s="2">
        <v>294</v>
      </c>
      <c r="G157" s="2">
        <f t="shared" si="6"/>
        <v>14</v>
      </c>
      <c r="H157" s="2"/>
      <c r="I157" s="2">
        <v>1006.9</v>
      </c>
      <c r="J157" s="2">
        <v>711.3</v>
      </c>
      <c r="K157" s="2">
        <v>962.7</v>
      </c>
      <c r="L157">
        <f t="shared" si="7"/>
        <v>893.63333333333321</v>
      </c>
      <c r="M157">
        <f t="shared" si="8"/>
        <v>1.4155771123295375</v>
      </c>
    </row>
    <row r="158" spans="1:13" x14ac:dyDescent="0.2">
      <c r="A158" s="7">
        <v>157</v>
      </c>
      <c r="B158" s="2" t="s">
        <v>234</v>
      </c>
      <c r="C158" s="2" t="s">
        <v>1133</v>
      </c>
      <c r="D158" s="2" t="s">
        <v>26</v>
      </c>
      <c r="E158" s="2">
        <v>285</v>
      </c>
      <c r="F158" s="2">
        <v>293</v>
      </c>
      <c r="G158" s="2">
        <f t="shared" si="6"/>
        <v>9</v>
      </c>
      <c r="H158" s="2"/>
      <c r="I158" s="2">
        <v>710.8</v>
      </c>
      <c r="J158" s="2">
        <v>626.29999999999995</v>
      </c>
      <c r="K158" s="2">
        <v>780.8</v>
      </c>
      <c r="L158">
        <f t="shared" si="7"/>
        <v>705.96666666666658</v>
      </c>
      <c r="M158">
        <f t="shared" si="8"/>
        <v>1.1349193677151526</v>
      </c>
    </row>
    <row r="159" spans="1:13" x14ac:dyDescent="0.2">
      <c r="A159" s="7">
        <v>158</v>
      </c>
      <c r="B159" s="2" t="s">
        <v>494</v>
      </c>
      <c r="C159" s="2" t="s">
        <v>1383</v>
      </c>
      <c r="D159" s="2" t="s">
        <v>26</v>
      </c>
      <c r="E159" s="2">
        <v>286</v>
      </c>
      <c r="F159" s="2">
        <v>295</v>
      </c>
      <c r="G159" s="2">
        <f t="shared" si="6"/>
        <v>10</v>
      </c>
      <c r="H159" s="2"/>
      <c r="I159" s="2">
        <v>1501.1</v>
      </c>
      <c r="J159" s="2">
        <v>1363.6</v>
      </c>
      <c r="K159" s="2">
        <v>1478.6</v>
      </c>
      <c r="L159">
        <f t="shared" si="7"/>
        <v>1447.7666666666664</v>
      </c>
      <c r="M159">
        <f t="shared" si="8"/>
        <v>1.1008360222939277</v>
      </c>
    </row>
    <row r="160" spans="1:13" x14ac:dyDescent="0.2">
      <c r="A160" s="7">
        <v>159</v>
      </c>
      <c r="B160" s="2" t="s">
        <v>492</v>
      </c>
      <c r="C160" s="2" t="s">
        <v>1383</v>
      </c>
      <c r="D160" s="2" t="s">
        <v>26</v>
      </c>
      <c r="E160" s="2">
        <v>286</v>
      </c>
      <c r="F160" s="2">
        <v>296</v>
      </c>
      <c r="G160" s="2">
        <f t="shared" si="6"/>
        <v>11</v>
      </c>
      <c r="H160" s="2"/>
      <c r="I160" s="2">
        <v>1057.3</v>
      </c>
      <c r="J160" s="2">
        <v>859.8</v>
      </c>
      <c r="K160" s="2">
        <v>1261.0999999999999</v>
      </c>
      <c r="L160">
        <f t="shared" si="7"/>
        <v>1059.3999999999999</v>
      </c>
      <c r="M160">
        <f t="shared" si="8"/>
        <v>1.2297045824610375</v>
      </c>
    </row>
    <row r="161" spans="1:13" x14ac:dyDescent="0.2">
      <c r="A161" s="7">
        <v>160</v>
      </c>
      <c r="B161" s="2" t="s">
        <v>490</v>
      </c>
      <c r="C161" s="2" t="s">
        <v>1383</v>
      </c>
      <c r="D161" s="2" t="s">
        <v>26</v>
      </c>
      <c r="E161" s="2">
        <v>286</v>
      </c>
      <c r="F161" s="2">
        <v>297</v>
      </c>
      <c r="G161" s="2">
        <f t="shared" si="6"/>
        <v>12</v>
      </c>
      <c r="H161" s="2"/>
      <c r="I161" s="2">
        <v>2397.1999999999998</v>
      </c>
      <c r="J161" s="2">
        <v>1739.3</v>
      </c>
      <c r="K161" s="2">
        <v>2221</v>
      </c>
      <c r="L161">
        <f t="shared" si="7"/>
        <v>2119.1666666666665</v>
      </c>
      <c r="M161">
        <f t="shared" si="8"/>
        <v>1.3782556200770424</v>
      </c>
    </row>
    <row r="162" spans="1:13" x14ac:dyDescent="0.2">
      <c r="A162" s="7">
        <v>161</v>
      </c>
      <c r="B162" s="2" t="s">
        <v>750</v>
      </c>
      <c r="C162" s="2" t="s">
        <v>1383</v>
      </c>
      <c r="D162" s="2" t="s">
        <v>26</v>
      </c>
      <c r="E162" s="2">
        <v>286</v>
      </c>
      <c r="F162" s="2">
        <v>298</v>
      </c>
      <c r="G162" s="2">
        <f t="shared" si="6"/>
        <v>13</v>
      </c>
      <c r="H162" s="2"/>
      <c r="I162" s="2">
        <v>805.6</v>
      </c>
      <c r="J162" s="2">
        <v>593.70000000000005</v>
      </c>
      <c r="K162" s="2">
        <v>891</v>
      </c>
      <c r="L162">
        <f t="shared" si="7"/>
        <v>763.43333333333339</v>
      </c>
      <c r="M162">
        <f t="shared" si="8"/>
        <v>1.3569142664645444</v>
      </c>
    </row>
    <row r="163" spans="1:13" x14ac:dyDescent="0.2">
      <c r="A163" s="7">
        <v>162</v>
      </c>
      <c r="B163" s="2" t="s">
        <v>392</v>
      </c>
      <c r="C163" s="2" t="s">
        <v>1309</v>
      </c>
      <c r="D163" s="2" t="s">
        <v>26</v>
      </c>
      <c r="E163" s="2">
        <v>293</v>
      </c>
      <c r="F163" s="2">
        <v>304</v>
      </c>
      <c r="G163" s="2">
        <f t="shared" si="6"/>
        <v>12</v>
      </c>
      <c r="H163" s="2" t="s">
        <v>1311</v>
      </c>
      <c r="I163" s="2">
        <v>106.1</v>
      </c>
      <c r="J163" s="2">
        <v>106.5</v>
      </c>
      <c r="K163" s="2">
        <v>105.6</v>
      </c>
      <c r="L163">
        <f t="shared" si="7"/>
        <v>106.06666666666666</v>
      </c>
      <c r="M163">
        <f t="shared" si="8"/>
        <v>0.99624413145539903</v>
      </c>
    </row>
    <row r="164" spans="1:13" x14ac:dyDescent="0.2">
      <c r="A164" s="7">
        <v>163</v>
      </c>
      <c r="B164" s="2" t="s">
        <v>390</v>
      </c>
      <c r="C164" s="2" t="s">
        <v>1309</v>
      </c>
      <c r="D164" s="2" t="s">
        <v>26</v>
      </c>
      <c r="E164" s="2">
        <v>293</v>
      </c>
      <c r="F164" s="2">
        <v>306</v>
      </c>
      <c r="G164" s="2">
        <f t="shared" si="6"/>
        <v>14</v>
      </c>
      <c r="H164" s="2" t="s">
        <v>1311</v>
      </c>
      <c r="I164" s="2">
        <v>166.9</v>
      </c>
      <c r="J164" s="2">
        <v>238.4</v>
      </c>
      <c r="K164" s="2">
        <v>230.1</v>
      </c>
      <c r="L164">
        <f t="shared" si="7"/>
        <v>211.79999999999998</v>
      </c>
      <c r="M164">
        <f t="shared" si="8"/>
        <v>0.70008389261744963</v>
      </c>
    </row>
    <row r="165" spans="1:13" x14ac:dyDescent="0.2">
      <c r="A165" s="7">
        <v>164</v>
      </c>
      <c r="B165" s="2" t="s">
        <v>388</v>
      </c>
      <c r="C165" s="2" t="s">
        <v>1309</v>
      </c>
      <c r="D165" s="2" t="s">
        <v>26</v>
      </c>
      <c r="E165" s="2">
        <v>293</v>
      </c>
      <c r="F165" s="2">
        <v>308</v>
      </c>
      <c r="G165" s="2">
        <f t="shared" si="6"/>
        <v>16</v>
      </c>
      <c r="H165" s="2" t="s">
        <v>1311</v>
      </c>
      <c r="I165" s="2">
        <v>70.099999999999994</v>
      </c>
      <c r="J165" s="2">
        <v>98.1</v>
      </c>
      <c r="K165" s="2">
        <v>105.9</v>
      </c>
      <c r="L165">
        <f t="shared" si="7"/>
        <v>91.366666666666674</v>
      </c>
      <c r="M165">
        <f t="shared" si="8"/>
        <v>0.7145769622833843</v>
      </c>
    </row>
    <row r="166" spans="1:13" x14ac:dyDescent="0.2">
      <c r="A166" s="7">
        <v>165</v>
      </c>
      <c r="B166" s="2" t="s">
        <v>386</v>
      </c>
      <c r="C166" s="2" t="s">
        <v>1309</v>
      </c>
      <c r="D166" s="2" t="s">
        <v>26</v>
      </c>
      <c r="E166" s="2">
        <v>293</v>
      </c>
      <c r="F166" s="2">
        <v>310</v>
      </c>
      <c r="G166" s="2">
        <f t="shared" si="6"/>
        <v>18</v>
      </c>
      <c r="H166" s="2" t="s">
        <v>1311</v>
      </c>
      <c r="I166" s="2">
        <v>906.7</v>
      </c>
      <c r="J166" s="2">
        <v>716</v>
      </c>
      <c r="K166" s="2">
        <v>1080.4000000000001</v>
      </c>
      <c r="L166">
        <f t="shared" si="7"/>
        <v>901.03333333333342</v>
      </c>
      <c r="M166">
        <f t="shared" si="8"/>
        <v>1.2663407821229051</v>
      </c>
    </row>
    <row r="167" spans="1:13" x14ac:dyDescent="0.2">
      <c r="A167" s="7">
        <v>166</v>
      </c>
      <c r="B167" s="2" t="s">
        <v>384</v>
      </c>
      <c r="C167" s="2" t="s">
        <v>1309</v>
      </c>
      <c r="D167" s="2" t="s">
        <v>26</v>
      </c>
      <c r="E167" s="2">
        <v>293</v>
      </c>
      <c r="F167" s="2">
        <v>311</v>
      </c>
      <c r="G167" s="2">
        <f t="shared" si="6"/>
        <v>19</v>
      </c>
      <c r="H167" s="2" t="s">
        <v>1311</v>
      </c>
      <c r="I167" s="2">
        <v>469.1</v>
      </c>
      <c r="J167" s="2">
        <v>431.9</v>
      </c>
      <c r="K167" s="2">
        <v>773.9</v>
      </c>
      <c r="L167">
        <f t="shared" si="7"/>
        <v>558.30000000000007</v>
      </c>
      <c r="M167">
        <f t="shared" si="8"/>
        <v>1.0861310488539015</v>
      </c>
    </row>
    <row r="168" spans="1:13" x14ac:dyDescent="0.2">
      <c r="A168" s="7">
        <v>167</v>
      </c>
      <c r="B168" s="2" t="s">
        <v>384</v>
      </c>
      <c r="C168" s="2" t="s">
        <v>1329</v>
      </c>
      <c r="D168" s="2" t="s">
        <v>26</v>
      </c>
      <c r="E168" s="2">
        <v>293</v>
      </c>
      <c r="F168" s="2">
        <v>311</v>
      </c>
      <c r="G168" s="2">
        <f t="shared" si="6"/>
        <v>19</v>
      </c>
      <c r="H168" s="2" t="s">
        <v>1321</v>
      </c>
      <c r="I168" s="2">
        <v>138.6</v>
      </c>
      <c r="J168" s="2">
        <v>166.4</v>
      </c>
      <c r="K168" s="2">
        <v>157.69999999999999</v>
      </c>
      <c r="L168">
        <f t="shared" si="7"/>
        <v>154.23333333333332</v>
      </c>
      <c r="M168">
        <f t="shared" si="8"/>
        <v>0.83293269230769229</v>
      </c>
    </row>
    <row r="169" spans="1:13" x14ac:dyDescent="0.2">
      <c r="A169" s="7">
        <v>168</v>
      </c>
      <c r="B169" s="2" t="s">
        <v>642</v>
      </c>
      <c r="C169" s="2" t="s">
        <v>1488</v>
      </c>
      <c r="D169" s="2" t="s">
        <v>26</v>
      </c>
      <c r="E169" s="2">
        <v>294</v>
      </c>
      <c r="F169" s="2">
        <v>311</v>
      </c>
      <c r="G169" s="2">
        <f t="shared" si="6"/>
        <v>18</v>
      </c>
      <c r="H169" s="2" t="s">
        <v>1311</v>
      </c>
      <c r="I169" s="2">
        <v>164.6</v>
      </c>
      <c r="J169" s="2">
        <v>152</v>
      </c>
      <c r="K169" s="2">
        <v>238.9</v>
      </c>
      <c r="L169">
        <f t="shared" si="7"/>
        <v>185.16666666666666</v>
      </c>
      <c r="M169">
        <f t="shared" si="8"/>
        <v>1.0828947368421051</v>
      </c>
    </row>
    <row r="170" spans="1:13" x14ac:dyDescent="0.2">
      <c r="A170" s="7">
        <v>169</v>
      </c>
      <c r="B170" s="2" t="s">
        <v>622</v>
      </c>
      <c r="C170" s="2" t="s">
        <v>1473</v>
      </c>
      <c r="D170" s="2" t="s">
        <v>26</v>
      </c>
      <c r="E170" s="2">
        <v>295</v>
      </c>
      <c r="F170" s="2">
        <v>304</v>
      </c>
      <c r="G170" s="2">
        <f t="shared" si="6"/>
        <v>10</v>
      </c>
      <c r="H170" s="2" t="s">
        <v>1311</v>
      </c>
      <c r="I170" s="2">
        <v>219.6</v>
      </c>
      <c r="J170" s="2">
        <v>222.6</v>
      </c>
      <c r="K170" s="2">
        <v>209.3</v>
      </c>
      <c r="L170">
        <f t="shared" si="7"/>
        <v>217.16666666666666</v>
      </c>
      <c r="M170">
        <f t="shared" si="8"/>
        <v>0.98652291105121293</v>
      </c>
    </row>
    <row r="171" spans="1:13" x14ac:dyDescent="0.2">
      <c r="A171" s="7">
        <v>170</v>
      </c>
      <c r="B171" s="2" t="s">
        <v>620</v>
      </c>
      <c r="C171" s="2" t="s">
        <v>1473</v>
      </c>
      <c r="D171" s="2" t="s">
        <v>26</v>
      </c>
      <c r="E171" s="2">
        <v>295</v>
      </c>
      <c r="F171" s="2">
        <v>306</v>
      </c>
      <c r="G171" s="2">
        <f t="shared" si="6"/>
        <v>12</v>
      </c>
      <c r="H171" s="2" t="s">
        <v>1311</v>
      </c>
      <c r="I171" s="2">
        <v>308.8</v>
      </c>
      <c r="J171" s="2">
        <v>313</v>
      </c>
      <c r="K171" s="2">
        <v>311.2</v>
      </c>
      <c r="L171">
        <f t="shared" si="7"/>
        <v>311</v>
      </c>
      <c r="M171">
        <f t="shared" si="8"/>
        <v>0.9865814696485623</v>
      </c>
    </row>
    <row r="172" spans="1:13" x14ac:dyDescent="0.2">
      <c r="A172" s="7">
        <v>171</v>
      </c>
      <c r="B172" s="2" t="s">
        <v>618</v>
      </c>
      <c r="C172" s="2" t="s">
        <v>1122</v>
      </c>
      <c r="D172" s="2" t="s">
        <v>26</v>
      </c>
      <c r="E172" s="2">
        <v>295</v>
      </c>
      <c r="F172" s="2">
        <v>308</v>
      </c>
      <c r="G172" s="2">
        <f t="shared" si="6"/>
        <v>14</v>
      </c>
      <c r="H172" s="2"/>
      <c r="I172" s="2">
        <v>4511.2</v>
      </c>
      <c r="J172" s="2">
        <v>90.8</v>
      </c>
      <c r="K172" s="2">
        <v>10030.700000000001</v>
      </c>
      <c r="L172">
        <f t="shared" si="7"/>
        <v>4877.5666666666666</v>
      </c>
      <c r="M172">
        <f t="shared" si="8"/>
        <v>49.682819383259911</v>
      </c>
    </row>
    <row r="173" spans="1:13" x14ac:dyDescent="0.2">
      <c r="A173" s="7">
        <v>172</v>
      </c>
      <c r="B173" s="2" t="s">
        <v>616</v>
      </c>
      <c r="C173" s="2" t="s">
        <v>1469</v>
      </c>
      <c r="D173" s="2" t="s">
        <v>26</v>
      </c>
      <c r="E173" s="2">
        <v>295</v>
      </c>
      <c r="F173" s="2">
        <v>310</v>
      </c>
      <c r="G173" s="2">
        <f t="shared" si="6"/>
        <v>16</v>
      </c>
      <c r="H173" s="2" t="s">
        <v>1321</v>
      </c>
      <c r="I173" s="2">
        <v>208.4</v>
      </c>
      <c r="J173" s="2">
        <v>245.5</v>
      </c>
      <c r="K173" s="2">
        <v>248.2</v>
      </c>
      <c r="L173">
        <f t="shared" si="7"/>
        <v>234.0333333333333</v>
      </c>
      <c r="M173">
        <f t="shared" si="8"/>
        <v>0.84887983706720982</v>
      </c>
    </row>
    <row r="174" spans="1:13" x14ac:dyDescent="0.2">
      <c r="A174" s="7">
        <v>173</v>
      </c>
      <c r="B174" s="2" t="s">
        <v>614</v>
      </c>
      <c r="C174" s="2" t="s">
        <v>1122</v>
      </c>
      <c r="D174" s="2" t="s">
        <v>26</v>
      </c>
      <c r="E174" s="2">
        <v>295</v>
      </c>
      <c r="F174" s="2">
        <v>311</v>
      </c>
      <c r="G174" s="2">
        <f t="shared" si="6"/>
        <v>17</v>
      </c>
      <c r="H174" s="2"/>
      <c r="I174" s="2">
        <v>823.2</v>
      </c>
      <c r="J174" s="2">
        <v>871.2</v>
      </c>
      <c r="K174" s="2">
        <v>1430.9</v>
      </c>
      <c r="L174">
        <f t="shared" si="7"/>
        <v>1041.7666666666667</v>
      </c>
      <c r="M174">
        <f t="shared" si="8"/>
        <v>0.94490358126721763</v>
      </c>
    </row>
    <row r="175" spans="1:13" x14ac:dyDescent="0.2">
      <c r="A175" s="7">
        <v>174</v>
      </c>
      <c r="B175" s="2" t="s">
        <v>614</v>
      </c>
      <c r="C175" s="2" t="s">
        <v>1469</v>
      </c>
      <c r="D175" s="2" t="s">
        <v>26</v>
      </c>
      <c r="E175" s="2">
        <v>295</v>
      </c>
      <c r="F175" s="2">
        <v>311</v>
      </c>
      <c r="G175" s="2">
        <f t="shared" si="6"/>
        <v>17</v>
      </c>
      <c r="H175" s="2" t="s">
        <v>1321</v>
      </c>
      <c r="I175" s="2">
        <v>91.1</v>
      </c>
      <c r="J175" s="2">
        <v>106</v>
      </c>
      <c r="K175" s="2">
        <v>116.7</v>
      </c>
      <c r="L175">
        <f t="shared" si="7"/>
        <v>104.60000000000001</v>
      </c>
      <c r="M175">
        <f t="shared" si="8"/>
        <v>0.85943396226415092</v>
      </c>
    </row>
    <row r="176" spans="1:13" x14ac:dyDescent="0.2">
      <c r="A176" s="7">
        <v>175</v>
      </c>
      <c r="B176" s="2" t="s">
        <v>612</v>
      </c>
      <c r="C176" s="2" t="s">
        <v>1431</v>
      </c>
      <c r="D176" s="2" t="s">
        <v>26</v>
      </c>
      <c r="E176" s="2">
        <v>295</v>
      </c>
      <c r="F176" s="2">
        <v>314</v>
      </c>
      <c r="G176" s="2">
        <f t="shared" si="6"/>
        <v>20</v>
      </c>
      <c r="H176" s="2"/>
      <c r="I176" s="2">
        <v>510.8</v>
      </c>
      <c r="J176" s="2">
        <v>517.20000000000005</v>
      </c>
      <c r="K176" s="2">
        <v>974</v>
      </c>
      <c r="L176">
        <f t="shared" si="7"/>
        <v>667.33333333333337</v>
      </c>
      <c r="M176">
        <f t="shared" si="8"/>
        <v>0.98762567672080426</v>
      </c>
    </row>
    <row r="177" spans="1:13" x14ac:dyDescent="0.2">
      <c r="A177" s="7">
        <v>176</v>
      </c>
      <c r="B177" s="2" t="s">
        <v>538</v>
      </c>
      <c r="C177" s="2" t="s">
        <v>1122</v>
      </c>
      <c r="D177" s="2" t="s">
        <v>26</v>
      </c>
      <c r="E177" s="2">
        <v>296</v>
      </c>
      <c r="F177" s="2">
        <v>308</v>
      </c>
      <c r="G177" s="2">
        <f t="shared" si="6"/>
        <v>13</v>
      </c>
      <c r="H177" s="2"/>
      <c r="I177" s="2">
        <v>133</v>
      </c>
      <c r="J177" s="2">
        <v>144.19999999999999</v>
      </c>
      <c r="K177" s="2">
        <v>177.6</v>
      </c>
      <c r="L177">
        <f t="shared" si="7"/>
        <v>151.6</v>
      </c>
      <c r="M177">
        <f t="shared" si="8"/>
        <v>0.92233009708737868</v>
      </c>
    </row>
    <row r="178" spans="1:13" x14ac:dyDescent="0.2">
      <c r="A178" s="7">
        <v>177</v>
      </c>
      <c r="B178" s="2" t="s">
        <v>536</v>
      </c>
      <c r="C178" s="2" t="s">
        <v>1122</v>
      </c>
      <c r="D178" s="2" t="s">
        <v>26</v>
      </c>
      <c r="E178" s="2">
        <v>296</v>
      </c>
      <c r="F178" s="2">
        <v>310</v>
      </c>
      <c r="G178" s="2">
        <f t="shared" si="6"/>
        <v>15</v>
      </c>
      <c r="H178" s="2"/>
      <c r="I178" s="2">
        <v>153.69999999999999</v>
      </c>
      <c r="J178" s="2">
        <v>181.5</v>
      </c>
      <c r="K178" s="2">
        <v>236.2</v>
      </c>
      <c r="L178">
        <f t="shared" si="7"/>
        <v>190.46666666666667</v>
      </c>
      <c r="M178">
        <f t="shared" si="8"/>
        <v>0.84683195592286498</v>
      </c>
    </row>
    <row r="179" spans="1:13" x14ac:dyDescent="0.2">
      <c r="A179" s="7">
        <v>178</v>
      </c>
      <c r="B179" s="2" t="s">
        <v>534</v>
      </c>
      <c r="C179" s="2" t="s">
        <v>1122</v>
      </c>
      <c r="D179" s="2" t="s">
        <v>26</v>
      </c>
      <c r="E179" s="2">
        <v>296</v>
      </c>
      <c r="F179" s="2">
        <v>311</v>
      </c>
      <c r="G179" s="2">
        <f t="shared" si="6"/>
        <v>16</v>
      </c>
      <c r="H179" s="2"/>
      <c r="I179" s="2">
        <v>359.4</v>
      </c>
      <c r="J179" s="2">
        <v>410.1</v>
      </c>
      <c r="K179" s="2">
        <v>531.1</v>
      </c>
      <c r="L179">
        <f t="shared" si="7"/>
        <v>433.5333333333333</v>
      </c>
      <c r="M179">
        <f t="shared" si="8"/>
        <v>0.87637161667885866</v>
      </c>
    </row>
    <row r="180" spans="1:13" x14ac:dyDescent="0.2">
      <c r="A180" s="7">
        <v>179</v>
      </c>
      <c r="B180" s="2" t="s">
        <v>466</v>
      </c>
      <c r="C180" s="2" t="s">
        <v>1122</v>
      </c>
      <c r="D180" s="2" t="s">
        <v>26</v>
      </c>
      <c r="E180" s="2">
        <v>297</v>
      </c>
      <c r="F180" s="2">
        <v>308</v>
      </c>
      <c r="G180" s="2">
        <f t="shared" si="6"/>
        <v>12</v>
      </c>
      <c r="H180" s="2"/>
      <c r="I180" s="2">
        <v>187.9</v>
      </c>
      <c r="J180" s="2">
        <v>177.5</v>
      </c>
      <c r="K180" s="2">
        <v>228.2</v>
      </c>
      <c r="L180">
        <f t="shared" si="7"/>
        <v>197.86666666666665</v>
      </c>
      <c r="M180">
        <f t="shared" si="8"/>
        <v>1.0585915492957747</v>
      </c>
    </row>
    <row r="181" spans="1:13" x14ac:dyDescent="0.2">
      <c r="A181" s="7">
        <v>180</v>
      </c>
      <c r="B181" s="2" t="s">
        <v>464</v>
      </c>
      <c r="C181" s="2" t="s">
        <v>1122</v>
      </c>
      <c r="D181" s="2" t="s">
        <v>26</v>
      </c>
      <c r="E181" s="2">
        <v>297</v>
      </c>
      <c r="F181" s="2">
        <v>310</v>
      </c>
      <c r="G181" s="2">
        <f t="shared" si="6"/>
        <v>14</v>
      </c>
      <c r="H181" s="2"/>
      <c r="I181" s="2">
        <v>194.7</v>
      </c>
      <c r="J181" s="2">
        <v>216.5</v>
      </c>
      <c r="K181" s="2">
        <v>213.5</v>
      </c>
      <c r="L181">
        <f t="shared" si="7"/>
        <v>208.23333333333335</v>
      </c>
      <c r="M181">
        <f t="shared" si="8"/>
        <v>0.89930715935334871</v>
      </c>
    </row>
    <row r="182" spans="1:13" x14ac:dyDescent="0.2">
      <c r="A182" s="7">
        <v>181</v>
      </c>
      <c r="B182" s="2" t="s">
        <v>518</v>
      </c>
      <c r="C182" s="2" t="s">
        <v>1403</v>
      </c>
      <c r="D182" s="2" t="s">
        <v>26</v>
      </c>
      <c r="E182" s="2">
        <v>300</v>
      </c>
      <c r="F182" s="2">
        <v>310</v>
      </c>
      <c r="G182" s="2">
        <f t="shared" si="6"/>
        <v>11</v>
      </c>
      <c r="H182" s="2" t="s">
        <v>1321</v>
      </c>
      <c r="I182" s="2">
        <v>63.3</v>
      </c>
      <c r="J182" s="2">
        <v>74.7</v>
      </c>
      <c r="K182" s="2">
        <v>68</v>
      </c>
      <c r="L182">
        <f t="shared" si="7"/>
        <v>68.666666666666671</v>
      </c>
      <c r="M182">
        <f t="shared" si="8"/>
        <v>0.84738955823293161</v>
      </c>
    </row>
    <row r="183" spans="1:13" x14ac:dyDescent="0.2">
      <c r="A183" s="7">
        <v>182</v>
      </c>
      <c r="B183" s="2" t="s">
        <v>520</v>
      </c>
      <c r="C183" s="2" t="s">
        <v>1403</v>
      </c>
      <c r="D183" s="2" t="s">
        <v>26</v>
      </c>
      <c r="E183" s="2">
        <v>300</v>
      </c>
      <c r="F183" s="2">
        <v>311</v>
      </c>
      <c r="G183" s="2">
        <f t="shared" si="6"/>
        <v>12</v>
      </c>
      <c r="H183" s="2" t="s">
        <v>1321</v>
      </c>
      <c r="I183" s="2">
        <v>138.19999999999999</v>
      </c>
      <c r="J183" s="2">
        <v>149.4</v>
      </c>
      <c r="K183" s="2">
        <v>146.1</v>
      </c>
      <c r="L183">
        <f t="shared" si="7"/>
        <v>144.56666666666669</v>
      </c>
      <c r="M183">
        <f t="shared" si="8"/>
        <v>0.92503346720214175</v>
      </c>
    </row>
    <row r="184" spans="1:13" x14ac:dyDescent="0.2">
      <c r="A184" s="7">
        <v>183</v>
      </c>
      <c r="B184" s="2" t="s">
        <v>500</v>
      </c>
      <c r="C184" s="2" t="s">
        <v>1389</v>
      </c>
      <c r="D184" s="2" t="s">
        <v>26</v>
      </c>
      <c r="E184" s="2">
        <v>300</v>
      </c>
      <c r="F184" s="2">
        <v>314</v>
      </c>
      <c r="G184" s="2">
        <f t="shared" si="6"/>
        <v>15</v>
      </c>
      <c r="H184" s="2" t="s">
        <v>1321</v>
      </c>
      <c r="I184" s="2">
        <v>91.6</v>
      </c>
      <c r="J184" s="2">
        <v>128.1</v>
      </c>
      <c r="K184" s="2">
        <v>100.9</v>
      </c>
      <c r="L184">
        <f t="shared" si="7"/>
        <v>106.86666666666667</v>
      </c>
      <c r="M184">
        <f t="shared" si="8"/>
        <v>0.71506635441061672</v>
      </c>
    </row>
    <row r="185" spans="1:13" x14ac:dyDescent="0.2">
      <c r="A185" s="7">
        <v>184</v>
      </c>
      <c r="B185" s="2" t="s">
        <v>500</v>
      </c>
      <c r="C185" s="2" t="s">
        <v>1391</v>
      </c>
      <c r="D185" s="2" t="s">
        <v>26</v>
      </c>
      <c r="E185" s="2">
        <v>300</v>
      </c>
      <c r="F185" s="2">
        <v>314</v>
      </c>
      <c r="G185" s="2">
        <f t="shared" si="6"/>
        <v>15</v>
      </c>
      <c r="H185" s="2" t="s">
        <v>1311</v>
      </c>
      <c r="I185" s="2">
        <v>11.6</v>
      </c>
      <c r="J185" s="2">
        <v>16.899999999999999</v>
      </c>
      <c r="K185" s="2">
        <v>14.8</v>
      </c>
      <c r="L185">
        <f t="shared" si="7"/>
        <v>14.433333333333332</v>
      </c>
      <c r="M185">
        <f t="shared" si="8"/>
        <v>0.68639053254437876</v>
      </c>
    </row>
    <row r="186" spans="1:13" x14ac:dyDescent="0.2">
      <c r="A186" s="7">
        <v>185</v>
      </c>
      <c r="B186" s="2" t="s">
        <v>600</v>
      </c>
      <c r="C186" s="2" t="s">
        <v>1391</v>
      </c>
      <c r="D186" s="2" t="s">
        <v>26</v>
      </c>
      <c r="E186" s="2">
        <v>300</v>
      </c>
      <c r="F186" s="2">
        <v>316</v>
      </c>
      <c r="G186" s="2">
        <f t="shared" si="6"/>
        <v>17</v>
      </c>
      <c r="H186" s="2" t="s">
        <v>1311</v>
      </c>
      <c r="I186" s="2">
        <v>18.100000000000001</v>
      </c>
      <c r="J186" s="2">
        <v>21.7</v>
      </c>
      <c r="K186" s="2">
        <v>22.4</v>
      </c>
      <c r="L186">
        <f t="shared" si="7"/>
        <v>20.733333333333331</v>
      </c>
      <c r="M186">
        <f t="shared" si="8"/>
        <v>0.83410138248847931</v>
      </c>
    </row>
    <row r="187" spans="1:13" x14ac:dyDescent="0.2">
      <c r="A187" s="7">
        <v>186</v>
      </c>
      <c r="B187" s="2" t="s">
        <v>256</v>
      </c>
      <c r="C187" s="2" t="s">
        <v>1211</v>
      </c>
      <c r="D187" s="2" t="s">
        <v>26</v>
      </c>
      <c r="E187" s="2">
        <v>311</v>
      </c>
      <c r="F187" s="2">
        <v>325</v>
      </c>
      <c r="G187" s="2">
        <f t="shared" si="6"/>
        <v>15</v>
      </c>
      <c r="H187" s="2" t="s">
        <v>1213</v>
      </c>
      <c r="I187" s="2">
        <v>48.5</v>
      </c>
      <c r="J187" s="2">
        <v>48.3</v>
      </c>
      <c r="K187" s="2">
        <v>49.5</v>
      </c>
      <c r="L187">
        <f t="shared" si="7"/>
        <v>48.766666666666673</v>
      </c>
      <c r="M187">
        <f t="shared" si="8"/>
        <v>1.0041407867494825</v>
      </c>
    </row>
    <row r="188" spans="1:13" x14ac:dyDescent="0.2">
      <c r="A188" s="7">
        <v>187</v>
      </c>
      <c r="B188" s="2" t="s">
        <v>524</v>
      </c>
      <c r="C188" s="2" t="s">
        <v>1407</v>
      </c>
      <c r="D188" s="2" t="s">
        <v>26</v>
      </c>
      <c r="E188" s="2">
        <v>312</v>
      </c>
      <c r="F188" s="2">
        <v>325</v>
      </c>
      <c r="G188" s="2">
        <f t="shared" si="6"/>
        <v>14</v>
      </c>
      <c r="H188" s="2" t="s">
        <v>1213</v>
      </c>
      <c r="I188" s="2">
        <v>49.7</v>
      </c>
      <c r="J188" s="2">
        <v>83</v>
      </c>
      <c r="K188" s="2">
        <v>52.5</v>
      </c>
      <c r="L188">
        <f t="shared" si="7"/>
        <v>61.733333333333327</v>
      </c>
      <c r="M188">
        <f t="shared" si="8"/>
        <v>0.59879518072289162</v>
      </c>
    </row>
    <row r="189" spans="1:13" x14ac:dyDescent="0.2">
      <c r="A189" s="7">
        <v>188</v>
      </c>
      <c r="B189" s="2" t="s">
        <v>648</v>
      </c>
      <c r="C189" s="2" t="s">
        <v>1122</v>
      </c>
      <c r="D189" s="2" t="s">
        <v>26</v>
      </c>
      <c r="E189" s="2">
        <v>335</v>
      </c>
      <c r="F189" s="2">
        <v>346</v>
      </c>
      <c r="G189" s="2">
        <f t="shared" si="6"/>
        <v>12</v>
      </c>
      <c r="H189" s="2"/>
      <c r="I189" s="2">
        <v>110.1</v>
      </c>
      <c r="J189" s="2">
        <v>114.1</v>
      </c>
      <c r="K189" s="2">
        <v>95.2</v>
      </c>
      <c r="L189">
        <f t="shared" si="7"/>
        <v>106.46666666666665</v>
      </c>
      <c r="M189">
        <f t="shared" si="8"/>
        <v>0.96494303242769497</v>
      </c>
    </row>
    <row r="190" spans="1:13" x14ac:dyDescent="0.2">
      <c r="A190" s="7">
        <v>189</v>
      </c>
      <c r="B190" s="2" t="s">
        <v>680</v>
      </c>
      <c r="C190" s="2" t="s">
        <v>1122</v>
      </c>
      <c r="D190" s="2" t="s">
        <v>26</v>
      </c>
      <c r="E190" s="2">
        <v>349</v>
      </c>
      <c r="F190" s="2">
        <v>364</v>
      </c>
      <c r="G190" s="2">
        <f t="shared" si="6"/>
        <v>16</v>
      </c>
      <c r="H190" s="2"/>
      <c r="I190" s="2">
        <v>430.7</v>
      </c>
      <c r="J190" s="2">
        <v>491.6</v>
      </c>
      <c r="K190" s="2">
        <v>510</v>
      </c>
      <c r="L190">
        <f t="shared" si="7"/>
        <v>477.43333333333334</v>
      </c>
      <c r="M190">
        <f t="shared" si="8"/>
        <v>0.87611879576891771</v>
      </c>
    </row>
    <row r="191" spans="1:13" x14ac:dyDescent="0.2">
      <c r="A191" s="7">
        <v>190</v>
      </c>
      <c r="B191" s="2" t="s">
        <v>676</v>
      </c>
      <c r="C191" s="2" t="s">
        <v>1122</v>
      </c>
      <c r="D191" s="2" t="s">
        <v>26</v>
      </c>
      <c r="E191" s="2">
        <v>349</v>
      </c>
      <c r="F191" s="2">
        <v>366</v>
      </c>
      <c r="G191" s="2">
        <f t="shared" si="6"/>
        <v>18</v>
      </c>
      <c r="H191" s="2"/>
      <c r="I191" s="2">
        <v>258.2</v>
      </c>
      <c r="J191" s="2">
        <v>196.2</v>
      </c>
      <c r="K191" s="2">
        <v>205.2</v>
      </c>
      <c r="L191">
        <f t="shared" si="7"/>
        <v>219.86666666666665</v>
      </c>
      <c r="M191">
        <f t="shared" si="8"/>
        <v>1.3160040774719675</v>
      </c>
    </row>
    <row r="192" spans="1:13" x14ac:dyDescent="0.2">
      <c r="A192" s="7">
        <v>191</v>
      </c>
      <c r="B192" s="2" t="s">
        <v>742</v>
      </c>
      <c r="C192" s="2" t="s">
        <v>1122</v>
      </c>
      <c r="D192" s="2" t="s">
        <v>26</v>
      </c>
      <c r="E192" s="2">
        <v>353</v>
      </c>
      <c r="F192" s="2">
        <v>365</v>
      </c>
      <c r="G192" s="2">
        <f t="shared" si="6"/>
        <v>13</v>
      </c>
      <c r="H192" s="2"/>
      <c r="I192" s="2">
        <v>424.6</v>
      </c>
      <c r="J192" s="2">
        <v>387.8</v>
      </c>
      <c r="K192" s="2">
        <v>362.2</v>
      </c>
      <c r="L192">
        <f t="shared" si="7"/>
        <v>391.53333333333336</v>
      </c>
      <c r="M192">
        <f t="shared" si="8"/>
        <v>1.0948942753996906</v>
      </c>
    </row>
    <row r="193" spans="1:13" x14ac:dyDescent="0.2">
      <c r="A193" s="7">
        <v>192</v>
      </c>
      <c r="B193" s="2" t="s">
        <v>358</v>
      </c>
      <c r="C193" s="2" t="s">
        <v>1122</v>
      </c>
      <c r="D193" s="2" t="s">
        <v>26</v>
      </c>
      <c r="E193" s="2">
        <v>353</v>
      </c>
      <c r="F193" s="2">
        <v>366</v>
      </c>
      <c r="G193" s="2">
        <f t="shared" si="6"/>
        <v>14</v>
      </c>
      <c r="H193" s="2"/>
      <c r="I193" s="2">
        <v>2708.1</v>
      </c>
      <c r="J193" s="2">
        <v>2511.5</v>
      </c>
      <c r="K193" s="2">
        <v>2466.1</v>
      </c>
      <c r="L193">
        <f t="shared" si="7"/>
        <v>2561.9</v>
      </c>
      <c r="M193">
        <f t="shared" si="8"/>
        <v>1.0782799124029465</v>
      </c>
    </row>
    <row r="194" spans="1:13" x14ac:dyDescent="0.2">
      <c r="A194" s="7">
        <v>193</v>
      </c>
      <c r="B194" s="2" t="s">
        <v>368</v>
      </c>
      <c r="C194" s="2" t="s">
        <v>1122</v>
      </c>
      <c r="D194" s="2" t="s">
        <v>26</v>
      </c>
      <c r="E194" s="2">
        <v>353</v>
      </c>
      <c r="F194" s="2">
        <v>371</v>
      </c>
      <c r="G194" s="2">
        <f t="shared" ref="G194:G257" si="9">(F194-E194)+1</f>
        <v>19</v>
      </c>
      <c r="H194" s="2"/>
      <c r="I194" s="2">
        <v>161.4</v>
      </c>
      <c r="J194" s="2">
        <v>2321.9</v>
      </c>
      <c r="K194" s="2">
        <v>257.39999999999998</v>
      </c>
      <c r="L194">
        <f t="shared" ref="L194:L257" si="10">AVERAGE(I194:K194)</f>
        <v>913.56666666666672</v>
      </c>
      <c r="M194">
        <f t="shared" si="8"/>
        <v>6.9512037555450282E-2</v>
      </c>
    </row>
    <row r="195" spans="1:13" x14ac:dyDescent="0.2">
      <c r="A195" s="7">
        <v>194</v>
      </c>
      <c r="B195" s="2" t="s">
        <v>496</v>
      </c>
      <c r="C195" s="2" t="s">
        <v>1122</v>
      </c>
      <c r="D195" s="2" t="s">
        <v>26</v>
      </c>
      <c r="E195" s="2">
        <v>354</v>
      </c>
      <c r="F195" s="2">
        <v>364</v>
      </c>
      <c r="G195" s="2">
        <f t="shared" si="9"/>
        <v>11</v>
      </c>
      <c r="H195" s="2"/>
      <c r="I195" s="2">
        <v>697.1</v>
      </c>
      <c r="J195" s="2">
        <v>631.20000000000005</v>
      </c>
      <c r="K195" s="2">
        <v>571.4</v>
      </c>
      <c r="L195">
        <f t="shared" si="10"/>
        <v>633.23333333333346</v>
      </c>
      <c r="M195">
        <f t="shared" ref="M195:M258" si="11">I195/J195</f>
        <v>1.104404309252218</v>
      </c>
    </row>
    <row r="196" spans="1:13" x14ac:dyDescent="0.2">
      <c r="A196" s="7">
        <v>195</v>
      </c>
      <c r="B196" s="2" t="s">
        <v>546</v>
      </c>
      <c r="C196" s="2" t="s">
        <v>1122</v>
      </c>
      <c r="D196" s="2" t="s">
        <v>26</v>
      </c>
      <c r="E196" s="2">
        <v>355</v>
      </c>
      <c r="F196" s="2">
        <v>364</v>
      </c>
      <c r="G196" s="2">
        <f t="shared" si="9"/>
        <v>10</v>
      </c>
      <c r="H196" s="2"/>
      <c r="I196" s="2">
        <v>817</v>
      </c>
      <c r="J196" s="2">
        <v>860.3</v>
      </c>
      <c r="K196" s="2">
        <v>803.8</v>
      </c>
      <c r="L196">
        <f t="shared" si="10"/>
        <v>827.0333333333333</v>
      </c>
      <c r="M196">
        <f t="shared" si="11"/>
        <v>0.94966872021387894</v>
      </c>
    </row>
    <row r="197" spans="1:13" x14ac:dyDescent="0.2">
      <c r="A197" s="7">
        <v>196</v>
      </c>
      <c r="B197" s="2" t="s">
        <v>548</v>
      </c>
      <c r="C197" s="2" t="s">
        <v>1122</v>
      </c>
      <c r="D197" s="2" t="s">
        <v>26</v>
      </c>
      <c r="E197" s="2">
        <v>355</v>
      </c>
      <c r="F197" s="2">
        <v>366</v>
      </c>
      <c r="G197" s="2">
        <f t="shared" si="9"/>
        <v>12</v>
      </c>
      <c r="H197" s="2"/>
      <c r="I197" s="2">
        <v>973.2</v>
      </c>
      <c r="J197" s="2">
        <v>909.4</v>
      </c>
      <c r="K197" s="2">
        <v>958</v>
      </c>
      <c r="L197">
        <f t="shared" si="10"/>
        <v>946.86666666666667</v>
      </c>
      <c r="M197">
        <f t="shared" si="11"/>
        <v>1.0701561469100507</v>
      </c>
    </row>
    <row r="198" spans="1:13" x14ac:dyDescent="0.2">
      <c r="A198" s="7">
        <v>197</v>
      </c>
      <c r="B198" s="2" t="s">
        <v>550</v>
      </c>
      <c r="C198" s="2" t="s">
        <v>1122</v>
      </c>
      <c r="D198" s="2" t="s">
        <v>26</v>
      </c>
      <c r="E198" s="2">
        <v>355</v>
      </c>
      <c r="F198" s="2">
        <v>368</v>
      </c>
      <c r="G198" s="2">
        <f t="shared" si="9"/>
        <v>14</v>
      </c>
      <c r="H198" s="2"/>
      <c r="I198" s="2">
        <v>241.8</v>
      </c>
      <c r="J198" s="2">
        <v>246.7</v>
      </c>
      <c r="K198" s="2">
        <v>288.89999999999998</v>
      </c>
      <c r="L198">
        <f t="shared" si="10"/>
        <v>259.13333333333333</v>
      </c>
      <c r="M198">
        <f t="shared" si="11"/>
        <v>0.98013781921361987</v>
      </c>
    </row>
    <row r="199" spans="1:13" x14ac:dyDescent="0.2">
      <c r="A199" s="7">
        <v>198</v>
      </c>
      <c r="B199" s="2" t="s">
        <v>560</v>
      </c>
      <c r="C199" s="2" t="s">
        <v>1122</v>
      </c>
      <c r="D199" s="2" t="s">
        <v>26</v>
      </c>
      <c r="E199" s="2">
        <v>355</v>
      </c>
      <c r="F199" s="2">
        <v>371</v>
      </c>
      <c r="G199" s="2">
        <f t="shared" si="9"/>
        <v>17</v>
      </c>
      <c r="H199" s="2"/>
      <c r="I199" s="2">
        <v>498.6</v>
      </c>
      <c r="J199" s="2">
        <v>415.7</v>
      </c>
      <c r="K199" s="2">
        <v>526.1</v>
      </c>
      <c r="L199">
        <f t="shared" si="10"/>
        <v>480.13333333333338</v>
      </c>
      <c r="M199">
        <f t="shared" si="11"/>
        <v>1.1994226605725284</v>
      </c>
    </row>
    <row r="200" spans="1:13" x14ac:dyDescent="0.2">
      <c r="A200" s="7">
        <v>199</v>
      </c>
      <c r="B200" s="2" t="s">
        <v>552</v>
      </c>
      <c r="C200" s="2" t="s">
        <v>1433</v>
      </c>
      <c r="D200" s="2" t="s">
        <v>26</v>
      </c>
      <c r="E200" s="2">
        <v>355</v>
      </c>
      <c r="F200" s="2">
        <v>373</v>
      </c>
      <c r="G200" s="2">
        <f t="shared" si="9"/>
        <v>19</v>
      </c>
      <c r="H200" s="2"/>
      <c r="I200" s="2">
        <v>249.3</v>
      </c>
      <c r="J200" s="2">
        <v>191.5</v>
      </c>
      <c r="K200" s="2">
        <v>196.4</v>
      </c>
      <c r="L200">
        <f t="shared" si="10"/>
        <v>212.4</v>
      </c>
      <c r="M200">
        <f t="shared" si="11"/>
        <v>1.301827676240209</v>
      </c>
    </row>
    <row r="201" spans="1:13" x14ac:dyDescent="0.2">
      <c r="A201" s="7">
        <v>200</v>
      </c>
      <c r="B201" s="2" t="s">
        <v>714</v>
      </c>
      <c r="C201" s="2" t="s">
        <v>1122</v>
      </c>
      <c r="D201" s="2" t="s">
        <v>26</v>
      </c>
      <c r="E201" s="2">
        <v>356</v>
      </c>
      <c r="F201" s="2">
        <v>364</v>
      </c>
      <c r="G201" s="2">
        <f t="shared" si="9"/>
        <v>9</v>
      </c>
      <c r="H201" s="2"/>
      <c r="I201" s="2">
        <v>184.4</v>
      </c>
      <c r="J201" s="2">
        <v>190.5</v>
      </c>
      <c r="K201" s="2">
        <v>186.5</v>
      </c>
      <c r="L201">
        <f t="shared" si="10"/>
        <v>187.13333333333333</v>
      </c>
      <c r="M201">
        <f t="shared" si="11"/>
        <v>0.96797900262467196</v>
      </c>
    </row>
    <row r="202" spans="1:13" x14ac:dyDescent="0.2">
      <c r="A202" s="7">
        <v>201</v>
      </c>
      <c r="B202" s="2" t="s">
        <v>506</v>
      </c>
      <c r="C202" s="2" t="s">
        <v>1122</v>
      </c>
      <c r="D202" s="2" t="s">
        <v>26</v>
      </c>
      <c r="E202" s="2">
        <v>360</v>
      </c>
      <c r="F202" s="2">
        <v>371</v>
      </c>
      <c r="G202" s="2">
        <f t="shared" si="9"/>
        <v>12</v>
      </c>
      <c r="H202" s="2"/>
      <c r="I202" s="2">
        <v>93.7</v>
      </c>
      <c r="J202" s="2">
        <v>117.5</v>
      </c>
      <c r="K202" s="2">
        <v>111.8</v>
      </c>
      <c r="L202">
        <f t="shared" si="10"/>
        <v>107.66666666666667</v>
      </c>
      <c r="M202">
        <f t="shared" si="11"/>
        <v>0.79744680851063832</v>
      </c>
    </row>
    <row r="203" spans="1:13" x14ac:dyDescent="0.2">
      <c r="A203" s="7">
        <v>202</v>
      </c>
      <c r="B203" s="2" t="s">
        <v>508</v>
      </c>
      <c r="C203" s="2" t="s">
        <v>1148</v>
      </c>
      <c r="D203" s="2" t="s">
        <v>26</v>
      </c>
      <c r="E203" s="2">
        <v>360</v>
      </c>
      <c r="F203" s="2">
        <v>373</v>
      </c>
      <c r="G203" s="2">
        <f t="shared" si="9"/>
        <v>14</v>
      </c>
      <c r="H203" s="2"/>
      <c r="I203" s="2">
        <v>643.29999999999995</v>
      </c>
      <c r="J203" s="2">
        <v>461.5</v>
      </c>
      <c r="K203" s="2">
        <v>489</v>
      </c>
      <c r="L203">
        <f t="shared" si="10"/>
        <v>531.26666666666665</v>
      </c>
      <c r="M203">
        <f t="shared" si="11"/>
        <v>1.3939328277356446</v>
      </c>
    </row>
    <row r="204" spans="1:13" x14ac:dyDescent="0.2">
      <c r="A204" s="7">
        <v>203</v>
      </c>
      <c r="B204" s="27" t="s">
        <v>468</v>
      </c>
      <c r="C204" s="2" t="s">
        <v>1369</v>
      </c>
      <c r="D204" s="2" t="s">
        <v>26</v>
      </c>
      <c r="E204" s="2">
        <v>367</v>
      </c>
      <c r="F204" s="2">
        <v>379</v>
      </c>
      <c r="G204" s="2">
        <f t="shared" si="9"/>
        <v>13</v>
      </c>
      <c r="H204" s="2"/>
      <c r="I204" s="2">
        <v>331.1</v>
      </c>
      <c r="J204" s="2">
        <v>497.6</v>
      </c>
      <c r="K204" s="2">
        <v>405.7</v>
      </c>
      <c r="L204" s="27">
        <f t="shared" si="10"/>
        <v>411.4666666666667</v>
      </c>
      <c r="M204">
        <f t="shared" si="11"/>
        <v>0.66539389067524113</v>
      </c>
    </row>
    <row r="205" spans="1:13" x14ac:dyDescent="0.2">
      <c r="A205" s="7">
        <v>204</v>
      </c>
      <c r="B205" s="27" t="s">
        <v>468</v>
      </c>
      <c r="C205" s="2" t="s">
        <v>1222</v>
      </c>
      <c r="D205" s="2" t="s">
        <v>26</v>
      </c>
      <c r="E205" s="2">
        <v>367</v>
      </c>
      <c r="F205" s="2">
        <v>379</v>
      </c>
      <c r="G205" s="2">
        <f t="shared" si="9"/>
        <v>13</v>
      </c>
      <c r="H205" s="2"/>
      <c r="I205" s="2">
        <v>64.599999999999994</v>
      </c>
      <c r="J205" s="2">
        <v>56.5</v>
      </c>
      <c r="K205" s="2">
        <v>79.400000000000006</v>
      </c>
      <c r="L205" s="27">
        <f t="shared" si="10"/>
        <v>66.833333333333329</v>
      </c>
      <c r="M205">
        <f t="shared" si="11"/>
        <v>1.143362831858407</v>
      </c>
    </row>
    <row r="206" spans="1:13" x14ac:dyDescent="0.2">
      <c r="A206" s="7">
        <v>205</v>
      </c>
      <c r="B206" s="27" t="s">
        <v>472</v>
      </c>
      <c r="C206" s="2" t="s">
        <v>1222</v>
      </c>
      <c r="D206" s="2" t="s">
        <v>26</v>
      </c>
      <c r="E206" s="2">
        <v>367</v>
      </c>
      <c r="F206" s="2">
        <v>382</v>
      </c>
      <c r="G206" s="2">
        <f t="shared" si="9"/>
        <v>16</v>
      </c>
      <c r="H206" s="2"/>
      <c r="I206" s="2">
        <v>54.5</v>
      </c>
      <c r="J206" s="2">
        <v>40.5</v>
      </c>
      <c r="K206" s="2">
        <v>52.4</v>
      </c>
      <c r="L206" s="27">
        <f t="shared" si="10"/>
        <v>49.133333333333333</v>
      </c>
      <c r="M206">
        <f t="shared" si="11"/>
        <v>1.345679012345679</v>
      </c>
    </row>
    <row r="207" spans="1:13" x14ac:dyDescent="0.2">
      <c r="A207" s="7">
        <v>206</v>
      </c>
      <c r="B207" s="2" t="s">
        <v>738</v>
      </c>
      <c r="C207" s="2" t="s">
        <v>1415</v>
      </c>
      <c r="D207" s="2" t="s">
        <v>26</v>
      </c>
      <c r="E207" s="2">
        <v>372</v>
      </c>
      <c r="F207" s="2">
        <v>382</v>
      </c>
      <c r="G207" s="2">
        <f t="shared" si="9"/>
        <v>11</v>
      </c>
      <c r="H207" s="2"/>
      <c r="I207" s="2">
        <v>694.6</v>
      </c>
      <c r="J207" s="2">
        <v>522.5</v>
      </c>
      <c r="K207" s="2">
        <v>643.1</v>
      </c>
      <c r="L207">
        <f t="shared" si="10"/>
        <v>620.06666666666661</v>
      </c>
      <c r="M207">
        <f t="shared" si="11"/>
        <v>1.329377990430622</v>
      </c>
    </row>
    <row r="208" spans="1:13" x14ac:dyDescent="0.2">
      <c r="A208" s="7">
        <v>207</v>
      </c>
      <c r="B208" s="2" t="s">
        <v>736</v>
      </c>
      <c r="C208" s="2" t="s">
        <v>1553</v>
      </c>
      <c r="D208" s="2" t="s">
        <v>26</v>
      </c>
      <c r="E208" s="2">
        <v>374</v>
      </c>
      <c r="F208" s="2">
        <v>382</v>
      </c>
      <c r="G208" s="2">
        <f t="shared" si="9"/>
        <v>9</v>
      </c>
      <c r="H208" s="2" t="s">
        <v>1172</v>
      </c>
      <c r="I208" s="2">
        <v>364.9</v>
      </c>
      <c r="J208" s="2">
        <v>431.7</v>
      </c>
      <c r="K208" s="2">
        <v>380.5</v>
      </c>
      <c r="L208">
        <f t="shared" si="10"/>
        <v>392.36666666666662</v>
      </c>
      <c r="M208">
        <f t="shared" si="11"/>
        <v>0.84526291406069032</v>
      </c>
    </row>
    <row r="209" spans="1:13" x14ac:dyDescent="0.2">
      <c r="A209" s="7">
        <v>208</v>
      </c>
      <c r="B209" s="2" t="s">
        <v>710</v>
      </c>
      <c r="C209" s="2" t="s">
        <v>1122</v>
      </c>
      <c r="D209" s="2" t="s">
        <v>26</v>
      </c>
      <c r="E209" s="2">
        <v>391</v>
      </c>
      <c r="F209" s="2">
        <v>397</v>
      </c>
      <c r="G209" s="2">
        <f t="shared" si="9"/>
        <v>7</v>
      </c>
      <c r="H209" s="2"/>
      <c r="I209" s="2">
        <v>108.8</v>
      </c>
      <c r="J209" s="2">
        <v>120.9</v>
      </c>
      <c r="K209" s="2">
        <v>121.4</v>
      </c>
      <c r="L209">
        <f t="shared" si="10"/>
        <v>117.03333333333335</v>
      </c>
      <c r="M209">
        <f t="shared" si="11"/>
        <v>0.89991728701406115</v>
      </c>
    </row>
    <row r="210" spans="1:13" x14ac:dyDescent="0.2">
      <c r="A210" s="7">
        <v>209</v>
      </c>
      <c r="B210" s="27" t="s">
        <v>198</v>
      </c>
      <c r="C210" s="2" t="s">
        <v>1161</v>
      </c>
      <c r="D210" s="2" t="s">
        <v>26</v>
      </c>
      <c r="E210" s="2">
        <v>391</v>
      </c>
      <c r="F210" s="2">
        <v>402</v>
      </c>
      <c r="G210" s="2">
        <f t="shared" si="9"/>
        <v>12</v>
      </c>
      <c r="H210" s="2"/>
      <c r="I210" s="2">
        <v>203.3</v>
      </c>
      <c r="J210" s="2">
        <v>162.69999999999999</v>
      </c>
      <c r="K210" s="2">
        <v>154.6</v>
      </c>
      <c r="L210" s="27">
        <f t="shared" si="10"/>
        <v>173.53333333333333</v>
      </c>
      <c r="M210">
        <f t="shared" si="11"/>
        <v>1.2495390288875232</v>
      </c>
    </row>
    <row r="211" spans="1:13" x14ac:dyDescent="0.2">
      <c r="A211" s="7">
        <v>210</v>
      </c>
      <c r="B211" s="27" t="s">
        <v>198</v>
      </c>
      <c r="C211" s="2" t="s">
        <v>1163</v>
      </c>
      <c r="D211" s="2" t="s">
        <v>26</v>
      </c>
      <c r="E211" s="2">
        <v>391</v>
      </c>
      <c r="F211" s="2">
        <v>402</v>
      </c>
      <c r="G211" s="2">
        <f t="shared" si="9"/>
        <v>12</v>
      </c>
      <c r="H211" s="2"/>
      <c r="I211" s="2">
        <v>213.4</v>
      </c>
      <c r="J211" s="2">
        <v>138</v>
      </c>
      <c r="K211" s="2">
        <v>162.1</v>
      </c>
      <c r="L211" s="27">
        <f t="shared" si="10"/>
        <v>171.16666666666666</v>
      </c>
      <c r="M211">
        <f t="shared" si="11"/>
        <v>1.5463768115942029</v>
      </c>
    </row>
    <row r="212" spans="1:13" x14ac:dyDescent="0.2">
      <c r="A212" s="7">
        <v>211</v>
      </c>
      <c r="B212" s="27" t="s">
        <v>522</v>
      </c>
      <c r="C212" s="2" t="s">
        <v>1190</v>
      </c>
      <c r="D212" s="2" t="s">
        <v>26</v>
      </c>
      <c r="E212" s="2">
        <v>392</v>
      </c>
      <c r="F212" s="2">
        <v>402</v>
      </c>
      <c r="G212" s="2">
        <f t="shared" si="9"/>
        <v>11</v>
      </c>
      <c r="H212" s="2"/>
      <c r="I212" s="2">
        <v>523.29999999999995</v>
      </c>
      <c r="J212" s="2">
        <v>442.5</v>
      </c>
      <c r="K212" s="2">
        <v>386.3</v>
      </c>
      <c r="L212" s="27">
        <f t="shared" si="10"/>
        <v>450.7</v>
      </c>
      <c r="M212">
        <f t="shared" si="11"/>
        <v>1.1825988700564971</v>
      </c>
    </row>
    <row r="213" spans="1:13" x14ac:dyDescent="0.2">
      <c r="A213" s="7">
        <v>212</v>
      </c>
      <c r="B213" s="27" t="s">
        <v>292</v>
      </c>
      <c r="C213" s="2" t="s">
        <v>1135</v>
      </c>
      <c r="D213" s="2" t="s">
        <v>26</v>
      </c>
      <c r="E213" s="2">
        <v>393</v>
      </c>
      <c r="F213" s="2">
        <v>402</v>
      </c>
      <c r="G213" s="2">
        <f t="shared" si="9"/>
        <v>10</v>
      </c>
      <c r="H213" s="2"/>
      <c r="I213" s="2">
        <v>628</v>
      </c>
      <c r="J213" s="2">
        <v>501.5</v>
      </c>
      <c r="K213" s="2">
        <v>433.7</v>
      </c>
      <c r="L213" s="27">
        <f t="shared" si="10"/>
        <v>521.06666666666672</v>
      </c>
      <c r="M213">
        <f t="shared" si="11"/>
        <v>1.2522432701894317</v>
      </c>
    </row>
    <row r="214" spans="1:13" x14ac:dyDescent="0.2">
      <c r="A214" s="7">
        <v>213</v>
      </c>
      <c r="B214" s="27" t="s">
        <v>294</v>
      </c>
      <c r="C214" s="2" t="s">
        <v>1135</v>
      </c>
      <c r="D214" s="2" t="s">
        <v>26</v>
      </c>
      <c r="E214" s="2">
        <v>393</v>
      </c>
      <c r="F214" s="2">
        <v>403</v>
      </c>
      <c r="G214" s="2">
        <f t="shared" si="9"/>
        <v>11</v>
      </c>
      <c r="H214" s="2"/>
      <c r="I214" s="2">
        <v>370.1</v>
      </c>
      <c r="J214" s="2">
        <v>345.9</v>
      </c>
      <c r="K214" s="2">
        <v>322</v>
      </c>
      <c r="L214" s="27">
        <f t="shared" si="10"/>
        <v>346</v>
      </c>
      <c r="M214">
        <f t="shared" si="11"/>
        <v>1.0699624168834925</v>
      </c>
    </row>
    <row r="215" spans="1:13" x14ac:dyDescent="0.2">
      <c r="A215" s="7">
        <v>214</v>
      </c>
      <c r="B215" s="2" t="s">
        <v>652</v>
      </c>
      <c r="C215" s="2" t="s">
        <v>1275</v>
      </c>
      <c r="D215" s="2" t="s">
        <v>26</v>
      </c>
      <c r="E215" s="2">
        <v>406</v>
      </c>
      <c r="F215" s="2">
        <v>417</v>
      </c>
      <c r="G215" s="2">
        <f t="shared" si="9"/>
        <v>12</v>
      </c>
      <c r="H215" s="2" t="s">
        <v>1494</v>
      </c>
      <c r="I215" s="2">
        <v>154.19999999999999</v>
      </c>
      <c r="J215" s="2">
        <v>661.5</v>
      </c>
      <c r="K215" s="2">
        <v>181</v>
      </c>
      <c r="L215">
        <f t="shared" si="10"/>
        <v>332.23333333333335</v>
      </c>
      <c r="M215">
        <f t="shared" si="11"/>
        <v>0.23310657596371881</v>
      </c>
    </row>
    <row r="216" spans="1:13" x14ac:dyDescent="0.2">
      <c r="A216" s="7">
        <v>215</v>
      </c>
      <c r="B216" s="2" t="s">
        <v>650</v>
      </c>
      <c r="C216" s="2" t="s">
        <v>1122</v>
      </c>
      <c r="D216" s="2" t="s">
        <v>26</v>
      </c>
      <c r="E216" s="2">
        <v>406</v>
      </c>
      <c r="F216" s="2">
        <v>418</v>
      </c>
      <c r="G216" s="2">
        <f t="shared" si="9"/>
        <v>13</v>
      </c>
      <c r="H216" s="2"/>
      <c r="I216" s="2">
        <v>226.7</v>
      </c>
      <c r="J216" s="2">
        <v>232.3</v>
      </c>
      <c r="K216" s="2">
        <v>234</v>
      </c>
      <c r="L216">
        <f t="shared" si="10"/>
        <v>231</v>
      </c>
      <c r="M216">
        <f t="shared" si="11"/>
        <v>0.97589324149806278</v>
      </c>
    </row>
    <row r="217" spans="1:13" x14ac:dyDescent="0.2">
      <c r="A217" s="7">
        <v>216</v>
      </c>
      <c r="B217" s="2" t="s">
        <v>650</v>
      </c>
      <c r="C217" s="2" t="s">
        <v>1275</v>
      </c>
      <c r="D217" s="2" t="s">
        <v>26</v>
      </c>
      <c r="E217" s="2">
        <v>406</v>
      </c>
      <c r="F217" s="2">
        <v>418</v>
      </c>
      <c r="G217" s="2">
        <f t="shared" si="9"/>
        <v>13</v>
      </c>
      <c r="H217" s="2" t="s">
        <v>1494</v>
      </c>
      <c r="I217" s="2">
        <v>42.3</v>
      </c>
      <c r="J217" s="2">
        <v>56.6</v>
      </c>
      <c r="K217" s="2">
        <v>65</v>
      </c>
      <c r="L217">
        <f t="shared" si="10"/>
        <v>54.633333333333333</v>
      </c>
      <c r="M217">
        <f t="shared" si="11"/>
        <v>0.74734982332155475</v>
      </c>
    </row>
    <row r="218" spans="1:13" x14ac:dyDescent="0.2">
      <c r="A218" s="7">
        <v>217</v>
      </c>
      <c r="B218" s="27" t="s">
        <v>712</v>
      </c>
      <c r="C218" s="2" t="s">
        <v>1122</v>
      </c>
      <c r="D218" s="2" t="s">
        <v>26</v>
      </c>
      <c r="E218" s="2">
        <v>413</v>
      </c>
      <c r="F218" s="2">
        <v>421</v>
      </c>
      <c r="G218" s="2">
        <f t="shared" si="9"/>
        <v>9</v>
      </c>
      <c r="H218" s="2"/>
      <c r="I218" s="2">
        <v>46.9</v>
      </c>
      <c r="J218" s="2">
        <v>94.7</v>
      </c>
      <c r="K218" s="2">
        <v>55.7</v>
      </c>
      <c r="L218" s="27">
        <f t="shared" si="10"/>
        <v>65.766666666666666</v>
      </c>
      <c r="M218">
        <f t="shared" si="11"/>
        <v>0.49524815205913408</v>
      </c>
    </row>
    <row r="219" spans="1:13" x14ac:dyDescent="0.2">
      <c r="A219" s="7">
        <v>218</v>
      </c>
      <c r="B219" s="27" t="s">
        <v>330</v>
      </c>
      <c r="C219" s="2" t="s">
        <v>1122</v>
      </c>
      <c r="D219" s="2" t="s">
        <v>26</v>
      </c>
      <c r="E219" s="2">
        <v>413</v>
      </c>
      <c r="F219" s="2">
        <v>422</v>
      </c>
      <c r="G219" s="2">
        <f t="shared" si="9"/>
        <v>10</v>
      </c>
      <c r="H219" s="2"/>
      <c r="I219" s="2">
        <v>118.2</v>
      </c>
      <c r="J219" s="2">
        <v>138.19999999999999</v>
      </c>
      <c r="K219" s="2">
        <v>148.9</v>
      </c>
      <c r="L219" s="27">
        <f t="shared" si="10"/>
        <v>135.1</v>
      </c>
      <c r="M219">
        <f t="shared" si="11"/>
        <v>0.85528219971056452</v>
      </c>
    </row>
    <row r="220" spans="1:13" x14ac:dyDescent="0.2">
      <c r="A220" s="7">
        <v>219</v>
      </c>
      <c r="B220" s="27" t="s">
        <v>332</v>
      </c>
      <c r="C220" s="2" t="s">
        <v>1122</v>
      </c>
      <c r="D220" s="2" t="s">
        <v>26</v>
      </c>
      <c r="E220" s="2">
        <v>413</v>
      </c>
      <c r="F220" s="2">
        <v>423</v>
      </c>
      <c r="G220" s="2">
        <f t="shared" si="9"/>
        <v>11</v>
      </c>
      <c r="H220" s="2"/>
      <c r="I220" s="2">
        <v>82.1</v>
      </c>
      <c r="J220" s="2">
        <v>140.1</v>
      </c>
      <c r="K220" s="2">
        <v>134.30000000000001</v>
      </c>
      <c r="L220" s="27">
        <f t="shared" si="10"/>
        <v>118.83333333333333</v>
      </c>
      <c r="M220">
        <f t="shared" si="11"/>
        <v>0.5860099928622412</v>
      </c>
    </row>
    <row r="221" spans="1:13" x14ac:dyDescent="0.2">
      <c r="A221" s="7">
        <v>220</v>
      </c>
      <c r="B221" s="27" t="s">
        <v>320</v>
      </c>
      <c r="C221" s="2" t="s">
        <v>1122</v>
      </c>
      <c r="D221" s="2" t="s">
        <v>26</v>
      </c>
      <c r="E221" s="2">
        <v>413</v>
      </c>
      <c r="F221" s="2">
        <v>424</v>
      </c>
      <c r="G221" s="2">
        <f t="shared" si="9"/>
        <v>12</v>
      </c>
      <c r="H221" s="2"/>
      <c r="I221" s="2">
        <v>625.1</v>
      </c>
      <c r="J221" s="2">
        <v>461.6</v>
      </c>
      <c r="K221" s="2">
        <v>506.5</v>
      </c>
      <c r="L221" s="27">
        <f t="shared" si="10"/>
        <v>531.06666666666672</v>
      </c>
      <c r="M221">
        <f t="shared" si="11"/>
        <v>1.3542027729636048</v>
      </c>
    </row>
    <row r="222" spans="1:13" x14ac:dyDescent="0.2">
      <c r="A222" s="7">
        <v>221</v>
      </c>
      <c r="B222" s="27" t="s">
        <v>320</v>
      </c>
      <c r="C222" s="2" t="s">
        <v>1252</v>
      </c>
      <c r="D222" s="2" t="s">
        <v>26</v>
      </c>
      <c r="E222" s="2">
        <v>413</v>
      </c>
      <c r="F222" s="2">
        <v>424</v>
      </c>
      <c r="G222" s="2">
        <f t="shared" si="9"/>
        <v>12</v>
      </c>
      <c r="H222" s="2" t="s">
        <v>1165</v>
      </c>
      <c r="I222" s="2">
        <v>208.5</v>
      </c>
      <c r="J222" s="2">
        <v>292.89999999999998</v>
      </c>
      <c r="K222" s="2">
        <v>561</v>
      </c>
      <c r="L222" s="27">
        <f t="shared" si="10"/>
        <v>354.13333333333338</v>
      </c>
      <c r="M222">
        <f t="shared" si="11"/>
        <v>0.71184704677364297</v>
      </c>
    </row>
    <row r="223" spans="1:13" x14ac:dyDescent="0.2">
      <c r="A223" s="7">
        <v>222</v>
      </c>
      <c r="B223" s="27" t="s">
        <v>308</v>
      </c>
      <c r="C223" s="2" t="s">
        <v>1122</v>
      </c>
      <c r="D223" s="2" t="s">
        <v>26</v>
      </c>
      <c r="E223" s="2">
        <v>413</v>
      </c>
      <c r="F223" s="2">
        <v>425</v>
      </c>
      <c r="G223" s="2">
        <f t="shared" si="9"/>
        <v>13</v>
      </c>
      <c r="H223" s="2"/>
      <c r="I223" s="2">
        <v>278.2</v>
      </c>
      <c r="J223" s="2">
        <v>200.7</v>
      </c>
      <c r="K223" s="2">
        <v>238.7</v>
      </c>
      <c r="L223" s="27">
        <f t="shared" si="10"/>
        <v>239.19999999999996</v>
      </c>
      <c r="M223">
        <f t="shared" si="11"/>
        <v>1.3861484803188839</v>
      </c>
    </row>
    <row r="224" spans="1:13" x14ac:dyDescent="0.2">
      <c r="A224" s="7">
        <v>223</v>
      </c>
      <c r="B224" s="27" t="s">
        <v>308</v>
      </c>
      <c r="C224" s="2" t="s">
        <v>1252</v>
      </c>
      <c r="D224" s="2" t="s">
        <v>26</v>
      </c>
      <c r="E224" s="2">
        <v>413</v>
      </c>
      <c r="F224" s="2">
        <v>425</v>
      </c>
      <c r="G224" s="2">
        <f t="shared" si="9"/>
        <v>13</v>
      </c>
      <c r="H224" s="2" t="s">
        <v>1165</v>
      </c>
      <c r="I224" s="2">
        <v>34.299999999999997</v>
      </c>
      <c r="J224" s="2">
        <v>45.5</v>
      </c>
      <c r="K224" s="2">
        <v>47.6</v>
      </c>
      <c r="L224" s="27">
        <f t="shared" si="10"/>
        <v>42.466666666666669</v>
      </c>
      <c r="M224">
        <f t="shared" si="11"/>
        <v>0.75384615384615383</v>
      </c>
    </row>
    <row r="225" spans="1:13" x14ac:dyDescent="0.2">
      <c r="A225" s="7">
        <v>224</v>
      </c>
      <c r="B225" s="2" t="s">
        <v>426</v>
      </c>
      <c r="C225" s="2" t="s">
        <v>1275</v>
      </c>
      <c r="D225" s="2" t="s">
        <v>26</v>
      </c>
      <c r="E225" s="2">
        <v>420</v>
      </c>
      <c r="F225" s="2">
        <v>430</v>
      </c>
      <c r="G225" s="2">
        <f t="shared" si="9"/>
        <v>11</v>
      </c>
      <c r="H225" s="2" t="s">
        <v>1165</v>
      </c>
      <c r="I225" s="2">
        <v>170.2</v>
      </c>
      <c r="J225" s="2">
        <v>198.7</v>
      </c>
      <c r="K225" s="2">
        <v>202.4</v>
      </c>
      <c r="L225">
        <f t="shared" si="10"/>
        <v>190.43333333333331</v>
      </c>
      <c r="M225">
        <f t="shared" si="11"/>
        <v>0.85656768998490185</v>
      </c>
    </row>
    <row r="226" spans="1:13" x14ac:dyDescent="0.2">
      <c r="A226" s="7">
        <v>225</v>
      </c>
      <c r="B226" s="2" t="s">
        <v>432</v>
      </c>
      <c r="C226" s="2" t="s">
        <v>1345</v>
      </c>
      <c r="D226" s="2" t="s">
        <v>26</v>
      </c>
      <c r="E226" s="2">
        <v>420</v>
      </c>
      <c r="F226" s="2">
        <v>439</v>
      </c>
      <c r="G226" s="2">
        <f t="shared" si="9"/>
        <v>20</v>
      </c>
      <c r="H226" s="2"/>
      <c r="I226" s="2">
        <v>312.60000000000002</v>
      </c>
      <c r="J226" s="2">
        <v>267.8</v>
      </c>
      <c r="K226" s="2">
        <v>275.60000000000002</v>
      </c>
      <c r="L226">
        <f t="shared" si="10"/>
        <v>285.33333333333337</v>
      </c>
      <c r="M226">
        <f t="shared" si="11"/>
        <v>1.1672890216579537</v>
      </c>
    </row>
    <row r="227" spans="1:13" x14ac:dyDescent="0.2">
      <c r="A227" s="7">
        <v>226</v>
      </c>
      <c r="B227" s="2" t="s">
        <v>316</v>
      </c>
      <c r="C227" s="2" t="s">
        <v>1137</v>
      </c>
      <c r="D227" s="2" t="s">
        <v>26</v>
      </c>
      <c r="E227" s="2">
        <v>423</v>
      </c>
      <c r="F227" s="2">
        <v>434</v>
      </c>
      <c r="G227" s="2">
        <f t="shared" si="9"/>
        <v>12</v>
      </c>
      <c r="H227" s="2" t="s">
        <v>1165</v>
      </c>
      <c r="I227" s="2">
        <v>59.3</v>
      </c>
      <c r="J227" s="2">
        <v>73.400000000000006</v>
      </c>
      <c r="K227" s="2">
        <v>74.2</v>
      </c>
      <c r="L227">
        <f t="shared" si="10"/>
        <v>68.966666666666654</v>
      </c>
      <c r="M227">
        <f t="shared" si="11"/>
        <v>0.80790190735694811</v>
      </c>
    </row>
    <row r="228" spans="1:13" x14ac:dyDescent="0.2">
      <c r="A228" s="7">
        <v>227</v>
      </c>
      <c r="B228" s="2" t="s">
        <v>266</v>
      </c>
      <c r="C228" s="2" t="s">
        <v>1122</v>
      </c>
      <c r="D228" s="2" t="s">
        <v>26</v>
      </c>
      <c r="E228" s="2">
        <v>423</v>
      </c>
      <c r="F228" s="2">
        <v>435</v>
      </c>
      <c r="G228" s="2">
        <f t="shared" si="9"/>
        <v>13</v>
      </c>
      <c r="H228" s="2"/>
      <c r="I228" s="2">
        <v>265.7</v>
      </c>
      <c r="J228" s="2">
        <v>233.4</v>
      </c>
      <c r="K228" s="2">
        <v>324.2</v>
      </c>
      <c r="L228">
        <f t="shared" si="10"/>
        <v>274.43333333333334</v>
      </c>
      <c r="M228">
        <f t="shared" si="11"/>
        <v>1.138389031705227</v>
      </c>
    </row>
    <row r="229" spans="1:13" x14ac:dyDescent="0.2">
      <c r="A229" s="7">
        <v>228</v>
      </c>
      <c r="B229" s="2" t="s">
        <v>264</v>
      </c>
      <c r="C229" s="2" t="s">
        <v>1122</v>
      </c>
      <c r="D229" s="2" t="s">
        <v>26</v>
      </c>
      <c r="E229" s="2">
        <v>423</v>
      </c>
      <c r="F229" s="2">
        <v>436</v>
      </c>
      <c r="G229" s="2">
        <f t="shared" si="9"/>
        <v>14</v>
      </c>
      <c r="H229" s="2"/>
      <c r="I229" s="2">
        <v>138.6</v>
      </c>
      <c r="J229" s="2">
        <v>128.5</v>
      </c>
      <c r="K229" s="2">
        <v>172</v>
      </c>
      <c r="L229">
        <f t="shared" si="10"/>
        <v>146.36666666666667</v>
      </c>
      <c r="M229">
        <f t="shared" si="11"/>
        <v>1.0785992217898832</v>
      </c>
    </row>
    <row r="230" spans="1:13" x14ac:dyDescent="0.2">
      <c r="A230" s="7">
        <v>229</v>
      </c>
      <c r="B230" s="2" t="s">
        <v>212</v>
      </c>
      <c r="C230" s="2" t="s">
        <v>1122</v>
      </c>
      <c r="D230" s="2" t="s">
        <v>26</v>
      </c>
      <c r="E230" s="2">
        <v>423</v>
      </c>
      <c r="F230" s="2">
        <v>437</v>
      </c>
      <c r="G230" s="2">
        <f t="shared" si="9"/>
        <v>15</v>
      </c>
      <c r="H230" s="2"/>
      <c r="I230" s="2">
        <v>252.2</v>
      </c>
      <c r="J230" s="2">
        <v>237.6</v>
      </c>
      <c r="K230" s="2">
        <v>341.3</v>
      </c>
      <c r="L230">
        <f t="shared" si="10"/>
        <v>277.0333333333333</v>
      </c>
      <c r="M230">
        <f t="shared" si="11"/>
        <v>1.0614478114478114</v>
      </c>
    </row>
    <row r="231" spans="1:13" x14ac:dyDescent="0.2">
      <c r="A231" s="7">
        <v>230</v>
      </c>
      <c r="B231" s="2" t="s">
        <v>212</v>
      </c>
      <c r="C231" s="2" t="s">
        <v>1137</v>
      </c>
      <c r="D231" s="2" t="s">
        <v>26</v>
      </c>
      <c r="E231" s="2">
        <v>423</v>
      </c>
      <c r="F231" s="2">
        <v>437</v>
      </c>
      <c r="G231" s="2">
        <f t="shared" si="9"/>
        <v>15</v>
      </c>
      <c r="H231" s="2" t="s">
        <v>1165</v>
      </c>
      <c r="I231" s="2">
        <v>45.6</v>
      </c>
      <c r="J231" s="2">
        <v>43.9</v>
      </c>
      <c r="K231" s="2">
        <v>56.2</v>
      </c>
      <c r="L231">
        <f t="shared" si="10"/>
        <v>48.566666666666663</v>
      </c>
      <c r="M231">
        <f t="shared" si="11"/>
        <v>1.0387243735763099</v>
      </c>
    </row>
    <row r="232" spans="1:13" x14ac:dyDescent="0.2">
      <c r="A232" s="7">
        <v>231</v>
      </c>
      <c r="B232" s="2" t="s">
        <v>200</v>
      </c>
      <c r="C232" s="2" t="s">
        <v>1137</v>
      </c>
      <c r="D232" s="2" t="s">
        <v>26</v>
      </c>
      <c r="E232" s="2">
        <v>423</v>
      </c>
      <c r="F232" s="2">
        <v>438</v>
      </c>
      <c r="G232" s="2">
        <f t="shared" si="9"/>
        <v>16</v>
      </c>
      <c r="H232" s="2" t="s">
        <v>1165</v>
      </c>
      <c r="I232" s="2">
        <v>156.4</v>
      </c>
      <c r="J232" s="2">
        <v>289</v>
      </c>
      <c r="K232" s="2">
        <v>198.7</v>
      </c>
      <c r="L232">
        <f t="shared" si="10"/>
        <v>214.69999999999996</v>
      </c>
      <c r="M232">
        <f t="shared" si="11"/>
        <v>0.54117647058823526</v>
      </c>
    </row>
    <row r="233" spans="1:13" x14ac:dyDescent="0.2">
      <c r="A233" s="7">
        <v>232</v>
      </c>
      <c r="B233" s="2" t="s">
        <v>202</v>
      </c>
      <c r="C233" s="2" t="s">
        <v>1166</v>
      </c>
      <c r="D233" s="2" t="s">
        <v>26</v>
      </c>
      <c r="E233" s="2">
        <v>423</v>
      </c>
      <c r="F233" s="2">
        <v>439</v>
      </c>
      <c r="G233" s="2">
        <f t="shared" si="9"/>
        <v>17</v>
      </c>
      <c r="H233" s="2"/>
      <c r="I233" s="2">
        <v>237.5</v>
      </c>
      <c r="J233" s="2">
        <v>203.9</v>
      </c>
      <c r="K233" s="2">
        <v>291.5</v>
      </c>
      <c r="L233">
        <f t="shared" si="10"/>
        <v>244.29999999999998</v>
      </c>
      <c r="M233">
        <f t="shared" si="11"/>
        <v>1.1647866601275134</v>
      </c>
    </row>
    <row r="234" spans="1:13" x14ac:dyDescent="0.2">
      <c r="A234" s="7">
        <v>233</v>
      </c>
      <c r="B234" s="2" t="s">
        <v>202</v>
      </c>
      <c r="C234" s="2" t="s">
        <v>1168</v>
      </c>
      <c r="D234" s="2" t="s">
        <v>26</v>
      </c>
      <c r="E234" s="2">
        <v>423</v>
      </c>
      <c r="F234" s="2">
        <v>439</v>
      </c>
      <c r="G234" s="2">
        <f t="shared" si="9"/>
        <v>17</v>
      </c>
      <c r="H234" s="2" t="s">
        <v>1165</v>
      </c>
      <c r="I234" s="2">
        <v>164.6</v>
      </c>
      <c r="J234" s="2">
        <v>255</v>
      </c>
      <c r="K234" s="2">
        <v>186.4</v>
      </c>
      <c r="L234">
        <f t="shared" si="10"/>
        <v>202</v>
      </c>
      <c r="M234">
        <f t="shared" si="11"/>
        <v>0.64549019607843139</v>
      </c>
    </row>
    <row r="235" spans="1:13" x14ac:dyDescent="0.2">
      <c r="A235" s="7">
        <v>234</v>
      </c>
      <c r="B235" s="2" t="s">
        <v>204</v>
      </c>
      <c r="C235" s="2" t="s">
        <v>1166</v>
      </c>
      <c r="D235" s="2" t="s">
        <v>26</v>
      </c>
      <c r="E235" s="2">
        <v>423</v>
      </c>
      <c r="F235" s="2">
        <v>440</v>
      </c>
      <c r="G235" s="2">
        <f t="shared" si="9"/>
        <v>18</v>
      </c>
      <c r="H235" s="2"/>
      <c r="I235" s="2">
        <v>701.1</v>
      </c>
      <c r="J235" s="2">
        <v>488.4</v>
      </c>
      <c r="K235" s="2">
        <v>919.5</v>
      </c>
      <c r="L235">
        <f t="shared" si="10"/>
        <v>703</v>
      </c>
      <c r="M235">
        <f t="shared" si="11"/>
        <v>1.4355036855036856</v>
      </c>
    </row>
    <row r="236" spans="1:13" x14ac:dyDescent="0.2">
      <c r="A236" s="7">
        <v>235</v>
      </c>
      <c r="B236" s="2" t="s">
        <v>204</v>
      </c>
      <c r="C236" s="2" t="s">
        <v>1170</v>
      </c>
      <c r="D236" s="2" t="s">
        <v>26</v>
      </c>
      <c r="E236" s="2">
        <v>423</v>
      </c>
      <c r="F236" s="2">
        <v>440</v>
      </c>
      <c r="G236" s="2">
        <f t="shared" si="9"/>
        <v>18</v>
      </c>
      <c r="H236" s="2" t="s">
        <v>1172</v>
      </c>
      <c r="I236" s="2">
        <v>142.9</v>
      </c>
      <c r="J236" s="2">
        <v>169.4</v>
      </c>
      <c r="K236" s="2">
        <v>154.6</v>
      </c>
      <c r="L236">
        <f t="shared" si="10"/>
        <v>155.63333333333333</v>
      </c>
      <c r="M236">
        <f t="shared" si="11"/>
        <v>0.84356552538370722</v>
      </c>
    </row>
    <row r="237" spans="1:13" x14ac:dyDescent="0.2">
      <c r="A237" s="7">
        <v>236</v>
      </c>
      <c r="B237" s="2" t="s">
        <v>204</v>
      </c>
      <c r="C237" s="2" t="s">
        <v>1173</v>
      </c>
      <c r="D237" s="2" t="s">
        <v>26</v>
      </c>
      <c r="E237" s="2">
        <v>423</v>
      </c>
      <c r="F237" s="2">
        <v>440</v>
      </c>
      <c r="G237" s="2">
        <f t="shared" si="9"/>
        <v>18</v>
      </c>
      <c r="H237" s="2" t="s">
        <v>1174</v>
      </c>
      <c r="I237" s="2">
        <v>88.3</v>
      </c>
      <c r="J237" s="2">
        <v>103.5</v>
      </c>
      <c r="K237" s="2">
        <v>88.7</v>
      </c>
      <c r="L237">
        <f t="shared" si="10"/>
        <v>93.5</v>
      </c>
      <c r="M237">
        <f t="shared" si="11"/>
        <v>0.85314009661835744</v>
      </c>
    </row>
    <row r="238" spans="1:13" x14ac:dyDescent="0.2">
      <c r="A238" s="7">
        <v>237</v>
      </c>
      <c r="B238" s="2" t="s">
        <v>206</v>
      </c>
      <c r="C238" s="2" t="s">
        <v>1173</v>
      </c>
      <c r="D238" s="2" t="s">
        <v>26</v>
      </c>
      <c r="E238" s="2">
        <v>423</v>
      </c>
      <c r="F238" s="2">
        <v>441</v>
      </c>
      <c r="G238" s="2">
        <f t="shared" si="9"/>
        <v>19</v>
      </c>
      <c r="H238" s="2" t="s">
        <v>1174</v>
      </c>
      <c r="I238" s="2">
        <v>100</v>
      </c>
      <c r="J238" s="2">
        <v>171</v>
      </c>
      <c r="K238" s="2">
        <v>132.6</v>
      </c>
      <c r="L238">
        <f t="shared" si="10"/>
        <v>134.53333333333333</v>
      </c>
      <c r="M238">
        <f t="shared" si="11"/>
        <v>0.58479532163742687</v>
      </c>
    </row>
    <row r="239" spans="1:13" x14ac:dyDescent="0.2">
      <c r="A239" s="7">
        <v>238</v>
      </c>
      <c r="B239" s="2" t="s">
        <v>206</v>
      </c>
      <c r="C239" s="2" t="s">
        <v>1166</v>
      </c>
      <c r="D239" s="2" t="s">
        <v>26</v>
      </c>
      <c r="E239" s="2">
        <v>423</v>
      </c>
      <c r="F239" s="2">
        <v>441</v>
      </c>
      <c r="G239" s="2">
        <f t="shared" si="9"/>
        <v>19</v>
      </c>
      <c r="H239" s="2"/>
      <c r="I239" s="2">
        <v>143.5</v>
      </c>
      <c r="J239" s="2">
        <v>73</v>
      </c>
      <c r="K239" s="2">
        <v>185.5</v>
      </c>
      <c r="L239">
        <f t="shared" si="10"/>
        <v>134</v>
      </c>
      <c r="M239">
        <f t="shared" si="11"/>
        <v>1.9657534246575343</v>
      </c>
    </row>
    <row r="240" spans="1:13" x14ac:dyDescent="0.2">
      <c r="A240" s="7">
        <v>239</v>
      </c>
      <c r="B240" s="2" t="s">
        <v>402</v>
      </c>
      <c r="C240" s="2" t="s">
        <v>1324</v>
      </c>
      <c r="D240" s="2" t="s">
        <v>26</v>
      </c>
      <c r="E240" s="2">
        <v>424</v>
      </c>
      <c r="F240" s="2">
        <v>435</v>
      </c>
      <c r="G240" s="2">
        <f t="shared" si="9"/>
        <v>12</v>
      </c>
      <c r="H240" s="2" t="s">
        <v>1165</v>
      </c>
      <c r="I240" s="2">
        <v>105.3</v>
      </c>
      <c r="J240" s="2">
        <v>119.9</v>
      </c>
      <c r="K240" s="2">
        <v>125.7</v>
      </c>
      <c r="L240">
        <f t="shared" si="10"/>
        <v>116.96666666666665</v>
      </c>
      <c r="M240">
        <f t="shared" si="11"/>
        <v>0.87823185988323593</v>
      </c>
    </row>
    <row r="241" spans="1:13" x14ac:dyDescent="0.2">
      <c r="A241" s="7">
        <v>240</v>
      </c>
      <c r="B241" s="2" t="s">
        <v>404</v>
      </c>
      <c r="C241" s="2" t="s">
        <v>1326</v>
      </c>
      <c r="D241" s="2" t="s">
        <v>26</v>
      </c>
      <c r="E241" s="2">
        <v>424</v>
      </c>
      <c r="F241" s="2">
        <v>440</v>
      </c>
      <c r="G241" s="2">
        <f t="shared" si="9"/>
        <v>17</v>
      </c>
      <c r="H241" s="2" t="s">
        <v>1165</v>
      </c>
      <c r="I241" s="2">
        <v>101</v>
      </c>
      <c r="J241" s="2">
        <v>109.4</v>
      </c>
      <c r="K241" s="2">
        <v>94.3</v>
      </c>
      <c r="L241">
        <f t="shared" si="10"/>
        <v>101.56666666666666</v>
      </c>
      <c r="M241">
        <f t="shared" si="11"/>
        <v>0.92321755027422303</v>
      </c>
    </row>
    <row r="242" spans="1:13" x14ac:dyDescent="0.2">
      <c r="A242" s="7">
        <v>241</v>
      </c>
      <c r="B242" s="2" t="s">
        <v>404</v>
      </c>
      <c r="C242" s="2" t="s">
        <v>1328</v>
      </c>
      <c r="D242" s="2" t="s">
        <v>26</v>
      </c>
      <c r="E242" s="2">
        <v>424</v>
      </c>
      <c r="F242" s="2">
        <v>440</v>
      </c>
      <c r="G242" s="2">
        <f t="shared" si="9"/>
        <v>17</v>
      </c>
      <c r="H242" s="2" t="s">
        <v>1174</v>
      </c>
      <c r="I242" s="2">
        <v>17.100000000000001</v>
      </c>
      <c r="J242" s="2">
        <v>18</v>
      </c>
      <c r="K242" s="2">
        <v>17.600000000000001</v>
      </c>
      <c r="L242">
        <f t="shared" si="10"/>
        <v>17.566666666666666</v>
      </c>
      <c r="M242">
        <f t="shared" si="11"/>
        <v>0.95000000000000007</v>
      </c>
    </row>
    <row r="243" spans="1:13" x14ac:dyDescent="0.2">
      <c r="A243" s="7">
        <v>242</v>
      </c>
      <c r="B243" s="2" t="s">
        <v>718</v>
      </c>
      <c r="C243" s="2" t="s">
        <v>1122</v>
      </c>
      <c r="D243" s="2" t="s">
        <v>26</v>
      </c>
      <c r="E243" s="2">
        <v>425</v>
      </c>
      <c r="F243" s="2">
        <v>434</v>
      </c>
      <c r="G243" s="2">
        <f t="shared" si="9"/>
        <v>10</v>
      </c>
      <c r="H243" s="2"/>
      <c r="I243" s="2">
        <v>210.2</v>
      </c>
      <c r="J243" s="2">
        <v>696.9</v>
      </c>
      <c r="K243" s="2">
        <v>290.3</v>
      </c>
      <c r="L243">
        <f t="shared" si="10"/>
        <v>399.13333333333327</v>
      </c>
      <c r="M243">
        <f t="shared" si="11"/>
        <v>0.30162146649447552</v>
      </c>
    </row>
    <row r="244" spans="1:13" x14ac:dyDescent="0.2">
      <c r="A244" s="7">
        <v>243</v>
      </c>
      <c r="B244" s="2" t="s">
        <v>690</v>
      </c>
      <c r="C244" s="2" t="s">
        <v>1122</v>
      </c>
      <c r="D244" s="2" t="s">
        <v>26</v>
      </c>
      <c r="E244" s="2">
        <v>425</v>
      </c>
      <c r="F244" s="2">
        <v>435</v>
      </c>
      <c r="G244" s="2">
        <f t="shared" si="9"/>
        <v>11</v>
      </c>
      <c r="H244" s="2"/>
      <c r="I244" s="2">
        <v>444.7</v>
      </c>
      <c r="J244" s="2">
        <v>517.9</v>
      </c>
      <c r="K244" s="2">
        <v>556.5</v>
      </c>
      <c r="L244">
        <f t="shared" si="10"/>
        <v>506.36666666666662</v>
      </c>
      <c r="M244">
        <f t="shared" si="11"/>
        <v>0.85865997296775443</v>
      </c>
    </row>
    <row r="245" spans="1:13" x14ac:dyDescent="0.2">
      <c r="A245" s="7">
        <v>244</v>
      </c>
      <c r="B245" s="2" t="s">
        <v>694</v>
      </c>
      <c r="C245" s="2" t="s">
        <v>1122</v>
      </c>
      <c r="D245" s="2" t="s">
        <v>26</v>
      </c>
      <c r="E245" s="2">
        <v>425</v>
      </c>
      <c r="F245" s="2">
        <v>436</v>
      </c>
      <c r="G245" s="2">
        <f t="shared" si="9"/>
        <v>12</v>
      </c>
      <c r="H245" s="2"/>
      <c r="I245" s="2">
        <v>544.4</v>
      </c>
      <c r="J245" s="2">
        <v>673</v>
      </c>
      <c r="K245" s="2">
        <v>717.8</v>
      </c>
      <c r="L245">
        <f t="shared" si="10"/>
        <v>645.06666666666672</v>
      </c>
      <c r="M245">
        <f t="shared" si="11"/>
        <v>0.80891530460624073</v>
      </c>
    </row>
    <row r="246" spans="1:13" x14ac:dyDescent="0.2">
      <c r="A246" s="7">
        <v>245</v>
      </c>
      <c r="B246" s="2" t="s">
        <v>692</v>
      </c>
      <c r="C246" s="2" t="s">
        <v>1122</v>
      </c>
      <c r="D246" s="2" t="s">
        <v>26</v>
      </c>
      <c r="E246" s="2">
        <v>425</v>
      </c>
      <c r="F246" s="2">
        <v>437</v>
      </c>
      <c r="G246" s="2">
        <f t="shared" si="9"/>
        <v>13</v>
      </c>
      <c r="H246" s="2"/>
      <c r="I246" s="2">
        <v>283.5</v>
      </c>
      <c r="J246" s="2">
        <v>249.6</v>
      </c>
      <c r="K246" s="2">
        <v>350.7</v>
      </c>
      <c r="L246">
        <f t="shared" si="10"/>
        <v>294.59999999999997</v>
      </c>
      <c r="M246">
        <f t="shared" si="11"/>
        <v>1.1358173076923077</v>
      </c>
    </row>
    <row r="247" spans="1:13" x14ac:dyDescent="0.2">
      <c r="A247" s="7">
        <v>246</v>
      </c>
      <c r="B247" s="2" t="s">
        <v>686</v>
      </c>
      <c r="C247" s="2" t="s">
        <v>1122</v>
      </c>
      <c r="D247" s="2" t="s">
        <v>26</v>
      </c>
      <c r="E247" s="2">
        <v>425</v>
      </c>
      <c r="F247" s="2">
        <v>438</v>
      </c>
      <c r="G247" s="2">
        <f t="shared" si="9"/>
        <v>14</v>
      </c>
      <c r="H247" s="2"/>
      <c r="I247" s="2">
        <v>350.3</v>
      </c>
      <c r="J247" s="2">
        <v>355.8</v>
      </c>
      <c r="K247" s="2">
        <v>470.8</v>
      </c>
      <c r="L247">
        <f t="shared" si="10"/>
        <v>392.3</v>
      </c>
      <c r="M247">
        <f t="shared" si="11"/>
        <v>0.98454187745924682</v>
      </c>
    </row>
    <row r="248" spans="1:13" x14ac:dyDescent="0.2">
      <c r="A248" s="7">
        <v>247</v>
      </c>
      <c r="B248" s="2" t="s">
        <v>688</v>
      </c>
      <c r="C248" s="2" t="s">
        <v>1186</v>
      </c>
      <c r="D248" s="2" t="s">
        <v>26</v>
      </c>
      <c r="E248" s="2">
        <v>425</v>
      </c>
      <c r="F248" s="2">
        <v>439</v>
      </c>
      <c r="G248" s="2">
        <f t="shared" si="9"/>
        <v>15</v>
      </c>
      <c r="H248" s="2"/>
      <c r="I248" s="2">
        <v>2244.9</v>
      </c>
      <c r="J248" s="2">
        <v>2038.6</v>
      </c>
      <c r="K248" s="2">
        <v>3038.1</v>
      </c>
      <c r="L248">
        <f t="shared" si="10"/>
        <v>2440.5333333333333</v>
      </c>
      <c r="M248">
        <f t="shared" si="11"/>
        <v>1.1011968998332189</v>
      </c>
    </row>
    <row r="249" spans="1:13" x14ac:dyDescent="0.2">
      <c r="A249" s="7">
        <v>248</v>
      </c>
      <c r="B249" s="2" t="s">
        <v>658</v>
      </c>
      <c r="C249" s="2" t="s">
        <v>1186</v>
      </c>
      <c r="D249" s="2" t="s">
        <v>26</v>
      </c>
      <c r="E249" s="2">
        <v>425</v>
      </c>
      <c r="F249" s="2">
        <v>440</v>
      </c>
      <c r="G249" s="2">
        <f t="shared" si="9"/>
        <v>16</v>
      </c>
      <c r="H249" s="2"/>
      <c r="I249" s="2">
        <v>6656.5</v>
      </c>
      <c r="J249" s="2">
        <v>6349.8</v>
      </c>
      <c r="K249" s="2">
        <v>8894.4</v>
      </c>
      <c r="L249">
        <f t="shared" si="10"/>
        <v>7300.2333333333327</v>
      </c>
      <c r="M249">
        <f t="shared" si="11"/>
        <v>1.0483007338813821</v>
      </c>
    </row>
    <row r="250" spans="1:13" x14ac:dyDescent="0.2">
      <c r="A250" s="7">
        <v>249</v>
      </c>
      <c r="B250" s="2" t="s">
        <v>658</v>
      </c>
      <c r="C250" s="2" t="s">
        <v>1478</v>
      </c>
      <c r="D250" s="2" t="s">
        <v>26</v>
      </c>
      <c r="E250" s="2">
        <v>425</v>
      </c>
      <c r="F250" s="2">
        <v>440</v>
      </c>
      <c r="G250" s="2">
        <f t="shared" si="9"/>
        <v>16</v>
      </c>
      <c r="H250" s="2" t="s">
        <v>1208</v>
      </c>
      <c r="I250" s="2">
        <v>809.4</v>
      </c>
      <c r="J250" s="2">
        <v>1008.2</v>
      </c>
      <c r="K250" s="2">
        <v>941.8</v>
      </c>
      <c r="L250">
        <f t="shared" si="10"/>
        <v>919.79999999999984</v>
      </c>
      <c r="M250">
        <f t="shared" si="11"/>
        <v>0.80281690140845063</v>
      </c>
    </row>
    <row r="251" spans="1:13" x14ac:dyDescent="0.2">
      <c r="A251" s="7">
        <v>250</v>
      </c>
      <c r="B251" s="2" t="s">
        <v>656</v>
      </c>
      <c r="C251" s="2" t="s">
        <v>1186</v>
      </c>
      <c r="D251" s="2" t="s">
        <v>26</v>
      </c>
      <c r="E251" s="2">
        <v>425</v>
      </c>
      <c r="F251" s="2">
        <v>441</v>
      </c>
      <c r="G251" s="2">
        <f t="shared" si="9"/>
        <v>17</v>
      </c>
      <c r="H251" s="2"/>
      <c r="I251" s="2">
        <v>1904</v>
      </c>
      <c r="J251" s="2">
        <v>1429.3</v>
      </c>
      <c r="K251" s="2">
        <v>2488.3000000000002</v>
      </c>
      <c r="L251">
        <f t="shared" si="10"/>
        <v>1940.5333333333335</v>
      </c>
      <c r="M251">
        <f t="shared" si="11"/>
        <v>1.3321206184845729</v>
      </c>
    </row>
    <row r="252" spans="1:13" x14ac:dyDescent="0.2">
      <c r="A252" s="7">
        <v>251</v>
      </c>
      <c r="B252" s="2" t="s">
        <v>656</v>
      </c>
      <c r="C252" s="2" t="s">
        <v>1478</v>
      </c>
      <c r="D252" s="2" t="s">
        <v>26</v>
      </c>
      <c r="E252" s="2">
        <v>425</v>
      </c>
      <c r="F252" s="2">
        <v>441</v>
      </c>
      <c r="G252" s="2">
        <f t="shared" si="9"/>
        <v>17</v>
      </c>
      <c r="H252" s="2" t="s">
        <v>1208</v>
      </c>
      <c r="I252" s="2">
        <v>416.9</v>
      </c>
      <c r="J252" s="2">
        <v>323</v>
      </c>
      <c r="K252" s="2">
        <v>559.1</v>
      </c>
      <c r="L252">
        <f t="shared" si="10"/>
        <v>433</v>
      </c>
      <c r="M252">
        <f t="shared" si="11"/>
        <v>1.2907120743034055</v>
      </c>
    </row>
    <row r="253" spans="1:13" x14ac:dyDescent="0.2">
      <c r="A253" s="7">
        <v>252</v>
      </c>
      <c r="B253" s="2" t="s">
        <v>628</v>
      </c>
      <c r="C253" s="2" t="s">
        <v>1478</v>
      </c>
      <c r="D253" s="2" t="s">
        <v>26</v>
      </c>
      <c r="E253" s="2">
        <v>425</v>
      </c>
      <c r="F253" s="2">
        <v>442</v>
      </c>
      <c r="G253" s="2">
        <f t="shared" si="9"/>
        <v>18</v>
      </c>
      <c r="H253" s="2" t="s">
        <v>1208</v>
      </c>
      <c r="I253" s="2">
        <v>134.19999999999999</v>
      </c>
      <c r="J253" s="2">
        <v>148.5</v>
      </c>
      <c r="K253" s="2">
        <v>132.1</v>
      </c>
      <c r="L253">
        <f t="shared" si="10"/>
        <v>138.26666666666665</v>
      </c>
      <c r="M253">
        <f t="shared" si="11"/>
        <v>0.90370370370370368</v>
      </c>
    </row>
    <row r="254" spans="1:13" x14ac:dyDescent="0.2">
      <c r="A254" s="7">
        <v>253</v>
      </c>
      <c r="B254" s="2" t="s">
        <v>366</v>
      </c>
      <c r="C254" s="2" t="s">
        <v>1122</v>
      </c>
      <c r="D254" s="2" t="s">
        <v>26</v>
      </c>
      <c r="E254" s="2">
        <v>426</v>
      </c>
      <c r="F254" s="2">
        <v>434</v>
      </c>
      <c r="G254" s="2">
        <f t="shared" si="9"/>
        <v>9</v>
      </c>
      <c r="H254" s="2"/>
      <c r="I254" s="2">
        <v>171.6</v>
      </c>
      <c r="J254" s="2">
        <v>195.6</v>
      </c>
      <c r="K254" s="2">
        <v>219.2</v>
      </c>
      <c r="L254">
        <f t="shared" si="10"/>
        <v>195.46666666666667</v>
      </c>
      <c r="M254">
        <f t="shared" si="11"/>
        <v>0.87730061349693256</v>
      </c>
    </row>
    <row r="255" spans="1:13" x14ac:dyDescent="0.2">
      <c r="A255" s="7">
        <v>254</v>
      </c>
      <c r="B255" s="2" t="s">
        <v>350</v>
      </c>
      <c r="C255" s="2" t="s">
        <v>1122</v>
      </c>
      <c r="D255" s="2" t="s">
        <v>26</v>
      </c>
      <c r="E255" s="2">
        <v>426</v>
      </c>
      <c r="F255" s="2">
        <v>437</v>
      </c>
      <c r="G255" s="2">
        <f t="shared" si="9"/>
        <v>12</v>
      </c>
      <c r="H255" s="2"/>
      <c r="I255" s="2">
        <v>72.5</v>
      </c>
      <c r="J255" s="2">
        <v>54.4</v>
      </c>
      <c r="K255" s="2">
        <v>91.7</v>
      </c>
      <c r="L255">
        <f t="shared" si="10"/>
        <v>72.866666666666674</v>
      </c>
      <c r="M255">
        <f t="shared" si="11"/>
        <v>1.3327205882352942</v>
      </c>
    </row>
    <row r="256" spans="1:13" x14ac:dyDescent="0.2">
      <c r="A256" s="7">
        <v>255</v>
      </c>
      <c r="B256" s="2" t="s">
        <v>352</v>
      </c>
      <c r="C256" s="2" t="s">
        <v>1122</v>
      </c>
      <c r="D256" s="2" t="s">
        <v>26</v>
      </c>
      <c r="E256" s="2">
        <v>426</v>
      </c>
      <c r="F256" s="2">
        <v>438</v>
      </c>
      <c r="G256" s="2">
        <f t="shared" si="9"/>
        <v>13</v>
      </c>
      <c r="H256" s="2"/>
      <c r="I256" s="2">
        <v>208.7</v>
      </c>
      <c r="J256" s="2">
        <v>234.2</v>
      </c>
      <c r="K256" s="2">
        <v>311.39999999999998</v>
      </c>
      <c r="L256">
        <f t="shared" si="10"/>
        <v>251.43333333333331</v>
      </c>
      <c r="M256">
        <f t="shared" si="11"/>
        <v>0.89111870196413323</v>
      </c>
    </row>
    <row r="257" spans="1:13" x14ac:dyDescent="0.2">
      <c r="A257" s="7">
        <v>256</v>
      </c>
      <c r="B257" s="2" t="s">
        <v>354</v>
      </c>
      <c r="C257" s="2" t="s">
        <v>1148</v>
      </c>
      <c r="D257" s="2" t="s">
        <v>26</v>
      </c>
      <c r="E257" s="2">
        <v>426</v>
      </c>
      <c r="F257" s="2">
        <v>439</v>
      </c>
      <c r="G257" s="2">
        <f t="shared" si="9"/>
        <v>14</v>
      </c>
      <c r="H257" s="2"/>
      <c r="I257" s="2">
        <v>288.7</v>
      </c>
      <c r="J257" s="2">
        <v>288.8</v>
      </c>
      <c r="K257" s="2">
        <v>429.8</v>
      </c>
      <c r="L257">
        <f t="shared" si="10"/>
        <v>335.76666666666665</v>
      </c>
      <c r="M257">
        <f t="shared" si="11"/>
        <v>0.99965373961218829</v>
      </c>
    </row>
    <row r="258" spans="1:13" x14ac:dyDescent="0.2">
      <c r="A258" s="7">
        <v>257</v>
      </c>
      <c r="B258" s="2" t="s">
        <v>356</v>
      </c>
      <c r="C258" s="2" t="s">
        <v>1148</v>
      </c>
      <c r="D258" s="2" t="s">
        <v>26</v>
      </c>
      <c r="E258" s="2">
        <v>426</v>
      </c>
      <c r="F258" s="2">
        <v>440</v>
      </c>
      <c r="G258" s="2">
        <f t="shared" ref="G258:G302" si="12">(F258-E258)+1</f>
        <v>15</v>
      </c>
      <c r="H258" s="2"/>
      <c r="I258" s="2">
        <v>253.3</v>
      </c>
      <c r="J258" s="2">
        <v>237</v>
      </c>
      <c r="K258" s="2">
        <v>316.5</v>
      </c>
      <c r="L258">
        <f t="shared" ref="L258:L302" si="13">AVERAGE(I258:K258)</f>
        <v>268.93333333333334</v>
      </c>
      <c r="M258">
        <f t="shared" si="11"/>
        <v>1.0687763713080169</v>
      </c>
    </row>
    <row r="259" spans="1:13" x14ac:dyDescent="0.2">
      <c r="A259" s="7">
        <v>258</v>
      </c>
      <c r="B259" s="2" t="s">
        <v>356</v>
      </c>
      <c r="C259" s="2" t="s">
        <v>1285</v>
      </c>
      <c r="D259" s="2" t="s">
        <v>26</v>
      </c>
      <c r="E259" s="2">
        <v>426</v>
      </c>
      <c r="F259" s="2">
        <v>440</v>
      </c>
      <c r="G259" s="2">
        <f t="shared" si="12"/>
        <v>15</v>
      </c>
      <c r="H259" s="2" t="s">
        <v>1208</v>
      </c>
      <c r="I259" s="2">
        <v>242.6</v>
      </c>
      <c r="J259" s="2">
        <v>301.5</v>
      </c>
      <c r="K259" s="2">
        <v>238.6</v>
      </c>
      <c r="L259">
        <f t="shared" si="13"/>
        <v>260.90000000000003</v>
      </c>
      <c r="M259">
        <f t="shared" ref="M259:M302" si="14">I259/J259</f>
        <v>0.80464344941956878</v>
      </c>
    </row>
    <row r="260" spans="1:13" x14ac:dyDescent="0.2">
      <c r="A260" s="7">
        <v>259</v>
      </c>
      <c r="B260" s="2" t="s">
        <v>214</v>
      </c>
      <c r="C260" s="2" t="s">
        <v>1122</v>
      </c>
      <c r="D260" s="2" t="s">
        <v>26</v>
      </c>
      <c r="E260" s="2">
        <v>427</v>
      </c>
      <c r="F260" s="2">
        <v>435</v>
      </c>
      <c r="G260" s="2">
        <f t="shared" si="12"/>
        <v>9</v>
      </c>
      <c r="H260" s="2"/>
      <c r="I260" s="2">
        <v>137.9</v>
      </c>
      <c r="J260" s="2">
        <v>146.80000000000001</v>
      </c>
      <c r="K260" s="2">
        <v>199.2</v>
      </c>
      <c r="L260">
        <f t="shared" si="13"/>
        <v>161.30000000000001</v>
      </c>
      <c r="M260">
        <f t="shared" si="14"/>
        <v>0.93937329700272476</v>
      </c>
    </row>
    <row r="261" spans="1:13" x14ac:dyDescent="0.2">
      <c r="A261" s="7">
        <v>260</v>
      </c>
      <c r="B261" s="2" t="s">
        <v>248</v>
      </c>
      <c r="C261" s="2" t="s">
        <v>1122</v>
      </c>
      <c r="D261" s="2" t="s">
        <v>26</v>
      </c>
      <c r="E261" s="2">
        <v>427</v>
      </c>
      <c r="F261" s="2">
        <v>438</v>
      </c>
      <c r="G261" s="2">
        <f t="shared" si="12"/>
        <v>12</v>
      </c>
      <c r="H261" s="2"/>
      <c r="I261" s="2">
        <v>221.3</v>
      </c>
      <c r="J261" s="2">
        <v>204.4</v>
      </c>
      <c r="K261" s="2">
        <v>231.1</v>
      </c>
      <c r="L261">
        <f t="shared" si="13"/>
        <v>218.93333333333337</v>
      </c>
      <c r="M261">
        <f t="shared" si="14"/>
        <v>1.0826810176125246</v>
      </c>
    </row>
    <row r="262" spans="1:13" x14ac:dyDescent="0.2">
      <c r="A262" s="7">
        <v>261</v>
      </c>
      <c r="B262" s="2" t="s">
        <v>250</v>
      </c>
      <c r="C262" s="2" t="s">
        <v>1142</v>
      </c>
      <c r="D262" s="2" t="s">
        <v>26</v>
      </c>
      <c r="E262" s="2">
        <v>427</v>
      </c>
      <c r="F262" s="2">
        <v>439</v>
      </c>
      <c r="G262" s="2">
        <f t="shared" si="12"/>
        <v>13</v>
      </c>
      <c r="H262" s="2"/>
      <c r="I262" s="2">
        <v>420.5</v>
      </c>
      <c r="J262" s="2">
        <v>413.8</v>
      </c>
      <c r="K262" s="2">
        <v>536.1</v>
      </c>
      <c r="L262">
        <f t="shared" si="13"/>
        <v>456.8</v>
      </c>
      <c r="M262">
        <f t="shared" si="14"/>
        <v>1.0161913968100531</v>
      </c>
    </row>
    <row r="263" spans="1:13" x14ac:dyDescent="0.2">
      <c r="A263" s="7">
        <v>262</v>
      </c>
      <c r="B263" s="2" t="s">
        <v>252</v>
      </c>
      <c r="C263" s="2" t="s">
        <v>1207</v>
      </c>
      <c r="D263" s="2" t="s">
        <v>26</v>
      </c>
      <c r="E263" s="2">
        <v>427</v>
      </c>
      <c r="F263" s="2">
        <v>440</v>
      </c>
      <c r="G263" s="2">
        <f t="shared" si="12"/>
        <v>14</v>
      </c>
      <c r="H263" s="2" t="s">
        <v>1208</v>
      </c>
      <c r="I263" s="2">
        <v>174.5</v>
      </c>
      <c r="J263" s="2">
        <v>196.6</v>
      </c>
      <c r="K263" s="2">
        <v>245.6</v>
      </c>
      <c r="L263">
        <f t="shared" si="13"/>
        <v>205.56666666666669</v>
      </c>
      <c r="M263">
        <f t="shared" si="14"/>
        <v>0.88758901322482198</v>
      </c>
    </row>
    <row r="264" spans="1:13" x14ac:dyDescent="0.2">
      <c r="A264" s="7">
        <v>263</v>
      </c>
      <c r="B264" s="2" t="s">
        <v>252</v>
      </c>
      <c r="C264" s="2" t="s">
        <v>1142</v>
      </c>
      <c r="D264" s="2" t="s">
        <v>26</v>
      </c>
      <c r="E264" s="2">
        <v>427</v>
      </c>
      <c r="F264" s="2">
        <v>440</v>
      </c>
      <c r="G264" s="2">
        <f t="shared" si="12"/>
        <v>14</v>
      </c>
      <c r="H264" s="2"/>
      <c r="I264" s="2">
        <v>85.6</v>
      </c>
      <c r="J264" s="2">
        <v>88.3</v>
      </c>
      <c r="K264" s="2">
        <v>135.80000000000001</v>
      </c>
      <c r="L264">
        <f t="shared" si="13"/>
        <v>103.23333333333333</v>
      </c>
      <c r="M264">
        <f t="shared" si="14"/>
        <v>0.9694224235560589</v>
      </c>
    </row>
    <row r="265" spans="1:13" x14ac:dyDescent="0.2">
      <c r="A265" s="7">
        <v>264</v>
      </c>
      <c r="B265" s="2" t="s">
        <v>296</v>
      </c>
      <c r="C265" s="2" t="s">
        <v>1122</v>
      </c>
      <c r="D265" s="2" t="s">
        <v>26</v>
      </c>
      <c r="E265" s="2">
        <v>428</v>
      </c>
      <c r="F265" s="2">
        <v>437</v>
      </c>
      <c r="G265" s="2">
        <f t="shared" si="12"/>
        <v>10</v>
      </c>
      <c r="H265" s="2"/>
      <c r="I265" s="2">
        <v>142</v>
      </c>
      <c r="J265" s="2">
        <v>177.4</v>
      </c>
      <c r="K265" s="2">
        <v>180.6</v>
      </c>
      <c r="L265">
        <f t="shared" si="13"/>
        <v>166.66666666666666</v>
      </c>
      <c r="M265">
        <f t="shared" si="14"/>
        <v>0.80045095828635848</v>
      </c>
    </row>
    <row r="266" spans="1:13" x14ac:dyDescent="0.2">
      <c r="A266" s="7">
        <v>265</v>
      </c>
      <c r="B266" s="2" t="s">
        <v>298</v>
      </c>
      <c r="C266" s="2" t="s">
        <v>1122</v>
      </c>
      <c r="D266" s="2" t="s">
        <v>26</v>
      </c>
      <c r="E266" s="2">
        <v>428</v>
      </c>
      <c r="F266" s="2">
        <v>438</v>
      </c>
      <c r="G266" s="2">
        <f t="shared" si="12"/>
        <v>11</v>
      </c>
      <c r="H266" s="2"/>
      <c r="I266" s="2">
        <v>269.3</v>
      </c>
      <c r="J266" s="2">
        <v>293.39999999999998</v>
      </c>
      <c r="K266" s="2">
        <v>304.5</v>
      </c>
      <c r="L266">
        <f t="shared" si="13"/>
        <v>289.06666666666666</v>
      </c>
      <c r="M266">
        <f t="shared" si="14"/>
        <v>0.91785957736877988</v>
      </c>
    </row>
    <row r="267" spans="1:13" x14ac:dyDescent="0.2">
      <c r="A267" s="7">
        <v>266</v>
      </c>
      <c r="B267" s="2" t="s">
        <v>278</v>
      </c>
      <c r="C267" s="2" t="s">
        <v>1163</v>
      </c>
      <c r="D267" s="2" t="s">
        <v>26</v>
      </c>
      <c r="E267" s="2">
        <v>428</v>
      </c>
      <c r="F267" s="2">
        <v>439</v>
      </c>
      <c r="G267" s="2">
        <f t="shared" si="12"/>
        <v>12</v>
      </c>
      <c r="H267" s="2"/>
      <c r="I267" s="2">
        <v>465.1</v>
      </c>
      <c r="J267" s="2">
        <v>432.1</v>
      </c>
      <c r="K267" s="2">
        <v>565.70000000000005</v>
      </c>
      <c r="L267">
        <f t="shared" si="13"/>
        <v>487.63333333333338</v>
      </c>
      <c r="M267">
        <f t="shared" si="14"/>
        <v>1.0763712103679703</v>
      </c>
    </row>
    <row r="268" spans="1:13" x14ac:dyDescent="0.2">
      <c r="A268" s="7">
        <v>267</v>
      </c>
      <c r="B268" s="2" t="s">
        <v>276</v>
      </c>
      <c r="C268" s="2" t="s">
        <v>1163</v>
      </c>
      <c r="D268" s="2" t="s">
        <v>26</v>
      </c>
      <c r="E268" s="2">
        <v>428</v>
      </c>
      <c r="F268" s="2">
        <v>440</v>
      </c>
      <c r="G268" s="2">
        <f t="shared" si="12"/>
        <v>13</v>
      </c>
      <c r="H268" s="2"/>
      <c r="I268" s="2">
        <v>1213.4000000000001</v>
      </c>
      <c r="J268" s="2">
        <v>1455.1</v>
      </c>
      <c r="K268" s="2">
        <v>1471.3</v>
      </c>
      <c r="L268">
        <f t="shared" si="13"/>
        <v>1379.9333333333334</v>
      </c>
      <c r="M268">
        <f t="shared" si="14"/>
        <v>0.83389457769225495</v>
      </c>
    </row>
    <row r="269" spans="1:13" x14ac:dyDescent="0.2">
      <c r="A269" s="7">
        <v>268</v>
      </c>
      <c r="B269" s="2" t="s">
        <v>276</v>
      </c>
      <c r="C269" s="2" t="s">
        <v>1226</v>
      </c>
      <c r="D269" s="2" t="s">
        <v>26</v>
      </c>
      <c r="E269" s="2">
        <v>428</v>
      </c>
      <c r="F269" s="2">
        <v>440</v>
      </c>
      <c r="G269" s="2">
        <f t="shared" si="12"/>
        <v>13</v>
      </c>
      <c r="H269" s="2" t="s">
        <v>1208</v>
      </c>
      <c r="I269" s="2">
        <v>241.1</v>
      </c>
      <c r="J269" s="2">
        <v>296.7</v>
      </c>
      <c r="K269" s="2">
        <v>259.60000000000002</v>
      </c>
      <c r="L269">
        <f t="shared" si="13"/>
        <v>265.8</v>
      </c>
      <c r="M269">
        <f t="shared" si="14"/>
        <v>0.81260532524435458</v>
      </c>
    </row>
    <row r="270" spans="1:13" x14ac:dyDescent="0.2">
      <c r="A270" s="7">
        <v>269</v>
      </c>
      <c r="B270" s="2" t="s">
        <v>444</v>
      </c>
      <c r="C270" s="2" t="s">
        <v>1163</v>
      </c>
      <c r="D270" s="2" t="s">
        <v>26</v>
      </c>
      <c r="E270" s="2">
        <v>428</v>
      </c>
      <c r="F270" s="2">
        <v>441</v>
      </c>
      <c r="G270" s="2">
        <f t="shared" si="12"/>
        <v>14</v>
      </c>
      <c r="H270" s="2"/>
      <c r="I270" s="2">
        <v>342.4</v>
      </c>
      <c r="J270" s="2">
        <v>332.6</v>
      </c>
      <c r="K270" s="2">
        <v>387.9</v>
      </c>
      <c r="L270">
        <f t="shared" si="13"/>
        <v>354.3</v>
      </c>
      <c r="M270">
        <f t="shared" si="14"/>
        <v>1.0294648226097414</v>
      </c>
    </row>
    <row r="271" spans="1:13" x14ac:dyDescent="0.2">
      <c r="A271" s="7">
        <v>270</v>
      </c>
      <c r="B271" s="2" t="s">
        <v>454</v>
      </c>
      <c r="C271" s="2" t="s">
        <v>1122</v>
      </c>
      <c r="D271" s="2" t="s">
        <v>26</v>
      </c>
      <c r="E271" s="2">
        <v>429</v>
      </c>
      <c r="F271" s="2">
        <v>437</v>
      </c>
      <c r="G271" s="2">
        <f t="shared" si="12"/>
        <v>9</v>
      </c>
      <c r="H271" s="2"/>
      <c r="I271" s="2">
        <v>273.5</v>
      </c>
      <c r="J271" s="2">
        <v>318.89999999999998</v>
      </c>
      <c r="K271" s="2">
        <v>286.10000000000002</v>
      </c>
      <c r="L271">
        <f t="shared" si="13"/>
        <v>292.83333333333331</v>
      </c>
      <c r="M271">
        <f t="shared" si="14"/>
        <v>0.85763562245217939</v>
      </c>
    </row>
    <row r="272" spans="1:13" x14ac:dyDescent="0.2">
      <c r="A272" s="7">
        <v>271</v>
      </c>
      <c r="B272" s="2" t="s">
        <v>452</v>
      </c>
      <c r="C272" s="2" t="s">
        <v>1190</v>
      </c>
      <c r="D272" s="2" t="s">
        <v>26</v>
      </c>
      <c r="E272" s="2">
        <v>429</v>
      </c>
      <c r="F272" s="2">
        <v>439</v>
      </c>
      <c r="G272" s="2">
        <f t="shared" si="12"/>
        <v>11</v>
      </c>
      <c r="H272" s="2"/>
      <c r="I272" s="2">
        <v>401</v>
      </c>
      <c r="J272" s="2">
        <v>420</v>
      </c>
      <c r="K272" s="2">
        <v>454</v>
      </c>
      <c r="L272">
        <f t="shared" si="13"/>
        <v>425</v>
      </c>
      <c r="M272">
        <f t="shared" si="14"/>
        <v>0.95476190476190481</v>
      </c>
    </row>
    <row r="273" spans="1:13" x14ac:dyDescent="0.2">
      <c r="A273" s="7">
        <v>272</v>
      </c>
      <c r="B273" s="2" t="s">
        <v>450</v>
      </c>
      <c r="C273" s="2" t="s">
        <v>1190</v>
      </c>
      <c r="D273" s="2" t="s">
        <v>26</v>
      </c>
      <c r="E273" s="2">
        <v>429</v>
      </c>
      <c r="F273" s="2">
        <v>440</v>
      </c>
      <c r="G273" s="2">
        <f t="shared" si="12"/>
        <v>12</v>
      </c>
      <c r="H273" s="2"/>
      <c r="I273" s="2">
        <v>1685.6</v>
      </c>
      <c r="J273" s="2">
        <v>1603.5</v>
      </c>
      <c r="K273" s="2">
        <v>1779.7</v>
      </c>
      <c r="L273">
        <f t="shared" si="13"/>
        <v>1689.6000000000001</v>
      </c>
      <c r="M273">
        <f t="shared" si="14"/>
        <v>1.0512004989086372</v>
      </c>
    </row>
    <row r="274" spans="1:13" x14ac:dyDescent="0.2">
      <c r="A274" s="7">
        <v>273</v>
      </c>
      <c r="B274" s="2" t="s">
        <v>448</v>
      </c>
      <c r="C274" s="2" t="s">
        <v>1190</v>
      </c>
      <c r="D274" s="2" t="s">
        <v>26</v>
      </c>
      <c r="E274" s="2">
        <v>429</v>
      </c>
      <c r="F274" s="2">
        <v>441</v>
      </c>
      <c r="G274" s="2">
        <f t="shared" si="12"/>
        <v>13</v>
      </c>
      <c r="H274" s="2"/>
      <c r="I274" s="2">
        <v>1101.2</v>
      </c>
      <c r="J274" s="2">
        <v>954.8</v>
      </c>
      <c r="K274" s="2">
        <v>1179.2</v>
      </c>
      <c r="L274">
        <f t="shared" si="13"/>
        <v>1078.3999999999999</v>
      </c>
      <c r="M274">
        <f t="shared" si="14"/>
        <v>1.1533305404273146</v>
      </c>
    </row>
    <row r="275" spans="1:13" x14ac:dyDescent="0.2">
      <c r="A275" s="7">
        <v>274</v>
      </c>
      <c r="B275" s="2" t="s">
        <v>434</v>
      </c>
      <c r="C275" s="2" t="s">
        <v>1135</v>
      </c>
      <c r="D275" s="2" t="s">
        <v>26</v>
      </c>
      <c r="E275" s="2">
        <v>430</v>
      </c>
      <c r="F275" s="2">
        <v>440</v>
      </c>
      <c r="G275" s="2">
        <f t="shared" si="12"/>
        <v>11</v>
      </c>
      <c r="H275" s="2"/>
      <c r="I275" s="2">
        <v>1855.3</v>
      </c>
      <c r="J275" s="2">
        <v>1937.7</v>
      </c>
      <c r="K275" s="2">
        <v>1895.2</v>
      </c>
      <c r="L275">
        <f t="shared" si="13"/>
        <v>1896.0666666666666</v>
      </c>
      <c r="M275">
        <f t="shared" si="14"/>
        <v>0.9574753573824637</v>
      </c>
    </row>
    <row r="276" spans="1:13" x14ac:dyDescent="0.2">
      <c r="A276" s="7">
        <v>275</v>
      </c>
      <c r="B276" s="2" t="s">
        <v>442</v>
      </c>
      <c r="C276" s="2" t="s">
        <v>1135</v>
      </c>
      <c r="D276" s="2" t="s">
        <v>26</v>
      </c>
      <c r="E276" s="2">
        <v>430</v>
      </c>
      <c r="F276" s="2">
        <v>441</v>
      </c>
      <c r="G276" s="2">
        <f t="shared" si="12"/>
        <v>12</v>
      </c>
      <c r="H276" s="2"/>
      <c r="I276" s="2">
        <v>1065.2</v>
      </c>
      <c r="J276" s="2">
        <v>794.8</v>
      </c>
      <c r="K276" s="2">
        <v>1182.4000000000001</v>
      </c>
      <c r="L276">
        <f t="shared" si="13"/>
        <v>1014.1333333333333</v>
      </c>
      <c r="M276">
        <f t="shared" si="14"/>
        <v>1.3402113739305488</v>
      </c>
    </row>
    <row r="277" spans="1:13" x14ac:dyDescent="0.2">
      <c r="A277" s="7">
        <v>276</v>
      </c>
      <c r="B277" s="2" t="s">
        <v>304</v>
      </c>
      <c r="C277" s="2" t="s">
        <v>1130</v>
      </c>
      <c r="D277" s="2" t="s">
        <v>26</v>
      </c>
      <c r="E277" s="2">
        <v>431</v>
      </c>
      <c r="F277" s="2">
        <v>439</v>
      </c>
      <c r="G277" s="2">
        <f t="shared" si="12"/>
        <v>9</v>
      </c>
      <c r="H277" s="2"/>
      <c r="I277" s="2">
        <v>2984.6</v>
      </c>
      <c r="J277" s="2">
        <v>2576.4</v>
      </c>
      <c r="K277" s="2">
        <v>3218.5</v>
      </c>
      <c r="L277">
        <f t="shared" si="13"/>
        <v>2926.5</v>
      </c>
      <c r="M277">
        <f t="shared" si="14"/>
        <v>1.1584381307250426</v>
      </c>
    </row>
    <row r="278" spans="1:13" x14ac:dyDescent="0.2">
      <c r="A278" s="7">
        <v>277</v>
      </c>
      <c r="B278" s="2" t="s">
        <v>306</v>
      </c>
      <c r="C278" s="2" t="s">
        <v>1130</v>
      </c>
      <c r="D278" s="2" t="s">
        <v>26</v>
      </c>
      <c r="E278" s="2">
        <v>431</v>
      </c>
      <c r="F278" s="2">
        <v>440</v>
      </c>
      <c r="G278" s="2">
        <f t="shared" si="12"/>
        <v>10</v>
      </c>
      <c r="H278" s="2"/>
      <c r="I278" s="2">
        <v>3498.3</v>
      </c>
      <c r="J278" s="2">
        <v>3137.1</v>
      </c>
      <c r="K278" s="2">
        <v>3642.3</v>
      </c>
      <c r="L278">
        <f t="shared" si="13"/>
        <v>3425.9</v>
      </c>
      <c r="M278">
        <f t="shared" si="14"/>
        <v>1.1151381849478819</v>
      </c>
    </row>
    <row r="279" spans="1:13" x14ac:dyDescent="0.2">
      <c r="A279" s="7">
        <v>278</v>
      </c>
      <c r="B279" s="57" t="s">
        <v>326</v>
      </c>
      <c r="C279" s="2" t="s">
        <v>1263</v>
      </c>
      <c r="D279" s="2" t="s">
        <v>26</v>
      </c>
      <c r="E279" s="2">
        <v>442</v>
      </c>
      <c r="F279" s="2">
        <v>457</v>
      </c>
      <c r="G279" s="2">
        <f t="shared" si="12"/>
        <v>16</v>
      </c>
      <c r="H279" s="2" t="s">
        <v>1241</v>
      </c>
      <c r="I279" s="2">
        <v>136.1</v>
      </c>
      <c r="J279" s="2">
        <v>122.5</v>
      </c>
      <c r="K279" s="2">
        <v>122.1</v>
      </c>
      <c r="L279" s="57">
        <f t="shared" si="13"/>
        <v>126.90000000000002</v>
      </c>
      <c r="M279">
        <f t="shared" si="14"/>
        <v>1.1110204081632653</v>
      </c>
    </row>
    <row r="280" spans="1:13" x14ac:dyDescent="0.2">
      <c r="A280" s="7">
        <v>279</v>
      </c>
      <c r="B280" s="57" t="s">
        <v>302</v>
      </c>
      <c r="C280" s="2" t="s">
        <v>1247</v>
      </c>
      <c r="D280" s="2" t="s">
        <v>26</v>
      </c>
      <c r="E280" s="2">
        <v>443</v>
      </c>
      <c r="F280" s="2">
        <v>456</v>
      </c>
      <c r="G280" s="2">
        <f t="shared" si="12"/>
        <v>14</v>
      </c>
      <c r="H280" s="2"/>
      <c r="I280" s="2">
        <v>1003.7</v>
      </c>
      <c r="J280" s="2">
        <v>810.4</v>
      </c>
      <c r="K280" s="2">
        <v>1435.3</v>
      </c>
      <c r="L280" s="57">
        <f t="shared" si="13"/>
        <v>1083.1333333333332</v>
      </c>
      <c r="M280">
        <f t="shared" si="14"/>
        <v>1.2385241855873643</v>
      </c>
    </row>
    <row r="281" spans="1:13" x14ac:dyDescent="0.2">
      <c r="A281" s="7">
        <v>280</v>
      </c>
      <c r="B281" s="57" t="s">
        <v>302</v>
      </c>
      <c r="C281" s="2" t="s">
        <v>1249</v>
      </c>
      <c r="D281" s="2" t="s">
        <v>26</v>
      </c>
      <c r="E281" s="2">
        <v>443</v>
      </c>
      <c r="F281" s="2">
        <v>456</v>
      </c>
      <c r="G281" s="2">
        <f t="shared" si="12"/>
        <v>14</v>
      </c>
      <c r="H281" s="2" t="s">
        <v>1241</v>
      </c>
      <c r="I281" s="2">
        <v>398.8</v>
      </c>
      <c r="J281" s="2">
        <v>424</v>
      </c>
      <c r="K281" s="2">
        <v>429.8</v>
      </c>
      <c r="L281" s="57">
        <f t="shared" si="13"/>
        <v>417.5333333333333</v>
      </c>
      <c r="M281">
        <f t="shared" si="14"/>
        <v>0.94056603773584913</v>
      </c>
    </row>
    <row r="282" spans="1:13" x14ac:dyDescent="0.2">
      <c r="A282" s="7">
        <v>281</v>
      </c>
      <c r="B282" s="57" t="s">
        <v>322</v>
      </c>
      <c r="C282" s="2" t="s">
        <v>1247</v>
      </c>
      <c r="D282" s="2" t="s">
        <v>26</v>
      </c>
      <c r="E282" s="2">
        <v>443</v>
      </c>
      <c r="F282" s="2">
        <v>457</v>
      </c>
      <c r="G282" s="2">
        <f t="shared" si="12"/>
        <v>15</v>
      </c>
      <c r="H282" s="2"/>
      <c r="I282" s="2">
        <v>1850.1</v>
      </c>
      <c r="J282" s="2">
        <v>1451.8</v>
      </c>
      <c r="K282" s="2">
        <v>2720.5</v>
      </c>
      <c r="L282" s="57">
        <f t="shared" si="13"/>
        <v>2007.4666666666665</v>
      </c>
      <c r="M282">
        <f t="shared" si="14"/>
        <v>1.2743490838958533</v>
      </c>
    </row>
    <row r="283" spans="1:13" x14ac:dyDescent="0.2">
      <c r="A283" s="7">
        <v>282</v>
      </c>
      <c r="B283" s="57" t="s">
        <v>322</v>
      </c>
      <c r="C283" s="2" t="s">
        <v>1249</v>
      </c>
      <c r="D283" s="2" t="s">
        <v>26</v>
      </c>
      <c r="E283" s="2">
        <v>443</v>
      </c>
      <c r="F283" s="2">
        <v>457</v>
      </c>
      <c r="G283" s="2">
        <f t="shared" si="12"/>
        <v>15</v>
      </c>
      <c r="H283" s="2" t="s">
        <v>1241</v>
      </c>
      <c r="I283" s="2">
        <v>13.3</v>
      </c>
      <c r="J283" s="2">
        <v>23.5</v>
      </c>
      <c r="K283" s="2">
        <v>16.8</v>
      </c>
      <c r="L283" s="57">
        <f t="shared" si="13"/>
        <v>17.866666666666664</v>
      </c>
      <c r="M283">
        <f t="shared" si="14"/>
        <v>0.56595744680851068</v>
      </c>
    </row>
    <row r="284" spans="1:13" x14ac:dyDescent="0.2">
      <c r="A284" s="7">
        <v>283</v>
      </c>
      <c r="B284" s="57" t="s">
        <v>300</v>
      </c>
      <c r="C284" s="2" t="s">
        <v>1239</v>
      </c>
      <c r="D284" s="2" t="s">
        <v>26</v>
      </c>
      <c r="E284" s="2">
        <v>444</v>
      </c>
      <c r="F284" s="2">
        <v>457</v>
      </c>
      <c r="G284" s="2">
        <f t="shared" si="12"/>
        <v>14</v>
      </c>
      <c r="H284" s="2" t="s">
        <v>1241</v>
      </c>
      <c r="I284" s="2">
        <v>82</v>
      </c>
      <c r="J284" s="2">
        <v>121.8</v>
      </c>
      <c r="K284" s="2">
        <v>90.1</v>
      </c>
      <c r="L284" s="57">
        <f t="shared" si="13"/>
        <v>97.966666666666654</v>
      </c>
      <c r="M284">
        <f t="shared" si="14"/>
        <v>0.67323481116584571</v>
      </c>
    </row>
    <row r="285" spans="1:13" x14ac:dyDescent="0.2">
      <c r="A285" s="7">
        <v>284</v>
      </c>
      <c r="B285" s="2" t="s">
        <v>722</v>
      </c>
      <c r="C285" s="2" t="s">
        <v>1542</v>
      </c>
      <c r="D285" s="2" t="s">
        <v>26</v>
      </c>
      <c r="E285" s="2">
        <v>445</v>
      </c>
      <c r="F285" s="2">
        <v>456</v>
      </c>
      <c r="G285" s="2">
        <f t="shared" si="12"/>
        <v>12</v>
      </c>
      <c r="H285" s="2" t="s">
        <v>1241</v>
      </c>
      <c r="I285" s="2">
        <v>4.3</v>
      </c>
      <c r="J285" s="2">
        <v>3.3</v>
      </c>
      <c r="K285" s="2">
        <v>3.5</v>
      </c>
      <c r="L285">
        <f t="shared" si="13"/>
        <v>3.6999999999999997</v>
      </c>
      <c r="M285">
        <f t="shared" si="14"/>
        <v>1.303030303030303</v>
      </c>
    </row>
    <row r="286" spans="1:13" x14ac:dyDescent="0.2">
      <c r="A286" s="7">
        <v>285</v>
      </c>
      <c r="B286" s="2" t="s">
        <v>636</v>
      </c>
      <c r="C286" s="2" t="s">
        <v>1483</v>
      </c>
      <c r="D286" s="2" t="s">
        <v>26</v>
      </c>
      <c r="E286" s="2">
        <v>445</v>
      </c>
      <c r="F286" s="2">
        <v>457</v>
      </c>
      <c r="G286" s="2">
        <f t="shared" si="12"/>
        <v>13</v>
      </c>
      <c r="H286" s="2"/>
      <c r="I286" s="2">
        <v>295.10000000000002</v>
      </c>
      <c r="J286" s="2">
        <v>315.39999999999998</v>
      </c>
      <c r="K286" s="2">
        <v>329.4</v>
      </c>
      <c r="L286">
        <f t="shared" si="13"/>
        <v>313.3</v>
      </c>
      <c r="M286">
        <f t="shared" si="14"/>
        <v>0.93563728598604956</v>
      </c>
    </row>
    <row r="287" spans="1:13" x14ac:dyDescent="0.2">
      <c r="A287" s="7">
        <v>286</v>
      </c>
      <c r="B287" s="2" t="s">
        <v>724</v>
      </c>
      <c r="C287" s="2" t="s">
        <v>1483</v>
      </c>
      <c r="D287" s="2" t="s">
        <v>26</v>
      </c>
      <c r="E287" s="2">
        <v>445</v>
      </c>
      <c r="F287" s="2">
        <v>458</v>
      </c>
      <c r="G287" s="2">
        <f t="shared" si="12"/>
        <v>14</v>
      </c>
      <c r="H287" s="2"/>
      <c r="I287" s="2">
        <v>242.9</v>
      </c>
      <c r="J287" s="2">
        <v>299.8</v>
      </c>
      <c r="K287" s="2">
        <v>360</v>
      </c>
      <c r="L287">
        <f t="shared" si="13"/>
        <v>300.90000000000003</v>
      </c>
      <c r="M287">
        <f t="shared" si="14"/>
        <v>0.81020680453635752</v>
      </c>
    </row>
    <row r="288" spans="1:13" x14ac:dyDescent="0.2">
      <c r="A288" s="7">
        <v>287</v>
      </c>
      <c r="B288" s="2" t="s">
        <v>346</v>
      </c>
      <c r="C288" s="2" t="s">
        <v>1122</v>
      </c>
      <c r="D288" s="2" t="s">
        <v>26</v>
      </c>
      <c r="E288" s="2">
        <v>446</v>
      </c>
      <c r="F288" s="2">
        <v>456</v>
      </c>
      <c r="G288" s="2">
        <f t="shared" si="12"/>
        <v>11</v>
      </c>
      <c r="H288" s="2"/>
      <c r="I288" s="2">
        <v>2614.6</v>
      </c>
      <c r="J288" s="2">
        <v>2265.5</v>
      </c>
      <c r="K288" s="2">
        <v>2370.6999999999998</v>
      </c>
      <c r="L288">
        <f t="shared" si="13"/>
        <v>2416.9333333333334</v>
      </c>
      <c r="M288">
        <f t="shared" si="14"/>
        <v>1.1540940189803575</v>
      </c>
    </row>
    <row r="289" spans="1:13" x14ac:dyDescent="0.2">
      <c r="A289" s="7">
        <v>288</v>
      </c>
      <c r="B289" s="2" t="s">
        <v>346</v>
      </c>
      <c r="C289" s="2" t="s">
        <v>1275</v>
      </c>
      <c r="D289" s="2" t="s">
        <v>26</v>
      </c>
      <c r="E289" s="2">
        <v>446</v>
      </c>
      <c r="F289" s="2">
        <v>456</v>
      </c>
      <c r="G289" s="2">
        <f t="shared" si="12"/>
        <v>11</v>
      </c>
      <c r="H289" s="2" t="s">
        <v>1241</v>
      </c>
      <c r="I289" s="2">
        <v>584.1</v>
      </c>
      <c r="J289" s="2">
        <v>623.79999999999995</v>
      </c>
      <c r="K289" s="2">
        <v>600.1</v>
      </c>
      <c r="L289">
        <f t="shared" si="13"/>
        <v>602.66666666666663</v>
      </c>
      <c r="M289">
        <f t="shared" si="14"/>
        <v>0.93635780698941984</v>
      </c>
    </row>
    <row r="290" spans="1:13" x14ac:dyDescent="0.2">
      <c r="A290" s="7">
        <v>289</v>
      </c>
      <c r="B290" s="2" t="s">
        <v>344</v>
      </c>
      <c r="C290" s="2" t="s">
        <v>1122</v>
      </c>
      <c r="D290" s="2" t="s">
        <v>26</v>
      </c>
      <c r="E290" s="2">
        <v>446</v>
      </c>
      <c r="F290" s="2">
        <v>457</v>
      </c>
      <c r="G290" s="2">
        <f t="shared" si="12"/>
        <v>12</v>
      </c>
      <c r="H290" s="2"/>
      <c r="I290" s="2">
        <v>1363.6</v>
      </c>
      <c r="J290" s="2">
        <v>1150.5999999999999</v>
      </c>
      <c r="K290" s="2">
        <v>1264.4000000000001</v>
      </c>
      <c r="L290">
        <f t="shared" si="13"/>
        <v>1259.5333333333333</v>
      </c>
      <c r="M290">
        <f t="shared" si="14"/>
        <v>1.1851208065357206</v>
      </c>
    </row>
    <row r="291" spans="1:13" x14ac:dyDescent="0.2">
      <c r="A291" s="7">
        <v>290</v>
      </c>
      <c r="B291" s="2" t="s">
        <v>344</v>
      </c>
      <c r="C291" s="2" t="s">
        <v>1275</v>
      </c>
      <c r="D291" s="2" t="s">
        <v>26</v>
      </c>
      <c r="E291" s="2">
        <v>446</v>
      </c>
      <c r="F291" s="2">
        <v>457</v>
      </c>
      <c r="G291" s="2">
        <f t="shared" si="12"/>
        <v>12</v>
      </c>
      <c r="H291" s="2" t="s">
        <v>1241</v>
      </c>
      <c r="I291" s="2">
        <v>149.6</v>
      </c>
      <c r="J291" s="2">
        <v>143.6</v>
      </c>
      <c r="K291" s="2">
        <v>152.6</v>
      </c>
      <c r="L291">
        <f t="shared" si="13"/>
        <v>148.6</v>
      </c>
      <c r="M291">
        <f t="shared" si="14"/>
        <v>1.041782729805014</v>
      </c>
    </row>
    <row r="292" spans="1:13" x14ac:dyDescent="0.2">
      <c r="A292" s="7">
        <v>291</v>
      </c>
      <c r="B292" s="2" t="s">
        <v>342</v>
      </c>
      <c r="C292" s="2" t="s">
        <v>1122</v>
      </c>
      <c r="D292" s="2" t="s">
        <v>26</v>
      </c>
      <c r="E292" s="2">
        <v>446</v>
      </c>
      <c r="F292" s="2">
        <v>458</v>
      </c>
      <c r="G292" s="2">
        <f t="shared" si="12"/>
        <v>13</v>
      </c>
      <c r="H292" s="2"/>
      <c r="I292" s="2">
        <v>1066.8</v>
      </c>
      <c r="J292" s="2">
        <v>1133.5999999999999</v>
      </c>
      <c r="K292" s="2">
        <v>1423.7</v>
      </c>
      <c r="L292">
        <f t="shared" si="13"/>
        <v>1208.0333333333331</v>
      </c>
      <c r="M292">
        <f t="shared" si="14"/>
        <v>0.94107268877911088</v>
      </c>
    </row>
    <row r="293" spans="1:13" x14ac:dyDescent="0.2">
      <c r="A293" s="7">
        <v>292</v>
      </c>
      <c r="B293" s="2" t="s">
        <v>342</v>
      </c>
      <c r="C293" s="2" t="s">
        <v>1275</v>
      </c>
      <c r="D293" s="2" t="s">
        <v>26</v>
      </c>
      <c r="E293" s="2">
        <v>446</v>
      </c>
      <c r="F293" s="2">
        <v>458</v>
      </c>
      <c r="G293" s="2">
        <f t="shared" si="12"/>
        <v>13</v>
      </c>
      <c r="H293" s="2" t="s">
        <v>1241</v>
      </c>
      <c r="I293" s="2">
        <v>119.9</v>
      </c>
      <c r="J293" s="2">
        <v>103.8</v>
      </c>
      <c r="K293" s="2">
        <v>113.1</v>
      </c>
      <c r="L293">
        <f t="shared" si="13"/>
        <v>112.26666666666665</v>
      </c>
      <c r="M293">
        <f t="shared" si="14"/>
        <v>1.1551059730250484</v>
      </c>
    </row>
    <row r="294" spans="1:13" x14ac:dyDescent="0.2">
      <c r="A294" s="7">
        <v>293</v>
      </c>
      <c r="B294" s="2" t="s">
        <v>340</v>
      </c>
      <c r="C294" s="2" t="s">
        <v>1275</v>
      </c>
      <c r="D294" s="2" t="s">
        <v>26</v>
      </c>
      <c r="E294" s="2">
        <v>446</v>
      </c>
      <c r="F294" s="2">
        <v>464</v>
      </c>
      <c r="G294" s="2">
        <f t="shared" si="12"/>
        <v>19</v>
      </c>
      <c r="H294" s="2" t="s">
        <v>1241</v>
      </c>
      <c r="I294" s="2">
        <v>30.7</v>
      </c>
      <c r="J294" s="2">
        <v>26.4</v>
      </c>
      <c r="K294" s="2">
        <v>27.8</v>
      </c>
      <c r="L294">
        <f t="shared" si="13"/>
        <v>28.299999999999997</v>
      </c>
      <c r="M294">
        <f t="shared" si="14"/>
        <v>1.1628787878787878</v>
      </c>
    </row>
    <row r="295" spans="1:13" x14ac:dyDescent="0.2">
      <c r="A295" s="7">
        <v>294</v>
      </c>
      <c r="B295" s="2" t="s">
        <v>704</v>
      </c>
      <c r="C295" s="2" t="s">
        <v>1122</v>
      </c>
      <c r="D295" s="2" t="s">
        <v>26</v>
      </c>
      <c r="E295" s="2">
        <v>447</v>
      </c>
      <c r="F295" s="2">
        <v>456</v>
      </c>
      <c r="G295" s="2">
        <f t="shared" si="12"/>
        <v>10</v>
      </c>
      <c r="H295" s="2"/>
      <c r="I295" s="2">
        <v>1107</v>
      </c>
      <c r="J295" s="2">
        <v>1197.5999999999999</v>
      </c>
      <c r="K295" s="2">
        <v>961.4</v>
      </c>
      <c r="L295">
        <f t="shared" si="13"/>
        <v>1088.6666666666667</v>
      </c>
      <c r="M295">
        <f t="shared" si="14"/>
        <v>0.92434869739478964</v>
      </c>
    </row>
    <row r="296" spans="1:13" x14ac:dyDescent="0.2">
      <c r="A296" s="7">
        <v>295</v>
      </c>
      <c r="B296" s="2" t="s">
        <v>374</v>
      </c>
      <c r="C296" s="2" t="s">
        <v>1122</v>
      </c>
      <c r="D296" s="2" t="s">
        <v>26</v>
      </c>
      <c r="E296" s="2">
        <v>447</v>
      </c>
      <c r="F296" s="2">
        <v>457</v>
      </c>
      <c r="G296" s="2">
        <f t="shared" si="12"/>
        <v>11</v>
      </c>
      <c r="H296" s="2"/>
      <c r="I296" s="2">
        <v>1034.9000000000001</v>
      </c>
      <c r="J296" s="2">
        <v>935.9</v>
      </c>
      <c r="K296" s="2">
        <v>897.8</v>
      </c>
      <c r="L296">
        <f t="shared" si="13"/>
        <v>956.20000000000016</v>
      </c>
      <c r="M296">
        <f t="shared" si="14"/>
        <v>1.1057805321081313</v>
      </c>
    </row>
    <row r="297" spans="1:13" x14ac:dyDescent="0.2">
      <c r="A297" s="7">
        <v>296</v>
      </c>
      <c r="B297" s="2" t="s">
        <v>374</v>
      </c>
      <c r="C297" s="2" t="s">
        <v>1304</v>
      </c>
      <c r="D297" s="2" t="s">
        <v>26</v>
      </c>
      <c r="E297" s="2">
        <v>447</v>
      </c>
      <c r="F297" s="2">
        <v>457</v>
      </c>
      <c r="G297" s="2">
        <f t="shared" si="12"/>
        <v>11</v>
      </c>
      <c r="H297" s="2" t="s">
        <v>1241</v>
      </c>
      <c r="I297" s="2">
        <v>189.5</v>
      </c>
      <c r="J297" s="2">
        <v>201.6</v>
      </c>
      <c r="K297" s="2">
        <v>213</v>
      </c>
      <c r="L297">
        <f t="shared" si="13"/>
        <v>201.36666666666667</v>
      </c>
      <c r="M297">
        <f t="shared" si="14"/>
        <v>0.93998015873015872</v>
      </c>
    </row>
    <row r="298" spans="1:13" x14ac:dyDescent="0.2">
      <c r="A298" s="7">
        <v>297</v>
      </c>
      <c r="B298" s="2" t="s">
        <v>376</v>
      </c>
      <c r="C298" s="2" t="s">
        <v>1304</v>
      </c>
      <c r="D298" s="2" t="s">
        <v>26</v>
      </c>
      <c r="E298" s="2">
        <v>447</v>
      </c>
      <c r="F298" s="2">
        <v>458</v>
      </c>
      <c r="G298" s="2">
        <f t="shared" si="12"/>
        <v>12</v>
      </c>
      <c r="H298" s="2" t="s">
        <v>1241</v>
      </c>
      <c r="I298" s="2">
        <v>155.80000000000001</v>
      </c>
      <c r="J298" s="2">
        <v>161.30000000000001</v>
      </c>
      <c r="K298" s="2">
        <v>176</v>
      </c>
      <c r="L298">
        <f t="shared" si="13"/>
        <v>164.36666666666667</v>
      </c>
      <c r="M298">
        <f t="shared" si="14"/>
        <v>0.96590204587724737</v>
      </c>
    </row>
    <row r="299" spans="1:13" x14ac:dyDescent="0.2">
      <c r="A299" s="7">
        <v>298</v>
      </c>
      <c r="B299" s="2" t="s">
        <v>378</v>
      </c>
      <c r="C299" s="2" t="s">
        <v>1304</v>
      </c>
      <c r="D299" s="2" t="s">
        <v>26</v>
      </c>
      <c r="E299" s="2">
        <v>447</v>
      </c>
      <c r="F299" s="2">
        <v>464</v>
      </c>
      <c r="G299" s="2">
        <f t="shared" si="12"/>
        <v>18</v>
      </c>
      <c r="H299" s="2" t="s">
        <v>1241</v>
      </c>
      <c r="I299" s="2">
        <v>32.700000000000003</v>
      </c>
      <c r="J299" s="2">
        <v>73</v>
      </c>
      <c r="K299" s="2">
        <v>35.4</v>
      </c>
      <c r="L299">
        <f t="shared" si="13"/>
        <v>47.033333333333331</v>
      </c>
      <c r="M299">
        <f t="shared" si="14"/>
        <v>0.4479452054794521</v>
      </c>
    </row>
    <row r="300" spans="1:13" x14ac:dyDescent="0.2">
      <c r="A300" s="7">
        <v>299</v>
      </c>
      <c r="B300" s="2" t="s">
        <v>624</v>
      </c>
      <c r="C300" s="2" t="s">
        <v>1295</v>
      </c>
      <c r="D300" s="2" t="s">
        <v>26</v>
      </c>
      <c r="E300" s="2">
        <v>448</v>
      </c>
      <c r="F300" s="2">
        <v>456</v>
      </c>
      <c r="G300" s="2">
        <f t="shared" si="12"/>
        <v>9</v>
      </c>
      <c r="H300" s="2" t="s">
        <v>1241</v>
      </c>
      <c r="I300" s="2">
        <v>277.7</v>
      </c>
      <c r="J300" s="2">
        <v>408.7</v>
      </c>
      <c r="K300" s="2">
        <v>318.7</v>
      </c>
      <c r="L300">
        <f t="shared" si="13"/>
        <v>335.0333333333333</v>
      </c>
      <c r="M300">
        <f t="shared" si="14"/>
        <v>0.67947149498409587</v>
      </c>
    </row>
    <row r="301" spans="1:13" x14ac:dyDescent="0.2">
      <c r="A301" s="7">
        <v>300</v>
      </c>
      <c r="B301" s="2" t="s">
        <v>362</v>
      </c>
      <c r="C301" s="2" t="s">
        <v>1137</v>
      </c>
      <c r="D301" s="2" t="s">
        <v>26</v>
      </c>
      <c r="E301" s="2">
        <v>449</v>
      </c>
      <c r="F301" s="2">
        <v>465</v>
      </c>
      <c r="G301" s="2">
        <f t="shared" si="12"/>
        <v>17</v>
      </c>
      <c r="H301" s="2" t="s">
        <v>1241</v>
      </c>
      <c r="I301" s="2">
        <v>203.7</v>
      </c>
      <c r="J301" s="2">
        <v>279.60000000000002</v>
      </c>
      <c r="K301" s="2">
        <v>236</v>
      </c>
      <c r="L301">
        <f t="shared" si="13"/>
        <v>239.76666666666665</v>
      </c>
      <c r="M301">
        <f t="shared" si="14"/>
        <v>0.72854077253218874</v>
      </c>
    </row>
    <row r="302" spans="1:13" x14ac:dyDescent="0.2">
      <c r="A302" s="7">
        <v>301</v>
      </c>
      <c r="B302" s="2" t="s">
        <v>1557</v>
      </c>
      <c r="C302" s="2" t="s">
        <v>1324</v>
      </c>
      <c r="D302" s="2" t="s">
        <v>26</v>
      </c>
      <c r="E302" s="2">
        <v>450</v>
      </c>
      <c r="F302" s="2">
        <v>465</v>
      </c>
      <c r="G302" s="2">
        <f t="shared" si="12"/>
        <v>16</v>
      </c>
      <c r="H302" s="2" t="s">
        <v>1241</v>
      </c>
      <c r="I302" s="2">
        <v>97.4</v>
      </c>
      <c r="J302" s="2">
        <v>120</v>
      </c>
      <c r="K302" s="2">
        <v>102.7</v>
      </c>
      <c r="L302">
        <f t="shared" si="13"/>
        <v>106.7</v>
      </c>
      <c r="M302">
        <f t="shared" si="14"/>
        <v>0.81166666666666676</v>
      </c>
    </row>
  </sheetData>
  <sortState xmlns:xlrd2="http://schemas.microsoft.com/office/spreadsheetml/2017/richdata2" ref="A2:L339">
    <sortCondition ref="E2:E339"/>
    <sortCondition ref="F2:F33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B8B98-1876-874D-BD52-4B6ED6AF21A0}">
  <sheetPr codeName="Sheet4"/>
  <dimension ref="A1:L302"/>
  <sheetViews>
    <sheetView workbookViewId="0">
      <selection activeCell="L24" sqref="L24"/>
    </sheetView>
  </sheetViews>
  <sheetFormatPr baseColWidth="10" defaultRowHeight="15" x14ac:dyDescent="0.2"/>
  <cols>
    <col min="2" max="2" width="26.83203125" bestFit="1" customWidth="1"/>
    <col min="8" max="8" width="34.1640625" bestFit="1" customWidth="1"/>
  </cols>
  <sheetData>
    <row r="1" spans="1:12" ht="64" x14ac:dyDescent="0.2">
      <c r="A1" s="7" t="s">
        <v>1072</v>
      </c>
      <c r="B1" s="1" t="s">
        <v>130</v>
      </c>
      <c r="C1" s="1" t="s">
        <v>25</v>
      </c>
      <c r="D1" s="1" t="s">
        <v>135</v>
      </c>
      <c r="E1" s="1" t="s">
        <v>1073</v>
      </c>
      <c r="F1" s="1" t="s">
        <v>1074</v>
      </c>
      <c r="G1" s="1" t="s">
        <v>1075</v>
      </c>
      <c r="H1" s="1" t="s">
        <v>137</v>
      </c>
      <c r="I1" s="1" t="s">
        <v>18</v>
      </c>
      <c r="J1" s="1" t="s">
        <v>19</v>
      </c>
      <c r="K1" s="1" t="s">
        <v>20</v>
      </c>
      <c r="L1" s="1" t="s">
        <v>1076</v>
      </c>
    </row>
    <row r="2" spans="1:12" x14ac:dyDescent="0.2">
      <c r="A2" s="7">
        <v>1</v>
      </c>
      <c r="B2" s="2" t="s">
        <v>748</v>
      </c>
      <c r="C2" s="2" t="s">
        <v>1122</v>
      </c>
      <c r="D2" s="2" t="s">
        <v>26</v>
      </c>
      <c r="E2" s="2">
        <v>15</v>
      </c>
      <c r="F2" s="2">
        <v>26</v>
      </c>
      <c r="G2" s="2">
        <f t="shared" ref="G2:G65" si="0">(F2-E2)+1</f>
        <v>12</v>
      </c>
      <c r="H2" s="2"/>
      <c r="I2" s="2">
        <v>189.7</v>
      </c>
      <c r="J2" s="2">
        <v>195.3</v>
      </c>
      <c r="K2" s="2">
        <v>192.1</v>
      </c>
      <c r="L2">
        <f t="shared" ref="L2:L65" si="1">AVERAGE(I2:K2)</f>
        <v>192.36666666666667</v>
      </c>
    </row>
    <row r="3" spans="1:12" x14ac:dyDescent="0.2">
      <c r="A3" s="7">
        <v>2</v>
      </c>
      <c r="B3" s="2" t="s">
        <v>364</v>
      </c>
      <c r="C3" s="2" t="s">
        <v>1290</v>
      </c>
      <c r="D3" s="2" t="s">
        <v>26</v>
      </c>
      <c r="E3" s="2">
        <v>33</v>
      </c>
      <c r="F3" s="2">
        <v>48</v>
      </c>
      <c r="G3" s="2">
        <f t="shared" si="0"/>
        <v>16</v>
      </c>
      <c r="H3" s="2" t="s">
        <v>1292</v>
      </c>
      <c r="I3" s="2">
        <v>127.3</v>
      </c>
      <c r="J3" s="2">
        <v>107.4</v>
      </c>
      <c r="K3" s="2">
        <v>108.4</v>
      </c>
      <c r="L3">
        <f t="shared" si="1"/>
        <v>114.36666666666667</v>
      </c>
    </row>
    <row r="4" spans="1:12" x14ac:dyDescent="0.2">
      <c r="A4" s="7">
        <v>3</v>
      </c>
      <c r="B4" s="2" t="s">
        <v>268</v>
      </c>
      <c r="C4" s="2" t="s">
        <v>1219</v>
      </c>
      <c r="D4" s="2" t="s">
        <v>26</v>
      </c>
      <c r="E4" s="2">
        <v>40</v>
      </c>
      <c r="F4" s="2">
        <v>54</v>
      </c>
      <c r="G4" s="2">
        <f t="shared" si="0"/>
        <v>15</v>
      </c>
      <c r="H4" s="2" t="s">
        <v>1221</v>
      </c>
      <c r="I4" s="2">
        <v>261</v>
      </c>
      <c r="J4" s="2">
        <v>223.4</v>
      </c>
      <c r="K4" s="2">
        <v>219.7</v>
      </c>
      <c r="L4">
        <f t="shared" si="1"/>
        <v>234.69999999999996</v>
      </c>
    </row>
    <row r="5" spans="1:12" x14ac:dyDescent="0.2">
      <c r="A5" s="7">
        <v>4</v>
      </c>
      <c r="B5" s="2" t="s">
        <v>400</v>
      </c>
      <c r="C5" s="2" t="s">
        <v>1322</v>
      </c>
      <c r="D5" s="2" t="s">
        <v>26</v>
      </c>
      <c r="E5" s="2">
        <v>42</v>
      </c>
      <c r="F5" s="2">
        <v>54</v>
      </c>
      <c r="G5" s="2">
        <f t="shared" si="0"/>
        <v>13</v>
      </c>
      <c r="H5" s="2" t="s">
        <v>1221</v>
      </c>
      <c r="I5" s="2">
        <v>428.4</v>
      </c>
      <c r="J5" s="2">
        <v>417.1</v>
      </c>
      <c r="K5" s="2">
        <v>439.9</v>
      </c>
      <c r="L5">
        <f t="shared" si="1"/>
        <v>428.4666666666667</v>
      </c>
    </row>
    <row r="6" spans="1:12" x14ac:dyDescent="0.2">
      <c r="A6" s="7">
        <v>5</v>
      </c>
      <c r="B6" s="2" t="s">
        <v>728</v>
      </c>
      <c r="C6" s="2" t="s">
        <v>1176</v>
      </c>
      <c r="D6" s="2" t="s">
        <v>26</v>
      </c>
      <c r="E6" s="2">
        <v>70</v>
      </c>
      <c r="F6" s="2">
        <v>79</v>
      </c>
      <c r="G6" s="2">
        <f t="shared" si="0"/>
        <v>10</v>
      </c>
      <c r="H6" s="2" t="s">
        <v>1178</v>
      </c>
      <c r="I6" s="2">
        <v>116.2</v>
      </c>
      <c r="J6" s="2">
        <v>123.3</v>
      </c>
      <c r="K6" s="2">
        <v>117.5</v>
      </c>
      <c r="L6">
        <f t="shared" si="1"/>
        <v>119</v>
      </c>
    </row>
    <row r="7" spans="1:12" x14ac:dyDescent="0.2">
      <c r="A7" s="7">
        <v>6</v>
      </c>
      <c r="B7" s="2" t="s">
        <v>208</v>
      </c>
      <c r="C7" s="2" t="s">
        <v>1176</v>
      </c>
      <c r="D7" s="2" t="s">
        <v>26</v>
      </c>
      <c r="E7" s="2">
        <v>70</v>
      </c>
      <c r="F7" s="2">
        <v>80</v>
      </c>
      <c r="G7" s="2">
        <f t="shared" si="0"/>
        <v>11</v>
      </c>
      <c r="H7" s="2" t="s">
        <v>1178</v>
      </c>
      <c r="I7" s="2">
        <v>212.6</v>
      </c>
      <c r="J7" s="2">
        <v>232.1</v>
      </c>
      <c r="K7" s="2">
        <v>188.2</v>
      </c>
      <c r="L7">
        <f t="shared" si="1"/>
        <v>210.96666666666667</v>
      </c>
    </row>
    <row r="8" spans="1:12" x14ac:dyDescent="0.2">
      <c r="A8" s="7">
        <v>7</v>
      </c>
      <c r="B8" s="2" t="s">
        <v>210</v>
      </c>
      <c r="C8" s="2" t="s">
        <v>1176</v>
      </c>
      <c r="D8" s="2" t="s">
        <v>26</v>
      </c>
      <c r="E8" s="2">
        <v>70</v>
      </c>
      <c r="F8" s="2">
        <v>81</v>
      </c>
      <c r="G8" s="2">
        <f t="shared" si="0"/>
        <v>12</v>
      </c>
      <c r="H8" s="2" t="s">
        <v>1178</v>
      </c>
      <c r="I8" s="2">
        <v>196</v>
      </c>
      <c r="J8" s="2">
        <v>201.5</v>
      </c>
      <c r="K8" s="2">
        <v>172.1</v>
      </c>
      <c r="L8">
        <f t="shared" si="1"/>
        <v>189.86666666666667</v>
      </c>
    </row>
    <row r="9" spans="1:12" x14ac:dyDescent="0.2">
      <c r="A9" s="7">
        <v>8</v>
      </c>
      <c r="B9" s="2" t="s">
        <v>734</v>
      </c>
      <c r="C9" s="2" t="s">
        <v>1550</v>
      </c>
      <c r="D9" s="2" t="s">
        <v>26</v>
      </c>
      <c r="E9" s="2">
        <v>72</v>
      </c>
      <c r="F9" s="2">
        <v>81</v>
      </c>
      <c r="G9" s="2">
        <f t="shared" si="0"/>
        <v>10</v>
      </c>
      <c r="H9" s="2" t="s">
        <v>1552</v>
      </c>
      <c r="I9" s="2">
        <v>180.3</v>
      </c>
      <c r="J9" s="2">
        <v>194.3</v>
      </c>
      <c r="K9" s="2">
        <v>165.8</v>
      </c>
      <c r="L9">
        <f t="shared" si="1"/>
        <v>180.13333333333335</v>
      </c>
    </row>
    <row r="10" spans="1:12" x14ac:dyDescent="0.2">
      <c r="A10" s="7">
        <v>9</v>
      </c>
      <c r="B10" s="2" t="s">
        <v>260</v>
      </c>
      <c r="C10" s="2" t="s">
        <v>1122</v>
      </c>
      <c r="D10" s="2" t="s">
        <v>26</v>
      </c>
      <c r="E10" s="2">
        <v>81</v>
      </c>
      <c r="F10" s="2">
        <v>93</v>
      </c>
      <c r="G10" s="2">
        <f t="shared" si="0"/>
        <v>13</v>
      </c>
      <c r="H10" s="2"/>
      <c r="I10" s="2">
        <v>175.3</v>
      </c>
      <c r="J10" s="2">
        <v>186.9</v>
      </c>
      <c r="K10" s="2">
        <v>135.4</v>
      </c>
      <c r="L10">
        <f t="shared" si="1"/>
        <v>165.86666666666667</v>
      </c>
    </row>
    <row r="11" spans="1:12" x14ac:dyDescent="0.2">
      <c r="A11" s="7">
        <v>10</v>
      </c>
      <c r="B11" s="27" t="s">
        <v>262</v>
      </c>
      <c r="C11" s="2" t="s">
        <v>1122</v>
      </c>
      <c r="D11" s="2" t="s">
        <v>26</v>
      </c>
      <c r="E11" s="2">
        <v>81</v>
      </c>
      <c r="F11" s="2">
        <v>94</v>
      </c>
      <c r="G11" s="2">
        <f t="shared" si="0"/>
        <v>14</v>
      </c>
      <c r="H11" s="2"/>
      <c r="I11" s="2">
        <v>157.1</v>
      </c>
      <c r="J11" s="2">
        <v>153</v>
      </c>
      <c r="K11" s="2">
        <v>121.4</v>
      </c>
      <c r="L11" s="27">
        <f t="shared" si="1"/>
        <v>143.83333333333334</v>
      </c>
    </row>
    <row r="12" spans="1:12" x14ac:dyDescent="0.2">
      <c r="A12" s="7">
        <v>11</v>
      </c>
      <c r="B12" s="2" t="s">
        <v>708</v>
      </c>
      <c r="C12" s="2" t="s">
        <v>1122</v>
      </c>
      <c r="D12" s="2" t="s">
        <v>26</v>
      </c>
      <c r="E12" s="2">
        <v>82</v>
      </c>
      <c r="F12" s="2">
        <v>89</v>
      </c>
      <c r="G12" s="2">
        <f t="shared" si="0"/>
        <v>8</v>
      </c>
      <c r="H12" s="2"/>
      <c r="I12" s="2">
        <v>132.6</v>
      </c>
      <c r="J12" s="2">
        <v>150.80000000000001</v>
      </c>
      <c r="K12" s="2">
        <v>126.6</v>
      </c>
      <c r="L12">
        <f t="shared" si="1"/>
        <v>136.66666666666666</v>
      </c>
    </row>
    <row r="13" spans="1:12" x14ac:dyDescent="0.2">
      <c r="A13" s="7">
        <v>12</v>
      </c>
      <c r="B13" s="2" t="s">
        <v>474</v>
      </c>
      <c r="C13" s="2" t="s">
        <v>1122</v>
      </c>
      <c r="D13" s="2" t="s">
        <v>26</v>
      </c>
      <c r="E13" s="2">
        <v>82</v>
      </c>
      <c r="F13" s="2">
        <v>91</v>
      </c>
      <c r="G13" s="2">
        <f t="shared" si="0"/>
        <v>10</v>
      </c>
      <c r="H13" s="2"/>
      <c r="I13" s="2">
        <v>289</v>
      </c>
      <c r="J13" s="2">
        <v>301.3</v>
      </c>
      <c r="K13" s="2">
        <v>302.3</v>
      </c>
      <c r="L13">
        <f t="shared" si="1"/>
        <v>297.5333333333333</v>
      </c>
    </row>
    <row r="14" spans="1:12" x14ac:dyDescent="0.2">
      <c r="A14" s="7">
        <v>13</v>
      </c>
      <c r="B14" s="2" t="s">
        <v>476</v>
      </c>
      <c r="C14" s="2" t="s">
        <v>1122</v>
      </c>
      <c r="D14" s="2" t="s">
        <v>26</v>
      </c>
      <c r="E14" s="2">
        <v>82</v>
      </c>
      <c r="F14" s="2">
        <v>93</v>
      </c>
      <c r="G14" s="2">
        <f t="shared" si="0"/>
        <v>12</v>
      </c>
      <c r="H14" s="2"/>
      <c r="I14" s="2">
        <v>210.4</v>
      </c>
      <c r="J14" s="2">
        <v>218.5</v>
      </c>
      <c r="K14" s="2">
        <v>194.6</v>
      </c>
      <c r="L14">
        <f t="shared" si="1"/>
        <v>207.83333333333334</v>
      </c>
    </row>
    <row r="15" spans="1:12" x14ac:dyDescent="0.2">
      <c r="A15" s="7">
        <v>14</v>
      </c>
      <c r="B15" s="27" t="s">
        <v>510</v>
      </c>
      <c r="C15" s="2" t="s">
        <v>1122</v>
      </c>
      <c r="D15" s="2" t="s">
        <v>26</v>
      </c>
      <c r="E15" s="2">
        <v>82</v>
      </c>
      <c r="F15" s="2">
        <v>94</v>
      </c>
      <c r="G15" s="2">
        <f t="shared" si="0"/>
        <v>13</v>
      </c>
      <c r="H15" s="2"/>
      <c r="I15" s="2">
        <v>250.2</v>
      </c>
      <c r="J15" s="2">
        <v>280.39999999999998</v>
      </c>
      <c r="K15" s="2">
        <v>219.9</v>
      </c>
      <c r="L15" s="27">
        <f t="shared" si="1"/>
        <v>250.16666666666663</v>
      </c>
    </row>
    <row r="16" spans="1:12" x14ac:dyDescent="0.2">
      <c r="A16" s="7">
        <v>15</v>
      </c>
      <c r="B16" s="27" t="s">
        <v>478</v>
      </c>
      <c r="C16" s="2" t="s">
        <v>1197</v>
      </c>
      <c r="D16" s="2" t="s">
        <v>26</v>
      </c>
      <c r="E16" s="2">
        <v>82</v>
      </c>
      <c r="F16" s="2">
        <v>97</v>
      </c>
      <c r="G16" s="2">
        <f t="shared" si="0"/>
        <v>16</v>
      </c>
      <c r="H16" s="2"/>
      <c r="I16" s="2">
        <v>108.9</v>
      </c>
      <c r="J16" s="2">
        <v>118</v>
      </c>
      <c r="K16" s="2">
        <v>157.4</v>
      </c>
      <c r="L16" s="27">
        <f t="shared" si="1"/>
        <v>128.1</v>
      </c>
    </row>
    <row r="17" spans="1:12" x14ac:dyDescent="0.2">
      <c r="A17" s="7">
        <v>16</v>
      </c>
      <c r="B17" s="27" t="s">
        <v>502</v>
      </c>
      <c r="C17" s="2" t="s">
        <v>1197</v>
      </c>
      <c r="D17" s="2" t="s">
        <v>26</v>
      </c>
      <c r="E17" s="2">
        <v>82</v>
      </c>
      <c r="F17" s="2">
        <v>98</v>
      </c>
      <c r="G17" s="2">
        <f t="shared" si="0"/>
        <v>17</v>
      </c>
      <c r="H17" s="2"/>
      <c r="I17" s="2">
        <v>491.8</v>
      </c>
      <c r="J17" s="2">
        <v>622.1</v>
      </c>
      <c r="K17" s="2">
        <v>959.6</v>
      </c>
      <c r="L17" s="27">
        <f t="shared" si="1"/>
        <v>691.16666666666663</v>
      </c>
    </row>
    <row r="18" spans="1:12" x14ac:dyDescent="0.2">
      <c r="A18" s="7">
        <v>17</v>
      </c>
      <c r="B18" s="27" t="s">
        <v>504</v>
      </c>
      <c r="C18" s="2" t="s">
        <v>1197</v>
      </c>
      <c r="D18" s="2" t="s">
        <v>26</v>
      </c>
      <c r="E18" s="2">
        <v>82</v>
      </c>
      <c r="F18" s="2">
        <v>100</v>
      </c>
      <c r="G18" s="2">
        <f t="shared" si="0"/>
        <v>19</v>
      </c>
      <c r="H18" s="2"/>
      <c r="I18" s="2">
        <v>145</v>
      </c>
      <c r="J18" s="2">
        <v>138.69999999999999</v>
      </c>
      <c r="K18" s="2">
        <v>113</v>
      </c>
      <c r="L18" s="27">
        <f t="shared" si="1"/>
        <v>132.23333333333332</v>
      </c>
    </row>
    <row r="19" spans="1:12" x14ac:dyDescent="0.2">
      <c r="A19" s="7">
        <v>18</v>
      </c>
      <c r="B19" s="27" t="s">
        <v>610</v>
      </c>
      <c r="C19" s="2" t="s">
        <v>1122</v>
      </c>
      <c r="D19" s="2" t="s">
        <v>26</v>
      </c>
      <c r="E19" s="2">
        <v>86</v>
      </c>
      <c r="F19" s="2">
        <v>94</v>
      </c>
      <c r="G19" s="2">
        <f t="shared" si="0"/>
        <v>9</v>
      </c>
      <c r="H19" s="2"/>
      <c r="I19" s="2">
        <v>144.1</v>
      </c>
      <c r="J19" s="2">
        <v>156.1</v>
      </c>
      <c r="K19" s="2">
        <v>169.7</v>
      </c>
      <c r="L19" s="27">
        <f t="shared" si="1"/>
        <v>156.63333333333333</v>
      </c>
    </row>
    <row r="20" spans="1:12" x14ac:dyDescent="0.2">
      <c r="A20" s="7">
        <v>19</v>
      </c>
      <c r="B20" s="27" t="s">
        <v>608</v>
      </c>
      <c r="C20" s="2" t="s">
        <v>1163</v>
      </c>
      <c r="D20" s="2" t="s">
        <v>26</v>
      </c>
      <c r="E20" s="2">
        <v>86</v>
      </c>
      <c r="F20" s="2">
        <v>97</v>
      </c>
      <c r="G20" s="2">
        <f t="shared" si="0"/>
        <v>12</v>
      </c>
      <c r="H20" s="2"/>
      <c r="I20" s="2">
        <v>524.29999999999995</v>
      </c>
      <c r="J20" s="2">
        <v>577.20000000000005</v>
      </c>
      <c r="K20" s="2">
        <v>831.9</v>
      </c>
      <c r="L20" s="27">
        <f t="shared" si="1"/>
        <v>644.4666666666667</v>
      </c>
    </row>
    <row r="21" spans="1:12" x14ac:dyDescent="0.2">
      <c r="A21" s="7">
        <v>20</v>
      </c>
      <c r="B21" s="27" t="s">
        <v>606</v>
      </c>
      <c r="C21" s="2" t="s">
        <v>1163</v>
      </c>
      <c r="D21" s="2" t="s">
        <v>26</v>
      </c>
      <c r="E21" s="2">
        <v>86</v>
      </c>
      <c r="F21" s="2">
        <v>98</v>
      </c>
      <c r="G21" s="2">
        <f t="shared" si="0"/>
        <v>13</v>
      </c>
      <c r="H21" s="2"/>
      <c r="I21" s="2">
        <v>791.6</v>
      </c>
      <c r="J21" s="2">
        <v>954.6</v>
      </c>
      <c r="K21" s="2">
        <v>1252.3</v>
      </c>
      <c r="L21" s="27">
        <f t="shared" si="1"/>
        <v>999.5</v>
      </c>
    </row>
    <row r="22" spans="1:12" x14ac:dyDescent="0.2">
      <c r="A22" s="7">
        <v>21</v>
      </c>
      <c r="B22" s="27" t="s">
        <v>604</v>
      </c>
      <c r="C22" s="2" t="s">
        <v>1163</v>
      </c>
      <c r="D22" s="2" t="s">
        <v>26</v>
      </c>
      <c r="E22" s="2">
        <v>86</v>
      </c>
      <c r="F22" s="2">
        <v>99</v>
      </c>
      <c r="G22" s="2">
        <f t="shared" si="0"/>
        <v>14</v>
      </c>
      <c r="H22" s="2"/>
      <c r="I22" s="2">
        <v>103.5</v>
      </c>
      <c r="J22" s="2">
        <v>115.6</v>
      </c>
      <c r="K22" s="2">
        <v>129.30000000000001</v>
      </c>
      <c r="L22" s="27">
        <f t="shared" si="1"/>
        <v>116.13333333333333</v>
      </c>
    </row>
    <row r="23" spans="1:12" x14ac:dyDescent="0.2">
      <c r="A23" s="7">
        <v>22</v>
      </c>
      <c r="B23" s="27" t="s">
        <v>602</v>
      </c>
      <c r="C23" s="2" t="s">
        <v>1462</v>
      </c>
      <c r="D23" s="2" t="s">
        <v>26</v>
      </c>
      <c r="E23" s="2">
        <v>86</v>
      </c>
      <c r="F23" s="2">
        <v>100</v>
      </c>
      <c r="G23" s="2">
        <f t="shared" si="0"/>
        <v>15</v>
      </c>
      <c r="H23" s="2" t="s">
        <v>1231</v>
      </c>
      <c r="I23" s="2">
        <v>63.3</v>
      </c>
      <c r="J23" s="2">
        <v>97.7</v>
      </c>
      <c r="K23" s="2">
        <v>76.7</v>
      </c>
      <c r="L23" s="27">
        <f t="shared" si="1"/>
        <v>79.233333333333334</v>
      </c>
    </row>
    <row r="24" spans="1:12" x14ac:dyDescent="0.2">
      <c r="A24" s="7">
        <v>23</v>
      </c>
      <c r="B24" s="27" t="s">
        <v>602</v>
      </c>
      <c r="C24" s="2" t="s">
        <v>1163</v>
      </c>
      <c r="D24" s="2" t="s">
        <v>26</v>
      </c>
      <c r="E24" s="2">
        <v>86</v>
      </c>
      <c r="F24" s="2">
        <v>100</v>
      </c>
      <c r="G24" s="2">
        <f t="shared" si="0"/>
        <v>15</v>
      </c>
      <c r="H24" s="2"/>
      <c r="I24" s="2">
        <v>217.6</v>
      </c>
      <c r="J24" s="2">
        <v>258.7</v>
      </c>
      <c r="K24" s="2">
        <v>172.5</v>
      </c>
      <c r="L24" s="27">
        <f t="shared" si="1"/>
        <v>216.26666666666665</v>
      </c>
    </row>
    <row r="25" spans="1:12" x14ac:dyDescent="0.2">
      <c r="A25" s="7">
        <v>24</v>
      </c>
      <c r="B25" s="27" t="s">
        <v>626</v>
      </c>
      <c r="C25" s="2" t="s">
        <v>1163</v>
      </c>
      <c r="D25" s="2" t="s">
        <v>26</v>
      </c>
      <c r="E25" s="2">
        <v>86</v>
      </c>
      <c r="F25" s="2">
        <v>102</v>
      </c>
      <c r="G25" s="2">
        <f t="shared" si="0"/>
        <v>17</v>
      </c>
      <c r="H25" s="2"/>
      <c r="I25" s="2">
        <v>234.3</v>
      </c>
      <c r="J25" s="2">
        <v>242.2</v>
      </c>
      <c r="K25" s="2">
        <v>145.5</v>
      </c>
      <c r="L25" s="27">
        <f t="shared" si="1"/>
        <v>207.33333333333334</v>
      </c>
    </row>
    <row r="26" spans="1:12" x14ac:dyDescent="0.2">
      <c r="A26" s="7">
        <v>25</v>
      </c>
      <c r="B26" s="27" t="s">
        <v>654</v>
      </c>
      <c r="C26" s="2" t="s">
        <v>1496</v>
      </c>
      <c r="D26" s="2" t="s">
        <v>26</v>
      </c>
      <c r="E26" s="2">
        <v>86</v>
      </c>
      <c r="F26" s="2">
        <v>104</v>
      </c>
      <c r="G26" s="2">
        <f t="shared" si="0"/>
        <v>19</v>
      </c>
      <c r="H26" s="2" t="s">
        <v>1231</v>
      </c>
      <c r="I26" s="2">
        <v>983.2</v>
      </c>
      <c r="J26" s="2">
        <v>984.2</v>
      </c>
      <c r="K26" s="2">
        <v>1568.4</v>
      </c>
      <c r="L26" s="27">
        <f t="shared" si="1"/>
        <v>1178.6000000000001</v>
      </c>
    </row>
    <row r="27" spans="1:12" x14ac:dyDescent="0.2">
      <c r="A27" s="7">
        <v>26</v>
      </c>
      <c r="B27" s="2" t="s">
        <v>416</v>
      </c>
      <c r="C27" s="2" t="s">
        <v>1190</v>
      </c>
      <c r="D27" s="2" t="s">
        <v>26</v>
      </c>
      <c r="E27" s="2">
        <v>87</v>
      </c>
      <c r="F27" s="2">
        <v>98</v>
      </c>
      <c r="G27" s="2">
        <f t="shared" si="0"/>
        <v>12</v>
      </c>
      <c r="H27" s="2"/>
      <c r="I27" s="2">
        <v>198.4</v>
      </c>
      <c r="J27" s="2">
        <v>258.7</v>
      </c>
      <c r="K27" s="2">
        <v>343.1</v>
      </c>
      <c r="L27">
        <f t="shared" si="1"/>
        <v>266.73333333333335</v>
      </c>
    </row>
    <row r="28" spans="1:12" x14ac:dyDescent="0.2">
      <c r="A28" s="7">
        <v>27</v>
      </c>
      <c r="B28" s="57" t="s">
        <v>418</v>
      </c>
      <c r="C28" s="2" t="s">
        <v>1336</v>
      </c>
      <c r="D28" s="2" t="s">
        <v>26</v>
      </c>
      <c r="E28" s="2">
        <v>87</v>
      </c>
      <c r="F28" s="2">
        <v>104</v>
      </c>
      <c r="G28" s="2">
        <f t="shared" si="0"/>
        <v>18</v>
      </c>
      <c r="H28" s="2" t="s">
        <v>1231</v>
      </c>
      <c r="I28" s="2">
        <v>415.6</v>
      </c>
      <c r="J28" s="2">
        <v>431.8</v>
      </c>
      <c r="K28" s="2">
        <v>652.1</v>
      </c>
      <c r="L28" s="57">
        <f t="shared" si="1"/>
        <v>499.83333333333331</v>
      </c>
    </row>
    <row r="29" spans="1:12" x14ac:dyDescent="0.2">
      <c r="A29" s="7">
        <v>28</v>
      </c>
      <c r="B29" s="2" t="s">
        <v>756</v>
      </c>
      <c r="C29" s="2" t="s">
        <v>1122</v>
      </c>
      <c r="D29" s="2" t="s">
        <v>26</v>
      </c>
      <c r="E29" s="2">
        <v>88</v>
      </c>
      <c r="F29" s="2">
        <v>96</v>
      </c>
      <c r="G29" s="2">
        <f t="shared" si="0"/>
        <v>9</v>
      </c>
      <c r="H29" s="2"/>
      <c r="I29" s="2">
        <v>57.2</v>
      </c>
      <c r="J29" s="2">
        <v>73.5</v>
      </c>
      <c r="K29" s="2">
        <v>61.8</v>
      </c>
      <c r="L29">
        <f t="shared" si="1"/>
        <v>64.166666666666671</v>
      </c>
    </row>
    <row r="30" spans="1:12" x14ac:dyDescent="0.2">
      <c r="A30" s="7">
        <v>29</v>
      </c>
      <c r="B30" s="2" t="s">
        <v>634</v>
      </c>
      <c r="C30" s="2" t="s">
        <v>1135</v>
      </c>
      <c r="D30" s="2" t="s">
        <v>26</v>
      </c>
      <c r="E30" s="2">
        <v>88</v>
      </c>
      <c r="F30" s="2">
        <v>97</v>
      </c>
      <c r="G30" s="2">
        <f t="shared" si="0"/>
        <v>10</v>
      </c>
      <c r="H30" s="2"/>
      <c r="I30" s="2">
        <v>1925.3</v>
      </c>
      <c r="J30" s="2">
        <v>2049.3000000000002</v>
      </c>
      <c r="K30" s="2">
        <v>2379</v>
      </c>
      <c r="L30">
        <f t="shared" si="1"/>
        <v>2117.8666666666668</v>
      </c>
    </row>
    <row r="31" spans="1:12" x14ac:dyDescent="0.2">
      <c r="A31" s="7">
        <v>30</v>
      </c>
      <c r="B31" s="2" t="s">
        <v>632</v>
      </c>
      <c r="C31" s="2" t="s">
        <v>1135</v>
      </c>
      <c r="D31" s="2" t="s">
        <v>26</v>
      </c>
      <c r="E31" s="2">
        <v>88</v>
      </c>
      <c r="F31" s="2">
        <v>98</v>
      </c>
      <c r="G31" s="2">
        <f t="shared" si="0"/>
        <v>11</v>
      </c>
      <c r="H31" s="2"/>
      <c r="I31" s="2">
        <v>1869.2</v>
      </c>
      <c r="J31" s="2">
        <v>3285.6</v>
      </c>
      <c r="K31" s="2">
        <v>5515.4</v>
      </c>
      <c r="L31">
        <f t="shared" si="1"/>
        <v>3556.7333333333336</v>
      </c>
    </row>
    <row r="32" spans="1:12" x14ac:dyDescent="0.2">
      <c r="A32" s="7">
        <v>31</v>
      </c>
      <c r="B32" s="2" t="s">
        <v>630</v>
      </c>
      <c r="C32" s="2" t="s">
        <v>1355</v>
      </c>
      <c r="D32" s="2" t="s">
        <v>26</v>
      </c>
      <c r="E32" s="2">
        <v>88</v>
      </c>
      <c r="F32" s="2">
        <v>100</v>
      </c>
      <c r="G32" s="2">
        <f t="shared" si="0"/>
        <v>13</v>
      </c>
      <c r="H32" s="2" t="s">
        <v>1231</v>
      </c>
      <c r="I32" s="2">
        <v>339.5</v>
      </c>
      <c r="J32" s="2">
        <v>310.3</v>
      </c>
      <c r="K32" s="2">
        <v>272</v>
      </c>
      <c r="L32">
        <f t="shared" si="1"/>
        <v>307.26666666666665</v>
      </c>
    </row>
    <row r="33" spans="1:12" x14ac:dyDescent="0.2">
      <c r="A33" s="7">
        <v>32</v>
      </c>
      <c r="B33" s="2" t="s">
        <v>630</v>
      </c>
      <c r="C33" s="2" t="s">
        <v>1135</v>
      </c>
      <c r="D33" s="2" t="s">
        <v>26</v>
      </c>
      <c r="E33" s="2">
        <v>88</v>
      </c>
      <c r="F33" s="2">
        <v>100</v>
      </c>
      <c r="G33" s="2">
        <f t="shared" si="0"/>
        <v>13</v>
      </c>
      <c r="H33" s="2"/>
      <c r="I33" s="2">
        <v>457.5</v>
      </c>
      <c r="J33" s="2">
        <v>477.1</v>
      </c>
      <c r="K33" s="2">
        <v>247.5</v>
      </c>
      <c r="L33">
        <f t="shared" si="1"/>
        <v>394.0333333333333</v>
      </c>
    </row>
    <row r="34" spans="1:12" x14ac:dyDescent="0.2">
      <c r="A34" s="7">
        <v>33</v>
      </c>
      <c r="B34" s="2" t="s">
        <v>446</v>
      </c>
      <c r="C34" s="2" t="s">
        <v>1355</v>
      </c>
      <c r="D34" s="2" t="s">
        <v>26</v>
      </c>
      <c r="E34" s="2">
        <v>88</v>
      </c>
      <c r="F34" s="2">
        <v>102</v>
      </c>
      <c r="G34" s="2">
        <f t="shared" si="0"/>
        <v>15</v>
      </c>
      <c r="H34" s="2" t="s">
        <v>1231</v>
      </c>
      <c r="I34" s="2">
        <v>134.6</v>
      </c>
      <c r="J34" s="2">
        <v>138.9</v>
      </c>
      <c r="K34" s="2">
        <v>162.19999999999999</v>
      </c>
      <c r="L34">
        <f t="shared" si="1"/>
        <v>145.23333333333332</v>
      </c>
    </row>
    <row r="35" spans="1:12" x14ac:dyDescent="0.2">
      <c r="A35" s="7">
        <v>34</v>
      </c>
      <c r="B35" s="57" t="s">
        <v>334</v>
      </c>
      <c r="C35" s="2" t="s">
        <v>1353</v>
      </c>
      <c r="D35" s="2" t="s">
        <v>26</v>
      </c>
      <c r="E35" s="2">
        <v>88</v>
      </c>
      <c r="F35" s="2">
        <v>104</v>
      </c>
      <c r="G35" s="2">
        <f t="shared" si="0"/>
        <v>17</v>
      </c>
      <c r="H35" s="2"/>
      <c r="I35" s="2">
        <v>603.29999999999995</v>
      </c>
      <c r="J35" s="2">
        <v>717.5</v>
      </c>
      <c r="K35" s="2">
        <v>322.5</v>
      </c>
      <c r="L35" s="57">
        <f t="shared" si="1"/>
        <v>547.76666666666665</v>
      </c>
    </row>
    <row r="36" spans="1:12" x14ac:dyDescent="0.2">
      <c r="A36" s="7">
        <v>35</v>
      </c>
      <c r="B36" s="57" t="s">
        <v>334</v>
      </c>
      <c r="C36" s="2" t="s">
        <v>1229</v>
      </c>
      <c r="D36" s="2" t="s">
        <v>26</v>
      </c>
      <c r="E36" s="2">
        <v>88</v>
      </c>
      <c r="F36" s="2">
        <v>104</v>
      </c>
      <c r="G36" s="2">
        <f t="shared" si="0"/>
        <v>17</v>
      </c>
      <c r="H36" s="2" t="s">
        <v>1231</v>
      </c>
      <c r="I36" s="2">
        <v>2080.8000000000002</v>
      </c>
      <c r="J36" s="2">
        <v>2214.3000000000002</v>
      </c>
      <c r="K36" s="2">
        <v>2893</v>
      </c>
      <c r="L36" s="57">
        <f t="shared" si="1"/>
        <v>2396.0333333333333</v>
      </c>
    </row>
    <row r="37" spans="1:12" x14ac:dyDescent="0.2">
      <c r="A37" s="7">
        <v>36</v>
      </c>
      <c r="B37" s="57" t="s">
        <v>280</v>
      </c>
      <c r="C37" s="2" t="s">
        <v>1229</v>
      </c>
      <c r="D37" s="2" t="s">
        <v>26</v>
      </c>
      <c r="E37" s="2">
        <v>88</v>
      </c>
      <c r="F37" s="2">
        <v>105</v>
      </c>
      <c r="G37" s="2">
        <f t="shared" si="0"/>
        <v>18</v>
      </c>
      <c r="H37" s="2" t="s">
        <v>1231</v>
      </c>
      <c r="I37" s="2">
        <v>340.7</v>
      </c>
      <c r="J37" s="2">
        <v>354.7</v>
      </c>
      <c r="K37" s="2">
        <v>445.2</v>
      </c>
      <c r="L37" s="57">
        <f t="shared" si="1"/>
        <v>380.2</v>
      </c>
    </row>
    <row r="38" spans="1:12" x14ac:dyDescent="0.2">
      <c r="A38" s="7">
        <v>37</v>
      </c>
      <c r="B38" s="57" t="s">
        <v>282</v>
      </c>
      <c r="C38" s="2" t="s">
        <v>1229</v>
      </c>
      <c r="D38" s="2" t="s">
        <v>26</v>
      </c>
      <c r="E38" s="2">
        <v>88</v>
      </c>
      <c r="F38" s="2">
        <v>106</v>
      </c>
      <c r="G38" s="2">
        <f t="shared" si="0"/>
        <v>19</v>
      </c>
      <c r="H38" s="2" t="s">
        <v>1231</v>
      </c>
      <c r="I38" s="2">
        <v>377.7</v>
      </c>
      <c r="J38" s="2">
        <v>428.3</v>
      </c>
      <c r="K38" s="2">
        <v>509.9</v>
      </c>
      <c r="L38" s="57">
        <f t="shared" si="1"/>
        <v>438.63333333333338</v>
      </c>
    </row>
    <row r="39" spans="1:12" x14ac:dyDescent="0.2">
      <c r="A39" s="7">
        <v>38</v>
      </c>
      <c r="B39" s="2" t="s">
        <v>554</v>
      </c>
      <c r="C39" s="2" t="s">
        <v>1130</v>
      </c>
      <c r="D39" s="2" t="s">
        <v>26</v>
      </c>
      <c r="E39" s="2">
        <v>89</v>
      </c>
      <c r="F39" s="2">
        <v>97</v>
      </c>
      <c r="G39" s="2">
        <f t="shared" si="0"/>
        <v>9</v>
      </c>
      <c r="H39" s="2"/>
      <c r="I39" s="2">
        <v>2128.3000000000002</v>
      </c>
      <c r="J39" s="2">
        <v>2205.9</v>
      </c>
      <c r="K39" s="2">
        <v>2660.4</v>
      </c>
      <c r="L39">
        <f t="shared" si="1"/>
        <v>2331.5333333333333</v>
      </c>
    </row>
    <row r="40" spans="1:12" x14ac:dyDescent="0.2">
      <c r="A40" s="7">
        <v>39</v>
      </c>
      <c r="B40" s="2" t="s">
        <v>556</v>
      </c>
      <c r="C40" s="2" t="s">
        <v>1130</v>
      </c>
      <c r="D40" s="2" t="s">
        <v>26</v>
      </c>
      <c r="E40" s="2">
        <v>89</v>
      </c>
      <c r="F40" s="2">
        <v>98</v>
      </c>
      <c r="G40" s="2">
        <f t="shared" si="0"/>
        <v>10</v>
      </c>
      <c r="H40" s="2"/>
      <c r="I40" s="2">
        <v>1263.2</v>
      </c>
      <c r="J40" s="2">
        <v>1292.8</v>
      </c>
      <c r="K40" s="2">
        <v>1319.8</v>
      </c>
      <c r="L40">
        <f t="shared" si="1"/>
        <v>1291.9333333333334</v>
      </c>
    </row>
    <row r="41" spans="1:12" x14ac:dyDescent="0.2">
      <c r="A41" s="7">
        <v>40</v>
      </c>
      <c r="B41" s="57" t="s">
        <v>558</v>
      </c>
      <c r="C41" s="2" t="s">
        <v>1436</v>
      </c>
      <c r="D41" s="2" t="s">
        <v>26</v>
      </c>
      <c r="E41" s="2">
        <v>89</v>
      </c>
      <c r="F41" s="2">
        <v>104</v>
      </c>
      <c r="G41" s="2">
        <f t="shared" si="0"/>
        <v>16</v>
      </c>
      <c r="H41" s="2" t="s">
        <v>1231</v>
      </c>
      <c r="I41" s="2">
        <v>2704.3</v>
      </c>
      <c r="J41" s="2">
        <v>2823.1</v>
      </c>
      <c r="K41" s="2">
        <v>3780</v>
      </c>
      <c r="L41" s="57">
        <f t="shared" si="1"/>
        <v>3102.4666666666667</v>
      </c>
    </row>
    <row r="42" spans="1:12" x14ac:dyDescent="0.2">
      <c r="A42" s="7">
        <v>41</v>
      </c>
      <c r="B42" s="2" t="s">
        <v>590</v>
      </c>
      <c r="C42" s="2" t="s">
        <v>1133</v>
      </c>
      <c r="D42" s="2" t="s">
        <v>26</v>
      </c>
      <c r="E42" s="2">
        <v>90</v>
      </c>
      <c r="F42" s="2">
        <v>97</v>
      </c>
      <c r="G42" s="2">
        <f t="shared" si="0"/>
        <v>8</v>
      </c>
      <c r="H42" s="2"/>
      <c r="I42" s="2">
        <v>5778.8</v>
      </c>
      <c r="J42" s="2">
        <v>5093.3999999999996</v>
      </c>
      <c r="K42" s="2">
        <v>6445.3</v>
      </c>
      <c r="L42">
        <f t="shared" si="1"/>
        <v>5772.5</v>
      </c>
    </row>
    <row r="43" spans="1:12" x14ac:dyDescent="0.2">
      <c r="A43" s="7">
        <v>42</v>
      </c>
      <c r="B43" s="2" t="s">
        <v>596</v>
      </c>
      <c r="C43" s="2" t="s">
        <v>1133</v>
      </c>
      <c r="D43" s="2" t="s">
        <v>26</v>
      </c>
      <c r="E43" s="2">
        <v>90</v>
      </c>
      <c r="F43" s="2">
        <v>98</v>
      </c>
      <c r="G43" s="2">
        <f t="shared" si="0"/>
        <v>9</v>
      </c>
      <c r="H43" s="2"/>
      <c r="I43" s="2">
        <v>4024.1</v>
      </c>
      <c r="J43" s="2">
        <v>3674.1</v>
      </c>
      <c r="K43" s="2">
        <v>6037.9</v>
      </c>
      <c r="L43">
        <f t="shared" si="1"/>
        <v>4578.7</v>
      </c>
    </row>
    <row r="44" spans="1:12" x14ac:dyDescent="0.2">
      <c r="A44" s="7">
        <v>43</v>
      </c>
      <c r="B44" s="2" t="s">
        <v>588</v>
      </c>
      <c r="C44" s="2" t="s">
        <v>1133</v>
      </c>
      <c r="D44" s="2" t="s">
        <v>26</v>
      </c>
      <c r="E44" s="2">
        <v>90</v>
      </c>
      <c r="F44" s="2">
        <v>99</v>
      </c>
      <c r="G44" s="2">
        <f t="shared" si="0"/>
        <v>10</v>
      </c>
      <c r="H44" s="2"/>
      <c r="I44" s="2">
        <v>3686.7</v>
      </c>
      <c r="J44" s="2">
        <v>3782.6</v>
      </c>
      <c r="K44" s="2">
        <v>6635.6</v>
      </c>
      <c r="L44">
        <f t="shared" si="1"/>
        <v>4701.6333333333332</v>
      </c>
    </row>
    <row r="45" spans="1:12" x14ac:dyDescent="0.2">
      <c r="A45" s="7">
        <v>44</v>
      </c>
      <c r="B45" s="2" t="s">
        <v>576</v>
      </c>
      <c r="C45" s="2" t="s">
        <v>1133</v>
      </c>
      <c r="D45" s="2" t="s">
        <v>26</v>
      </c>
      <c r="E45" s="2">
        <v>90</v>
      </c>
      <c r="F45" s="2">
        <v>100</v>
      </c>
      <c r="G45" s="2">
        <f t="shared" si="0"/>
        <v>11</v>
      </c>
      <c r="H45" s="2"/>
      <c r="I45" s="2">
        <v>195</v>
      </c>
      <c r="J45" s="2">
        <v>218.1</v>
      </c>
      <c r="K45" s="2">
        <v>117.8</v>
      </c>
      <c r="L45">
        <f t="shared" si="1"/>
        <v>176.96666666666667</v>
      </c>
    </row>
    <row r="46" spans="1:12" x14ac:dyDescent="0.2">
      <c r="A46" s="7">
        <v>45</v>
      </c>
      <c r="B46" s="2" t="s">
        <v>576</v>
      </c>
      <c r="C46" s="2" t="s">
        <v>1444</v>
      </c>
      <c r="D46" s="2" t="s">
        <v>26</v>
      </c>
      <c r="E46" s="2">
        <v>90</v>
      </c>
      <c r="F46" s="2">
        <v>100</v>
      </c>
      <c r="G46" s="2">
        <f t="shared" si="0"/>
        <v>11</v>
      </c>
      <c r="H46" s="2" t="s">
        <v>1231</v>
      </c>
      <c r="I46" s="2">
        <v>2279.6</v>
      </c>
      <c r="J46" s="2">
        <v>2263.1999999999998</v>
      </c>
      <c r="K46" s="2">
        <v>3117.7</v>
      </c>
      <c r="L46">
        <f t="shared" si="1"/>
        <v>2553.4999999999995</v>
      </c>
    </row>
    <row r="47" spans="1:12" x14ac:dyDescent="0.2">
      <c r="A47" s="7">
        <v>46</v>
      </c>
      <c r="B47" s="2" t="s">
        <v>568</v>
      </c>
      <c r="C47" s="2" t="s">
        <v>1133</v>
      </c>
      <c r="D47" s="2" t="s">
        <v>26</v>
      </c>
      <c r="E47" s="2">
        <v>90</v>
      </c>
      <c r="F47" s="2">
        <v>101</v>
      </c>
      <c r="G47" s="2">
        <f t="shared" si="0"/>
        <v>12</v>
      </c>
      <c r="H47" s="2"/>
      <c r="I47" s="2">
        <v>142.80000000000001</v>
      </c>
      <c r="J47" s="2">
        <v>158.6</v>
      </c>
      <c r="K47" s="2">
        <v>107.1</v>
      </c>
      <c r="L47">
        <f t="shared" si="1"/>
        <v>136.16666666666666</v>
      </c>
    </row>
    <row r="48" spans="1:12" x14ac:dyDescent="0.2">
      <c r="A48" s="7">
        <v>47</v>
      </c>
      <c r="B48" s="2" t="s">
        <v>570</v>
      </c>
      <c r="C48" s="2" t="s">
        <v>1444</v>
      </c>
      <c r="D48" s="2" t="s">
        <v>26</v>
      </c>
      <c r="E48" s="2">
        <v>90</v>
      </c>
      <c r="F48" s="2">
        <v>102</v>
      </c>
      <c r="G48" s="2">
        <f t="shared" si="0"/>
        <v>13</v>
      </c>
      <c r="H48" s="2" t="s">
        <v>1231</v>
      </c>
      <c r="I48" s="2">
        <v>188.5</v>
      </c>
      <c r="J48" s="2">
        <v>175.5</v>
      </c>
      <c r="K48" s="2">
        <v>160</v>
      </c>
      <c r="L48">
        <f t="shared" si="1"/>
        <v>174.66666666666666</v>
      </c>
    </row>
    <row r="49" spans="1:12" x14ac:dyDescent="0.2">
      <c r="A49" s="7">
        <v>48</v>
      </c>
      <c r="B49" s="2" t="s">
        <v>570</v>
      </c>
      <c r="C49" s="2" t="s">
        <v>1133</v>
      </c>
      <c r="D49" s="2" t="s">
        <v>26</v>
      </c>
      <c r="E49" s="2">
        <v>90</v>
      </c>
      <c r="F49" s="2">
        <v>102</v>
      </c>
      <c r="G49" s="2">
        <f t="shared" si="0"/>
        <v>13</v>
      </c>
      <c r="H49" s="2"/>
      <c r="I49" s="2">
        <v>400.5</v>
      </c>
      <c r="J49" s="2">
        <v>431.8</v>
      </c>
      <c r="K49" s="2">
        <v>258.3</v>
      </c>
      <c r="L49">
        <f t="shared" si="1"/>
        <v>363.5333333333333</v>
      </c>
    </row>
    <row r="50" spans="1:12" x14ac:dyDescent="0.2">
      <c r="A50" s="7">
        <v>49</v>
      </c>
      <c r="B50" s="2" t="s">
        <v>572</v>
      </c>
      <c r="C50" s="2" t="s">
        <v>1133</v>
      </c>
      <c r="D50" s="2" t="s">
        <v>26</v>
      </c>
      <c r="E50" s="2">
        <v>90</v>
      </c>
      <c r="F50" s="2">
        <v>103</v>
      </c>
      <c r="G50" s="2">
        <f t="shared" si="0"/>
        <v>14</v>
      </c>
      <c r="H50" s="2"/>
      <c r="I50" s="2">
        <v>421.9</v>
      </c>
      <c r="J50" s="2">
        <v>536.4</v>
      </c>
      <c r="K50" s="2">
        <v>158.69999999999999</v>
      </c>
      <c r="L50">
        <f t="shared" si="1"/>
        <v>372.33333333333331</v>
      </c>
    </row>
    <row r="51" spans="1:12" x14ac:dyDescent="0.2">
      <c r="A51" s="7">
        <v>50</v>
      </c>
      <c r="B51" s="57" t="s">
        <v>574</v>
      </c>
      <c r="C51" s="2" t="s">
        <v>1448</v>
      </c>
      <c r="D51" s="2" t="s">
        <v>26</v>
      </c>
      <c r="E51" s="2">
        <v>90</v>
      </c>
      <c r="F51" s="2">
        <v>104</v>
      </c>
      <c r="G51" s="2">
        <f t="shared" si="0"/>
        <v>15</v>
      </c>
      <c r="H51" s="2" t="s">
        <v>1231</v>
      </c>
      <c r="I51" s="2">
        <v>303.5</v>
      </c>
      <c r="J51" s="2">
        <v>322.8</v>
      </c>
      <c r="K51" s="2">
        <v>464.9</v>
      </c>
      <c r="L51" s="57">
        <f t="shared" si="1"/>
        <v>363.73333333333329</v>
      </c>
    </row>
    <row r="52" spans="1:12" x14ac:dyDescent="0.2">
      <c r="A52" s="7">
        <v>51</v>
      </c>
      <c r="B52" s="57" t="s">
        <v>574</v>
      </c>
      <c r="C52" s="2" t="s">
        <v>1446</v>
      </c>
      <c r="D52" s="2" t="s">
        <v>26</v>
      </c>
      <c r="E52" s="2">
        <v>90</v>
      </c>
      <c r="F52" s="2">
        <v>104</v>
      </c>
      <c r="G52" s="2">
        <f t="shared" si="0"/>
        <v>15</v>
      </c>
      <c r="H52" s="2"/>
      <c r="I52" s="2">
        <v>801.8</v>
      </c>
      <c r="J52" s="2">
        <v>1049.3</v>
      </c>
      <c r="K52" s="2">
        <v>234.2</v>
      </c>
      <c r="L52" s="57">
        <f t="shared" si="1"/>
        <v>695.09999999999991</v>
      </c>
    </row>
    <row r="53" spans="1:12" x14ac:dyDescent="0.2">
      <c r="A53" s="7">
        <v>52</v>
      </c>
      <c r="B53" s="57" t="s">
        <v>578</v>
      </c>
      <c r="C53" s="2" t="s">
        <v>1448</v>
      </c>
      <c r="D53" s="2" t="s">
        <v>26</v>
      </c>
      <c r="E53" s="2">
        <v>90</v>
      </c>
      <c r="F53" s="2">
        <v>105</v>
      </c>
      <c r="G53" s="2">
        <f t="shared" si="0"/>
        <v>16</v>
      </c>
      <c r="H53" s="2" t="s">
        <v>1231</v>
      </c>
      <c r="I53" s="2">
        <v>4186.7</v>
      </c>
      <c r="J53" s="2">
        <v>3851.4</v>
      </c>
      <c r="K53" s="2">
        <v>6131</v>
      </c>
      <c r="L53" s="57">
        <f t="shared" si="1"/>
        <v>4723.0333333333338</v>
      </c>
    </row>
    <row r="54" spans="1:12" x14ac:dyDescent="0.2">
      <c r="A54" s="7">
        <v>53</v>
      </c>
      <c r="B54" s="57" t="s">
        <v>586</v>
      </c>
      <c r="C54" s="2" t="s">
        <v>1448</v>
      </c>
      <c r="D54" s="2" t="s">
        <v>26</v>
      </c>
      <c r="E54" s="2">
        <v>90</v>
      </c>
      <c r="F54" s="2">
        <v>106</v>
      </c>
      <c r="G54" s="2">
        <f t="shared" si="0"/>
        <v>17</v>
      </c>
      <c r="H54" s="2" t="s">
        <v>1231</v>
      </c>
      <c r="I54" s="2">
        <v>3358</v>
      </c>
      <c r="J54" s="2">
        <v>3185.9</v>
      </c>
      <c r="K54" s="2">
        <v>4206.2</v>
      </c>
      <c r="L54" s="57">
        <f t="shared" si="1"/>
        <v>3583.3666666666663</v>
      </c>
    </row>
    <row r="55" spans="1:12" x14ac:dyDescent="0.2">
      <c r="A55" s="7">
        <v>54</v>
      </c>
      <c r="B55" s="57" t="s">
        <v>580</v>
      </c>
      <c r="C55" s="2" t="s">
        <v>1446</v>
      </c>
      <c r="D55" s="2" t="s">
        <v>26</v>
      </c>
      <c r="E55" s="2">
        <v>90</v>
      </c>
      <c r="F55" s="2">
        <v>107</v>
      </c>
      <c r="G55" s="2">
        <f t="shared" si="0"/>
        <v>18</v>
      </c>
      <c r="H55" s="2"/>
      <c r="I55" s="2">
        <v>160.19999999999999</v>
      </c>
      <c r="J55" s="2">
        <v>201.4</v>
      </c>
      <c r="K55" s="2">
        <v>75.3</v>
      </c>
      <c r="L55" s="57">
        <f t="shared" si="1"/>
        <v>145.63333333333335</v>
      </c>
    </row>
    <row r="56" spans="1:12" x14ac:dyDescent="0.2">
      <c r="A56" s="7">
        <v>55</v>
      </c>
      <c r="B56" s="57" t="s">
        <v>580</v>
      </c>
      <c r="C56" s="2" t="s">
        <v>1448</v>
      </c>
      <c r="D56" s="2" t="s">
        <v>26</v>
      </c>
      <c r="E56" s="2">
        <v>90</v>
      </c>
      <c r="F56" s="2">
        <v>107</v>
      </c>
      <c r="G56" s="2">
        <f t="shared" si="0"/>
        <v>18</v>
      </c>
      <c r="H56" s="2" t="s">
        <v>1231</v>
      </c>
      <c r="I56" s="2">
        <v>334.4</v>
      </c>
      <c r="J56" s="2">
        <v>356.6</v>
      </c>
      <c r="K56" s="2">
        <v>337.8</v>
      </c>
      <c r="L56" s="57">
        <f t="shared" si="1"/>
        <v>342.93333333333334</v>
      </c>
    </row>
    <row r="57" spans="1:12" x14ac:dyDescent="0.2">
      <c r="A57" s="7">
        <v>56</v>
      </c>
      <c r="B57" s="57" t="s">
        <v>582</v>
      </c>
      <c r="C57" s="2" t="s">
        <v>1448</v>
      </c>
      <c r="D57" s="2" t="s">
        <v>26</v>
      </c>
      <c r="E57" s="2">
        <v>90</v>
      </c>
      <c r="F57" s="2">
        <v>108</v>
      </c>
      <c r="G57" s="2">
        <f t="shared" si="0"/>
        <v>19</v>
      </c>
      <c r="H57" s="2" t="s">
        <v>1231</v>
      </c>
      <c r="I57" s="2">
        <v>1280.5</v>
      </c>
      <c r="J57" s="2">
        <v>1293</v>
      </c>
      <c r="K57" s="2">
        <v>1451.2</v>
      </c>
      <c r="L57" s="57">
        <f t="shared" si="1"/>
        <v>1341.5666666666666</v>
      </c>
    </row>
    <row r="58" spans="1:12" x14ac:dyDescent="0.2">
      <c r="A58" s="7">
        <v>57</v>
      </c>
      <c r="B58" s="57" t="s">
        <v>584</v>
      </c>
      <c r="C58" s="2" t="s">
        <v>1448</v>
      </c>
      <c r="D58" s="2" t="s">
        <v>26</v>
      </c>
      <c r="E58" s="2">
        <v>90</v>
      </c>
      <c r="F58" s="2">
        <v>109</v>
      </c>
      <c r="G58" s="2">
        <f t="shared" si="0"/>
        <v>20</v>
      </c>
      <c r="H58" s="2" t="s">
        <v>1231</v>
      </c>
      <c r="I58" s="2">
        <v>858.5</v>
      </c>
      <c r="J58" s="2">
        <v>878.6</v>
      </c>
      <c r="K58" s="2">
        <v>1121.3</v>
      </c>
      <c r="L58" s="57">
        <f t="shared" si="1"/>
        <v>952.79999999999984</v>
      </c>
    </row>
    <row r="59" spans="1:12" x14ac:dyDescent="0.2">
      <c r="A59" s="7">
        <v>58</v>
      </c>
      <c r="B59" s="57" t="s">
        <v>310</v>
      </c>
      <c r="C59" s="2" t="s">
        <v>1255</v>
      </c>
      <c r="D59" s="2" t="s">
        <v>26</v>
      </c>
      <c r="E59" s="2">
        <v>107</v>
      </c>
      <c r="F59" s="2">
        <v>120</v>
      </c>
      <c r="G59" s="2">
        <f t="shared" si="0"/>
        <v>14</v>
      </c>
      <c r="H59" s="2" t="s">
        <v>1195</v>
      </c>
      <c r="I59" s="2">
        <v>692.3</v>
      </c>
      <c r="J59" s="2">
        <v>792.7</v>
      </c>
      <c r="K59" s="2">
        <v>1120.8</v>
      </c>
      <c r="L59" s="57">
        <f t="shared" si="1"/>
        <v>868.6</v>
      </c>
    </row>
    <row r="60" spans="1:12" x14ac:dyDescent="0.2">
      <c r="A60" s="7">
        <v>59</v>
      </c>
      <c r="B60" s="57" t="s">
        <v>310</v>
      </c>
      <c r="C60" s="2" t="s">
        <v>1148</v>
      </c>
      <c r="D60" s="2" t="s">
        <v>26</v>
      </c>
      <c r="E60" s="2">
        <v>107</v>
      </c>
      <c r="F60" s="2">
        <v>120</v>
      </c>
      <c r="G60" s="2">
        <f t="shared" si="0"/>
        <v>14</v>
      </c>
      <c r="H60" s="2"/>
      <c r="I60" s="2">
        <v>1316.5</v>
      </c>
      <c r="J60" s="2">
        <v>1265.9000000000001</v>
      </c>
      <c r="K60" s="2">
        <v>1539.7</v>
      </c>
      <c r="L60" s="57">
        <f t="shared" si="1"/>
        <v>1374.0333333333335</v>
      </c>
    </row>
    <row r="61" spans="1:12" x14ac:dyDescent="0.2">
      <c r="A61" s="7">
        <v>60</v>
      </c>
      <c r="B61" s="57" t="s">
        <v>232</v>
      </c>
      <c r="C61" s="2" t="s">
        <v>1142</v>
      </c>
      <c r="D61" s="2" t="s">
        <v>26</v>
      </c>
      <c r="E61" s="2">
        <v>108</v>
      </c>
      <c r="F61" s="2">
        <v>120</v>
      </c>
      <c r="G61" s="2">
        <f t="shared" si="0"/>
        <v>13</v>
      </c>
      <c r="H61" s="2"/>
      <c r="I61" s="2">
        <v>275.8</v>
      </c>
      <c r="J61" s="2">
        <v>240.2</v>
      </c>
      <c r="K61" s="2">
        <v>226.7</v>
      </c>
      <c r="L61" s="57">
        <f t="shared" si="1"/>
        <v>247.56666666666669</v>
      </c>
    </row>
    <row r="62" spans="1:12" x14ac:dyDescent="0.2">
      <c r="A62" s="7">
        <v>61</v>
      </c>
      <c r="B62" s="57" t="s">
        <v>660</v>
      </c>
      <c r="C62" s="2" t="s">
        <v>1163</v>
      </c>
      <c r="D62" s="2" t="s">
        <v>26</v>
      </c>
      <c r="E62" s="2">
        <v>109</v>
      </c>
      <c r="F62" s="2">
        <v>120</v>
      </c>
      <c r="G62" s="2">
        <f t="shared" si="0"/>
        <v>12</v>
      </c>
      <c r="H62" s="2"/>
      <c r="I62" s="2">
        <v>1951.8</v>
      </c>
      <c r="J62" s="2">
        <v>1636</v>
      </c>
      <c r="K62" s="2">
        <v>1474.4</v>
      </c>
      <c r="L62" s="57">
        <f t="shared" si="1"/>
        <v>1687.4000000000003</v>
      </c>
    </row>
    <row r="63" spans="1:12" x14ac:dyDescent="0.2">
      <c r="A63" s="7">
        <v>62</v>
      </c>
      <c r="B63" s="57" t="s">
        <v>660</v>
      </c>
      <c r="C63" s="2" t="s">
        <v>1500</v>
      </c>
      <c r="D63" s="2" t="s">
        <v>26</v>
      </c>
      <c r="E63" s="2">
        <v>109</v>
      </c>
      <c r="F63" s="2">
        <v>120</v>
      </c>
      <c r="G63" s="2">
        <f t="shared" si="0"/>
        <v>12</v>
      </c>
      <c r="H63" s="2" t="s">
        <v>1195</v>
      </c>
      <c r="I63" s="2">
        <v>5349.1</v>
      </c>
      <c r="J63" s="2">
        <v>4606.3999999999996</v>
      </c>
      <c r="K63" s="2">
        <v>4630</v>
      </c>
      <c r="L63" s="57">
        <f t="shared" si="1"/>
        <v>4861.833333333333</v>
      </c>
    </row>
    <row r="64" spans="1:12" x14ac:dyDescent="0.2">
      <c r="A64" s="7">
        <v>63</v>
      </c>
      <c r="B64" s="57" t="s">
        <v>662</v>
      </c>
      <c r="C64" s="2" t="s">
        <v>1163</v>
      </c>
      <c r="D64" s="2" t="s">
        <v>26</v>
      </c>
      <c r="E64" s="2">
        <v>109</v>
      </c>
      <c r="F64" s="2">
        <v>122</v>
      </c>
      <c r="G64" s="2">
        <f t="shared" si="0"/>
        <v>14</v>
      </c>
      <c r="H64" s="2"/>
      <c r="I64" s="2">
        <v>252</v>
      </c>
      <c r="J64" s="2">
        <v>202.7</v>
      </c>
      <c r="K64" s="2">
        <v>213.5</v>
      </c>
      <c r="L64" s="57">
        <f t="shared" si="1"/>
        <v>222.73333333333335</v>
      </c>
    </row>
    <row r="65" spans="1:12" x14ac:dyDescent="0.2">
      <c r="A65" s="7">
        <v>64</v>
      </c>
      <c r="B65" s="57" t="s">
        <v>662</v>
      </c>
      <c r="C65" s="2" t="s">
        <v>1500</v>
      </c>
      <c r="D65" s="2" t="s">
        <v>26</v>
      </c>
      <c r="E65" s="2">
        <v>109</v>
      </c>
      <c r="F65" s="2">
        <v>122</v>
      </c>
      <c r="G65" s="2">
        <f t="shared" si="0"/>
        <v>14</v>
      </c>
      <c r="H65" s="2" t="s">
        <v>1195</v>
      </c>
      <c r="I65" s="2">
        <v>798.5</v>
      </c>
      <c r="J65" s="2">
        <v>695.2</v>
      </c>
      <c r="K65" s="2">
        <v>937.9</v>
      </c>
      <c r="L65" s="57">
        <f t="shared" si="1"/>
        <v>810.5333333333333</v>
      </c>
    </row>
    <row r="66" spans="1:12" x14ac:dyDescent="0.2">
      <c r="A66" s="7">
        <v>65</v>
      </c>
      <c r="B66" s="57" t="s">
        <v>664</v>
      </c>
      <c r="C66" s="2" t="s">
        <v>1500</v>
      </c>
      <c r="D66" s="2" t="s">
        <v>26</v>
      </c>
      <c r="E66" s="2">
        <v>109</v>
      </c>
      <c r="F66" s="2">
        <v>123</v>
      </c>
      <c r="G66" s="2">
        <f t="shared" ref="G66:G129" si="2">(F66-E66)+1</f>
        <v>15</v>
      </c>
      <c r="H66" s="2" t="s">
        <v>1195</v>
      </c>
      <c r="I66" s="2">
        <v>373.2</v>
      </c>
      <c r="J66" s="2">
        <v>364.3</v>
      </c>
      <c r="K66" s="2">
        <v>391.2</v>
      </c>
      <c r="L66" s="57">
        <f t="shared" ref="L66:L129" si="3">AVERAGE(I66:K66)</f>
        <v>376.23333333333335</v>
      </c>
    </row>
    <row r="67" spans="1:12" x14ac:dyDescent="0.2">
      <c r="A67" s="7">
        <v>66</v>
      </c>
      <c r="B67" s="57" t="s">
        <v>328</v>
      </c>
      <c r="C67" s="2" t="s">
        <v>1266</v>
      </c>
      <c r="D67" s="2" t="s">
        <v>26</v>
      </c>
      <c r="E67" s="2">
        <v>110</v>
      </c>
      <c r="F67" s="2">
        <v>120</v>
      </c>
      <c r="G67" s="2">
        <f t="shared" si="2"/>
        <v>11</v>
      </c>
      <c r="H67" s="2" t="s">
        <v>1195</v>
      </c>
      <c r="I67" s="2">
        <v>1130.7</v>
      </c>
      <c r="J67" s="2">
        <v>970.6</v>
      </c>
      <c r="K67" s="2">
        <v>938.1</v>
      </c>
      <c r="L67" s="57">
        <f t="shared" si="3"/>
        <v>1013.1333333333333</v>
      </c>
    </row>
    <row r="68" spans="1:12" x14ac:dyDescent="0.2">
      <c r="A68" s="7">
        <v>67</v>
      </c>
      <c r="B68" s="57" t="s">
        <v>328</v>
      </c>
      <c r="C68" s="2" t="s">
        <v>1190</v>
      </c>
      <c r="D68" s="2" t="s">
        <v>26</v>
      </c>
      <c r="E68" s="2">
        <v>110</v>
      </c>
      <c r="F68" s="2">
        <v>120</v>
      </c>
      <c r="G68" s="2">
        <f t="shared" si="2"/>
        <v>11</v>
      </c>
      <c r="H68" s="2"/>
      <c r="I68" s="2">
        <v>2191.1</v>
      </c>
      <c r="J68" s="2">
        <v>1575.3</v>
      </c>
      <c r="K68" s="2">
        <v>1432.2</v>
      </c>
      <c r="L68" s="57">
        <f t="shared" si="3"/>
        <v>1732.8666666666666</v>
      </c>
    </row>
    <row r="69" spans="1:12" x14ac:dyDescent="0.2">
      <c r="A69" s="7">
        <v>68</v>
      </c>
      <c r="B69" s="2" t="s">
        <v>254</v>
      </c>
      <c r="C69" s="2" t="s">
        <v>1209</v>
      </c>
      <c r="D69" s="2" t="s">
        <v>26</v>
      </c>
      <c r="E69" s="2">
        <v>111</v>
      </c>
      <c r="F69" s="2">
        <v>120</v>
      </c>
      <c r="G69" s="2">
        <f t="shared" si="2"/>
        <v>10</v>
      </c>
      <c r="H69" s="2" t="s">
        <v>1195</v>
      </c>
      <c r="I69" s="2">
        <v>1285.9000000000001</v>
      </c>
      <c r="J69" s="2">
        <v>1102.3</v>
      </c>
      <c r="K69" s="2">
        <v>1104.2</v>
      </c>
      <c r="L69">
        <f t="shared" si="3"/>
        <v>1164.1333333333332</v>
      </c>
    </row>
    <row r="70" spans="1:12" x14ac:dyDescent="0.2">
      <c r="A70" s="7">
        <v>69</v>
      </c>
      <c r="B70" s="2" t="s">
        <v>456</v>
      </c>
      <c r="C70" s="2" t="s">
        <v>1361</v>
      </c>
      <c r="D70" s="2" t="s">
        <v>26</v>
      </c>
      <c r="E70" s="2">
        <v>112</v>
      </c>
      <c r="F70" s="2">
        <v>120</v>
      </c>
      <c r="G70" s="2">
        <f t="shared" si="2"/>
        <v>9</v>
      </c>
      <c r="H70" s="2" t="s">
        <v>1195</v>
      </c>
      <c r="I70" s="2">
        <v>1916.5</v>
      </c>
      <c r="J70" s="2">
        <v>1595.2</v>
      </c>
      <c r="K70" s="2">
        <v>1623.2</v>
      </c>
      <c r="L70">
        <f t="shared" si="3"/>
        <v>1711.6333333333332</v>
      </c>
    </row>
    <row r="71" spans="1:12" x14ac:dyDescent="0.2">
      <c r="A71" s="7">
        <v>70</v>
      </c>
      <c r="B71" s="2" t="s">
        <v>702</v>
      </c>
      <c r="C71" s="2" t="s">
        <v>1529</v>
      </c>
      <c r="D71" s="2" t="s">
        <v>26</v>
      </c>
      <c r="E71" s="2">
        <v>116</v>
      </c>
      <c r="F71" s="2">
        <v>129</v>
      </c>
      <c r="G71" s="2">
        <f t="shared" si="2"/>
        <v>14</v>
      </c>
      <c r="H71" s="2"/>
      <c r="I71" s="2">
        <v>540.79999999999995</v>
      </c>
      <c r="J71" s="2">
        <v>421.8</v>
      </c>
      <c r="K71" s="2">
        <v>520.20000000000005</v>
      </c>
      <c r="L71">
        <f t="shared" si="3"/>
        <v>494.26666666666665</v>
      </c>
    </row>
    <row r="72" spans="1:12" x14ac:dyDescent="0.2">
      <c r="A72" s="7">
        <v>71</v>
      </c>
      <c r="B72" s="2" t="s">
        <v>220</v>
      </c>
      <c r="C72" s="2" t="s">
        <v>1184</v>
      </c>
      <c r="D72" s="2" t="s">
        <v>26</v>
      </c>
      <c r="E72" s="2">
        <v>126</v>
      </c>
      <c r="F72" s="2">
        <v>137</v>
      </c>
      <c r="G72" s="2">
        <f t="shared" si="2"/>
        <v>12</v>
      </c>
      <c r="H72" s="2"/>
      <c r="I72" s="2">
        <v>319</v>
      </c>
      <c r="J72" s="2">
        <v>342.1</v>
      </c>
      <c r="K72" s="2">
        <v>369.6</v>
      </c>
      <c r="L72">
        <f t="shared" si="3"/>
        <v>343.56666666666666</v>
      </c>
    </row>
    <row r="73" spans="1:12" x14ac:dyDescent="0.2">
      <c r="A73" s="7">
        <v>72</v>
      </c>
      <c r="B73" s="2" t="s">
        <v>744</v>
      </c>
      <c r="C73" s="2" t="s">
        <v>1560</v>
      </c>
      <c r="D73" s="2" t="s">
        <v>26</v>
      </c>
      <c r="E73" s="2">
        <v>126</v>
      </c>
      <c r="F73" s="2">
        <v>145</v>
      </c>
      <c r="G73" s="2">
        <f t="shared" si="2"/>
        <v>20</v>
      </c>
      <c r="H73" s="2"/>
      <c r="I73" s="2">
        <v>344.6</v>
      </c>
      <c r="J73" s="2">
        <v>285.10000000000002</v>
      </c>
      <c r="K73" s="2">
        <v>356.7</v>
      </c>
      <c r="L73">
        <f t="shared" si="3"/>
        <v>328.8</v>
      </c>
    </row>
    <row r="74" spans="1:12" x14ac:dyDescent="0.2">
      <c r="A74" s="7">
        <v>73</v>
      </c>
      <c r="B74" s="2" t="s">
        <v>284</v>
      </c>
      <c r="C74" s="2" t="s">
        <v>1133</v>
      </c>
      <c r="D74" s="2" t="s">
        <v>26</v>
      </c>
      <c r="E74" s="2">
        <v>132</v>
      </c>
      <c r="F74" s="2">
        <v>139</v>
      </c>
      <c r="G74" s="2">
        <f t="shared" si="2"/>
        <v>8</v>
      </c>
      <c r="H74" s="2"/>
      <c r="I74" s="2">
        <v>595.6</v>
      </c>
      <c r="J74" s="2">
        <v>435.9</v>
      </c>
      <c r="K74" s="2">
        <v>462.8</v>
      </c>
      <c r="L74">
        <f t="shared" si="3"/>
        <v>498.09999999999997</v>
      </c>
    </row>
    <row r="75" spans="1:12" x14ac:dyDescent="0.2">
      <c r="A75" s="7">
        <v>74</v>
      </c>
      <c r="B75" s="2" t="s">
        <v>286</v>
      </c>
      <c r="C75" s="2" t="s">
        <v>1234</v>
      </c>
      <c r="D75" s="2" t="s">
        <v>26</v>
      </c>
      <c r="E75" s="2">
        <v>132</v>
      </c>
      <c r="F75" s="2">
        <v>143</v>
      </c>
      <c r="G75" s="2">
        <f t="shared" si="2"/>
        <v>12</v>
      </c>
      <c r="H75" s="2"/>
      <c r="I75" s="2">
        <v>1049.5</v>
      </c>
      <c r="J75" s="2">
        <v>1050.4000000000001</v>
      </c>
      <c r="K75" s="2">
        <v>1406.3</v>
      </c>
      <c r="L75">
        <f t="shared" si="3"/>
        <v>1168.7333333333333</v>
      </c>
    </row>
    <row r="76" spans="1:12" x14ac:dyDescent="0.2">
      <c r="A76" s="7">
        <v>75</v>
      </c>
      <c r="B76" s="2" t="s">
        <v>288</v>
      </c>
      <c r="C76" s="2" t="s">
        <v>1236</v>
      </c>
      <c r="D76" s="2" t="s">
        <v>26</v>
      </c>
      <c r="E76" s="2">
        <v>132</v>
      </c>
      <c r="F76" s="2">
        <v>145</v>
      </c>
      <c r="G76" s="2">
        <f t="shared" si="2"/>
        <v>14</v>
      </c>
      <c r="H76" s="2" t="s">
        <v>1238</v>
      </c>
      <c r="I76" s="2">
        <v>495.1</v>
      </c>
      <c r="J76" s="2">
        <v>473.9</v>
      </c>
      <c r="K76" s="2">
        <v>612.29999999999995</v>
      </c>
      <c r="L76">
        <f t="shared" si="3"/>
        <v>527.1</v>
      </c>
    </row>
    <row r="77" spans="1:12" x14ac:dyDescent="0.2">
      <c r="A77" s="7">
        <v>76</v>
      </c>
      <c r="B77" s="2" t="s">
        <v>532</v>
      </c>
      <c r="C77" s="2" t="s">
        <v>1417</v>
      </c>
      <c r="D77" s="2" t="s">
        <v>26</v>
      </c>
      <c r="E77" s="2">
        <v>133</v>
      </c>
      <c r="F77" s="2">
        <v>145</v>
      </c>
      <c r="G77" s="2">
        <f t="shared" si="2"/>
        <v>13</v>
      </c>
      <c r="H77" s="2"/>
      <c r="I77" s="2">
        <v>1548.2</v>
      </c>
      <c r="J77" s="2">
        <v>1340.4</v>
      </c>
      <c r="K77" s="2">
        <v>1263.0999999999999</v>
      </c>
      <c r="L77">
        <f t="shared" si="3"/>
        <v>1383.9000000000003</v>
      </c>
    </row>
    <row r="78" spans="1:12" x14ac:dyDescent="0.2">
      <c r="A78" s="7">
        <v>77</v>
      </c>
      <c r="B78" s="2" t="s">
        <v>716</v>
      </c>
      <c r="C78" s="2" t="s">
        <v>1537</v>
      </c>
      <c r="D78" s="2" t="s">
        <v>26</v>
      </c>
      <c r="E78" s="2">
        <v>134</v>
      </c>
      <c r="F78" s="2">
        <v>145</v>
      </c>
      <c r="G78" s="2">
        <f t="shared" si="2"/>
        <v>12</v>
      </c>
      <c r="H78" s="2"/>
      <c r="I78" s="2">
        <v>815.8</v>
      </c>
      <c r="J78" s="2">
        <v>712.4</v>
      </c>
      <c r="K78" s="2">
        <v>694.9</v>
      </c>
      <c r="L78">
        <f t="shared" si="3"/>
        <v>741.0333333333333</v>
      </c>
    </row>
    <row r="79" spans="1:12" x14ac:dyDescent="0.2">
      <c r="A79" s="7">
        <v>78</v>
      </c>
      <c r="B79" s="2" t="s">
        <v>462</v>
      </c>
      <c r="C79" s="2" t="s">
        <v>1122</v>
      </c>
      <c r="D79" s="2" t="s">
        <v>26</v>
      </c>
      <c r="E79" s="2">
        <v>148</v>
      </c>
      <c r="F79" s="2">
        <v>156</v>
      </c>
      <c r="G79" s="2">
        <f t="shared" si="2"/>
        <v>9</v>
      </c>
      <c r="H79" s="2"/>
      <c r="I79" s="2">
        <v>1035.0999999999999</v>
      </c>
      <c r="J79" s="2">
        <v>988</v>
      </c>
      <c r="K79" s="2">
        <v>1092.7</v>
      </c>
      <c r="L79">
        <f t="shared" si="3"/>
        <v>1038.6000000000001</v>
      </c>
    </row>
    <row r="80" spans="1:12" x14ac:dyDescent="0.2">
      <c r="A80" s="7">
        <v>79</v>
      </c>
      <c r="B80" s="2" t="s">
        <v>672</v>
      </c>
      <c r="C80" s="2" t="s">
        <v>1507</v>
      </c>
      <c r="D80" s="2" t="s">
        <v>26</v>
      </c>
      <c r="E80" s="2">
        <v>156</v>
      </c>
      <c r="F80" s="2">
        <v>166</v>
      </c>
      <c r="G80" s="2">
        <f t="shared" si="2"/>
        <v>11</v>
      </c>
      <c r="H80" s="2" t="s">
        <v>1509</v>
      </c>
      <c r="I80" s="2">
        <v>362.6</v>
      </c>
      <c r="J80" s="2">
        <v>341.4</v>
      </c>
      <c r="K80" s="2">
        <v>342.2</v>
      </c>
      <c r="L80">
        <f t="shared" si="3"/>
        <v>348.73333333333335</v>
      </c>
    </row>
    <row r="81" spans="1:12" x14ac:dyDescent="0.2">
      <c r="A81" s="7">
        <v>80</v>
      </c>
      <c r="B81" s="2" t="s">
        <v>674</v>
      </c>
      <c r="C81" s="2" t="s">
        <v>1142</v>
      </c>
      <c r="D81" s="2" t="s">
        <v>26</v>
      </c>
      <c r="E81" s="2">
        <v>156</v>
      </c>
      <c r="F81" s="2">
        <v>168</v>
      </c>
      <c r="G81" s="2">
        <f t="shared" si="2"/>
        <v>13</v>
      </c>
      <c r="H81" s="2"/>
      <c r="I81" s="2">
        <v>203.4</v>
      </c>
      <c r="J81" s="2">
        <v>167.8</v>
      </c>
      <c r="K81" s="2">
        <v>179.4</v>
      </c>
      <c r="L81">
        <f t="shared" si="3"/>
        <v>183.53333333333333</v>
      </c>
    </row>
    <row r="82" spans="1:12" x14ac:dyDescent="0.2">
      <c r="A82" s="7">
        <v>81</v>
      </c>
      <c r="B82" s="2" t="s">
        <v>678</v>
      </c>
      <c r="C82" s="2" t="s">
        <v>1142</v>
      </c>
      <c r="D82" s="2" t="s">
        <v>26</v>
      </c>
      <c r="E82" s="2">
        <v>156</v>
      </c>
      <c r="F82" s="2">
        <v>169</v>
      </c>
      <c r="G82" s="2">
        <f t="shared" si="2"/>
        <v>14</v>
      </c>
      <c r="H82" s="2"/>
      <c r="I82" s="2">
        <v>168</v>
      </c>
      <c r="J82" s="2">
        <v>150.5</v>
      </c>
      <c r="K82" s="2">
        <v>146.9</v>
      </c>
      <c r="L82">
        <f t="shared" si="3"/>
        <v>155.13333333333333</v>
      </c>
    </row>
    <row r="83" spans="1:12" x14ac:dyDescent="0.2">
      <c r="A83" s="7">
        <v>82</v>
      </c>
      <c r="B83" s="2" t="s">
        <v>696</v>
      </c>
      <c r="C83" s="2" t="s">
        <v>1142</v>
      </c>
      <c r="D83" s="2" t="s">
        <v>26</v>
      </c>
      <c r="E83" s="2">
        <v>156</v>
      </c>
      <c r="F83" s="2">
        <v>170</v>
      </c>
      <c r="G83" s="2">
        <f t="shared" si="2"/>
        <v>15</v>
      </c>
      <c r="H83" s="2"/>
      <c r="I83" s="2">
        <v>535.4</v>
      </c>
      <c r="J83" s="2">
        <v>522</v>
      </c>
      <c r="K83" s="2">
        <v>581.20000000000005</v>
      </c>
      <c r="L83">
        <f t="shared" si="3"/>
        <v>546.20000000000005</v>
      </c>
    </row>
    <row r="84" spans="1:12" x14ac:dyDescent="0.2">
      <c r="A84" s="7">
        <v>83</v>
      </c>
      <c r="B84" s="2" t="s">
        <v>406</v>
      </c>
      <c r="C84" s="2" t="s">
        <v>1135</v>
      </c>
      <c r="D84" s="2" t="s">
        <v>26</v>
      </c>
      <c r="E84" s="2">
        <v>159</v>
      </c>
      <c r="F84" s="2">
        <v>168</v>
      </c>
      <c r="G84" s="2">
        <f t="shared" si="2"/>
        <v>10</v>
      </c>
      <c r="H84" s="2"/>
      <c r="I84" s="2">
        <v>176</v>
      </c>
      <c r="J84" s="2">
        <v>132.69999999999999</v>
      </c>
      <c r="K84" s="2">
        <v>115.7</v>
      </c>
      <c r="L84">
        <f t="shared" si="3"/>
        <v>141.46666666666667</v>
      </c>
    </row>
    <row r="85" spans="1:12" x14ac:dyDescent="0.2">
      <c r="A85" s="7">
        <v>84</v>
      </c>
      <c r="B85" s="2" t="s">
        <v>408</v>
      </c>
      <c r="C85" s="2" t="s">
        <v>1135</v>
      </c>
      <c r="D85" s="2" t="s">
        <v>26</v>
      </c>
      <c r="E85" s="2">
        <v>159</v>
      </c>
      <c r="F85" s="2">
        <v>169</v>
      </c>
      <c r="G85" s="2">
        <f t="shared" si="2"/>
        <v>11</v>
      </c>
      <c r="H85" s="2"/>
      <c r="I85" s="2">
        <v>676.4</v>
      </c>
      <c r="J85" s="2">
        <v>594.1</v>
      </c>
      <c r="K85" s="2">
        <v>556.9</v>
      </c>
      <c r="L85">
        <f t="shared" si="3"/>
        <v>609.13333333333333</v>
      </c>
    </row>
    <row r="86" spans="1:12" x14ac:dyDescent="0.2">
      <c r="A86" s="7">
        <v>85</v>
      </c>
      <c r="B86" s="2" t="s">
        <v>412</v>
      </c>
      <c r="C86" s="2" t="s">
        <v>1135</v>
      </c>
      <c r="D86" s="2" t="s">
        <v>26</v>
      </c>
      <c r="E86" s="2">
        <v>159</v>
      </c>
      <c r="F86" s="2">
        <v>175</v>
      </c>
      <c r="G86" s="2">
        <f t="shared" si="2"/>
        <v>17</v>
      </c>
      <c r="H86" s="2"/>
      <c r="I86" s="2">
        <v>896.8</v>
      </c>
      <c r="J86" s="2">
        <v>799.2</v>
      </c>
      <c r="K86" s="2">
        <v>822.8</v>
      </c>
      <c r="L86">
        <f t="shared" si="3"/>
        <v>839.6</v>
      </c>
    </row>
    <row r="87" spans="1:12" x14ac:dyDescent="0.2">
      <c r="A87" s="7">
        <v>86</v>
      </c>
      <c r="B87" s="2" t="s">
        <v>414</v>
      </c>
      <c r="C87" s="2" t="s">
        <v>1135</v>
      </c>
      <c r="D87" s="2" t="s">
        <v>26</v>
      </c>
      <c r="E87" s="2">
        <v>159</v>
      </c>
      <c r="F87" s="2">
        <v>176</v>
      </c>
      <c r="G87" s="2">
        <f t="shared" si="2"/>
        <v>18</v>
      </c>
      <c r="H87" s="2"/>
      <c r="I87" s="2">
        <v>340.3</v>
      </c>
      <c r="J87" s="2">
        <v>354.4</v>
      </c>
      <c r="K87" s="2">
        <v>348.7</v>
      </c>
      <c r="L87">
        <f t="shared" si="3"/>
        <v>347.8</v>
      </c>
    </row>
    <row r="88" spans="1:12" x14ac:dyDescent="0.2">
      <c r="A88" s="7">
        <v>87</v>
      </c>
      <c r="B88" s="2" t="s">
        <v>424</v>
      </c>
      <c r="C88" s="2" t="s">
        <v>1130</v>
      </c>
      <c r="D88" s="2" t="s">
        <v>26</v>
      </c>
      <c r="E88" s="2">
        <v>160</v>
      </c>
      <c r="F88" s="2">
        <v>170</v>
      </c>
      <c r="G88" s="2">
        <f t="shared" si="2"/>
        <v>11</v>
      </c>
      <c r="H88" s="2"/>
      <c r="I88" s="2">
        <v>420.3</v>
      </c>
      <c r="J88" s="2">
        <v>324.60000000000002</v>
      </c>
      <c r="K88" s="2">
        <v>365.7</v>
      </c>
      <c r="L88">
        <f t="shared" si="3"/>
        <v>370.20000000000005</v>
      </c>
    </row>
    <row r="89" spans="1:12" x14ac:dyDescent="0.2">
      <c r="A89" s="7">
        <v>88</v>
      </c>
      <c r="B89" s="2" t="s">
        <v>370</v>
      </c>
      <c r="C89" s="2" t="s">
        <v>1298</v>
      </c>
      <c r="D89" s="2" t="s">
        <v>26</v>
      </c>
      <c r="E89" s="2">
        <v>173</v>
      </c>
      <c r="F89" s="2">
        <v>184</v>
      </c>
      <c r="G89" s="2">
        <f t="shared" si="2"/>
        <v>12</v>
      </c>
      <c r="H89" s="2"/>
      <c r="I89" s="2">
        <v>103.5</v>
      </c>
      <c r="J89" s="2">
        <v>93.3</v>
      </c>
      <c r="K89" s="2">
        <v>103.3</v>
      </c>
      <c r="L89">
        <f t="shared" si="3"/>
        <v>100.03333333333335</v>
      </c>
    </row>
    <row r="90" spans="1:12" x14ac:dyDescent="0.2">
      <c r="A90" s="7">
        <v>89</v>
      </c>
      <c r="B90" s="2" t="s">
        <v>370</v>
      </c>
      <c r="C90" s="2" t="s">
        <v>1295</v>
      </c>
      <c r="D90" s="2" t="s">
        <v>26</v>
      </c>
      <c r="E90" s="2">
        <v>173</v>
      </c>
      <c r="F90" s="2">
        <v>184</v>
      </c>
      <c r="G90" s="2">
        <f t="shared" si="2"/>
        <v>12</v>
      </c>
      <c r="H90" s="2" t="s">
        <v>1297</v>
      </c>
      <c r="I90" s="2">
        <v>187.1</v>
      </c>
      <c r="J90" s="2">
        <v>220.6</v>
      </c>
      <c r="K90" s="2">
        <v>244</v>
      </c>
      <c r="L90">
        <f t="shared" si="3"/>
        <v>217.23333333333335</v>
      </c>
    </row>
    <row r="91" spans="1:12" x14ac:dyDescent="0.2">
      <c r="A91" s="7">
        <v>90</v>
      </c>
      <c r="B91" s="2" t="s">
        <v>370</v>
      </c>
      <c r="C91" s="2" t="s">
        <v>1299</v>
      </c>
      <c r="D91" s="2" t="s">
        <v>26</v>
      </c>
      <c r="E91" s="2">
        <v>173</v>
      </c>
      <c r="F91" s="2">
        <v>184</v>
      </c>
      <c r="G91" s="2">
        <f t="shared" si="2"/>
        <v>12</v>
      </c>
      <c r="H91" s="2" t="s">
        <v>1297</v>
      </c>
      <c r="I91" s="2">
        <v>224.5</v>
      </c>
      <c r="J91" s="2">
        <v>226.1</v>
      </c>
      <c r="K91" s="2">
        <v>253.6</v>
      </c>
      <c r="L91">
        <f t="shared" si="3"/>
        <v>234.73333333333335</v>
      </c>
    </row>
    <row r="92" spans="1:12" x14ac:dyDescent="0.2">
      <c r="A92" s="7">
        <v>91</v>
      </c>
      <c r="B92" s="2" t="s">
        <v>370</v>
      </c>
      <c r="C92" s="2" t="s">
        <v>1122</v>
      </c>
      <c r="D92" s="2" t="s">
        <v>26</v>
      </c>
      <c r="E92" s="2">
        <v>173</v>
      </c>
      <c r="F92" s="2">
        <v>184</v>
      </c>
      <c r="G92" s="2">
        <f t="shared" si="2"/>
        <v>12</v>
      </c>
      <c r="H92" s="2"/>
      <c r="I92" s="2">
        <v>1109.3</v>
      </c>
      <c r="J92" s="2">
        <v>1027</v>
      </c>
      <c r="K92" s="2">
        <v>1045.9000000000001</v>
      </c>
      <c r="L92">
        <f t="shared" si="3"/>
        <v>1060.7333333333333</v>
      </c>
    </row>
    <row r="93" spans="1:12" x14ac:dyDescent="0.2">
      <c r="A93" s="7">
        <v>92</v>
      </c>
      <c r="B93" s="2" t="s">
        <v>372</v>
      </c>
      <c r="C93" s="2" t="s">
        <v>1301</v>
      </c>
      <c r="D93" s="2" t="s">
        <v>26</v>
      </c>
      <c r="E93" s="2">
        <v>173</v>
      </c>
      <c r="F93" s="2">
        <v>186</v>
      </c>
      <c r="G93" s="2">
        <f t="shared" si="2"/>
        <v>14</v>
      </c>
      <c r="H93" s="2" t="s">
        <v>1302</v>
      </c>
      <c r="I93" s="2">
        <v>103.4</v>
      </c>
      <c r="J93" s="2">
        <v>98</v>
      </c>
      <c r="K93" s="2">
        <v>91.2</v>
      </c>
      <c r="L93">
        <f t="shared" si="3"/>
        <v>97.533333333333346</v>
      </c>
    </row>
    <row r="94" spans="1:12" x14ac:dyDescent="0.2">
      <c r="A94" s="7">
        <v>93</v>
      </c>
      <c r="B94" s="2" t="s">
        <v>336</v>
      </c>
      <c r="C94" s="2" t="s">
        <v>1271</v>
      </c>
      <c r="D94" s="2" t="s">
        <v>26</v>
      </c>
      <c r="E94" s="2">
        <v>175</v>
      </c>
      <c r="F94" s="2">
        <v>184</v>
      </c>
      <c r="G94" s="2">
        <f t="shared" si="2"/>
        <v>10</v>
      </c>
      <c r="H94" s="2"/>
      <c r="I94" s="2">
        <v>123.2</v>
      </c>
      <c r="J94" s="2">
        <v>113.2</v>
      </c>
      <c r="K94" s="2">
        <v>123.4</v>
      </c>
      <c r="L94">
        <f t="shared" si="3"/>
        <v>119.93333333333334</v>
      </c>
    </row>
    <row r="95" spans="1:12" x14ac:dyDescent="0.2">
      <c r="A95" s="7">
        <v>94</v>
      </c>
      <c r="B95" s="2" t="s">
        <v>458</v>
      </c>
      <c r="C95" s="2" t="s">
        <v>1122</v>
      </c>
      <c r="D95" s="2" t="s">
        <v>26</v>
      </c>
      <c r="E95" s="2">
        <v>176</v>
      </c>
      <c r="F95" s="2">
        <v>184</v>
      </c>
      <c r="G95" s="2">
        <f t="shared" si="2"/>
        <v>9</v>
      </c>
      <c r="H95" s="2"/>
      <c r="I95" s="2">
        <v>601.70000000000005</v>
      </c>
      <c r="J95" s="2">
        <v>531.70000000000005</v>
      </c>
      <c r="K95" s="2">
        <v>517.70000000000005</v>
      </c>
      <c r="L95">
        <f t="shared" si="3"/>
        <v>550.36666666666667</v>
      </c>
    </row>
    <row r="96" spans="1:12" x14ac:dyDescent="0.2">
      <c r="A96" s="7">
        <v>95</v>
      </c>
      <c r="B96" s="2" t="s">
        <v>720</v>
      </c>
      <c r="C96" s="2" t="s">
        <v>1540</v>
      </c>
      <c r="D96" s="2" t="s">
        <v>26</v>
      </c>
      <c r="E96" s="2">
        <v>176</v>
      </c>
      <c r="F96" s="2">
        <v>186</v>
      </c>
      <c r="G96" s="2">
        <f t="shared" si="2"/>
        <v>11</v>
      </c>
      <c r="H96" s="2"/>
      <c r="I96" s="2">
        <v>233</v>
      </c>
      <c r="J96" s="2">
        <v>222.9</v>
      </c>
      <c r="K96" s="2">
        <v>224.1</v>
      </c>
      <c r="L96">
        <f t="shared" si="3"/>
        <v>226.66666666666666</v>
      </c>
    </row>
    <row r="97" spans="1:12" x14ac:dyDescent="0.2">
      <c r="A97" s="7">
        <v>96</v>
      </c>
      <c r="B97" s="57" t="s">
        <v>396</v>
      </c>
      <c r="C97" s="2" t="s">
        <v>1295</v>
      </c>
      <c r="D97" s="2" t="s">
        <v>26</v>
      </c>
      <c r="E97" s="2">
        <v>205</v>
      </c>
      <c r="F97" s="2">
        <v>215</v>
      </c>
      <c r="G97" s="2">
        <f t="shared" si="2"/>
        <v>11</v>
      </c>
      <c r="H97" s="2" t="s">
        <v>1318</v>
      </c>
      <c r="I97" s="2">
        <v>437.5</v>
      </c>
      <c r="J97" s="2">
        <v>488.5</v>
      </c>
      <c r="K97" s="2">
        <v>522.6</v>
      </c>
      <c r="L97" s="57">
        <f t="shared" si="3"/>
        <v>482.86666666666662</v>
      </c>
    </row>
    <row r="98" spans="1:12" x14ac:dyDescent="0.2">
      <c r="A98" s="7">
        <v>97</v>
      </c>
      <c r="B98" s="57" t="s">
        <v>394</v>
      </c>
      <c r="C98" s="2" t="s">
        <v>1295</v>
      </c>
      <c r="D98" s="2" t="s">
        <v>26</v>
      </c>
      <c r="E98" s="2">
        <v>205</v>
      </c>
      <c r="F98" s="2">
        <v>220</v>
      </c>
      <c r="G98" s="2">
        <f t="shared" si="2"/>
        <v>16</v>
      </c>
      <c r="H98" s="2" t="s">
        <v>1318</v>
      </c>
      <c r="I98" s="2">
        <v>163.4</v>
      </c>
      <c r="J98" s="2">
        <v>171.8</v>
      </c>
      <c r="K98" s="2">
        <v>220.2</v>
      </c>
      <c r="L98" s="57">
        <f t="shared" si="3"/>
        <v>185.13333333333335</v>
      </c>
    </row>
    <row r="99" spans="1:12" x14ac:dyDescent="0.2">
      <c r="A99" s="7">
        <v>98</v>
      </c>
      <c r="B99" s="57" t="s">
        <v>394</v>
      </c>
      <c r="C99" s="2" t="s">
        <v>1122</v>
      </c>
      <c r="D99" s="2" t="s">
        <v>26</v>
      </c>
      <c r="E99" s="2">
        <v>205</v>
      </c>
      <c r="F99" s="2">
        <v>220</v>
      </c>
      <c r="G99" s="2">
        <f t="shared" si="2"/>
        <v>16</v>
      </c>
      <c r="H99" s="2"/>
      <c r="I99" s="2">
        <v>206.9</v>
      </c>
      <c r="J99" s="2">
        <v>206</v>
      </c>
      <c r="K99" s="2">
        <v>218.7</v>
      </c>
      <c r="L99" s="57">
        <f t="shared" si="3"/>
        <v>210.5333333333333</v>
      </c>
    </row>
    <row r="100" spans="1:12" x14ac:dyDescent="0.2">
      <c r="A100" s="7">
        <v>99</v>
      </c>
      <c r="B100" s="2" t="s">
        <v>244</v>
      </c>
      <c r="C100" s="2" t="s">
        <v>1122</v>
      </c>
      <c r="D100" s="2" t="s">
        <v>26</v>
      </c>
      <c r="E100" s="2">
        <v>208</v>
      </c>
      <c r="F100" s="2">
        <v>218</v>
      </c>
      <c r="G100" s="2">
        <f t="shared" si="2"/>
        <v>11</v>
      </c>
      <c r="H100" s="2"/>
      <c r="I100" s="2">
        <v>266.89999999999998</v>
      </c>
      <c r="J100" s="2">
        <v>243.6</v>
      </c>
      <c r="K100" s="2">
        <v>221.9</v>
      </c>
      <c r="L100">
        <f t="shared" si="3"/>
        <v>244.13333333333333</v>
      </c>
    </row>
    <row r="101" spans="1:12" x14ac:dyDescent="0.2">
      <c r="A101" s="7">
        <v>100</v>
      </c>
      <c r="B101" s="2" t="s">
        <v>242</v>
      </c>
      <c r="C101" s="2" t="s">
        <v>1122</v>
      </c>
      <c r="D101" s="2" t="s">
        <v>26</v>
      </c>
      <c r="E101" s="2">
        <v>208</v>
      </c>
      <c r="F101" s="2">
        <v>220</v>
      </c>
      <c r="G101" s="2">
        <f t="shared" si="2"/>
        <v>13</v>
      </c>
      <c r="H101" s="2"/>
      <c r="I101" s="2">
        <v>779</v>
      </c>
      <c r="J101" s="2">
        <v>666.6</v>
      </c>
      <c r="K101" s="2">
        <v>695.1</v>
      </c>
      <c r="L101">
        <f t="shared" si="3"/>
        <v>713.56666666666661</v>
      </c>
    </row>
    <row r="102" spans="1:12" x14ac:dyDescent="0.2">
      <c r="A102" s="7">
        <v>101</v>
      </c>
      <c r="B102" s="2" t="s">
        <v>238</v>
      </c>
      <c r="C102" s="2" t="s">
        <v>1197</v>
      </c>
      <c r="D102" s="2" t="s">
        <v>26</v>
      </c>
      <c r="E102" s="2">
        <v>208</v>
      </c>
      <c r="F102" s="2">
        <v>223</v>
      </c>
      <c r="G102" s="2">
        <f t="shared" si="2"/>
        <v>16</v>
      </c>
      <c r="H102" s="2"/>
      <c r="I102" s="2">
        <v>141.5</v>
      </c>
      <c r="J102" s="2">
        <v>137.69999999999999</v>
      </c>
      <c r="K102" s="2">
        <v>132.4</v>
      </c>
      <c r="L102">
        <f t="shared" si="3"/>
        <v>137.20000000000002</v>
      </c>
    </row>
    <row r="103" spans="1:12" x14ac:dyDescent="0.2">
      <c r="A103" s="7">
        <v>102</v>
      </c>
      <c r="B103" s="2" t="s">
        <v>236</v>
      </c>
      <c r="C103" s="2" t="s">
        <v>1197</v>
      </c>
      <c r="D103" s="2" t="s">
        <v>26</v>
      </c>
      <c r="E103" s="2">
        <v>208</v>
      </c>
      <c r="F103" s="2">
        <v>226</v>
      </c>
      <c r="G103" s="2">
        <f t="shared" si="2"/>
        <v>19</v>
      </c>
      <c r="H103" s="2"/>
      <c r="I103" s="2">
        <v>529.1</v>
      </c>
      <c r="J103" s="2">
        <v>481.3</v>
      </c>
      <c r="K103" s="2">
        <v>508.8</v>
      </c>
      <c r="L103">
        <f t="shared" si="3"/>
        <v>506.40000000000003</v>
      </c>
    </row>
    <row r="104" spans="1:12" x14ac:dyDescent="0.2">
      <c r="A104" s="7">
        <v>103</v>
      </c>
      <c r="B104" s="2" t="s">
        <v>436</v>
      </c>
      <c r="C104" s="2" t="s">
        <v>1348</v>
      </c>
      <c r="D104" s="2" t="s">
        <v>26</v>
      </c>
      <c r="E104" s="2">
        <v>226</v>
      </c>
      <c r="F104" s="2">
        <v>236</v>
      </c>
      <c r="G104" s="2">
        <f t="shared" si="2"/>
        <v>11</v>
      </c>
      <c r="H104" s="2"/>
      <c r="I104" s="2">
        <v>957.9</v>
      </c>
      <c r="J104" s="2">
        <v>889.7</v>
      </c>
      <c r="K104" s="2">
        <v>1106.5999999999999</v>
      </c>
      <c r="L104">
        <f t="shared" si="3"/>
        <v>984.73333333333323</v>
      </c>
    </row>
    <row r="105" spans="1:12" x14ac:dyDescent="0.2">
      <c r="A105" s="7">
        <v>104</v>
      </c>
      <c r="B105" s="2" t="s">
        <v>440</v>
      </c>
      <c r="C105" s="2" t="s">
        <v>1348</v>
      </c>
      <c r="D105" s="2" t="s">
        <v>26</v>
      </c>
      <c r="E105" s="2">
        <v>226</v>
      </c>
      <c r="F105" s="2">
        <v>244</v>
      </c>
      <c r="G105" s="2">
        <f t="shared" si="2"/>
        <v>19</v>
      </c>
      <c r="H105" s="2"/>
      <c r="I105" s="2">
        <v>135.1</v>
      </c>
      <c r="J105" s="2">
        <v>124.3</v>
      </c>
      <c r="K105" s="2">
        <v>117.5</v>
      </c>
      <c r="L105">
        <f t="shared" si="3"/>
        <v>125.63333333333333</v>
      </c>
    </row>
    <row r="106" spans="1:12" x14ac:dyDescent="0.2">
      <c r="A106" s="7">
        <v>105</v>
      </c>
      <c r="B106" s="2" t="s">
        <v>486</v>
      </c>
      <c r="C106" s="2" t="s">
        <v>1377</v>
      </c>
      <c r="D106" s="2" t="s">
        <v>26</v>
      </c>
      <c r="E106" s="2">
        <v>229</v>
      </c>
      <c r="F106" s="2">
        <v>238</v>
      </c>
      <c r="G106" s="2">
        <f t="shared" si="2"/>
        <v>10</v>
      </c>
      <c r="H106" s="2"/>
      <c r="I106" s="2">
        <v>820.1</v>
      </c>
      <c r="J106" s="2">
        <v>767.3</v>
      </c>
      <c r="K106" s="2">
        <v>811.4</v>
      </c>
      <c r="L106">
        <f t="shared" si="3"/>
        <v>799.6</v>
      </c>
    </row>
    <row r="107" spans="1:12" x14ac:dyDescent="0.2">
      <c r="A107" s="7">
        <v>106</v>
      </c>
      <c r="B107" s="2" t="s">
        <v>484</v>
      </c>
      <c r="C107" s="2" t="s">
        <v>1377</v>
      </c>
      <c r="D107" s="2" t="s">
        <v>26</v>
      </c>
      <c r="E107" s="2">
        <v>229</v>
      </c>
      <c r="F107" s="2">
        <v>239</v>
      </c>
      <c r="G107" s="2">
        <f t="shared" si="2"/>
        <v>11</v>
      </c>
      <c r="H107" s="2"/>
      <c r="I107" s="2">
        <v>538.4</v>
      </c>
      <c r="J107" s="2">
        <v>430</v>
      </c>
      <c r="K107" s="2">
        <v>475.2</v>
      </c>
      <c r="L107">
        <f t="shared" si="3"/>
        <v>481.2</v>
      </c>
    </row>
    <row r="108" spans="1:12" x14ac:dyDescent="0.2">
      <c r="A108" s="7">
        <v>107</v>
      </c>
      <c r="B108" s="2" t="s">
        <v>482</v>
      </c>
      <c r="C108" s="2" t="s">
        <v>1377</v>
      </c>
      <c r="D108" s="2" t="s">
        <v>26</v>
      </c>
      <c r="E108" s="2">
        <v>229</v>
      </c>
      <c r="F108" s="2">
        <v>241</v>
      </c>
      <c r="G108" s="2">
        <f t="shared" si="2"/>
        <v>13</v>
      </c>
      <c r="H108" s="2"/>
      <c r="I108" s="2">
        <v>160.69999999999999</v>
      </c>
      <c r="J108" s="2">
        <v>154.69999999999999</v>
      </c>
      <c r="K108" s="2">
        <v>154.80000000000001</v>
      </c>
      <c r="L108">
        <f t="shared" si="3"/>
        <v>156.73333333333332</v>
      </c>
    </row>
    <row r="109" spans="1:12" x14ac:dyDescent="0.2">
      <c r="A109" s="7">
        <v>108</v>
      </c>
      <c r="B109" s="2" t="s">
        <v>480</v>
      </c>
      <c r="C109" s="2" t="s">
        <v>1377</v>
      </c>
      <c r="D109" s="2" t="s">
        <v>26</v>
      </c>
      <c r="E109" s="2">
        <v>229</v>
      </c>
      <c r="F109" s="2">
        <v>242</v>
      </c>
      <c r="G109" s="2">
        <f t="shared" si="2"/>
        <v>14</v>
      </c>
      <c r="H109" s="2"/>
      <c r="I109" s="2">
        <v>291.60000000000002</v>
      </c>
      <c r="J109" s="2">
        <v>278.2</v>
      </c>
      <c r="K109" s="2">
        <v>276.10000000000002</v>
      </c>
      <c r="L109">
        <f t="shared" si="3"/>
        <v>281.96666666666664</v>
      </c>
    </row>
    <row r="110" spans="1:12" x14ac:dyDescent="0.2">
      <c r="A110" s="7">
        <v>109</v>
      </c>
      <c r="B110" s="2" t="s">
        <v>698</v>
      </c>
      <c r="C110" s="2" t="s">
        <v>1377</v>
      </c>
      <c r="D110" s="2" t="s">
        <v>26</v>
      </c>
      <c r="E110" s="2">
        <v>229</v>
      </c>
      <c r="F110" s="2">
        <v>244</v>
      </c>
      <c r="G110" s="2">
        <f t="shared" si="2"/>
        <v>16</v>
      </c>
      <c r="H110" s="2"/>
      <c r="I110" s="2">
        <v>877</v>
      </c>
      <c r="J110" s="2">
        <v>768.1</v>
      </c>
      <c r="K110" s="2">
        <v>922.2</v>
      </c>
      <c r="L110">
        <f t="shared" si="3"/>
        <v>855.76666666666677</v>
      </c>
    </row>
    <row r="111" spans="1:12" x14ac:dyDescent="0.2">
      <c r="A111" s="7">
        <v>110</v>
      </c>
      <c r="B111" s="2" t="s">
        <v>682</v>
      </c>
      <c r="C111" s="2" t="s">
        <v>1514</v>
      </c>
      <c r="D111" s="2" t="s">
        <v>26</v>
      </c>
      <c r="E111" s="2">
        <v>230</v>
      </c>
      <c r="F111" s="2">
        <v>239</v>
      </c>
      <c r="G111" s="2">
        <f t="shared" si="2"/>
        <v>10</v>
      </c>
      <c r="H111" s="2"/>
      <c r="I111" s="2">
        <v>449</v>
      </c>
      <c r="J111" s="2">
        <v>377.9</v>
      </c>
      <c r="K111" s="2">
        <v>421.2</v>
      </c>
      <c r="L111">
        <f t="shared" si="3"/>
        <v>416.0333333333333</v>
      </c>
    </row>
    <row r="112" spans="1:12" x14ac:dyDescent="0.2">
      <c r="A112" s="7">
        <v>111</v>
      </c>
      <c r="B112" s="2" t="s">
        <v>640</v>
      </c>
      <c r="C112" s="2" t="s">
        <v>1486</v>
      </c>
      <c r="D112" s="2" t="s">
        <v>26</v>
      </c>
      <c r="E112" s="2">
        <v>235</v>
      </c>
      <c r="F112" s="2">
        <v>244</v>
      </c>
      <c r="G112" s="2">
        <f t="shared" si="2"/>
        <v>10</v>
      </c>
      <c r="H112" s="2"/>
      <c r="I112" s="2">
        <v>60.5</v>
      </c>
      <c r="J112" s="2">
        <v>52.7</v>
      </c>
      <c r="K112" s="2">
        <v>60.5</v>
      </c>
      <c r="L112">
        <f t="shared" si="3"/>
        <v>57.9</v>
      </c>
    </row>
    <row r="113" spans="1:12" x14ac:dyDescent="0.2">
      <c r="A113" s="7">
        <v>112</v>
      </c>
      <c r="B113" s="2" t="s">
        <v>638</v>
      </c>
      <c r="C113" s="2" t="s">
        <v>1483</v>
      </c>
      <c r="D113" s="2" t="s">
        <v>26</v>
      </c>
      <c r="E113" s="2">
        <v>236</v>
      </c>
      <c r="F113" s="2">
        <v>244</v>
      </c>
      <c r="G113" s="2">
        <f t="shared" si="2"/>
        <v>9</v>
      </c>
      <c r="H113" s="2"/>
      <c r="I113" s="2">
        <v>205.8</v>
      </c>
      <c r="J113" s="2">
        <v>212.3</v>
      </c>
      <c r="K113" s="2">
        <v>216.5</v>
      </c>
      <c r="L113">
        <f t="shared" si="3"/>
        <v>211.53333333333333</v>
      </c>
    </row>
    <row r="114" spans="1:12" x14ac:dyDescent="0.2">
      <c r="A114" s="7">
        <v>113</v>
      </c>
      <c r="B114" s="2" t="s">
        <v>488</v>
      </c>
      <c r="C114" s="2" t="s">
        <v>1122</v>
      </c>
      <c r="D114" s="2" t="s">
        <v>26</v>
      </c>
      <c r="E114" s="2">
        <v>239</v>
      </c>
      <c r="F114" s="2">
        <v>251</v>
      </c>
      <c r="G114" s="2">
        <f t="shared" si="2"/>
        <v>13</v>
      </c>
      <c r="H114" s="2"/>
      <c r="I114" s="2">
        <v>192.9</v>
      </c>
      <c r="J114" s="2">
        <v>155.19999999999999</v>
      </c>
      <c r="K114" s="2">
        <v>157</v>
      </c>
      <c r="L114">
        <f t="shared" si="3"/>
        <v>168.36666666666667</v>
      </c>
    </row>
    <row r="115" spans="1:12" x14ac:dyDescent="0.2">
      <c r="A115" s="7">
        <v>114</v>
      </c>
      <c r="B115" s="2" t="s">
        <v>318</v>
      </c>
      <c r="C115" s="2" t="s">
        <v>1259</v>
      </c>
      <c r="D115" s="2" t="s">
        <v>26</v>
      </c>
      <c r="E115" s="2">
        <v>245</v>
      </c>
      <c r="F115" s="2">
        <v>264</v>
      </c>
      <c r="G115" s="2">
        <f t="shared" si="2"/>
        <v>20</v>
      </c>
      <c r="H115" s="2"/>
      <c r="I115" s="2">
        <v>284</v>
      </c>
      <c r="J115" s="2">
        <v>310.8</v>
      </c>
      <c r="K115" s="2">
        <v>383.1</v>
      </c>
      <c r="L115">
        <f t="shared" si="3"/>
        <v>325.96666666666664</v>
      </c>
    </row>
    <row r="116" spans="1:12" x14ac:dyDescent="0.2">
      <c r="A116" s="7">
        <v>115</v>
      </c>
      <c r="B116" s="2" t="s">
        <v>258</v>
      </c>
      <c r="C116" s="2" t="s">
        <v>1166</v>
      </c>
      <c r="D116" s="2" t="s">
        <v>26</v>
      </c>
      <c r="E116" s="2">
        <v>246</v>
      </c>
      <c r="F116" s="2">
        <v>264</v>
      </c>
      <c r="G116" s="2">
        <f t="shared" si="2"/>
        <v>19</v>
      </c>
      <c r="H116" s="2"/>
      <c r="I116" s="2">
        <v>239.1</v>
      </c>
      <c r="J116" s="2">
        <v>252.4</v>
      </c>
      <c r="K116" s="2">
        <v>202.4</v>
      </c>
      <c r="L116">
        <f t="shared" si="3"/>
        <v>231.29999999999998</v>
      </c>
    </row>
    <row r="117" spans="1:12" x14ac:dyDescent="0.2">
      <c r="A117" s="7">
        <v>116</v>
      </c>
      <c r="B117" s="2" t="s">
        <v>562</v>
      </c>
      <c r="C117" s="2" t="s">
        <v>1122</v>
      </c>
      <c r="D117" s="2" t="s">
        <v>26</v>
      </c>
      <c r="E117" s="2">
        <v>247</v>
      </c>
      <c r="F117" s="2">
        <v>258</v>
      </c>
      <c r="G117" s="2">
        <f t="shared" si="2"/>
        <v>12</v>
      </c>
      <c r="H117" s="2"/>
      <c r="I117" s="2">
        <v>546.79999999999995</v>
      </c>
      <c r="J117" s="2">
        <v>526.9</v>
      </c>
      <c r="K117" s="2">
        <v>568.6</v>
      </c>
      <c r="L117">
        <f t="shared" si="3"/>
        <v>547.43333333333328</v>
      </c>
    </row>
    <row r="118" spans="1:12" x14ac:dyDescent="0.2">
      <c r="A118" s="7">
        <v>117</v>
      </c>
      <c r="B118" s="2" t="s">
        <v>566</v>
      </c>
      <c r="C118" s="2" t="s">
        <v>1197</v>
      </c>
      <c r="D118" s="2" t="s">
        <v>26</v>
      </c>
      <c r="E118" s="2">
        <v>247</v>
      </c>
      <c r="F118" s="2">
        <v>264</v>
      </c>
      <c r="G118" s="2">
        <f t="shared" si="2"/>
        <v>18</v>
      </c>
      <c r="H118" s="2"/>
      <c r="I118" s="2">
        <v>3720</v>
      </c>
      <c r="J118" s="2">
        <v>3708</v>
      </c>
      <c r="K118" s="2">
        <v>4195.8999999999996</v>
      </c>
      <c r="L118">
        <f t="shared" si="3"/>
        <v>3874.6333333333332</v>
      </c>
    </row>
    <row r="119" spans="1:12" x14ac:dyDescent="0.2">
      <c r="A119" s="7">
        <v>118</v>
      </c>
      <c r="B119" s="2" t="s">
        <v>592</v>
      </c>
      <c r="C119" s="2" t="s">
        <v>1197</v>
      </c>
      <c r="D119" s="2" t="s">
        <v>26</v>
      </c>
      <c r="E119" s="2">
        <v>247</v>
      </c>
      <c r="F119" s="2">
        <v>265</v>
      </c>
      <c r="G119" s="2">
        <f t="shared" si="2"/>
        <v>19</v>
      </c>
      <c r="H119" s="2"/>
      <c r="I119" s="2">
        <v>1782</v>
      </c>
      <c r="J119" s="2">
        <v>1925.4</v>
      </c>
      <c r="K119" s="2">
        <v>2070.4</v>
      </c>
      <c r="L119">
        <f t="shared" si="3"/>
        <v>1925.9333333333334</v>
      </c>
    </row>
    <row r="120" spans="1:12" x14ac:dyDescent="0.2">
      <c r="A120" s="7">
        <v>119</v>
      </c>
      <c r="B120" s="2" t="s">
        <v>594</v>
      </c>
      <c r="C120" s="2" t="s">
        <v>1197</v>
      </c>
      <c r="D120" s="2" t="s">
        <v>26</v>
      </c>
      <c r="E120" s="2">
        <v>247</v>
      </c>
      <c r="F120" s="2">
        <v>266</v>
      </c>
      <c r="G120" s="2">
        <f t="shared" si="2"/>
        <v>20</v>
      </c>
      <c r="H120" s="2"/>
      <c r="I120" s="2">
        <v>207.7</v>
      </c>
      <c r="J120" s="2">
        <v>205.9</v>
      </c>
      <c r="K120" s="2">
        <v>194.8</v>
      </c>
      <c r="L120">
        <f t="shared" si="3"/>
        <v>202.80000000000004</v>
      </c>
    </row>
    <row r="121" spans="1:12" x14ac:dyDescent="0.2">
      <c r="A121" s="7">
        <v>120</v>
      </c>
      <c r="B121" s="2" t="s">
        <v>226</v>
      </c>
      <c r="C121" s="2" t="s">
        <v>1122</v>
      </c>
      <c r="D121" s="2" t="s">
        <v>26</v>
      </c>
      <c r="E121" s="2">
        <v>248</v>
      </c>
      <c r="F121" s="2">
        <v>258</v>
      </c>
      <c r="G121" s="2">
        <f t="shared" si="2"/>
        <v>11</v>
      </c>
      <c r="H121" s="2"/>
      <c r="I121" s="2">
        <v>343.9</v>
      </c>
      <c r="J121" s="2">
        <v>348.3</v>
      </c>
      <c r="K121" s="2">
        <v>371.7</v>
      </c>
      <c r="L121">
        <f t="shared" si="3"/>
        <v>354.63333333333338</v>
      </c>
    </row>
    <row r="122" spans="1:12" x14ac:dyDescent="0.2">
      <c r="A122" s="7">
        <v>121</v>
      </c>
      <c r="B122" s="2" t="s">
        <v>224</v>
      </c>
      <c r="C122" s="2" t="s">
        <v>1186</v>
      </c>
      <c r="D122" s="2" t="s">
        <v>26</v>
      </c>
      <c r="E122" s="2">
        <v>248</v>
      </c>
      <c r="F122" s="2">
        <v>264</v>
      </c>
      <c r="G122" s="2">
        <f t="shared" si="2"/>
        <v>17</v>
      </c>
      <c r="H122" s="2"/>
      <c r="I122" s="2"/>
      <c r="J122" s="2"/>
      <c r="K122" s="2">
        <v>3506.6</v>
      </c>
      <c r="L122">
        <f t="shared" si="3"/>
        <v>3506.6</v>
      </c>
    </row>
    <row r="123" spans="1:12" x14ac:dyDescent="0.2">
      <c r="A123" s="7">
        <v>122</v>
      </c>
      <c r="B123" s="2" t="s">
        <v>222</v>
      </c>
      <c r="C123" s="2" t="s">
        <v>1186</v>
      </c>
      <c r="D123" s="2" t="s">
        <v>26</v>
      </c>
      <c r="E123" s="2">
        <v>248</v>
      </c>
      <c r="F123" s="2">
        <v>265</v>
      </c>
      <c r="G123" s="2">
        <f t="shared" si="2"/>
        <v>18</v>
      </c>
      <c r="H123" s="2"/>
      <c r="I123" s="2">
        <v>294.3</v>
      </c>
      <c r="J123" s="2">
        <v>309.8</v>
      </c>
      <c r="K123" s="2">
        <v>318.39999999999998</v>
      </c>
      <c r="L123">
        <f t="shared" si="3"/>
        <v>307.5</v>
      </c>
    </row>
    <row r="124" spans="1:12" x14ac:dyDescent="0.2">
      <c r="A124" s="7">
        <v>123</v>
      </c>
      <c r="B124" s="2" t="s">
        <v>312</v>
      </c>
      <c r="C124" s="2" t="s">
        <v>1148</v>
      </c>
      <c r="D124" s="2" t="s">
        <v>26</v>
      </c>
      <c r="E124" s="2">
        <v>249</v>
      </c>
      <c r="F124" s="2">
        <v>264</v>
      </c>
      <c r="G124" s="2">
        <f t="shared" si="2"/>
        <v>16</v>
      </c>
      <c r="H124" s="2"/>
      <c r="I124" s="2">
        <v>236</v>
      </c>
      <c r="J124" s="2">
        <v>262</v>
      </c>
      <c r="K124" s="2">
        <v>313.39999999999998</v>
      </c>
      <c r="L124">
        <f t="shared" si="3"/>
        <v>270.46666666666664</v>
      </c>
    </row>
    <row r="125" spans="1:12" x14ac:dyDescent="0.2">
      <c r="A125" s="7">
        <v>124</v>
      </c>
      <c r="B125" s="2" t="s">
        <v>670</v>
      </c>
      <c r="C125" s="2" t="s">
        <v>1163</v>
      </c>
      <c r="D125" s="2" t="s">
        <v>26</v>
      </c>
      <c r="E125" s="2">
        <v>251</v>
      </c>
      <c r="F125" s="2">
        <v>264</v>
      </c>
      <c r="G125" s="2">
        <f t="shared" si="2"/>
        <v>14</v>
      </c>
      <c r="H125" s="2"/>
      <c r="I125" s="2">
        <v>3934.1</v>
      </c>
      <c r="J125" s="2">
        <v>3462</v>
      </c>
      <c r="K125" s="2">
        <v>3799.4</v>
      </c>
      <c r="L125">
        <f t="shared" si="3"/>
        <v>3731.8333333333335</v>
      </c>
    </row>
    <row r="126" spans="1:12" x14ac:dyDescent="0.2">
      <c r="A126" s="7">
        <v>125</v>
      </c>
      <c r="B126" s="2" t="s">
        <v>668</v>
      </c>
      <c r="C126" s="2" t="s">
        <v>1163</v>
      </c>
      <c r="D126" s="2" t="s">
        <v>26</v>
      </c>
      <c r="E126" s="2">
        <v>251</v>
      </c>
      <c r="F126" s="2">
        <v>265</v>
      </c>
      <c r="G126" s="2">
        <f t="shared" si="2"/>
        <v>15</v>
      </c>
      <c r="H126" s="2"/>
      <c r="I126" s="2">
        <v>734.4</v>
      </c>
      <c r="J126" s="2">
        <v>777.4</v>
      </c>
      <c r="K126" s="2">
        <v>849.6</v>
      </c>
      <c r="L126">
        <f t="shared" si="3"/>
        <v>787.13333333333333</v>
      </c>
    </row>
    <row r="127" spans="1:12" x14ac:dyDescent="0.2">
      <c r="A127" s="7">
        <v>126</v>
      </c>
      <c r="B127" s="2" t="s">
        <v>228</v>
      </c>
      <c r="C127" s="2" t="s">
        <v>1190</v>
      </c>
      <c r="D127" s="2" t="s">
        <v>26</v>
      </c>
      <c r="E127" s="2">
        <v>252</v>
      </c>
      <c r="F127" s="2">
        <v>264</v>
      </c>
      <c r="G127" s="2">
        <f t="shared" si="2"/>
        <v>13</v>
      </c>
      <c r="H127" s="2"/>
      <c r="I127" s="2">
        <v>495.9</v>
      </c>
      <c r="J127" s="2">
        <v>466.7</v>
      </c>
      <c r="K127" s="2">
        <v>424.7</v>
      </c>
      <c r="L127">
        <f t="shared" si="3"/>
        <v>462.43333333333334</v>
      </c>
    </row>
    <row r="128" spans="1:12" x14ac:dyDescent="0.2">
      <c r="A128" s="7">
        <v>127</v>
      </c>
      <c r="B128" s="2" t="s">
        <v>754</v>
      </c>
      <c r="C128" s="2" t="s">
        <v>1190</v>
      </c>
      <c r="D128" s="2" t="s">
        <v>26</v>
      </c>
      <c r="E128" s="2">
        <v>252</v>
      </c>
      <c r="F128" s="2">
        <v>265</v>
      </c>
      <c r="G128" s="2">
        <f t="shared" si="2"/>
        <v>14</v>
      </c>
      <c r="H128" s="2"/>
      <c r="I128" s="2">
        <v>178.2</v>
      </c>
      <c r="J128" s="2">
        <v>189.6</v>
      </c>
      <c r="K128" s="2">
        <v>176.4</v>
      </c>
      <c r="L128">
        <f t="shared" si="3"/>
        <v>181.39999999999998</v>
      </c>
    </row>
    <row r="129" spans="1:12" x14ac:dyDescent="0.2">
      <c r="A129" s="7">
        <v>128</v>
      </c>
      <c r="B129" s="2" t="s">
        <v>646</v>
      </c>
      <c r="C129" s="2" t="s">
        <v>1135</v>
      </c>
      <c r="D129" s="2" t="s">
        <v>26</v>
      </c>
      <c r="E129" s="2">
        <v>253</v>
      </c>
      <c r="F129" s="2">
        <v>264</v>
      </c>
      <c r="G129" s="2">
        <f t="shared" si="2"/>
        <v>12</v>
      </c>
      <c r="H129" s="2"/>
      <c r="I129" s="2">
        <v>996.7</v>
      </c>
      <c r="J129" s="2">
        <v>867</v>
      </c>
      <c r="K129" s="2">
        <v>881</v>
      </c>
      <c r="L129">
        <f t="shared" si="3"/>
        <v>914.9</v>
      </c>
    </row>
    <row r="130" spans="1:12" x14ac:dyDescent="0.2">
      <c r="A130" s="7">
        <v>129</v>
      </c>
      <c r="B130" s="2" t="s">
        <v>380</v>
      </c>
      <c r="C130" s="2" t="s">
        <v>1130</v>
      </c>
      <c r="D130" s="2" t="s">
        <v>26</v>
      </c>
      <c r="E130" s="2">
        <v>254</v>
      </c>
      <c r="F130" s="2">
        <v>264</v>
      </c>
      <c r="G130" s="2">
        <f t="shared" ref="G130:G193" si="4">(F130-E130)+1</f>
        <v>11</v>
      </c>
      <c r="H130" s="2"/>
      <c r="I130" s="2">
        <v>571</v>
      </c>
      <c r="J130" s="2">
        <v>523.4</v>
      </c>
      <c r="K130" s="2">
        <v>3293.8</v>
      </c>
      <c r="L130">
        <f t="shared" ref="L130:L193" si="5">AVERAGE(I130:K130)</f>
        <v>1462.7333333333336</v>
      </c>
    </row>
    <row r="131" spans="1:12" x14ac:dyDescent="0.2">
      <c r="A131" s="7">
        <v>130</v>
      </c>
      <c r="B131" s="2" t="s">
        <v>382</v>
      </c>
      <c r="C131" s="2" t="s">
        <v>1130</v>
      </c>
      <c r="D131" s="2" t="s">
        <v>26</v>
      </c>
      <c r="E131" s="2">
        <v>254</v>
      </c>
      <c r="F131" s="2">
        <v>265</v>
      </c>
      <c r="G131" s="2">
        <f t="shared" si="4"/>
        <v>12</v>
      </c>
      <c r="H131" s="2"/>
      <c r="I131" s="2">
        <v>1248.4000000000001</v>
      </c>
      <c r="J131" s="2">
        <v>1169.5999999999999</v>
      </c>
      <c r="K131" s="2">
        <v>1146.9000000000001</v>
      </c>
      <c r="L131">
        <f t="shared" si="5"/>
        <v>1188.3</v>
      </c>
    </row>
    <row r="132" spans="1:12" x14ac:dyDescent="0.2">
      <c r="A132" s="7">
        <v>131</v>
      </c>
      <c r="B132" s="2" t="s">
        <v>752</v>
      </c>
      <c r="C132" s="2" t="s">
        <v>1133</v>
      </c>
      <c r="D132" s="2" t="s">
        <v>26</v>
      </c>
      <c r="E132" s="2">
        <v>255</v>
      </c>
      <c r="F132" s="2">
        <v>264</v>
      </c>
      <c r="G132" s="2">
        <f t="shared" si="4"/>
        <v>10</v>
      </c>
      <c r="H132" s="2"/>
      <c r="I132" s="2">
        <v>566</v>
      </c>
      <c r="J132" s="2">
        <v>433</v>
      </c>
      <c r="K132" s="2">
        <v>411</v>
      </c>
      <c r="L132">
        <f t="shared" si="5"/>
        <v>470</v>
      </c>
    </row>
    <row r="133" spans="1:12" x14ac:dyDescent="0.2">
      <c r="A133" s="7">
        <v>132</v>
      </c>
      <c r="B133" s="2" t="s">
        <v>274</v>
      </c>
      <c r="C133" s="2" t="s">
        <v>1222</v>
      </c>
      <c r="D133" s="2" t="s">
        <v>26</v>
      </c>
      <c r="E133" s="2">
        <v>256</v>
      </c>
      <c r="F133" s="2">
        <v>264</v>
      </c>
      <c r="G133" s="2">
        <f t="shared" si="4"/>
        <v>9</v>
      </c>
      <c r="H133" s="2"/>
      <c r="I133" s="2">
        <v>3254.1</v>
      </c>
      <c r="J133" s="2">
        <v>2760.8</v>
      </c>
      <c r="K133" s="2">
        <v>2717.5</v>
      </c>
      <c r="L133">
        <f t="shared" si="5"/>
        <v>2910.7999999999997</v>
      </c>
    </row>
    <row r="134" spans="1:12" x14ac:dyDescent="0.2">
      <c r="A134" s="7">
        <v>133</v>
      </c>
      <c r="B134" s="2" t="s">
        <v>272</v>
      </c>
      <c r="C134" s="2" t="s">
        <v>1222</v>
      </c>
      <c r="D134" s="2" t="s">
        <v>26</v>
      </c>
      <c r="E134" s="2">
        <v>256</v>
      </c>
      <c r="F134" s="2">
        <v>265</v>
      </c>
      <c r="G134" s="2">
        <f t="shared" si="4"/>
        <v>10</v>
      </c>
      <c r="H134" s="2"/>
      <c r="I134" s="2">
        <v>770</v>
      </c>
      <c r="J134" s="2">
        <v>587.1</v>
      </c>
      <c r="K134" s="2">
        <v>593.6</v>
      </c>
      <c r="L134">
        <f t="shared" si="5"/>
        <v>650.23333333333323</v>
      </c>
    </row>
    <row r="135" spans="1:12" x14ac:dyDescent="0.2">
      <c r="A135" s="7">
        <v>134</v>
      </c>
      <c r="B135" s="2" t="s">
        <v>270</v>
      </c>
      <c r="C135" s="2" t="s">
        <v>1222</v>
      </c>
      <c r="D135" s="2" t="s">
        <v>26</v>
      </c>
      <c r="E135" s="2">
        <v>256</v>
      </c>
      <c r="F135" s="2">
        <v>266</v>
      </c>
      <c r="G135" s="2">
        <f t="shared" si="4"/>
        <v>11</v>
      </c>
      <c r="H135" s="2"/>
      <c r="I135" s="2">
        <v>1117.0999999999999</v>
      </c>
      <c r="J135" s="2">
        <v>1047.0999999999999</v>
      </c>
      <c r="K135" s="2">
        <v>1030.3</v>
      </c>
      <c r="L135">
        <f t="shared" si="5"/>
        <v>1064.8333333333333</v>
      </c>
    </row>
    <row r="136" spans="1:12" x14ac:dyDescent="0.2">
      <c r="A136" s="7">
        <v>135</v>
      </c>
      <c r="B136" s="2" t="s">
        <v>700</v>
      </c>
      <c r="C136" s="2" t="s">
        <v>1525</v>
      </c>
      <c r="D136" s="2" t="s">
        <v>26</v>
      </c>
      <c r="E136" s="2">
        <v>256</v>
      </c>
      <c r="F136" s="2">
        <v>271</v>
      </c>
      <c r="G136" s="2">
        <f t="shared" si="4"/>
        <v>16</v>
      </c>
      <c r="H136" s="2" t="s">
        <v>1426</v>
      </c>
      <c r="I136" s="2">
        <v>83.1</v>
      </c>
      <c r="J136" s="2">
        <v>79.099999999999994</v>
      </c>
      <c r="K136" s="2">
        <v>70.3</v>
      </c>
      <c r="L136">
        <f t="shared" si="5"/>
        <v>77.5</v>
      </c>
    </row>
    <row r="137" spans="1:12" x14ac:dyDescent="0.2">
      <c r="A137" s="7">
        <v>136</v>
      </c>
      <c r="B137" s="2" t="s">
        <v>196</v>
      </c>
      <c r="C137" s="2" t="s">
        <v>1158</v>
      </c>
      <c r="D137" s="2" t="s">
        <v>26</v>
      </c>
      <c r="E137" s="2">
        <v>267</v>
      </c>
      <c r="F137" s="2">
        <v>277</v>
      </c>
      <c r="G137" s="2">
        <f t="shared" si="4"/>
        <v>11</v>
      </c>
      <c r="H137" s="2" t="s">
        <v>1160</v>
      </c>
      <c r="I137" s="2">
        <v>307.39999999999998</v>
      </c>
      <c r="J137" s="2">
        <v>332.7</v>
      </c>
      <c r="K137" s="2">
        <v>354.3</v>
      </c>
      <c r="L137">
        <f t="shared" si="5"/>
        <v>331.46666666666664</v>
      </c>
    </row>
    <row r="138" spans="1:12" x14ac:dyDescent="0.2">
      <c r="A138" s="7">
        <v>137</v>
      </c>
      <c r="B138" s="2" t="s">
        <v>730</v>
      </c>
      <c r="C138" s="2" t="s">
        <v>1304</v>
      </c>
      <c r="D138" s="2" t="s">
        <v>26</v>
      </c>
      <c r="E138" s="2">
        <v>267</v>
      </c>
      <c r="F138" s="2">
        <v>280</v>
      </c>
      <c r="G138" s="2">
        <f t="shared" si="4"/>
        <v>14</v>
      </c>
      <c r="H138" s="2" t="s">
        <v>1426</v>
      </c>
      <c r="I138" s="2">
        <v>166</v>
      </c>
      <c r="J138" s="2">
        <v>156.9</v>
      </c>
      <c r="K138" s="2">
        <v>143.4</v>
      </c>
      <c r="L138">
        <f t="shared" si="5"/>
        <v>155.43333333333331</v>
      </c>
    </row>
    <row r="139" spans="1:12" x14ac:dyDescent="0.2">
      <c r="A139" s="7">
        <v>138</v>
      </c>
      <c r="B139" s="2" t="s">
        <v>540</v>
      </c>
      <c r="C139" s="2" t="s">
        <v>1422</v>
      </c>
      <c r="D139" s="2" t="s">
        <v>26</v>
      </c>
      <c r="E139" s="2">
        <v>267</v>
      </c>
      <c r="F139" s="2">
        <v>283</v>
      </c>
      <c r="G139" s="2">
        <f t="shared" si="4"/>
        <v>17</v>
      </c>
      <c r="H139" s="2" t="s">
        <v>1160</v>
      </c>
      <c r="I139" s="2">
        <v>479.9</v>
      </c>
      <c r="J139" s="2">
        <v>493.9</v>
      </c>
      <c r="K139" s="2">
        <v>501.1</v>
      </c>
      <c r="L139">
        <f t="shared" si="5"/>
        <v>491.63333333333338</v>
      </c>
    </row>
    <row r="140" spans="1:12" x14ac:dyDescent="0.2">
      <c r="A140" s="7">
        <v>139</v>
      </c>
      <c r="B140" s="2" t="s">
        <v>540</v>
      </c>
      <c r="C140" s="2" t="s">
        <v>1424</v>
      </c>
      <c r="D140" s="2" t="s">
        <v>26</v>
      </c>
      <c r="E140" s="2">
        <v>267</v>
      </c>
      <c r="F140" s="2">
        <v>283</v>
      </c>
      <c r="G140" s="2">
        <f t="shared" si="4"/>
        <v>17</v>
      </c>
      <c r="H140" s="2" t="s">
        <v>1426</v>
      </c>
      <c r="I140" s="2">
        <v>983.1</v>
      </c>
      <c r="J140" s="2">
        <v>1002.6</v>
      </c>
      <c r="K140" s="2">
        <v>1201</v>
      </c>
      <c r="L140">
        <f t="shared" si="5"/>
        <v>1062.2333333333333</v>
      </c>
    </row>
    <row r="141" spans="1:12" x14ac:dyDescent="0.2">
      <c r="A141" s="7">
        <v>140</v>
      </c>
      <c r="B141" s="27" t="s">
        <v>542</v>
      </c>
      <c r="C141" s="2" t="s">
        <v>1197</v>
      </c>
      <c r="D141" s="2" t="s">
        <v>26</v>
      </c>
      <c r="E141" s="2">
        <v>267</v>
      </c>
      <c r="F141" s="2">
        <v>285</v>
      </c>
      <c r="G141" s="2">
        <f t="shared" si="4"/>
        <v>19</v>
      </c>
      <c r="H141" s="2"/>
      <c r="I141" s="2">
        <v>157.69999999999999</v>
      </c>
      <c r="J141" s="2">
        <v>148.30000000000001</v>
      </c>
      <c r="K141" s="2">
        <v>154.6</v>
      </c>
      <c r="L141" s="27">
        <f t="shared" si="5"/>
        <v>153.53333333333333</v>
      </c>
    </row>
    <row r="142" spans="1:12" x14ac:dyDescent="0.2">
      <c r="A142" s="7">
        <v>141</v>
      </c>
      <c r="B142" s="27" t="s">
        <v>542</v>
      </c>
      <c r="C142" s="2" t="s">
        <v>1422</v>
      </c>
      <c r="D142" s="2" t="s">
        <v>26</v>
      </c>
      <c r="E142" s="2">
        <v>267</v>
      </c>
      <c r="F142" s="2">
        <v>285</v>
      </c>
      <c r="G142" s="2">
        <f t="shared" si="4"/>
        <v>19</v>
      </c>
      <c r="H142" s="2" t="s">
        <v>1160</v>
      </c>
      <c r="I142" s="2">
        <v>483.2</v>
      </c>
      <c r="J142" s="2">
        <v>510.6</v>
      </c>
      <c r="K142" s="2">
        <v>491.4</v>
      </c>
      <c r="L142" s="27">
        <f t="shared" si="5"/>
        <v>495.06666666666661</v>
      </c>
    </row>
    <row r="143" spans="1:12" x14ac:dyDescent="0.2">
      <c r="A143" s="7">
        <v>142</v>
      </c>
      <c r="B143" s="27" t="s">
        <v>542</v>
      </c>
      <c r="C143" s="2" t="s">
        <v>1424</v>
      </c>
      <c r="D143" s="2" t="s">
        <v>26</v>
      </c>
      <c r="E143" s="2">
        <v>267</v>
      </c>
      <c r="F143" s="2">
        <v>285</v>
      </c>
      <c r="G143" s="2">
        <f t="shared" si="4"/>
        <v>19</v>
      </c>
      <c r="H143" s="2" t="s">
        <v>1426</v>
      </c>
      <c r="I143" s="2">
        <v>555.9</v>
      </c>
      <c r="J143" s="2">
        <v>561.79999999999995</v>
      </c>
      <c r="K143" s="2">
        <v>653</v>
      </c>
      <c r="L143" s="27">
        <f t="shared" si="5"/>
        <v>590.23333333333323</v>
      </c>
    </row>
    <row r="144" spans="1:12" x14ac:dyDescent="0.2">
      <c r="A144" s="7">
        <v>143</v>
      </c>
      <c r="B144" s="27" t="s">
        <v>544</v>
      </c>
      <c r="C144" s="2" t="s">
        <v>1422</v>
      </c>
      <c r="D144" s="2" t="s">
        <v>26</v>
      </c>
      <c r="E144" s="2">
        <v>267</v>
      </c>
      <c r="F144" s="2">
        <v>286</v>
      </c>
      <c r="G144" s="2">
        <f t="shared" si="4"/>
        <v>20</v>
      </c>
      <c r="H144" s="2" t="s">
        <v>1160</v>
      </c>
      <c r="I144" s="2">
        <v>173.8</v>
      </c>
      <c r="J144" s="2">
        <v>173.5</v>
      </c>
      <c r="K144" s="2">
        <v>191.1</v>
      </c>
      <c r="L144" s="27">
        <f t="shared" si="5"/>
        <v>179.46666666666667</v>
      </c>
    </row>
    <row r="145" spans="1:12" x14ac:dyDescent="0.2">
      <c r="A145" s="7">
        <v>144</v>
      </c>
      <c r="B145" s="2" t="s">
        <v>706</v>
      </c>
      <c r="C145" s="2" t="s">
        <v>1122</v>
      </c>
      <c r="D145" s="2" t="s">
        <v>26</v>
      </c>
      <c r="E145" s="2">
        <v>271</v>
      </c>
      <c r="F145" s="2">
        <v>281</v>
      </c>
      <c r="G145" s="2">
        <f t="shared" si="4"/>
        <v>11</v>
      </c>
      <c r="H145" s="2"/>
      <c r="I145" s="2">
        <v>307.39999999999998</v>
      </c>
      <c r="J145" s="2">
        <v>322.7</v>
      </c>
      <c r="K145" s="2">
        <v>313.89999999999998</v>
      </c>
      <c r="L145">
        <f t="shared" si="5"/>
        <v>314.66666666666663</v>
      </c>
    </row>
    <row r="146" spans="1:12" x14ac:dyDescent="0.2">
      <c r="A146" s="7">
        <v>145</v>
      </c>
      <c r="B146" s="2" t="s">
        <v>512</v>
      </c>
      <c r="C146" s="2" t="s">
        <v>1163</v>
      </c>
      <c r="D146" s="2" t="s">
        <v>26</v>
      </c>
      <c r="E146" s="2">
        <v>271</v>
      </c>
      <c r="F146" s="2">
        <v>283</v>
      </c>
      <c r="G146" s="2">
        <f t="shared" si="4"/>
        <v>13</v>
      </c>
      <c r="H146" s="2"/>
      <c r="I146" s="2">
        <v>88.7</v>
      </c>
      <c r="J146" s="2">
        <v>87.4</v>
      </c>
      <c r="K146" s="2">
        <v>81.400000000000006</v>
      </c>
      <c r="L146">
        <f t="shared" si="5"/>
        <v>85.833333333333329</v>
      </c>
    </row>
    <row r="147" spans="1:12" x14ac:dyDescent="0.2">
      <c r="A147" s="7">
        <v>146</v>
      </c>
      <c r="B147" s="2" t="s">
        <v>512</v>
      </c>
      <c r="C147" s="2" t="s">
        <v>1400</v>
      </c>
      <c r="D147" s="2" t="s">
        <v>26</v>
      </c>
      <c r="E147" s="2">
        <v>271</v>
      </c>
      <c r="F147" s="2">
        <v>283</v>
      </c>
      <c r="G147" s="2">
        <f t="shared" si="4"/>
        <v>13</v>
      </c>
      <c r="H147" s="2" t="s">
        <v>1401</v>
      </c>
      <c r="I147" s="2">
        <v>1759.7</v>
      </c>
      <c r="J147" s="2">
        <v>1857.6</v>
      </c>
      <c r="K147" s="2">
        <v>2149.8000000000002</v>
      </c>
      <c r="L147">
        <f t="shared" si="5"/>
        <v>1922.3666666666668</v>
      </c>
    </row>
    <row r="148" spans="1:12" x14ac:dyDescent="0.2">
      <c r="A148" s="7">
        <v>147</v>
      </c>
      <c r="B148" s="27" t="s">
        <v>514</v>
      </c>
      <c r="C148" s="2" t="s">
        <v>1163</v>
      </c>
      <c r="D148" s="2" t="s">
        <v>26</v>
      </c>
      <c r="E148" s="2">
        <v>271</v>
      </c>
      <c r="F148" s="2">
        <v>285</v>
      </c>
      <c r="G148" s="2">
        <f t="shared" si="4"/>
        <v>15</v>
      </c>
      <c r="H148" s="2"/>
      <c r="I148" s="2">
        <v>83.4</v>
      </c>
      <c r="J148" s="2">
        <v>83.7</v>
      </c>
      <c r="K148" s="2">
        <v>87.5</v>
      </c>
      <c r="L148" s="27">
        <f t="shared" si="5"/>
        <v>84.866666666666674</v>
      </c>
    </row>
    <row r="149" spans="1:12" x14ac:dyDescent="0.2">
      <c r="A149" s="7">
        <v>148</v>
      </c>
      <c r="B149" s="27" t="s">
        <v>514</v>
      </c>
      <c r="C149" s="2" t="s">
        <v>1400</v>
      </c>
      <c r="D149" s="2" t="s">
        <v>26</v>
      </c>
      <c r="E149" s="2">
        <v>271</v>
      </c>
      <c r="F149" s="2">
        <v>285</v>
      </c>
      <c r="G149" s="2">
        <f t="shared" si="4"/>
        <v>15</v>
      </c>
      <c r="H149" s="2" t="s">
        <v>1401</v>
      </c>
      <c r="I149" s="2">
        <v>401.6</v>
      </c>
      <c r="J149" s="2">
        <v>362.7</v>
      </c>
      <c r="K149" s="2">
        <v>402.5</v>
      </c>
      <c r="L149" s="27">
        <f t="shared" si="5"/>
        <v>388.93333333333334</v>
      </c>
    </row>
    <row r="150" spans="1:12" x14ac:dyDescent="0.2">
      <c r="A150" s="7">
        <v>149</v>
      </c>
      <c r="B150" s="2" t="s">
        <v>218</v>
      </c>
      <c r="C150" s="2" t="s">
        <v>1130</v>
      </c>
      <c r="D150" s="2" t="s">
        <v>26</v>
      </c>
      <c r="E150" s="2">
        <v>274</v>
      </c>
      <c r="F150" s="2">
        <v>283</v>
      </c>
      <c r="G150" s="2">
        <f t="shared" si="4"/>
        <v>10</v>
      </c>
      <c r="H150" s="2"/>
      <c r="I150" s="2">
        <v>140.5</v>
      </c>
      <c r="J150" s="2">
        <v>158.30000000000001</v>
      </c>
      <c r="K150" s="2">
        <v>173.6</v>
      </c>
      <c r="L150">
        <f t="shared" si="5"/>
        <v>157.46666666666667</v>
      </c>
    </row>
    <row r="151" spans="1:12" x14ac:dyDescent="0.2">
      <c r="A151" s="7">
        <v>150</v>
      </c>
      <c r="B151" s="27" t="s">
        <v>216</v>
      </c>
      <c r="C151" s="2" t="s">
        <v>1130</v>
      </c>
      <c r="D151" s="2" t="s">
        <v>26</v>
      </c>
      <c r="E151" s="2">
        <v>274</v>
      </c>
      <c r="F151" s="2">
        <v>285</v>
      </c>
      <c r="G151" s="2">
        <f t="shared" si="4"/>
        <v>12</v>
      </c>
      <c r="H151" s="2"/>
      <c r="I151" s="2">
        <v>1339.9</v>
      </c>
      <c r="J151" s="2">
        <v>1393.7</v>
      </c>
      <c r="K151" s="2">
        <v>1392.4</v>
      </c>
      <c r="L151" s="27">
        <f t="shared" si="5"/>
        <v>1375.3333333333333</v>
      </c>
    </row>
    <row r="152" spans="1:12" x14ac:dyDescent="0.2">
      <c r="A152" s="7">
        <v>151</v>
      </c>
      <c r="B152" s="2" t="s">
        <v>420</v>
      </c>
      <c r="C152" s="2" t="s">
        <v>1338</v>
      </c>
      <c r="D152" s="2" t="s">
        <v>26</v>
      </c>
      <c r="E152" s="2">
        <v>278</v>
      </c>
      <c r="F152" s="2">
        <v>292</v>
      </c>
      <c r="G152" s="2">
        <f t="shared" si="4"/>
        <v>15</v>
      </c>
      <c r="H152" s="2"/>
      <c r="I152" s="2">
        <v>873.4</v>
      </c>
      <c r="J152" s="2">
        <v>957</v>
      </c>
      <c r="K152" s="2">
        <v>1230.5999999999999</v>
      </c>
      <c r="L152">
        <f t="shared" si="5"/>
        <v>1020.3333333333334</v>
      </c>
    </row>
    <row r="153" spans="1:12" x14ac:dyDescent="0.2">
      <c r="A153" s="7">
        <v>152</v>
      </c>
      <c r="B153" s="2" t="s">
        <v>422</v>
      </c>
      <c r="C153" s="2" t="s">
        <v>1338</v>
      </c>
      <c r="D153" s="2" t="s">
        <v>26</v>
      </c>
      <c r="E153" s="2">
        <v>278</v>
      </c>
      <c r="F153" s="2">
        <v>293</v>
      </c>
      <c r="G153" s="2">
        <f t="shared" si="4"/>
        <v>16</v>
      </c>
      <c r="H153" s="2"/>
      <c r="I153" s="2">
        <v>253.9</v>
      </c>
      <c r="J153" s="2">
        <v>248.9</v>
      </c>
      <c r="K153" s="2">
        <v>276.5</v>
      </c>
      <c r="L153">
        <f t="shared" si="5"/>
        <v>259.76666666666665</v>
      </c>
    </row>
    <row r="154" spans="1:12" x14ac:dyDescent="0.2">
      <c r="A154" s="7">
        <v>153</v>
      </c>
      <c r="B154" s="2" t="s">
        <v>338</v>
      </c>
      <c r="C154" s="2" t="s">
        <v>1273</v>
      </c>
      <c r="D154" s="2" t="s">
        <v>26</v>
      </c>
      <c r="E154" s="2">
        <v>279</v>
      </c>
      <c r="F154" s="2">
        <v>293</v>
      </c>
      <c r="G154" s="2">
        <f t="shared" si="4"/>
        <v>15</v>
      </c>
      <c r="H154" s="2"/>
      <c r="I154" s="2">
        <v>593.6</v>
      </c>
      <c r="J154" s="2">
        <v>610.1</v>
      </c>
      <c r="K154" s="2">
        <v>823.1</v>
      </c>
      <c r="L154">
        <f t="shared" si="5"/>
        <v>675.6</v>
      </c>
    </row>
    <row r="155" spans="1:12" x14ac:dyDescent="0.2">
      <c r="A155" s="7">
        <v>154</v>
      </c>
      <c r="B155" s="2" t="s">
        <v>530</v>
      </c>
      <c r="C155" s="2" t="s">
        <v>1415</v>
      </c>
      <c r="D155" s="2" t="s">
        <v>26</v>
      </c>
      <c r="E155" s="2">
        <v>281</v>
      </c>
      <c r="F155" s="2">
        <v>290</v>
      </c>
      <c r="G155" s="2">
        <f t="shared" si="4"/>
        <v>10</v>
      </c>
      <c r="H155" s="2"/>
      <c r="I155" s="2">
        <v>654.1</v>
      </c>
      <c r="J155" s="2">
        <v>664.5</v>
      </c>
      <c r="K155" s="2">
        <v>691.8</v>
      </c>
      <c r="L155">
        <f t="shared" si="5"/>
        <v>670.13333333333333</v>
      </c>
    </row>
    <row r="156" spans="1:12" x14ac:dyDescent="0.2">
      <c r="A156" s="7">
        <v>155</v>
      </c>
      <c r="B156" s="2" t="s">
        <v>528</v>
      </c>
      <c r="C156" s="2" t="s">
        <v>1413</v>
      </c>
      <c r="D156" s="2" t="s">
        <v>26</v>
      </c>
      <c r="E156" s="2">
        <v>281</v>
      </c>
      <c r="F156" s="2">
        <v>292</v>
      </c>
      <c r="G156" s="2">
        <f t="shared" si="4"/>
        <v>12</v>
      </c>
      <c r="H156" s="2"/>
      <c r="I156" s="2">
        <v>1023.6</v>
      </c>
      <c r="J156" s="2">
        <v>1120.2</v>
      </c>
      <c r="K156" s="2">
        <v>1212.5</v>
      </c>
      <c r="L156">
        <f t="shared" si="5"/>
        <v>1118.7666666666667</v>
      </c>
    </row>
    <row r="157" spans="1:12" x14ac:dyDescent="0.2">
      <c r="A157" s="7">
        <v>156</v>
      </c>
      <c r="B157" s="2" t="s">
        <v>526</v>
      </c>
      <c r="C157" s="2" t="s">
        <v>1411</v>
      </c>
      <c r="D157" s="2" t="s">
        <v>26</v>
      </c>
      <c r="E157" s="2">
        <v>281</v>
      </c>
      <c r="F157" s="2">
        <v>294</v>
      </c>
      <c r="G157" s="2">
        <f t="shared" si="4"/>
        <v>14</v>
      </c>
      <c r="H157" s="2"/>
      <c r="I157" s="2">
        <v>742.8</v>
      </c>
      <c r="J157" s="2">
        <v>812.5</v>
      </c>
      <c r="K157" s="2">
        <v>833.6</v>
      </c>
      <c r="L157">
        <f t="shared" si="5"/>
        <v>796.30000000000007</v>
      </c>
    </row>
    <row r="158" spans="1:12" x14ac:dyDescent="0.2">
      <c r="A158" s="7">
        <v>157</v>
      </c>
      <c r="B158" s="2" t="s">
        <v>234</v>
      </c>
      <c r="C158" s="2" t="s">
        <v>1133</v>
      </c>
      <c r="D158" s="2" t="s">
        <v>26</v>
      </c>
      <c r="E158" s="2">
        <v>285</v>
      </c>
      <c r="F158" s="2">
        <v>293</v>
      </c>
      <c r="G158" s="2">
        <f t="shared" si="4"/>
        <v>9</v>
      </c>
      <c r="H158" s="2"/>
      <c r="I158" s="2">
        <v>581.70000000000005</v>
      </c>
      <c r="J158" s="2">
        <v>626</v>
      </c>
      <c r="K158" s="2">
        <v>605.9</v>
      </c>
      <c r="L158">
        <f t="shared" si="5"/>
        <v>604.5333333333333</v>
      </c>
    </row>
    <row r="159" spans="1:12" x14ac:dyDescent="0.2">
      <c r="A159" s="7">
        <v>158</v>
      </c>
      <c r="B159" s="2" t="s">
        <v>494</v>
      </c>
      <c r="C159" s="2" t="s">
        <v>1383</v>
      </c>
      <c r="D159" s="2" t="s">
        <v>26</v>
      </c>
      <c r="E159" s="2">
        <v>286</v>
      </c>
      <c r="F159" s="2">
        <v>295</v>
      </c>
      <c r="G159" s="2">
        <f t="shared" si="4"/>
        <v>10</v>
      </c>
      <c r="H159" s="2"/>
      <c r="I159" s="2">
        <v>1496.9</v>
      </c>
      <c r="J159" s="2">
        <v>1450.9</v>
      </c>
      <c r="K159" s="2">
        <v>1465</v>
      </c>
      <c r="L159">
        <f t="shared" si="5"/>
        <v>1470.9333333333334</v>
      </c>
    </row>
    <row r="160" spans="1:12" x14ac:dyDescent="0.2">
      <c r="A160" s="7">
        <v>159</v>
      </c>
      <c r="B160" s="2" t="s">
        <v>492</v>
      </c>
      <c r="C160" s="2" t="s">
        <v>1383</v>
      </c>
      <c r="D160" s="2" t="s">
        <v>26</v>
      </c>
      <c r="E160" s="2">
        <v>286</v>
      </c>
      <c r="F160" s="2">
        <v>296</v>
      </c>
      <c r="G160" s="2">
        <f t="shared" si="4"/>
        <v>11</v>
      </c>
      <c r="H160" s="2"/>
      <c r="I160" s="2">
        <v>545.70000000000005</v>
      </c>
      <c r="J160" s="2">
        <v>619.5</v>
      </c>
      <c r="K160" s="2">
        <v>608.70000000000005</v>
      </c>
      <c r="L160">
        <f t="shared" si="5"/>
        <v>591.30000000000007</v>
      </c>
    </row>
    <row r="161" spans="1:12" x14ac:dyDescent="0.2">
      <c r="A161" s="7">
        <v>160</v>
      </c>
      <c r="B161" s="2" t="s">
        <v>490</v>
      </c>
      <c r="C161" s="2" t="s">
        <v>1383</v>
      </c>
      <c r="D161" s="2" t="s">
        <v>26</v>
      </c>
      <c r="E161" s="2">
        <v>286</v>
      </c>
      <c r="F161" s="2">
        <v>297</v>
      </c>
      <c r="G161" s="2">
        <f t="shared" si="4"/>
        <v>12</v>
      </c>
      <c r="H161" s="2"/>
      <c r="I161" s="2">
        <v>1221</v>
      </c>
      <c r="J161" s="2">
        <v>1240.2</v>
      </c>
      <c r="K161" s="2">
        <v>1474.2</v>
      </c>
      <c r="L161">
        <f t="shared" si="5"/>
        <v>1311.8</v>
      </c>
    </row>
    <row r="162" spans="1:12" x14ac:dyDescent="0.2">
      <c r="A162" s="7">
        <v>161</v>
      </c>
      <c r="B162" s="2" t="s">
        <v>750</v>
      </c>
      <c r="C162" s="2" t="s">
        <v>1383</v>
      </c>
      <c r="D162" s="2" t="s">
        <v>26</v>
      </c>
      <c r="E162" s="2">
        <v>286</v>
      </c>
      <c r="F162" s="2">
        <v>298</v>
      </c>
      <c r="G162" s="2">
        <f t="shared" si="4"/>
        <v>13</v>
      </c>
      <c r="H162" s="2"/>
      <c r="I162" s="2">
        <v>523.70000000000005</v>
      </c>
      <c r="J162" s="2">
        <v>575.6</v>
      </c>
      <c r="K162" s="2">
        <v>613.1</v>
      </c>
      <c r="L162">
        <f t="shared" si="5"/>
        <v>570.80000000000007</v>
      </c>
    </row>
    <row r="163" spans="1:12" x14ac:dyDescent="0.2">
      <c r="A163" s="7">
        <v>162</v>
      </c>
      <c r="B163" s="2" t="s">
        <v>392</v>
      </c>
      <c r="C163" s="2" t="s">
        <v>1309</v>
      </c>
      <c r="D163" s="2" t="s">
        <v>26</v>
      </c>
      <c r="E163" s="2">
        <v>293</v>
      </c>
      <c r="F163" s="2">
        <v>304</v>
      </c>
      <c r="G163" s="2">
        <f t="shared" si="4"/>
        <v>12</v>
      </c>
      <c r="H163" s="2" t="s">
        <v>1311</v>
      </c>
      <c r="I163" s="2">
        <v>292.60000000000002</v>
      </c>
      <c r="J163" s="2">
        <v>298.5</v>
      </c>
      <c r="K163" s="2">
        <v>343</v>
      </c>
      <c r="L163">
        <f t="shared" si="5"/>
        <v>311.36666666666667</v>
      </c>
    </row>
    <row r="164" spans="1:12" x14ac:dyDescent="0.2">
      <c r="A164" s="7">
        <v>163</v>
      </c>
      <c r="B164" s="2" t="s">
        <v>390</v>
      </c>
      <c r="C164" s="2" t="s">
        <v>1309</v>
      </c>
      <c r="D164" s="2" t="s">
        <v>26</v>
      </c>
      <c r="E164" s="2">
        <v>293</v>
      </c>
      <c r="F164" s="2">
        <v>306</v>
      </c>
      <c r="G164" s="2">
        <f t="shared" si="4"/>
        <v>14</v>
      </c>
      <c r="H164" s="2" t="s">
        <v>1311</v>
      </c>
      <c r="I164" s="2">
        <v>1632.3</v>
      </c>
      <c r="J164" s="2">
        <v>1791.4</v>
      </c>
      <c r="K164" s="2">
        <v>2183.4</v>
      </c>
      <c r="L164">
        <f t="shared" si="5"/>
        <v>1869.0333333333335</v>
      </c>
    </row>
    <row r="165" spans="1:12" x14ac:dyDescent="0.2">
      <c r="A165" s="7">
        <v>164</v>
      </c>
      <c r="B165" s="2" t="s">
        <v>388</v>
      </c>
      <c r="C165" s="2" t="s">
        <v>1309</v>
      </c>
      <c r="D165" s="2" t="s">
        <v>26</v>
      </c>
      <c r="E165" s="2">
        <v>293</v>
      </c>
      <c r="F165" s="2">
        <v>308</v>
      </c>
      <c r="G165" s="2">
        <f t="shared" si="4"/>
        <v>16</v>
      </c>
      <c r="H165" s="2" t="s">
        <v>1311</v>
      </c>
      <c r="I165" s="2">
        <v>1292.5</v>
      </c>
      <c r="J165" s="2">
        <v>1418.4</v>
      </c>
      <c r="K165" s="2">
        <v>1739.8</v>
      </c>
      <c r="L165">
        <f t="shared" si="5"/>
        <v>1483.5666666666666</v>
      </c>
    </row>
    <row r="166" spans="1:12" x14ac:dyDescent="0.2">
      <c r="A166" s="7">
        <v>165</v>
      </c>
      <c r="B166" s="2" t="s">
        <v>386</v>
      </c>
      <c r="C166" s="2" t="s">
        <v>1309</v>
      </c>
      <c r="D166" s="2" t="s">
        <v>26</v>
      </c>
      <c r="E166" s="2">
        <v>293</v>
      </c>
      <c r="F166" s="2">
        <v>310</v>
      </c>
      <c r="G166" s="2">
        <f t="shared" si="4"/>
        <v>18</v>
      </c>
      <c r="H166" s="2" t="s">
        <v>1311</v>
      </c>
      <c r="I166" s="2">
        <v>2025.8</v>
      </c>
      <c r="J166" s="2">
        <v>2141</v>
      </c>
      <c r="K166" s="2">
        <v>2383.5</v>
      </c>
      <c r="L166">
        <f t="shared" si="5"/>
        <v>2183.4333333333334</v>
      </c>
    </row>
    <row r="167" spans="1:12" x14ac:dyDescent="0.2">
      <c r="A167" s="7">
        <v>166</v>
      </c>
      <c r="B167" s="2" t="s">
        <v>384</v>
      </c>
      <c r="C167" s="2" t="s">
        <v>1329</v>
      </c>
      <c r="D167" s="2" t="s">
        <v>26</v>
      </c>
      <c r="E167" s="2">
        <v>293</v>
      </c>
      <c r="F167" s="2">
        <v>311</v>
      </c>
      <c r="G167" s="2">
        <f t="shared" si="4"/>
        <v>19</v>
      </c>
      <c r="H167" s="2" t="s">
        <v>1321</v>
      </c>
      <c r="I167" s="2">
        <v>227.2</v>
      </c>
      <c r="J167" s="2">
        <v>235.4</v>
      </c>
      <c r="K167" s="2">
        <v>259.60000000000002</v>
      </c>
      <c r="L167">
        <f t="shared" si="5"/>
        <v>240.73333333333335</v>
      </c>
    </row>
    <row r="168" spans="1:12" x14ac:dyDescent="0.2">
      <c r="A168" s="7">
        <v>167</v>
      </c>
      <c r="B168" s="2" t="s">
        <v>384</v>
      </c>
      <c r="C168" s="2" t="s">
        <v>1309</v>
      </c>
      <c r="D168" s="2" t="s">
        <v>26</v>
      </c>
      <c r="E168" s="2">
        <v>293</v>
      </c>
      <c r="F168" s="2">
        <v>311</v>
      </c>
      <c r="G168" s="2">
        <f t="shared" si="4"/>
        <v>19</v>
      </c>
      <c r="H168" s="2" t="s">
        <v>1311</v>
      </c>
      <c r="I168" s="2">
        <v>1099</v>
      </c>
      <c r="J168" s="2">
        <v>1252.8</v>
      </c>
      <c r="K168" s="2">
        <v>1494.4</v>
      </c>
      <c r="L168">
        <f t="shared" si="5"/>
        <v>1282.0666666666668</v>
      </c>
    </row>
    <row r="169" spans="1:12" x14ac:dyDescent="0.2">
      <c r="A169" s="7">
        <v>168</v>
      </c>
      <c r="B169" s="2" t="s">
        <v>642</v>
      </c>
      <c r="C169" s="2" t="s">
        <v>1488</v>
      </c>
      <c r="D169" s="2" t="s">
        <v>26</v>
      </c>
      <c r="E169" s="2">
        <v>294</v>
      </c>
      <c r="F169" s="2">
        <v>311</v>
      </c>
      <c r="G169" s="2">
        <f t="shared" si="4"/>
        <v>18</v>
      </c>
      <c r="H169" s="2" t="s">
        <v>1311</v>
      </c>
      <c r="I169" s="2">
        <v>85.6</v>
      </c>
      <c r="J169" s="2">
        <v>83.4</v>
      </c>
      <c r="K169" s="2">
        <v>90.1</v>
      </c>
      <c r="L169">
        <f t="shared" si="5"/>
        <v>86.366666666666674</v>
      </c>
    </row>
    <row r="170" spans="1:12" x14ac:dyDescent="0.2">
      <c r="A170" s="7">
        <v>169</v>
      </c>
      <c r="B170" s="2" t="s">
        <v>622</v>
      </c>
      <c r="C170" s="2" t="s">
        <v>1473</v>
      </c>
      <c r="D170" s="2" t="s">
        <v>26</v>
      </c>
      <c r="E170" s="2">
        <v>295</v>
      </c>
      <c r="F170" s="2">
        <v>304</v>
      </c>
      <c r="G170" s="2">
        <f t="shared" si="4"/>
        <v>10</v>
      </c>
      <c r="H170" s="2" t="s">
        <v>1311</v>
      </c>
      <c r="I170" s="2">
        <v>299.5</v>
      </c>
      <c r="J170" s="2">
        <v>300.39999999999998</v>
      </c>
      <c r="K170" s="2">
        <v>292.7</v>
      </c>
      <c r="L170">
        <f t="shared" si="5"/>
        <v>297.5333333333333</v>
      </c>
    </row>
    <row r="171" spans="1:12" x14ac:dyDescent="0.2">
      <c r="A171" s="7">
        <v>170</v>
      </c>
      <c r="B171" s="2" t="s">
        <v>620</v>
      </c>
      <c r="C171" s="2" t="s">
        <v>1473</v>
      </c>
      <c r="D171" s="2" t="s">
        <v>26</v>
      </c>
      <c r="E171" s="2">
        <v>295</v>
      </c>
      <c r="F171" s="2">
        <v>306</v>
      </c>
      <c r="G171" s="2">
        <f t="shared" si="4"/>
        <v>12</v>
      </c>
      <c r="H171" s="2" t="s">
        <v>1311</v>
      </c>
      <c r="I171" s="2">
        <v>684</v>
      </c>
      <c r="J171" s="2">
        <v>702.5</v>
      </c>
      <c r="K171" s="2">
        <v>717.1</v>
      </c>
      <c r="L171">
        <f t="shared" si="5"/>
        <v>701.19999999999993</v>
      </c>
    </row>
    <row r="172" spans="1:12" x14ac:dyDescent="0.2">
      <c r="A172" s="7">
        <v>171</v>
      </c>
      <c r="B172" s="2" t="s">
        <v>618</v>
      </c>
      <c r="C172" s="2" t="s">
        <v>1122</v>
      </c>
      <c r="D172" s="2" t="s">
        <v>26</v>
      </c>
      <c r="E172" s="2">
        <v>295</v>
      </c>
      <c r="F172" s="2">
        <v>308</v>
      </c>
      <c r="G172" s="2">
        <f t="shared" si="4"/>
        <v>14</v>
      </c>
      <c r="H172" s="2"/>
      <c r="I172" s="2">
        <v>772.6</v>
      </c>
      <c r="J172" s="2">
        <v>1002.6</v>
      </c>
      <c r="K172" s="2">
        <v>294.39999999999998</v>
      </c>
      <c r="L172">
        <f t="shared" si="5"/>
        <v>689.86666666666667</v>
      </c>
    </row>
    <row r="173" spans="1:12" x14ac:dyDescent="0.2">
      <c r="A173" s="7">
        <v>172</v>
      </c>
      <c r="B173" s="2" t="s">
        <v>616</v>
      </c>
      <c r="C173" s="2" t="s">
        <v>1469</v>
      </c>
      <c r="D173" s="2" t="s">
        <v>26</v>
      </c>
      <c r="E173" s="2">
        <v>295</v>
      </c>
      <c r="F173" s="2">
        <v>310</v>
      </c>
      <c r="G173" s="2">
        <f t="shared" si="4"/>
        <v>16</v>
      </c>
      <c r="H173" s="2" t="s">
        <v>1321</v>
      </c>
      <c r="I173" s="2">
        <v>435.5</v>
      </c>
      <c r="J173" s="2">
        <v>605.20000000000005</v>
      </c>
      <c r="K173" s="2">
        <v>453.1</v>
      </c>
      <c r="L173">
        <f t="shared" si="5"/>
        <v>497.93333333333339</v>
      </c>
    </row>
    <row r="174" spans="1:12" x14ac:dyDescent="0.2">
      <c r="A174" s="7">
        <v>173</v>
      </c>
      <c r="B174" s="2" t="s">
        <v>614</v>
      </c>
      <c r="C174" s="2" t="s">
        <v>1469</v>
      </c>
      <c r="D174" s="2" t="s">
        <v>26</v>
      </c>
      <c r="E174" s="2">
        <v>295</v>
      </c>
      <c r="F174" s="2">
        <v>311</v>
      </c>
      <c r="G174" s="2">
        <f t="shared" si="4"/>
        <v>17</v>
      </c>
      <c r="H174" s="2" t="s">
        <v>1321</v>
      </c>
      <c r="I174" s="2">
        <v>197.2</v>
      </c>
      <c r="J174" s="2">
        <v>234.3</v>
      </c>
      <c r="K174" s="2">
        <v>205.2</v>
      </c>
      <c r="L174">
        <f t="shared" si="5"/>
        <v>212.23333333333335</v>
      </c>
    </row>
    <row r="175" spans="1:12" x14ac:dyDescent="0.2">
      <c r="A175" s="7">
        <v>174</v>
      </c>
      <c r="B175" s="2" t="s">
        <v>614</v>
      </c>
      <c r="C175" s="2" t="s">
        <v>1122</v>
      </c>
      <c r="D175" s="2" t="s">
        <v>26</v>
      </c>
      <c r="E175" s="2">
        <v>295</v>
      </c>
      <c r="F175" s="2">
        <v>311</v>
      </c>
      <c r="G175" s="2">
        <f t="shared" si="4"/>
        <v>17</v>
      </c>
      <c r="H175" s="2"/>
      <c r="I175" s="2">
        <v>400.6</v>
      </c>
      <c r="J175" s="2">
        <v>391.3</v>
      </c>
      <c r="K175" s="2">
        <v>293.8</v>
      </c>
      <c r="L175">
        <f t="shared" si="5"/>
        <v>361.90000000000003</v>
      </c>
    </row>
    <row r="176" spans="1:12" x14ac:dyDescent="0.2">
      <c r="A176" s="7">
        <v>175</v>
      </c>
      <c r="B176" s="2" t="s">
        <v>612</v>
      </c>
      <c r="C176" s="2" t="s">
        <v>1431</v>
      </c>
      <c r="D176" s="2" t="s">
        <v>26</v>
      </c>
      <c r="E176" s="2">
        <v>295</v>
      </c>
      <c r="F176" s="2">
        <v>314</v>
      </c>
      <c r="G176" s="2">
        <f t="shared" si="4"/>
        <v>20</v>
      </c>
      <c r="H176" s="2"/>
      <c r="I176" s="2">
        <v>155</v>
      </c>
      <c r="J176" s="2">
        <v>178.3</v>
      </c>
      <c r="K176" s="2">
        <v>137.6</v>
      </c>
      <c r="L176">
        <f t="shared" si="5"/>
        <v>156.96666666666667</v>
      </c>
    </row>
    <row r="177" spans="1:12" x14ac:dyDescent="0.2">
      <c r="A177" s="7">
        <v>176</v>
      </c>
      <c r="B177" s="2" t="s">
        <v>538</v>
      </c>
      <c r="C177" s="2" t="s">
        <v>1122</v>
      </c>
      <c r="D177" s="2" t="s">
        <v>26</v>
      </c>
      <c r="E177" s="2">
        <v>296</v>
      </c>
      <c r="F177" s="2">
        <v>308</v>
      </c>
      <c r="G177" s="2">
        <f t="shared" si="4"/>
        <v>13</v>
      </c>
      <c r="H177" s="2"/>
      <c r="I177" s="2">
        <v>84.5</v>
      </c>
      <c r="J177" s="2">
        <v>86.9</v>
      </c>
      <c r="K177" s="2">
        <v>79.5</v>
      </c>
      <c r="L177">
        <f t="shared" si="5"/>
        <v>83.63333333333334</v>
      </c>
    </row>
    <row r="178" spans="1:12" x14ac:dyDescent="0.2">
      <c r="A178" s="7">
        <v>177</v>
      </c>
      <c r="B178" s="2" t="s">
        <v>536</v>
      </c>
      <c r="C178" s="2" t="s">
        <v>1122</v>
      </c>
      <c r="D178" s="2" t="s">
        <v>26</v>
      </c>
      <c r="E178" s="2">
        <v>296</v>
      </c>
      <c r="F178" s="2">
        <v>310</v>
      </c>
      <c r="G178" s="2">
        <f t="shared" si="4"/>
        <v>15</v>
      </c>
      <c r="H178" s="2"/>
      <c r="I178" s="2">
        <v>58.4</v>
      </c>
      <c r="J178" s="2">
        <v>65.099999999999994</v>
      </c>
      <c r="K178" s="2">
        <v>51.6</v>
      </c>
      <c r="L178">
        <f t="shared" si="5"/>
        <v>58.366666666666667</v>
      </c>
    </row>
    <row r="179" spans="1:12" x14ac:dyDescent="0.2">
      <c r="A179" s="7">
        <v>178</v>
      </c>
      <c r="B179" s="2" t="s">
        <v>534</v>
      </c>
      <c r="C179" s="2" t="s">
        <v>1122</v>
      </c>
      <c r="D179" s="2" t="s">
        <v>26</v>
      </c>
      <c r="E179" s="2">
        <v>296</v>
      </c>
      <c r="F179" s="2">
        <v>311</v>
      </c>
      <c r="G179" s="2">
        <f t="shared" si="4"/>
        <v>16</v>
      </c>
      <c r="H179" s="2"/>
      <c r="I179" s="2">
        <v>227.1</v>
      </c>
      <c r="J179" s="2">
        <v>224.6</v>
      </c>
      <c r="K179" s="2">
        <v>248.7</v>
      </c>
      <c r="L179">
        <f t="shared" si="5"/>
        <v>233.46666666666667</v>
      </c>
    </row>
    <row r="180" spans="1:12" x14ac:dyDescent="0.2">
      <c r="A180" s="7">
        <v>179</v>
      </c>
      <c r="B180" s="2" t="s">
        <v>466</v>
      </c>
      <c r="C180" s="2" t="s">
        <v>1122</v>
      </c>
      <c r="D180" s="2" t="s">
        <v>26</v>
      </c>
      <c r="E180" s="2">
        <v>297</v>
      </c>
      <c r="F180" s="2">
        <v>308</v>
      </c>
      <c r="G180" s="2">
        <f t="shared" si="4"/>
        <v>12</v>
      </c>
      <c r="H180" s="2"/>
      <c r="I180" s="2">
        <v>90.9</v>
      </c>
      <c r="J180" s="2">
        <v>88.6</v>
      </c>
      <c r="K180" s="2">
        <v>78.599999999999994</v>
      </c>
      <c r="L180">
        <f t="shared" si="5"/>
        <v>86.033333333333346</v>
      </c>
    </row>
    <row r="181" spans="1:12" x14ac:dyDescent="0.2">
      <c r="A181" s="7">
        <v>180</v>
      </c>
      <c r="B181" s="2" t="s">
        <v>464</v>
      </c>
      <c r="C181" s="2" t="s">
        <v>1122</v>
      </c>
      <c r="D181" s="2" t="s">
        <v>26</v>
      </c>
      <c r="E181" s="2">
        <v>297</v>
      </c>
      <c r="F181" s="2">
        <v>310</v>
      </c>
      <c r="G181" s="2">
        <f t="shared" si="4"/>
        <v>14</v>
      </c>
      <c r="H181" s="2"/>
      <c r="I181" s="2">
        <v>146.30000000000001</v>
      </c>
      <c r="J181" s="2">
        <v>138.5</v>
      </c>
      <c r="K181" s="2">
        <v>155.4</v>
      </c>
      <c r="L181">
        <f t="shared" si="5"/>
        <v>146.73333333333335</v>
      </c>
    </row>
    <row r="182" spans="1:12" x14ac:dyDescent="0.2">
      <c r="A182" s="7">
        <v>181</v>
      </c>
      <c r="B182" s="2" t="s">
        <v>518</v>
      </c>
      <c r="C182" s="2" t="s">
        <v>1403</v>
      </c>
      <c r="D182" s="2" t="s">
        <v>26</v>
      </c>
      <c r="E182" s="2">
        <v>300</v>
      </c>
      <c r="F182" s="2">
        <v>310</v>
      </c>
      <c r="G182" s="2">
        <f t="shared" si="4"/>
        <v>11</v>
      </c>
      <c r="H182" s="2" t="s">
        <v>1321</v>
      </c>
      <c r="I182" s="2">
        <v>216.5</v>
      </c>
      <c r="J182" s="2">
        <v>213.6</v>
      </c>
      <c r="K182" s="2">
        <v>235.5</v>
      </c>
      <c r="L182">
        <f t="shared" si="5"/>
        <v>221.86666666666667</v>
      </c>
    </row>
    <row r="183" spans="1:12" x14ac:dyDescent="0.2">
      <c r="A183" s="7">
        <v>182</v>
      </c>
      <c r="B183" s="2" t="s">
        <v>520</v>
      </c>
      <c r="C183" s="2" t="s">
        <v>1403</v>
      </c>
      <c r="D183" s="2" t="s">
        <v>26</v>
      </c>
      <c r="E183" s="2">
        <v>300</v>
      </c>
      <c r="F183" s="2">
        <v>311</v>
      </c>
      <c r="G183" s="2">
        <f t="shared" si="4"/>
        <v>12</v>
      </c>
      <c r="H183" s="2" t="s">
        <v>1321</v>
      </c>
      <c r="I183" s="2">
        <v>609.4</v>
      </c>
      <c r="J183" s="2">
        <v>580.4</v>
      </c>
      <c r="K183" s="2">
        <v>614.4</v>
      </c>
      <c r="L183">
        <f t="shared" si="5"/>
        <v>601.4</v>
      </c>
    </row>
    <row r="184" spans="1:12" x14ac:dyDescent="0.2">
      <c r="A184" s="7">
        <v>183</v>
      </c>
      <c r="B184" s="2" t="s">
        <v>500</v>
      </c>
      <c r="C184" s="2" t="s">
        <v>1391</v>
      </c>
      <c r="D184" s="2" t="s">
        <v>26</v>
      </c>
      <c r="E184" s="2">
        <v>300</v>
      </c>
      <c r="F184" s="2">
        <v>314</v>
      </c>
      <c r="G184" s="2">
        <f t="shared" si="4"/>
        <v>15</v>
      </c>
      <c r="H184" s="2" t="s">
        <v>1311</v>
      </c>
      <c r="I184" s="2">
        <v>300.10000000000002</v>
      </c>
      <c r="J184" s="2">
        <v>297.3</v>
      </c>
      <c r="K184" s="2">
        <v>323.39999999999998</v>
      </c>
      <c r="L184">
        <f t="shared" si="5"/>
        <v>306.93333333333334</v>
      </c>
    </row>
    <row r="185" spans="1:12" x14ac:dyDescent="0.2">
      <c r="A185" s="7">
        <v>184</v>
      </c>
      <c r="B185" s="2" t="s">
        <v>500</v>
      </c>
      <c r="C185" s="2" t="s">
        <v>1389</v>
      </c>
      <c r="D185" s="2" t="s">
        <v>26</v>
      </c>
      <c r="E185" s="2">
        <v>300</v>
      </c>
      <c r="F185" s="2">
        <v>314</v>
      </c>
      <c r="G185" s="2">
        <f t="shared" si="4"/>
        <v>15</v>
      </c>
      <c r="H185" s="2" t="s">
        <v>1321</v>
      </c>
      <c r="I185" s="2">
        <v>1004</v>
      </c>
      <c r="J185" s="2">
        <v>1181.5</v>
      </c>
      <c r="K185" s="2">
        <v>1535.9</v>
      </c>
      <c r="L185">
        <f t="shared" si="5"/>
        <v>1240.4666666666667</v>
      </c>
    </row>
    <row r="186" spans="1:12" x14ac:dyDescent="0.2">
      <c r="A186" s="7">
        <v>185</v>
      </c>
      <c r="B186" s="2" t="s">
        <v>600</v>
      </c>
      <c r="C186" s="2" t="s">
        <v>1391</v>
      </c>
      <c r="D186" s="2" t="s">
        <v>26</v>
      </c>
      <c r="E186" s="2">
        <v>300</v>
      </c>
      <c r="F186" s="2">
        <v>316</v>
      </c>
      <c r="G186" s="2">
        <f t="shared" si="4"/>
        <v>17</v>
      </c>
      <c r="H186" s="2" t="s">
        <v>1311</v>
      </c>
      <c r="I186" s="2">
        <v>490.6</v>
      </c>
      <c r="J186" s="2">
        <v>460.2</v>
      </c>
      <c r="K186" s="2">
        <v>462.5</v>
      </c>
      <c r="L186">
        <f t="shared" si="5"/>
        <v>471.09999999999997</v>
      </c>
    </row>
    <row r="187" spans="1:12" x14ac:dyDescent="0.2">
      <c r="A187" s="7">
        <v>186</v>
      </c>
      <c r="B187" s="2" t="s">
        <v>256</v>
      </c>
      <c r="C187" s="2" t="s">
        <v>1211</v>
      </c>
      <c r="D187" s="2" t="s">
        <v>26</v>
      </c>
      <c r="E187" s="2">
        <v>311</v>
      </c>
      <c r="F187" s="2">
        <v>325</v>
      </c>
      <c r="G187" s="2">
        <f t="shared" si="4"/>
        <v>15</v>
      </c>
      <c r="H187" s="2" t="s">
        <v>1213</v>
      </c>
      <c r="I187" s="2">
        <v>208.9</v>
      </c>
      <c r="J187" s="2">
        <v>213.4</v>
      </c>
      <c r="K187" s="2">
        <v>229.7</v>
      </c>
      <c r="L187">
        <f t="shared" si="5"/>
        <v>217.33333333333334</v>
      </c>
    </row>
    <row r="188" spans="1:12" x14ac:dyDescent="0.2">
      <c r="A188" s="7">
        <v>187</v>
      </c>
      <c r="B188" s="2" t="s">
        <v>524</v>
      </c>
      <c r="C188" s="2" t="s">
        <v>1407</v>
      </c>
      <c r="D188" s="2" t="s">
        <v>26</v>
      </c>
      <c r="E188" s="2">
        <v>312</v>
      </c>
      <c r="F188" s="2">
        <v>325</v>
      </c>
      <c r="G188" s="2">
        <f t="shared" si="4"/>
        <v>14</v>
      </c>
      <c r="H188" s="2" t="s">
        <v>1213</v>
      </c>
      <c r="I188" s="2">
        <v>180.3</v>
      </c>
      <c r="J188" s="2">
        <v>193.3</v>
      </c>
      <c r="K188" s="2">
        <v>215.7</v>
      </c>
      <c r="L188">
        <f t="shared" si="5"/>
        <v>196.43333333333331</v>
      </c>
    </row>
    <row r="189" spans="1:12" x14ac:dyDescent="0.2">
      <c r="A189" s="7">
        <v>188</v>
      </c>
      <c r="B189" s="2" t="s">
        <v>648</v>
      </c>
      <c r="C189" s="2" t="s">
        <v>1122</v>
      </c>
      <c r="D189" s="2" t="s">
        <v>26</v>
      </c>
      <c r="E189" s="2">
        <v>335</v>
      </c>
      <c r="F189" s="2">
        <v>346</v>
      </c>
      <c r="G189" s="2">
        <f t="shared" si="4"/>
        <v>12</v>
      </c>
      <c r="H189" s="2"/>
      <c r="I189" s="2">
        <v>115</v>
      </c>
      <c r="J189" s="2">
        <v>115.9</v>
      </c>
      <c r="K189" s="2">
        <v>121.7</v>
      </c>
      <c r="L189">
        <f t="shared" si="5"/>
        <v>117.53333333333335</v>
      </c>
    </row>
    <row r="190" spans="1:12" x14ac:dyDescent="0.2">
      <c r="A190" s="7">
        <v>189</v>
      </c>
      <c r="B190" s="2" t="s">
        <v>680</v>
      </c>
      <c r="C190" s="2" t="s">
        <v>1122</v>
      </c>
      <c r="D190" s="2" t="s">
        <v>26</v>
      </c>
      <c r="E190" s="2">
        <v>349</v>
      </c>
      <c r="F190" s="2">
        <v>364</v>
      </c>
      <c r="G190" s="2">
        <f t="shared" si="4"/>
        <v>16</v>
      </c>
      <c r="H190" s="2"/>
      <c r="I190" s="2">
        <v>557.79999999999995</v>
      </c>
      <c r="J190" s="2">
        <v>572.1</v>
      </c>
      <c r="K190" s="2">
        <v>726.1</v>
      </c>
      <c r="L190">
        <f t="shared" si="5"/>
        <v>618.66666666666663</v>
      </c>
    </row>
    <row r="191" spans="1:12" x14ac:dyDescent="0.2">
      <c r="A191" s="7">
        <v>190</v>
      </c>
      <c r="B191" s="2" t="s">
        <v>676</v>
      </c>
      <c r="C191" s="2" t="s">
        <v>1122</v>
      </c>
      <c r="D191" s="2" t="s">
        <v>26</v>
      </c>
      <c r="E191" s="2">
        <v>349</v>
      </c>
      <c r="F191" s="2">
        <v>366</v>
      </c>
      <c r="G191" s="2">
        <f t="shared" si="4"/>
        <v>18</v>
      </c>
      <c r="H191" s="2"/>
      <c r="I191" s="2">
        <v>550.79999999999995</v>
      </c>
      <c r="J191" s="2">
        <v>533.79999999999995</v>
      </c>
      <c r="K191" s="2">
        <v>635</v>
      </c>
      <c r="L191">
        <f t="shared" si="5"/>
        <v>573.19999999999993</v>
      </c>
    </row>
    <row r="192" spans="1:12" x14ac:dyDescent="0.2">
      <c r="A192" s="7">
        <v>191</v>
      </c>
      <c r="B192" s="2" t="s">
        <v>742</v>
      </c>
      <c r="C192" s="2" t="s">
        <v>1122</v>
      </c>
      <c r="D192" s="2" t="s">
        <v>26</v>
      </c>
      <c r="E192" s="2">
        <v>353</v>
      </c>
      <c r="F192" s="2">
        <v>365</v>
      </c>
      <c r="G192" s="2">
        <f t="shared" si="4"/>
        <v>13</v>
      </c>
      <c r="H192" s="2"/>
      <c r="I192" s="2">
        <v>501.2</v>
      </c>
      <c r="J192" s="2">
        <v>401.4</v>
      </c>
      <c r="K192" s="2">
        <v>307.5</v>
      </c>
      <c r="L192">
        <f t="shared" si="5"/>
        <v>403.36666666666662</v>
      </c>
    </row>
    <row r="193" spans="1:12" x14ac:dyDescent="0.2">
      <c r="A193" s="7">
        <v>192</v>
      </c>
      <c r="B193" s="2" t="s">
        <v>358</v>
      </c>
      <c r="C193" s="2" t="s">
        <v>1122</v>
      </c>
      <c r="D193" s="2" t="s">
        <v>26</v>
      </c>
      <c r="E193" s="2">
        <v>353</v>
      </c>
      <c r="F193" s="2">
        <v>366</v>
      </c>
      <c r="G193" s="2">
        <f t="shared" si="4"/>
        <v>14</v>
      </c>
      <c r="H193" s="2"/>
      <c r="I193" s="2">
        <v>2859.2</v>
      </c>
      <c r="J193" s="2">
        <v>2387.3000000000002</v>
      </c>
      <c r="K193" s="2">
        <v>2700.9</v>
      </c>
      <c r="L193">
        <f t="shared" si="5"/>
        <v>2649.1333333333332</v>
      </c>
    </row>
    <row r="194" spans="1:12" x14ac:dyDescent="0.2">
      <c r="A194" s="7">
        <v>193</v>
      </c>
      <c r="B194" s="2" t="s">
        <v>368</v>
      </c>
      <c r="C194" s="2" t="s">
        <v>1122</v>
      </c>
      <c r="D194" s="2" t="s">
        <v>26</v>
      </c>
      <c r="E194" s="2">
        <v>353</v>
      </c>
      <c r="F194" s="2">
        <v>371</v>
      </c>
      <c r="G194" s="2">
        <f t="shared" ref="G194:G257" si="6">(F194-E194)+1</f>
        <v>19</v>
      </c>
      <c r="H194" s="2"/>
      <c r="I194" s="2">
        <v>340.1</v>
      </c>
      <c r="J194" s="2">
        <v>827.5</v>
      </c>
      <c r="K194" s="2">
        <v>434.3</v>
      </c>
      <c r="L194">
        <f t="shared" ref="L194:L257" si="7">AVERAGE(I194:K194)</f>
        <v>533.96666666666658</v>
      </c>
    </row>
    <row r="195" spans="1:12" x14ac:dyDescent="0.2">
      <c r="A195" s="7">
        <v>194</v>
      </c>
      <c r="B195" s="2" t="s">
        <v>496</v>
      </c>
      <c r="C195" s="2" t="s">
        <v>1122</v>
      </c>
      <c r="D195" s="2" t="s">
        <v>26</v>
      </c>
      <c r="E195" s="2">
        <v>354</v>
      </c>
      <c r="F195" s="2">
        <v>364</v>
      </c>
      <c r="G195" s="2">
        <f t="shared" si="6"/>
        <v>11</v>
      </c>
      <c r="H195" s="2"/>
      <c r="I195" s="2">
        <v>713.8</v>
      </c>
      <c r="J195" s="2">
        <v>704.4</v>
      </c>
      <c r="K195" s="2">
        <v>652.29999999999995</v>
      </c>
      <c r="L195">
        <f t="shared" si="7"/>
        <v>690.16666666666663</v>
      </c>
    </row>
    <row r="196" spans="1:12" x14ac:dyDescent="0.2">
      <c r="A196" s="7">
        <v>195</v>
      </c>
      <c r="B196" s="2" t="s">
        <v>546</v>
      </c>
      <c r="C196" s="2" t="s">
        <v>1122</v>
      </c>
      <c r="D196" s="2" t="s">
        <v>26</v>
      </c>
      <c r="E196" s="2">
        <v>355</v>
      </c>
      <c r="F196" s="2">
        <v>364</v>
      </c>
      <c r="G196" s="2">
        <f t="shared" si="6"/>
        <v>10</v>
      </c>
      <c r="H196" s="2"/>
      <c r="I196" s="2">
        <v>1002.5</v>
      </c>
      <c r="J196" s="2">
        <v>906.9</v>
      </c>
      <c r="K196" s="2">
        <v>939.1</v>
      </c>
      <c r="L196">
        <f t="shared" si="7"/>
        <v>949.5</v>
      </c>
    </row>
    <row r="197" spans="1:12" x14ac:dyDescent="0.2">
      <c r="A197" s="7">
        <v>196</v>
      </c>
      <c r="B197" s="2" t="s">
        <v>548</v>
      </c>
      <c r="C197" s="2" t="s">
        <v>1122</v>
      </c>
      <c r="D197" s="2" t="s">
        <v>26</v>
      </c>
      <c r="E197" s="2">
        <v>355</v>
      </c>
      <c r="F197" s="2">
        <v>366</v>
      </c>
      <c r="G197" s="2">
        <f t="shared" si="6"/>
        <v>12</v>
      </c>
      <c r="H197" s="2"/>
      <c r="I197" s="2">
        <v>1043.8</v>
      </c>
      <c r="J197" s="2">
        <v>912.9</v>
      </c>
      <c r="K197" s="2">
        <v>909.8</v>
      </c>
      <c r="L197">
        <f t="shared" si="7"/>
        <v>955.5</v>
      </c>
    </row>
    <row r="198" spans="1:12" x14ac:dyDescent="0.2">
      <c r="A198" s="7">
        <v>197</v>
      </c>
      <c r="B198" s="2" t="s">
        <v>550</v>
      </c>
      <c r="C198" s="2" t="s">
        <v>1122</v>
      </c>
      <c r="D198" s="2" t="s">
        <v>26</v>
      </c>
      <c r="E198" s="2">
        <v>355</v>
      </c>
      <c r="F198" s="2">
        <v>368</v>
      </c>
      <c r="G198" s="2">
        <f t="shared" si="6"/>
        <v>14</v>
      </c>
      <c r="H198" s="2"/>
      <c r="I198" s="2">
        <v>353.7</v>
      </c>
      <c r="J198" s="2">
        <v>337.4</v>
      </c>
      <c r="K198" s="2">
        <v>399.7</v>
      </c>
      <c r="L198">
        <f t="shared" si="7"/>
        <v>363.59999999999997</v>
      </c>
    </row>
    <row r="199" spans="1:12" x14ac:dyDescent="0.2">
      <c r="A199" s="7">
        <v>198</v>
      </c>
      <c r="B199" s="2" t="s">
        <v>560</v>
      </c>
      <c r="C199" s="2" t="s">
        <v>1122</v>
      </c>
      <c r="D199" s="2" t="s">
        <v>26</v>
      </c>
      <c r="E199" s="2">
        <v>355</v>
      </c>
      <c r="F199" s="2">
        <v>371</v>
      </c>
      <c r="G199" s="2">
        <f t="shared" si="6"/>
        <v>17</v>
      </c>
      <c r="H199" s="2"/>
      <c r="I199" s="2">
        <v>910.7</v>
      </c>
      <c r="J199" s="2">
        <v>858.3</v>
      </c>
      <c r="K199" s="2">
        <v>1213.4000000000001</v>
      </c>
      <c r="L199">
        <f t="shared" si="7"/>
        <v>994.13333333333333</v>
      </c>
    </row>
    <row r="200" spans="1:12" x14ac:dyDescent="0.2">
      <c r="A200" s="7">
        <v>199</v>
      </c>
      <c r="B200" s="2" t="s">
        <v>552</v>
      </c>
      <c r="C200" s="2" t="s">
        <v>1433</v>
      </c>
      <c r="D200" s="2" t="s">
        <v>26</v>
      </c>
      <c r="E200" s="2">
        <v>355</v>
      </c>
      <c r="F200" s="2">
        <v>373</v>
      </c>
      <c r="G200" s="2">
        <f t="shared" si="6"/>
        <v>19</v>
      </c>
      <c r="H200" s="2"/>
      <c r="I200" s="2">
        <v>463.3</v>
      </c>
      <c r="J200" s="2">
        <v>320.2</v>
      </c>
      <c r="K200" s="2">
        <v>393.7</v>
      </c>
      <c r="L200">
        <f t="shared" si="7"/>
        <v>392.40000000000003</v>
      </c>
    </row>
    <row r="201" spans="1:12" x14ac:dyDescent="0.2">
      <c r="A201" s="7">
        <v>200</v>
      </c>
      <c r="B201" s="2" t="s">
        <v>714</v>
      </c>
      <c r="C201" s="2" t="s">
        <v>1122</v>
      </c>
      <c r="D201" s="2" t="s">
        <v>26</v>
      </c>
      <c r="E201" s="2">
        <v>356</v>
      </c>
      <c r="F201" s="2">
        <v>364</v>
      </c>
      <c r="G201" s="2">
        <f t="shared" si="6"/>
        <v>9</v>
      </c>
      <c r="H201" s="2"/>
      <c r="I201" s="2">
        <v>252.3</v>
      </c>
      <c r="J201" s="2">
        <v>238.7</v>
      </c>
      <c r="K201" s="2">
        <v>245.8</v>
      </c>
      <c r="L201">
        <f t="shared" si="7"/>
        <v>245.6</v>
      </c>
    </row>
    <row r="202" spans="1:12" x14ac:dyDescent="0.2">
      <c r="A202" s="7">
        <v>201</v>
      </c>
      <c r="B202" s="2" t="s">
        <v>506</v>
      </c>
      <c r="C202" s="2" t="s">
        <v>1122</v>
      </c>
      <c r="D202" s="2" t="s">
        <v>26</v>
      </c>
      <c r="E202" s="2">
        <v>360</v>
      </c>
      <c r="F202" s="2">
        <v>371</v>
      </c>
      <c r="G202" s="2">
        <f t="shared" si="6"/>
        <v>12</v>
      </c>
      <c r="H202" s="2"/>
      <c r="I202" s="2">
        <v>112.6</v>
      </c>
      <c r="J202" s="2">
        <v>106.1</v>
      </c>
      <c r="K202" s="2">
        <v>129</v>
      </c>
      <c r="L202">
        <f t="shared" si="7"/>
        <v>115.89999999999999</v>
      </c>
    </row>
    <row r="203" spans="1:12" x14ac:dyDescent="0.2">
      <c r="A203" s="7">
        <v>202</v>
      </c>
      <c r="B203" s="2" t="s">
        <v>508</v>
      </c>
      <c r="C203" s="2" t="s">
        <v>1148</v>
      </c>
      <c r="D203" s="2" t="s">
        <v>26</v>
      </c>
      <c r="E203" s="2">
        <v>360</v>
      </c>
      <c r="F203" s="2">
        <v>373</v>
      </c>
      <c r="G203" s="2">
        <f t="shared" si="6"/>
        <v>14</v>
      </c>
      <c r="H203" s="2"/>
      <c r="I203" s="2">
        <v>1378.5</v>
      </c>
      <c r="J203" s="2">
        <v>1125.2</v>
      </c>
      <c r="K203" s="2">
        <v>1586.1</v>
      </c>
      <c r="L203">
        <f t="shared" si="7"/>
        <v>1363.2666666666667</v>
      </c>
    </row>
    <row r="204" spans="1:12" x14ac:dyDescent="0.2">
      <c r="A204" s="7">
        <v>203</v>
      </c>
      <c r="B204" s="27" t="s">
        <v>468</v>
      </c>
      <c r="C204" s="2" t="s">
        <v>1222</v>
      </c>
      <c r="D204" s="2" t="s">
        <v>26</v>
      </c>
      <c r="E204" s="2">
        <v>367</v>
      </c>
      <c r="F204" s="2">
        <v>379</v>
      </c>
      <c r="G204" s="2">
        <f t="shared" si="6"/>
        <v>13</v>
      </c>
      <c r="H204" s="2"/>
      <c r="I204" s="2">
        <v>64.7</v>
      </c>
      <c r="J204" s="2">
        <v>60.9</v>
      </c>
      <c r="K204" s="2">
        <v>57.6</v>
      </c>
      <c r="L204" s="27">
        <f t="shared" si="7"/>
        <v>61.066666666666663</v>
      </c>
    </row>
    <row r="205" spans="1:12" x14ac:dyDescent="0.2">
      <c r="A205" s="7">
        <v>204</v>
      </c>
      <c r="B205" s="27" t="s">
        <v>468</v>
      </c>
      <c r="C205" s="2" t="s">
        <v>1369</v>
      </c>
      <c r="D205" s="2" t="s">
        <v>26</v>
      </c>
      <c r="E205" s="2">
        <v>367</v>
      </c>
      <c r="F205" s="2">
        <v>379</v>
      </c>
      <c r="G205" s="2">
        <f t="shared" si="6"/>
        <v>13</v>
      </c>
      <c r="H205" s="2"/>
      <c r="I205" s="2">
        <v>339</v>
      </c>
      <c r="J205" s="2">
        <v>349.2</v>
      </c>
      <c r="K205" s="2">
        <v>403.9</v>
      </c>
      <c r="L205" s="27">
        <f t="shared" si="7"/>
        <v>364.0333333333333</v>
      </c>
    </row>
    <row r="206" spans="1:12" x14ac:dyDescent="0.2">
      <c r="A206" s="7">
        <v>205</v>
      </c>
      <c r="B206" s="27" t="s">
        <v>472</v>
      </c>
      <c r="C206" s="2" t="s">
        <v>1222</v>
      </c>
      <c r="D206" s="2" t="s">
        <v>26</v>
      </c>
      <c r="E206" s="2">
        <v>367</v>
      </c>
      <c r="F206" s="2">
        <v>382</v>
      </c>
      <c r="G206" s="2">
        <f t="shared" si="6"/>
        <v>16</v>
      </c>
      <c r="H206" s="2"/>
      <c r="I206" s="2">
        <v>94.7</v>
      </c>
      <c r="J206" s="2">
        <v>108.4</v>
      </c>
      <c r="K206" s="2">
        <v>176.9</v>
      </c>
      <c r="L206" s="27">
        <f t="shared" si="7"/>
        <v>126.66666666666667</v>
      </c>
    </row>
    <row r="207" spans="1:12" x14ac:dyDescent="0.2">
      <c r="A207" s="7">
        <v>206</v>
      </c>
      <c r="B207" s="2" t="s">
        <v>738</v>
      </c>
      <c r="C207" s="2" t="s">
        <v>1415</v>
      </c>
      <c r="D207" s="2" t="s">
        <v>26</v>
      </c>
      <c r="E207" s="2">
        <v>372</v>
      </c>
      <c r="F207" s="2">
        <v>382</v>
      </c>
      <c r="G207" s="2">
        <f t="shared" si="6"/>
        <v>11</v>
      </c>
      <c r="H207" s="2"/>
      <c r="I207" s="2">
        <v>351.6</v>
      </c>
      <c r="J207" s="2">
        <v>379.3</v>
      </c>
      <c r="K207" s="2">
        <v>472.1</v>
      </c>
      <c r="L207">
        <f t="shared" si="7"/>
        <v>401</v>
      </c>
    </row>
    <row r="208" spans="1:12" x14ac:dyDescent="0.2">
      <c r="A208" s="7">
        <v>207</v>
      </c>
      <c r="B208" s="2" t="s">
        <v>736</v>
      </c>
      <c r="C208" s="2" t="s">
        <v>1553</v>
      </c>
      <c r="D208" s="2" t="s">
        <v>26</v>
      </c>
      <c r="E208" s="2">
        <v>374</v>
      </c>
      <c r="F208" s="2">
        <v>382</v>
      </c>
      <c r="G208" s="2">
        <f t="shared" si="6"/>
        <v>9</v>
      </c>
      <c r="H208" s="2" t="s">
        <v>1172</v>
      </c>
      <c r="I208" s="2">
        <v>410.9</v>
      </c>
      <c r="J208" s="2">
        <v>408.4</v>
      </c>
      <c r="K208" s="2">
        <v>403.3</v>
      </c>
      <c r="L208">
        <f t="shared" si="7"/>
        <v>407.5333333333333</v>
      </c>
    </row>
    <row r="209" spans="1:12" x14ac:dyDescent="0.2">
      <c r="A209" s="7">
        <v>208</v>
      </c>
      <c r="B209" s="2" t="s">
        <v>710</v>
      </c>
      <c r="C209" s="2" t="s">
        <v>1122</v>
      </c>
      <c r="D209" s="2" t="s">
        <v>26</v>
      </c>
      <c r="E209" s="2">
        <v>391</v>
      </c>
      <c r="F209" s="2">
        <v>397</v>
      </c>
      <c r="G209" s="2">
        <f t="shared" si="6"/>
        <v>7</v>
      </c>
      <c r="H209" s="2"/>
      <c r="I209" s="2">
        <v>127.7</v>
      </c>
      <c r="J209" s="2">
        <v>173.3</v>
      </c>
      <c r="K209" s="2">
        <v>138</v>
      </c>
      <c r="L209">
        <f t="shared" si="7"/>
        <v>146.33333333333334</v>
      </c>
    </row>
    <row r="210" spans="1:12" x14ac:dyDescent="0.2">
      <c r="A210" s="7">
        <v>209</v>
      </c>
      <c r="B210" s="27" t="s">
        <v>198</v>
      </c>
      <c r="C210" s="2" t="s">
        <v>1161</v>
      </c>
      <c r="D210" s="2" t="s">
        <v>26</v>
      </c>
      <c r="E210" s="2">
        <v>391</v>
      </c>
      <c r="F210" s="2">
        <v>402</v>
      </c>
      <c r="G210" s="2">
        <f t="shared" si="6"/>
        <v>12</v>
      </c>
      <c r="H210" s="2"/>
      <c r="I210" s="2">
        <v>413.4</v>
      </c>
      <c r="J210" s="2">
        <v>410</v>
      </c>
      <c r="K210" s="2">
        <v>391.5</v>
      </c>
      <c r="L210" s="27">
        <f t="shared" si="7"/>
        <v>404.9666666666667</v>
      </c>
    </row>
    <row r="211" spans="1:12" x14ac:dyDescent="0.2">
      <c r="A211" s="7">
        <v>210</v>
      </c>
      <c r="B211" s="27" t="s">
        <v>198</v>
      </c>
      <c r="C211" s="2" t="s">
        <v>1163</v>
      </c>
      <c r="D211" s="2" t="s">
        <v>26</v>
      </c>
      <c r="E211" s="2">
        <v>391</v>
      </c>
      <c r="F211" s="2">
        <v>402</v>
      </c>
      <c r="G211" s="2">
        <f t="shared" si="6"/>
        <v>12</v>
      </c>
      <c r="H211" s="2"/>
      <c r="I211" s="2">
        <v>588.5</v>
      </c>
      <c r="J211" s="2">
        <v>675.6</v>
      </c>
      <c r="K211" s="2">
        <v>609.1</v>
      </c>
      <c r="L211" s="27">
        <f t="shared" si="7"/>
        <v>624.4</v>
      </c>
    </row>
    <row r="212" spans="1:12" x14ac:dyDescent="0.2">
      <c r="A212" s="7">
        <v>211</v>
      </c>
      <c r="B212" s="27" t="s">
        <v>522</v>
      </c>
      <c r="C212" s="2" t="s">
        <v>1190</v>
      </c>
      <c r="D212" s="2" t="s">
        <v>26</v>
      </c>
      <c r="E212" s="2">
        <v>392</v>
      </c>
      <c r="F212" s="2">
        <v>402</v>
      </c>
      <c r="G212" s="2">
        <f t="shared" si="6"/>
        <v>11</v>
      </c>
      <c r="H212" s="2"/>
      <c r="I212" s="2">
        <v>917.5</v>
      </c>
      <c r="J212" s="2">
        <v>880</v>
      </c>
      <c r="K212" s="2">
        <v>798.8</v>
      </c>
      <c r="L212" s="27">
        <f t="shared" si="7"/>
        <v>865.43333333333339</v>
      </c>
    </row>
    <row r="213" spans="1:12" x14ac:dyDescent="0.2">
      <c r="A213" s="7">
        <v>212</v>
      </c>
      <c r="B213" s="27" t="s">
        <v>292</v>
      </c>
      <c r="C213" s="2" t="s">
        <v>1135</v>
      </c>
      <c r="D213" s="2" t="s">
        <v>26</v>
      </c>
      <c r="E213" s="2">
        <v>393</v>
      </c>
      <c r="F213" s="2">
        <v>402</v>
      </c>
      <c r="G213" s="2">
        <f t="shared" si="6"/>
        <v>10</v>
      </c>
      <c r="H213" s="2"/>
      <c r="I213" s="2">
        <v>905.1</v>
      </c>
      <c r="J213" s="2">
        <v>756.2</v>
      </c>
      <c r="K213" s="2">
        <v>699.3</v>
      </c>
      <c r="L213" s="27">
        <f t="shared" si="7"/>
        <v>786.86666666666679</v>
      </c>
    </row>
    <row r="214" spans="1:12" x14ac:dyDescent="0.2">
      <c r="A214" s="7">
        <v>213</v>
      </c>
      <c r="B214" s="27" t="s">
        <v>294</v>
      </c>
      <c r="C214" s="2" t="s">
        <v>1135</v>
      </c>
      <c r="D214" s="2" t="s">
        <v>26</v>
      </c>
      <c r="E214" s="2">
        <v>393</v>
      </c>
      <c r="F214" s="2">
        <v>403</v>
      </c>
      <c r="G214" s="2">
        <f t="shared" si="6"/>
        <v>11</v>
      </c>
      <c r="H214" s="2"/>
      <c r="I214" s="2">
        <v>638.79999999999995</v>
      </c>
      <c r="J214" s="2">
        <v>625</v>
      </c>
      <c r="K214" s="2">
        <v>527.79999999999995</v>
      </c>
      <c r="L214" s="27">
        <f t="shared" si="7"/>
        <v>597.19999999999993</v>
      </c>
    </row>
    <row r="215" spans="1:12" x14ac:dyDescent="0.2">
      <c r="A215" s="7">
        <v>214</v>
      </c>
      <c r="B215" s="2" t="s">
        <v>652</v>
      </c>
      <c r="C215" s="2" t="s">
        <v>1275</v>
      </c>
      <c r="D215" s="2" t="s">
        <v>26</v>
      </c>
      <c r="E215" s="2">
        <v>406</v>
      </c>
      <c r="F215" s="2">
        <v>417</v>
      </c>
      <c r="G215" s="2">
        <f t="shared" si="6"/>
        <v>12</v>
      </c>
      <c r="H215" s="2" t="s">
        <v>1494</v>
      </c>
      <c r="I215" s="2">
        <v>301.2</v>
      </c>
      <c r="J215" s="2">
        <v>705</v>
      </c>
      <c r="K215" s="2">
        <v>245.4</v>
      </c>
      <c r="L215">
        <f t="shared" si="7"/>
        <v>417.20000000000005</v>
      </c>
    </row>
    <row r="216" spans="1:12" x14ac:dyDescent="0.2">
      <c r="A216" s="7">
        <v>215</v>
      </c>
      <c r="B216" s="2" t="s">
        <v>650</v>
      </c>
      <c r="C216" s="2" t="s">
        <v>1275</v>
      </c>
      <c r="D216" s="2" t="s">
        <v>26</v>
      </c>
      <c r="E216" s="2">
        <v>406</v>
      </c>
      <c r="F216" s="2">
        <v>418</v>
      </c>
      <c r="G216" s="2">
        <f t="shared" si="6"/>
        <v>13</v>
      </c>
      <c r="H216" s="2" t="s">
        <v>1494</v>
      </c>
      <c r="I216" s="2">
        <v>90.6</v>
      </c>
      <c r="J216" s="2">
        <v>82.4</v>
      </c>
      <c r="K216" s="2">
        <v>69.8</v>
      </c>
      <c r="L216">
        <f t="shared" si="7"/>
        <v>80.933333333333337</v>
      </c>
    </row>
    <row r="217" spans="1:12" x14ac:dyDescent="0.2">
      <c r="A217" s="7">
        <v>216</v>
      </c>
      <c r="B217" s="2" t="s">
        <v>650</v>
      </c>
      <c r="C217" s="2" t="s">
        <v>1122</v>
      </c>
      <c r="D217" s="2" t="s">
        <v>26</v>
      </c>
      <c r="E217" s="2">
        <v>406</v>
      </c>
      <c r="F217" s="2">
        <v>418</v>
      </c>
      <c r="G217" s="2">
        <f t="shared" si="6"/>
        <v>13</v>
      </c>
      <c r="H217" s="2"/>
      <c r="I217" s="2">
        <v>207.4</v>
      </c>
      <c r="J217" s="2">
        <v>245.4</v>
      </c>
      <c r="K217" s="2">
        <v>206.4</v>
      </c>
      <c r="L217">
        <f t="shared" si="7"/>
        <v>219.73333333333335</v>
      </c>
    </row>
    <row r="218" spans="1:12" x14ac:dyDescent="0.2">
      <c r="A218" s="7">
        <v>217</v>
      </c>
      <c r="B218" s="27" t="s">
        <v>712</v>
      </c>
      <c r="C218" s="2" t="s">
        <v>1122</v>
      </c>
      <c r="D218" s="2" t="s">
        <v>26</v>
      </c>
      <c r="E218" s="2">
        <v>413</v>
      </c>
      <c r="F218" s="2">
        <v>421</v>
      </c>
      <c r="G218" s="2">
        <f t="shared" si="6"/>
        <v>9</v>
      </c>
      <c r="H218" s="2"/>
      <c r="I218" s="2">
        <v>59.5</v>
      </c>
      <c r="J218" s="2">
        <v>78.900000000000006</v>
      </c>
      <c r="K218" s="2">
        <v>59.5</v>
      </c>
      <c r="L218" s="27">
        <f t="shared" si="7"/>
        <v>65.966666666666669</v>
      </c>
    </row>
    <row r="219" spans="1:12" x14ac:dyDescent="0.2">
      <c r="A219" s="7">
        <v>218</v>
      </c>
      <c r="B219" s="27" t="s">
        <v>330</v>
      </c>
      <c r="C219" s="2" t="s">
        <v>1122</v>
      </c>
      <c r="D219" s="2" t="s">
        <v>26</v>
      </c>
      <c r="E219" s="2">
        <v>413</v>
      </c>
      <c r="F219" s="2">
        <v>422</v>
      </c>
      <c r="G219" s="2">
        <f t="shared" si="6"/>
        <v>10</v>
      </c>
      <c r="H219" s="2"/>
      <c r="I219" s="2">
        <v>182.2</v>
      </c>
      <c r="J219" s="2">
        <v>205</v>
      </c>
      <c r="K219" s="2">
        <v>159</v>
      </c>
      <c r="L219" s="27">
        <f t="shared" si="7"/>
        <v>182.06666666666669</v>
      </c>
    </row>
    <row r="220" spans="1:12" x14ac:dyDescent="0.2">
      <c r="A220" s="7">
        <v>219</v>
      </c>
      <c r="B220" s="27" t="s">
        <v>332</v>
      </c>
      <c r="C220" s="2" t="s">
        <v>1122</v>
      </c>
      <c r="D220" s="2" t="s">
        <v>26</v>
      </c>
      <c r="E220" s="2">
        <v>413</v>
      </c>
      <c r="F220" s="2">
        <v>423</v>
      </c>
      <c r="G220" s="2">
        <f t="shared" si="6"/>
        <v>11</v>
      </c>
      <c r="H220" s="2"/>
      <c r="I220" s="2">
        <v>145.4</v>
      </c>
      <c r="J220" s="2">
        <v>163.80000000000001</v>
      </c>
      <c r="K220" s="2">
        <v>135.4</v>
      </c>
      <c r="L220" s="27">
        <f t="shared" si="7"/>
        <v>148.20000000000002</v>
      </c>
    </row>
    <row r="221" spans="1:12" x14ac:dyDescent="0.2">
      <c r="A221" s="7">
        <v>220</v>
      </c>
      <c r="B221" s="27" t="s">
        <v>320</v>
      </c>
      <c r="C221" s="2" t="s">
        <v>1252</v>
      </c>
      <c r="D221" s="2" t="s">
        <v>26</v>
      </c>
      <c r="E221" s="2">
        <v>413</v>
      </c>
      <c r="F221" s="2">
        <v>424</v>
      </c>
      <c r="G221" s="2">
        <f t="shared" si="6"/>
        <v>12</v>
      </c>
      <c r="H221" s="2" t="s">
        <v>1165</v>
      </c>
      <c r="I221" s="2">
        <v>436.2</v>
      </c>
      <c r="J221" s="2">
        <v>473.5</v>
      </c>
      <c r="K221" s="2">
        <v>428.7</v>
      </c>
      <c r="L221" s="27">
        <f t="shared" si="7"/>
        <v>446.13333333333338</v>
      </c>
    </row>
    <row r="222" spans="1:12" x14ac:dyDescent="0.2">
      <c r="A222" s="7">
        <v>221</v>
      </c>
      <c r="B222" s="27" t="s">
        <v>320</v>
      </c>
      <c r="C222" s="2" t="s">
        <v>1122</v>
      </c>
      <c r="D222" s="2" t="s">
        <v>26</v>
      </c>
      <c r="E222" s="2">
        <v>413</v>
      </c>
      <c r="F222" s="2">
        <v>424</v>
      </c>
      <c r="G222" s="2">
        <f t="shared" si="6"/>
        <v>12</v>
      </c>
      <c r="H222" s="2"/>
      <c r="I222" s="2">
        <v>437.7</v>
      </c>
      <c r="J222" s="2">
        <v>540.9</v>
      </c>
      <c r="K222" s="2">
        <v>411.6</v>
      </c>
      <c r="L222" s="27">
        <f t="shared" si="7"/>
        <v>463.39999999999992</v>
      </c>
    </row>
    <row r="223" spans="1:12" x14ac:dyDescent="0.2">
      <c r="A223" s="7">
        <v>222</v>
      </c>
      <c r="B223" s="27" t="s">
        <v>308</v>
      </c>
      <c r="C223" s="2" t="s">
        <v>1252</v>
      </c>
      <c r="D223" s="2" t="s">
        <v>26</v>
      </c>
      <c r="E223" s="2">
        <v>413</v>
      </c>
      <c r="F223" s="2">
        <v>425</v>
      </c>
      <c r="G223" s="2">
        <f t="shared" si="6"/>
        <v>13</v>
      </c>
      <c r="H223" s="2" t="s">
        <v>1165</v>
      </c>
      <c r="I223" s="2">
        <v>72.599999999999994</v>
      </c>
      <c r="J223" s="2">
        <v>67.8</v>
      </c>
      <c r="K223" s="2">
        <v>70.8</v>
      </c>
      <c r="L223" s="27">
        <f t="shared" si="7"/>
        <v>70.399999999999991</v>
      </c>
    </row>
    <row r="224" spans="1:12" x14ac:dyDescent="0.2">
      <c r="A224" s="7">
        <v>223</v>
      </c>
      <c r="B224" s="27" t="s">
        <v>308</v>
      </c>
      <c r="C224" s="2" t="s">
        <v>1122</v>
      </c>
      <c r="D224" s="2" t="s">
        <v>26</v>
      </c>
      <c r="E224" s="2">
        <v>413</v>
      </c>
      <c r="F224" s="2">
        <v>425</v>
      </c>
      <c r="G224" s="2">
        <f t="shared" si="6"/>
        <v>13</v>
      </c>
      <c r="H224" s="2"/>
      <c r="I224" s="2">
        <v>189.6</v>
      </c>
      <c r="J224" s="2">
        <v>193.6</v>
      </c>
      <c r="K224" s="2">
        <v>203.5</v>
      </c>
      <c r="L224" s="27">
        <f t="shared" si="7"/>
        <v>195.56666666666669</v>
      </c>
    </row>
    <row r="225" spans="1:12" x14ac:dyDescent="0.2">
      <c r="A225" s="7">
        <v>224</v>
      </c>
      <c r="B225" s="2" t="s">
        <v>426</v>
      </c>
      <c r="C225" s="2" t="s">
        <v>1275</v>
      </c>
      <c r="D225" s="2" t="s">
        <v>26</v>
      </c>
      <c r="E225" s="2">
        <v>420</v>
      </c>
      <c r="F225" s="2">
        <v>430</v>
      </c>
      <c r="G225" s="2">
        <f t="shared" si="6"/>
        <v>11</v>
      </c>
      <c r="H225" s="2" t="s">
        <v>1165</v>
      </c>
      <c r="I225" s="2">
        <v>342.1</v>
      </c>
      <c r="J225" s="2">
        <v>348</v>
      </c>
      <c r="K225" s="2">
        <v>303.2</v>
      </c>
      <c r="L225">
        <f t="shared" si="7"/>
        <v>331.09999999999997</v>
      </c>
    </row>
    <row r="226" spans="1:12" x14ac:dyDescent="0.2">
      <c r="A226" s="7">
        <v>225</v>
      </c>
      <c r="B226" s="2" t="s">
        <v>432</v>
      </c>
      <c r="C226" s="2" t="s">
        <v>1345</v>
      </c>
      <c r="D226" s="2" t="s">
        <v>26</v>
      </c>
      <c r="E226" s="2">
        <v>420</v>
      </c>
      <c r="F226" s="2">
        <v>439</v>
      </c>
      <c r="G226" s="2">
        <f t="shared" si="6"/>
        <v>20</v>
      </c>
      <c r="H226" s="2"/>
      <c r="I226" s="2">
        <v>259.60000000000002</v>
      </c>
      <c r="J226" s="2">
        <v>255.1</v>
      </c>
      <c r="K226" s="2">
        <v>247.1</v>
      </c>
      <c r="L226">
        <f t="shared" si="7"/>
        <v>253.93333333333337</v>
      </c>
    </row>
    <row r="227" spans="1:12" x14ac:dyDescent="0.2">
      <c r="A227" s="7">
        <v>226</v>
      </c>
      <c r="B227" s="2" t="s">
        <v>316</v>
      </c>
      <c r="C227" s="2" t="s">
        <v>1137</v>
      </c>
      <c r="D227" s="2" t="s">
        <v>26</v>
      </c>
      <c r="E227" s="2">
        <v>423</v>
      </c>
      <c r="F227" s="2">
        <v>434</v>
      </c>
      <c r="G227" s="2">
        <f t="shared" si="6"/>
        <v>12</v>
      </c>
      <c r="H227" s="2" t="s">
        <v>1165</v>
      </c>
      <c r="I227" s="2">
        <v>108</v>
      </c>
      <c r="J227" s="2">
        <v>107.1</v>
      </c>
      <c r="K227" s="2">
        <v>100.7</v>
      </c>
      <c r="L227">
        <f t="shared" si="7"/>
        <v>105.26666666666667</v>
      </c>
    </row>
    <row r="228" spans="1:12" x14ac:dyDescent="0.2">
      <c r="A228" s="7">
        <v>227</v>
      </c>
      <c r="B228" s="2" t="s">
        <v>266</v>
      </c>
      <c r="C228" s="2" t="s">
        <v>1122</v>
      </c>
      <c r="D228" s="2" t="s">
        <v>26</v>
      </c>
      <c r="E228" s="2">
        <v>423</v>
      </c>
      <c r="F228" s="2">
        <v>435</v>
      </c>
      <c r="G228" s="2">
        <f t="shared" si="6"/>
        <v>13</v>
      </c>
      <c r="H228" s="2"/>
      <c r="I228" s="2">
        <v>206.5</v>
      </c>
      <c r="J228" s="2">
        <v>187</v>
      </c>
      <c r="K228" s="2">
        <v>194.5</v>
      </c>
      <c r="L228">
        <f t="shared" si="7"/>
        <v>196</v>
      </c>
    </row>
    <row r="229" spans="1:12" x14ac:dyDescent="0.2">
      <c r="A229" s="7">
        <v>228</v>
      </c>
      <c r="B229" s="2" t="s">
        <v>264</v>
      </c>
      <c r="C229" s="2" t="s">
        <v>1122</v>
      </c>
      <c r="D229" s="2" t="s">
        <v>26</v>
      </c>
      <c r="E229" s="2">
        <v>423</v>
      </c>
      <c r="F229" s="2">
        <v>436</v>
      </c>
      <c r="G229" s="2">
        <f t="shared" si="6"/>
        <v>14</v>
      </c>
      <c r="H229" s="2"/>
      <c r="I229" s="2">
        <v>163.4</v>
      </c>
      <c r="J229" s="2">
        <v>156.30000000000001</v>
      </c>
      <c r="K229" s="2">
        <v>139.19999999999999</v>
      </c>
      <c r="L229">
        <f t="shared" si="7"/>
        <v>152.96666666666667</v>
      </c>
    </row>
    <row r="230" spans="1:12" x14ac:dyDescent="0.2">
      <c r="A230" s="7">
        <v>229</v>
      </c>
      <c r="B230" s="2" t="s">
        <v>212</v>
      </c>
      <c r="C230" s="2" t="s">
        <v>1137</v>
      </c>
      <c r="D230" s="2" t="s">
        <v>26</v>
      </c>
      <c r="E230" s="2">
        <v>423</v>
      </c>
      <c r="F230" s="2">
        <v>437</v>
      </c>
      <c r="G230" s="2">
        <f t="shared" si="6"/>
        <v>15</v>
      </c>
      <c r="H230" s="2" t="s">
        <v>1165</v>
      </c>
      <c r="I230" s="2">
        <v>122.5</v>
      </c>
      <c r="J230" s="2">
        <v>109.1</v>
      </c>
      <c r="K230" s="2">
        <v>151.1</v>
      </c>
      <c r="L230">
        <f t="shared" si="7"/>
        <v>127.56666666666666</v>
      </c>
    </row>
    <row r="231" spans="1:12" x14ac:dyDescent="0.2">
      <c r="A231" s="7">
        <v>230</v>
      </c>
      <c r="B231" s="2" t="s">
        <v>212</v>
      </c>
      <c r="C231" s="2" t="s">
        <v>1122</v>
      </c>
      <c r="D231" s="2" t="s">
        <v>26</v>
      </c>
      <c r="E231" s="2">
        <v>423</v>
      </c>
      <c r="F231" s="2">
        <v>437</v>
      </c>
      <c r="G231" s="2">
        <f t="shared" si="6"/>
        <v>15</v>
      </c>
      <c r="H231" s="2"/>
      <c r="I231" s="2">
        <v>228.3</v>
      </c>
      <c r="J231" s="2">
        <v>232</v>
      </c>
      <c r="K231" s="2">
        <v>208.4</v>
      </c>
      <c r="L231">
        <f t="shared" si="7"/>
        <v>222.9</v>
      </c>
    </row>
    <row r="232" spans="1:12" x14ac:dyDescent="0.2">
      <c r="A232" s="7">
        <v>231</v>
      </c>
      <c r="B232" s="2" t="s">
        <v>200</v>
      </c>
      <c r="C232" s="2" t="s">
        <v>1137</v>
      </c>
      <c r="D232" s="2" t="s">
        <v>26</v>
      </c>
      <c r="E232" s="2">
        <v>423</v>
      </c>
      <c r="F232" s="2">
        <v>438</v>
      </c>
      <c r="G232" s="2">
        <f t="shared" si="6"/>
        <v>16</v>
      </c>
      <c r="H232" s="2" t="s">
        <v>1165</v>
      </c>
      <c r="I232" s="2">
        <v>280.89999999999998</v>
      </c>
      <c r="J232" s="2">
        <v>280.10000000000002</v>
      </c>
      <c r="K232" s="2">
        <v>255.8</v>
      </c>
      <c r="L232">
        <f t="shared" si="7"/>
        <v>272.26666666666665</v>
      </c>
    </row>
    <row r="233" spans="1:12" x14ac:dyDescent="0.2">
      <c r="A233" s="7">
        <v>232</v>
      </c>
      <c r="B233" s="2" t="s">
        <v>202</v>
      </c>
      <c r="C233" s="2" t="s">
        <v>1166</v>
      </c>
      <c r="D233" s="2" t="s">
        <v>26</v>
      </c>
      <c r="E233" s="2">
        <v>423</v>
      </c>
      <c r="F233" s="2">
        <v>439</v>
      </c>
      <c r="G233" s="2">
        <f t="shared" si="6"/>
        <v>17</v>
      </c>
      <c r="H233" s="2"/>
      <c r="I233" s="2">
        <v>355</v>
      </c>
      <c r="J233" s="2">
        <v>364.8</v>
      </c>
      <c r="K233" s="2">
        <v>470.3</v>
      </c>
      <c r="L233">
        <f t="shared" si="7"/>
        <v>396.7</v>
      </c>
    </row>
    <row r="234" spans="1:12" x14ac:dyDescent="0.2">
      <c r="A234" s="7">
        <v>233</v>
      </c>
      <c r="B234" s="2" t="s">
        <v>202</v>
      </c>
      <c r="C234" s="2" t="s">
        <v>1168</v>
      </c>
      <c r="D234" s="2" t="s">
        <v>26</v>
      </c>
      <c r="E234" s="2">
        <v>423</v>
      </c>
      <c r="F234" s="2">
        <v>439</v>
      </c>
      <c r="G234" s="2">
        <f t="shared" si="6"/>
        <v>17</v>
      </c>
      <c r="H234" s="2" t="s">
        <v>1165</v>
      </c>
      <c r="I234" s="2">
        <v>559.6</v>
      </c>
      <c r="J234" s="2">
        <v>593.5</v>
      </c>
      <c r="K234" s="2">
        <v>784.2</v>
      </c>
      <c r="L234">
        <f t="shared" si="7"/>
        <v>645.76666666666665</v>
      </c>
    </row>
    <row r="235" spans="1:12" x14ac:dyDescent="0.2">
      <c r="A235" s="7">
        <v>234</v>
      </c>
      <c r="B235" s="2" t="s">
        <v>204</v>
      </c>
      <c r="C235" s="2" t="s">
        <v>1166</v>
      </c>
      <c r="D235" s="2" t="s">
        <v>26</v>
      </c>
      <c r="E235" s="2">
        <v>423</v>
      </c>
      <c r="F235" s="2">
        <v>440</v>
      </c>
      <c r="G235" s="2">
        <f t="shared" si="6"/>
        <v>18</v>
      </c>
      <c r="H235" s="2"/>
      <c r="I235" s="2">
        <v>335.4</v>
      </c>
      <c r="J235" s="2">
        <v>384.2</v>
      </c>
      <c r="K235" s="2">
        <v>412</v>
      </c>
      <c r="L235">
        <f t="shared" si="7"/>
        <v>377.2</v>
      </c>
    </row>
    <row r="236" spans="1:12" x14ac:dyDescent="0.2">
      <c r="A236" s="7">
        <v>235</v>
      </c>
      <c r="B236" s="2" t="s">
        <v>204</v>
      </c>
      <c r="C236" s="2" t="s">
        <v>1170</v>
      </c>
      <c r="D236" s="2" t="s">
        <v>26</v>
      </c>
      <c r="E236" s="2">
        <v>423</v>
      </c>
      <c r="F236" s="2">
        <v>440</v>
      </c>
      <c r="G236" s="2">
        <f t="shared" si="6"/>
        <v>18</v>
      </c>
      <c r="H236" s="2" t="s">
        <v>1172</v>
      </c>
      <c r="I236" s="2">
        <v>403.1</v>
      </c>
      <c r="J236" s="2">
        <v>432</v>
      </c>
      <c r="K236" s="2">
        <v>603.29999999999995</v>
      </c>
      <c r="L236">
        <f t="shared" si="7"/>
        <v>479.4666666666667</v>
      </c>
    </row>
    <row r="237" spans="1:12" x14ac:dyDescent="0.2">
      <c r="A237" s="7">
        <v>236</v>
      </c>
      <c r="B237" s="2" t="s">
        <v>204</v>
      </c>
      <c r="C237" s="2" t="s">
        <v>1173</v>
      </c>
      <c r="D237" s="2" t="s">
        <v>26</v>
      </c>
      <c r="E237" s="2">
        <v>423</v>
      </c>
      <c r="F237" s="2">
        <v>440</v>
      </c>
      <c r="G237" s="2">
        <f t="shared" si="6"/>
        <v>18</v>
      </c>
      <c r="H237" s="2" t="s">
        <v>1174</v>
      </c>
      <c r="I237" s="2">
        <v>549.5</v>
      </c>
      <c r="J237" s="2">
        <v>562.79999999999995</v>
      </c>
      <c r="K237" s="2">
        <v>923.8</v>
      </c>
      <c r="L237">
        <f t="shared" si="7"/>
        <v>678.69999999999993</v>
      </c>
    </row>
    <row r="238" spans="1:12" x14ac:dyDescent="0.2">
      <c r="A238" s="7">
        <v>237</v>
      </c>
      <c r="B238" s="2" t="s">
        <v>206</v>
      </c>
      <c r="C238" s="2" t="s">
        <v>1166</v>
      </c>
      <c r="D238" s="2" t="s">
        <v>26</v>
      </c>
      <c r="E238" s="2">
        <v>423</v>
      </c>
      <c r="F238" s="2">
        <v>441</v>
      </c>
      <c r="G238" s="2">
        <f t="shared" si="6"/>
        <v>19</v>
      </c>
      <c r="H238" s="2"/>
      <c r="I238" s="2">
        <v>23</v>
      </c>
      <c r="J238" s="2">
        <v>26.7</v>
      </c>
      <c r="K238" s="2">
        <v>18.600000000000001</v>
      </c>
      <c r="L238">
        <f t="shared" si="7"/>
        <v>22.766666666666669</v>
      </c>
    </row>
    <row r="239" spans="1:12" x14ac:dyDescent="0.2">
      <c r="A239" s="7">
        <v>238</v>
      </c>
      <c r="B239" s="2" t="s">
        <v>206</v>
      </c>
      <c r="C239" s="2" t="s">
        <v>1173</v>
      </c>
      <c r="D239" s="2" t="s">
        <v>26</v>
      </c>
      <c r="E239" s="2">
        <v>423</v>
      </c>
      <c r="F239" s="2">
        <v>441</v>
      </c>
      <c r="G239" s="2">
        <f t="shared" si="6"/>
        <v>19</v>
      </c>
      <c r="H239" s="2" t="s">
        <v>1174</v>
      </c>
      <c r="I239" s="2">
        <v>239.6</v>
      </c>
      <c r="J239" s="2">
        <v>189.2</v>
      </c>
      <c r="K239" s="2">
        <v>216.6</v>
      </c>
      <c r="L239">
        <f t="shared" si="7"/>
        <v>215.13333333333333</v>
      </c>
    </row>
    <row r="240" spans="1:12" x14ac:dyDescent="0.2">
      <c r="A240" s="7">
        <v>239</v>
      </c>
      <c r="B240" s="2" t="s">
        <v>402</v>
      </c>
      <c r="C240" s="2" t="s">
        <v>1324</v>
      </c>
      <c r="D240" s="2" t="s">
        <v>26</v>
      </c>
      <c r="E240" s="2">
        <v>424</v>
      </c>
      <c r="F240" s="2">
        <v>435</v>
      </c>
      <c r="G240" s="2">
        <f t="shared" si="6"/>
        <v>12</v>
      </c>
      <c r="H240" s="2" t="s">
        <v>1165</v>
      </c>
      <c r="I240" s="2">
        <v>180.5</v>
      </c>
      <c r="J240" s="2">
        <v>159.4</v>
      </c>
      <c r="K240" s="2">
        <v>153.69999999999999</v>
      </c>
      <c r="L240">
        <f t="shared" si="7"/>
        <v>164.53333333333333</v>
      </c>
    </row>
    <row r="241" spans="1:12" x14ac:dyDescent="0.2">
      <c r="A241" s="7">
        <v>240</v>
      </c>
      <c r="B241" s="2" t="s">
        <v>404</v>
      </c>
      <c r="C241" s="2" t="s">
        <v>1328</v>
      </c>
      <c r="D241" s="2" t="s">
        <v>26</v>
      </c>
      <c r="E241" s="2">
        <v>424</v>
      </c>
      <c r="F241" s="2">
        <v>440</v>
      </c>
      <c r="G241" s="2">
        <f t="shared" si="6"/>
        <v>17</v>
      </c>
      <c r="H241" s="2" t="s">
        <v>1174</v>
      </c>
      <c r="I241" s="2">
        <v>105.2</v>
      </c>
      <c r="J241" s="2">
        <v>123.2</v>
      </c>
      <c r="K241" s="2">
        <v>177.9</v>
      </c>
      <c r="L241">
        <f t="shared" si="7"/>
        <v>135.43333333333334</v>
      </c>
    </row>
    <row r="242" spans="1:12" x14ac:dyDescent="0.2">
      <c r="A242" s="7">
        <v>241</v>
      </c>
      <c r="B242" s="2" t="s">
        <v>404</v>
      </c>
      <c r="C242" s="2" t="s">
        <v>1326</v>
      </c>
      <c r="D242" s="2" t="s">
        <v>26</v>
      </c>
      <c r="E242" s="2">
        <v>424</v>
      </c>
      <c r="F242" s="2">
        <v>440</v>
      </c>
      <c r="G242" s="2">
        <f t="shared" si="6"/>
        <v>17</v>
      </c>
      <c r="H242" s="2" t="s">
        <v>1165</v>
      </c>
      <c r="I242" s="2">
        <v>190.9</v>
      </c>
      <c r="J242" s="2">
        <v>154.6</v>
      </c>
      <c r="K242" s="2">
        <v>145.4</v>
      </c>
      <c r="L242">
        <f t="shared" si="7"/>
        <v>163.63333333333333</v>
      </c>
    </row>
    <row r="243" spans="1:12" x14ac:dyDescent="0.2">
      <c r="A243" s="7">
        <v>242</v>
      </c>
      <c r="B243" s="2" t="s">
        <v>718</v>
      </c>
      <c r="C243" s="2" t="s">
        <v>1122</v>
      </c>
      <c r="D243" s="2" t="s">
        <v>26</v>
      </c>
      <c r="E243" s="2">
        <v>425</v>
      </c>
      <c r="F243" s="2">
        <v>434</v>
      </c>
      <c r="G243" s="2">
        <f t="shared" si="6"/>
        <v>10</v>
      </c>
      <c r="H243" s="2"/>
      <c r="I243" s="2">
        <v>409.9</v>
      </c>
      <c r="J243" s="2">
        <v>959.6</v>
      </c>
      <c r="K243" s="2">
        <v>265.2</v>
      </c>
      <c r="L243">
        <f t="shared" si="7"/>
        <v>544.9</v>
      </c>
    </row>
    <row r="244" spans="1:12" x14ac:dyDescent="0.2">
      <c r="A244" s="7">
        <v>243</v>
      </c>
      <c r="B244" s="2" t="s">
        <v>690</v>
      </c>
      <c r="C244" s="2" t="s">
        <v>1122</v>
      </c>
      <c r="D244" s="2" t="s">
        <v>26</v>
      </c>
      <c r="E244" s="2">
        <v>425</v>
      </c>
      <c r="F244" s="2">
        <v>435</v>
      </c>
      <c r="G244" s="2">
        <f t="shared" si="6"/>
        <v>11</v>
      </c>
      <c r="H244" s="2"/>
      <c r="I244" s="2">
        <v>605.4</v>
      </c>
      <c r="J244" s="2">
        <v>627.20000000000005</v>
      </c>
      <c r="K244" s="2">
        <v>530.20000000000005</v>
      </c>
      <c r="L244">
        <f t="shared" si="7"/>
        <v>587.6</v>
      </c>
    </row>
    <row r="245" spans="1:12" x14ac:dyDescent="0.2">
      <c r="A245" s="7">
        <v>244</v>
      </c>
      <c r="B245" s="2" t="s">
        <v>694</v>
      </c>
      <c r="C245" s="2" t="s">
        <v>1122</v>
      </c>
      <c r="D245" s="2" t="s">
        <v>26</v>
      </c>
      <c r="E245" s="2">
        <v>425</v>
      </c>
      <c r="F245" s="2">
        <v>436</v>
      </c>
      <c r="G245" s="2">
        <f t="shared" si="6"/>
        <v>12</v>
      </c>
      <c r="H245" s="2"/>
      <c r="I245" s="2">
        <v>902.7</v>
      </c>
      <c r="J245" s="2">
        <v>943.7</v>
      </c>
      <c r="K245" s="2">
        <v>768.6</v>
      </c>
      <c r="L245">
        <f t="shared" si="7"/>
        <v>871.66666666666663</v>
      </c>
    </row>
    <row r="246" spans="1:12" x14ac:dyDescent="0.2">
      <c r="A246" s="7">
        <v>245</v>
      </c>
      <c r="B246" s="2" t="s">
        <v>692</v>
      </c>
      <c r="C246" s="2" t="s">
        <v>1122</v>
      </c>
      <c r="D246" s="2" t="s">
        <v>26</v>
      </c>
      <c r="E246" s="2">
        <v>425</v>
      </c>
      <c r="F246" s="2">
        <v>437</v>
      </c>
      <c r="G246" s="2">
        <f t="shared" si="6"/>
        <v>13</v>
      </c>
      <c r="H246" s="2"/>
      <c r="I246" s="2">
        <v>368.1</v>
      </c>
      <c r="J246" s="2">
        <v>420</v>
      </c>
      <c r="K246" s="2">
        <v>563.20000000000005</v>
      </c>
      <c r="L246">
        <f t="shared" si="7"/>
        <v>450.43333333333339</v>
      </c>
    </row>
    <row r="247" spans="1:12" x14ac:dyDescent="0.2">
      <c r="A247" s="7">
        <v>246</v>
      </c>
      <c r="B247" s="2" t="s">
        <v>686</v>
      </c>
      <c r="C247" s="2" t="s">
        <v>1122</v>
      </c>
      <c r="D247" s="2" t="s">
        <v>26</v>
      </c>
      <c r="E247" s="2">
        <v>425</v>
      </c>
      <c r="F247" s="2">
        <v>438</v>
      </c>
      <c r="G247" s="2">
        <f t="shared" si="6"/>
        <v>14</v>
      </c>
      <c r="H247" s="2"/>
      <c r="I247" s="2">
        <v>423.5</v>
      </c>
      <c r="J247" s="2">
        <v>459.6</v>
      </c>
      <c r="K247" s="2">
        <v>496.5</v>
      </c>
      <c r="L247">
        <f t="shared" si="7"/>
        <v>459.86666666666662</v>
      </c>
    </row>
    <row r="248" spans="1:12" x14ac:dyDescent="0.2">
      <c r="A248" s="7">
        <v>247</v>
      </c>
      <c r="B248" s="2" t="s">
        <v>688</v>
      </c>
      <c r="C248" s="2" t="s">
        <v>1186</v>
      </c>
      <c r="D248" s="2" t="s">
        <v>26</v>
      </c>
      <c r="E248" s="2">
        <v>425</v>
      </c>
      <c r="F248" s="2">
        <v>439</v>
      </c>
      <c r="G248" s="2">
        <f t="shared" si="6"/>
        <v>15</v>
      </c>
      <c r="H248" s="2"/>
      <c r="I248" s="2">
        <v>1564.5</v>
      </c>
      <c r="J248" s="2">
        <v>1780</v>
      </c>
      <c r="K248" s="2">
        <v>2581.3000000000002</v>
      </c>
      <c r="L248">
        <f t="shared" si="7"/>
        <v>1975.2666666666667</v>
      </c>
    </row>
    <row r="249" spans="1:12" x14ac:dyDescent="0.2">
      <c r="A249" s="7">
        <v>248</v>
      </c>
      <c r="B249" s="2" t="s">
        <v>658</v>
      </c>
      <c r="C249" s="2" t="s">
        <v>1186</v>
      </c>
      <c r="D249" s="2" t="s">
        <v>26</v>
      </c>
      <c r="E249" s="2">
        <v>425</v>
      </c>
      <c r="F249" s="2">
        <v>440</v>
      </c>
      <c r="G249" s="2">
        <f t="shared" si="6"/>
        <v>16</v>
      </c>
      <c r="H249" s="2"/>
      <c r="I249" s="2">
        <v>1574.6</v>
      </c>
      <c r="J249" s="2">
        <v>1732.4</v>
      </c>
      <c r="K249" s="2">
        <v>1228</v>
      </c>
      <c r="L249">
        <f t="shared" si="7"/>
        <v>1511.6666666666667</v>
      </c>
    </row>
    <row r="250" spans="1:12" x14ac:dyDescent="0.2">
      <c r="A250" s="7">
        <v>249</v>
      </c>
      <c r="B250" s="2" t="s">
        <v>658</v>
      </c>
      <c r="C250" s="2" t="s">
        <v>1478</v>
      </c>
      <c r="D250" s="2" t="s">
        <v>26</v>
      </c>
      <c r="E250" s="2">
        <v>425</v>
      </c>
      <c r="F250" s="2">
        <v>440</v>
      </c>
      <c r="G250" s="2">
        <f t="shared" si="6"/>
        <v>16</v>
      </c>
      <c r="H250" s="2" t="s">
        <v>1208</v>
      </c>
      <c r="I250" s="2">
        <v>4117.6000000000004</v>
      </c>
      <c r="J250" s="2">
        <v>4724.8</v>
      </c>
      <c r="K250" s="2">
        <v>7018.3</v>
      </c>
      <c r="L250">
        <f t="shared" si="7"/>
        <v>5286.9000000000005</v>
      </c>
    </row>
    <row r="251" spans="1:12" x14ac:dyDescent="0.2">
      <c r="A251" s="7">
        <v>250</v>
      </c>
      <c r="B251" s="2" t="s">
        <v>656</v>
      </c>
      <c r="C251" s="2" t="s">
        <v>1478</v>
      </c>
      <c r="D251" s="2" t="s">
        <v>26</v>
      </c>
      <c r="E251" s="2">
        <v>425</v>
      </c>
      <c r="F251" s="2">
        <v>441</v>
      </c>
      <c r="G251" s="2">
        <f t="shared" si="6"/>
        <v>17</v>
      </c>
      <c r="H251" s="2" t="s">
        <v>1208</v>
      </c>
      <c r="I251" s="2">
        <v>278.2</v>
      </c>
      <c r="J251" s="2">
        <v>298.89999999999998</v>
      </c>
      <c r="K251" s="2">
        <v>329.3</v>
      </c>
      <c r="L251">
        <f t="shared" si="7"/>
        <v>302.13333333333327</v>
      </c>
    </row>
    <row r="252" spans="1:12" x14ac:dyDescent="0.2">
      <c r="A252" s="7">
        <v>251</v>
      </c>
      <c r="B252" s="2" t="s">
        <v>656</v>
      </c>
      <c r="C252" s="2" t="s">
        <v>1186</v>
      </c>
      <c r="D252" s="2" t="s">
        <v>26</v>
      </c>
      <c r="E252" s="2">
        <v>425</v>
      </c>
      <c r="F252" s="2">
        <v>441</v>
      </c>
      <c r="G252" s="2">
        <f t="shared" si="6"/>
        <v>17</v>
      </c>
      <c r="H252" s="2"/>
      <c r="I252" s="2">
        <v>683</v>
      </c>
      <c r="J252" s="2">
        <v>757.5</v>
      </c>
      <c r="K252" s="2">
        <v>535.9</v>
      </c>
      <c r="L252">
        <f t="shared" si="7"/>
        <v>658.80000000000007</v>
      </c>
    </row>
    <row r="253" spans="1:12" x14ac:dyDescent="0.2">
      <c r="A253" s="7">
        <v>252</v>
      </c>
      <c r="B253" s="2" t="s">
        <v>628</v>
      </c>
      <c r="C253" s="2" t="s">
        <v>1478</v>
      </c>
      <c r="D253" s="2" t="s">
        <v>26</v>
      </c>
      <c r="E253" s="2">
        <v>425</v>
      </c>
      <c r="F253" s="2">
        <v>442</v>
      </c>
      <c r="G253" s="2">
        <f t="shared" si="6"/>
        <v>18</v>
      </c>
      <c r="H253" s="2" t="s">
        <v>1208</v>
      </c>
      <c r="I253" s="2">
        <v>250.2</v>
      </c>
      <c r="J253" s="2">
        <v>229.6</v>
      </c>
      <c r="K253" s="2">
        <v>257.3</v>
      </c>
      <c r="L253">
        <f t="shared" si="7"/>
        <v>245.69999999999996</v>
      </c>
    </row>
    <row r="254" spans="1:12" x14ac:dyDescent="0.2">
      <c r="A254" s="7">
        <v>253</v>
      </c>
      <c r="B254" s="2" t="s">
        <v>366</v>
      </c>
      <c r="C254" s="2" t="s">
        <v>1122</v>
      </c>
      <c r="D254" s="2" t="s">
        <v>26</v>
      </c>
      <c r="E254" s="2">
        <v>426</v>
      </c>
      <c r="F254" s="2">
        <v>434</v>
      </c>
      <c r="G254" s="2">
        <f t="shared" si="6"/>
        <v>9</v>
      </c>
      <c r="H254" s="2"/>
      <c r="I254" s="2">
        <v>213.9</v>
      </c>
      <c r="J254" s="2">
        <v>221.7</v>
      </c>
      <c r="K254" s="2">
        <v>220.1</v>
      </c>
      <c r="L254">
        <f t="shared" si="7"/>
        <v>218.56666666666669</v>
      </c>
    </row>
    <row r="255" spans="1:12" x14ac:dyDescent="0.2">
      <c r="A255" s="7">
        <v>254</v>
      </c>
      <c r="B255" s="2" t="s">
        <v>350</v>
      </c>
      <c r="C255" s="2" t="s">
        <v>1122</v>
      </c>
      <c r="D255" s="2" t="s">
        <v>26</v>
      </c>
      <c r="E255" s="2">
        <v>426</v>
      </c>
      <c r="F255" s="2">
        <v>437</v>
      </c>
      <c r="G255" s="2">
        <f t="shared" si="6"/>
        <v>12</v>
      </c>
      <c r="H255" s="2"/>
      <c r="I255" s="2">
        <v>61.2</v>
      </c>
      <c r="J255" s="2">
        <v>74.099999999999994</v>
      </c>
      <c r="K255" s="2">
        <v>104.3</v>
      </c>
      <c r="L255">
        <f t="shared" si="7"/>
        <v>79.866666666666674</v>
      </c>
    </row>
    <row r="256" spans="1:12" x14ac:dyDescent="0.2">
      <c r="A256" s="7">
        <v>255</v>
      </c>
      <c r="B256" s="2" t="s">
        <v>352</v>
      </c>
      <c r="C256" s="2" t="s">
        <v>1122</v>
      </c>
      <c r="D256" s="2" t="s">
        <v>26</v>
      </c>
      <c r="E256" s="2">
        <v>426</v>
      </c>
      <c r="F256" s="2">
        <v>438</v>
      </c>
      <c r="G256" s="2">
        <f t="shared" si="6"/>
        <v>13</v>
      </c>
      <c r="H256" s="2"/>
      <c r="I256" s="2">
        <v>254.6</v>
      </c>
      <c r="J256" s="2">
        <v>306.8</v>
      </c>
      <c r="K256" s="2">
        <v>351.8</v>
      </c>
      <c r="L256">
        <f t="shared" si="7"/>
        <v>304.40000000000003</v>
      </c>
    </row>
    <row r="257" spans="1:12" x14ac:dyDescent="0.2">
      <c r="A257" s="7">
        <v>256</v>
      </c>
      <c r="B257" s="2" t="s">
        <v>354</v>
      </c>
      <c r="C257" s="2" t="s">
        <v>1148</v>
      </c>
      <c r="D257" s="2" t="s">
        <v>26</v>
      </c>
      <c r="E257" s="2">
        <v>426</v>
      </c>
      <c r="F257" s="2">
        <v>439</v>
      </c>
      <c r="G257" s="2">
        <f t="shared" si="6"/>
        <v>14</v>
      </c>
      <c r="H257" s="2"/>
      <c r="I257" s="2">
        <v>324.3</v>
      </c>
      <c r="J257" s="2">
        <v>418.2</v>
      </c>
      <c r="K257" s="2">
        <v>456.7</v>
      </c>
      <c r="L257">
        <f t="shared" si="7"/>
        <v>399.73333333333335</v>
      </c>
    </row>
    <row r="258" spans="1:12" x14ac:dyDescent="0.2">
      <c r="A258" s="7">
        <v>257</v>
      </c>
      <c r="B258" s="2" t="s">
        <v>356</v>
      </c>
      <c r="C258" s="2" t="s">
        <v>1148</v>
      </c>
      <c r="D258" s="2" t="s">
        <v>26</v>
      </c>
      <c r="E258" s="2">
        <v>426</v>
      </c>
      <c r="F258" s="2">
        <v>440</v>
      </c>
      <c r="G258" s="2">
        <f t="shared" ref="G258:G302" si="8">(F258-E258)+1</f>
        <v>15</v>
      </c>
      <c r="H258" s="2"/>
      <c r="I258" s="2">
        <v>199.5</v>
      </c>
      <c r="J258" s="2">
        <v>183.6</v>
      </c>
      <c r="K258" s="2">
        <v>185.6</v>
      </c>
      <c r="L258">
        <f t="shared" ref="L258:L302" si="9">AVERAGE(I258:K258)</f>
        <v>189.56666666666669</v>
      </c>
    </row>
    <row r="259" spans="1:12" x14ac:dyDescent="0.2">
      <c r="A259" s="7">
        <v>258</v>
      </c>
      <c r="B259" s="2" t="s">
        <v>356</v>
      </c>
      <c r="C259" s="2" t="s">
        <v>1285</v>
      </c>
      <c r="D259" s="2" t="s">
        <v>26</v>
      </c>
      <c r="E259" s="2">
        <v>426</v>
      </c>
      <c r="F259" s="2">
        <v>440</v>
      </c>
      <c r="G259" s="2">
        <f t="shared" si="8"/>
        <v>15</v>
      </c>
      <c r="H259" s="2" t="s">
        <v>1208</v>
      </c>
      <c r="I259" s="2">
        <v>1104</v>
      </c>
      <c r="J259" s="2">
        <v>1267.4000000000001</v>
      </c>
      <c r="K259" s="2">
        <v>1744.8</v>
      </c>
      <c r="L259">
        <f t="shared" si="9"/>
        <v>1372.0666666666666</v>
      </c>
    </row>
    <row r="260" spans="1:12" x14ac:dyDescent="0.2">
      <c r="A260" s="7">
        <v>259</v>
      </c>
      <c r="B260" s="2" t="s">
        <v>214</v>
      </c>
      <c r="C260" s="2" t="s">
        <v>1122</v>
      </c>
      <c r="D260" s="2" t="s">
        <v>26</v>
      </c>
      <c r="E260" s="2">
        <v>427</v>
      </c>
      <c r="F260" s="2">
        <v>435</v>
      </c>
      <c r="G260" s="2">
        <f t="shared" si="8"/>
        <v>9</v>
      </c>
      <c r="H260" s="2"/>
      <c r="I260" s="2">
        <v>174.6</v>
      </c>
      <c r="J260" s="2">
        <v>195.4</v>
      </c>
      <c r="K260" s="2">
        <v>182.4</v>
      </c>
      <c r="L260">
        <f t="shared" si="9"/>
        <v>184.13333333333333</v>
      </c>
    </row>
    <row r="261" spans="1:12" x14ac:dyDescent="0.2">
      <c r="A261" s="7">
        <v>260</v>
      </c>
      <c r="B261" s="2" t="s">
        <v>248</v>
      </c>
      <c r="C261" s="2" t="s">
        <v>1122</v>
      </c>
      <c r="D261" s="2" t="s">
        <v>26</v>
      </c>
      <c r="E261" s="2">
        <v>427</v>
      </c>
      <c r="F261" s="2">
        <v>438</v>
      </c>
      <c r="G261" s="2">
        <f t="shared" si="8"/>
        <v>12</v>
      </c>
      <c r="H261" s="2"/>
      <c r="I261" s="2">
        <v>272.5</v>
      </c>
      <c r="J261" s="2">
        <v>281.8</v>
      </c>
      <c r="K261" s="2">
        <v>301.10000000000002</v>
      </c>
      <c r="L261">
        <f t="shared" si="9"/>
        <v>285.13333333333333</v>
      </c>
    </row>
    <row r="262" spans="1:12" x14ac:dyDescent="0.2">
      <c r="A262" s="7">
        <v>261</v>
      </c>
      <c r="B262" s="2" t="s">
        <v>250</v>
      </c>
      <c r="C262" s="2" t="s">
        <v>1142</v>
      </c>
      <c r="D262" s="2" t="s">
        <v>26</v>
      </c>
      <c r="E262" s="2">
        <v>427</v>
      </c>
      <c r="F262" s="2">
        <v>439</v>
      </c>
      <c r="G262" s="2">
        <f t="shared" si="8"/>
        <v>13</v>
      </c>
      <c r="H262" s="2"/>
      <c r="I262" s="2">
        <v>548</v>
      </c>
      <c r="J262" s="2">
        <v>620.1</v>
      </c>
      <c r="K262" s="2">
        <v>738.9</v>
      </c>
      <c r="L262">
        <f t="shared" si="9"/>
        <v>635.66666666666663</v>
      </c>
    </row>
    <row r="263" spans="1:12" x14ac:dyDescent="0.2">
      <c r="A263" s="7">
        <v>262</v>
      </c>
      <c r="B263" s="2" t="s">
        <v>252</v>
      </c>
      <c r="C263" s="2" t="s">
        <v>1142</v>
      </c>
      <c r="D263" s="2" t="s">
        <v>26</v>
      </c>
      <c r="E263" s="2">
        <v>427</v>
      </c>
      <c r="F263" s="2">
        <v>440</v>
      </c>
      <c r="G263" s="2">
        <f t="shared" si="8"/>
        <v>14</v>
      </c>
      <c r="H263" s="2"/>
      <c r="I263" s="2">
        <v>29.8</v>
      </c>
      <c r="J263" s="2">
        <v>31.2</v>
      </c>
      <c r="K263" s="2">
        <v>29.1</v>
      </c>
      <c r="L263">
        <f t="shared" si="9"/>
        <v>30.033333333333331</v>
      </c>
    </row>
    <row r="264" spans="1:12" x14ac:dyDescent="0.2">
      <c r="A264" s="7">
        <v>263</v>
      </c>
      <c r="B264" s="2" t="s">
        <v>252</v>
      </c>
      <c r="C264" s="2" t="s">
        <v>1207</v>
      </c>
      <c r="D264" s="2" t="s">
        <v>26</v>
      </c>
      <c r="E264" s="2">
        <v>427</v>
      </c>
      <c r="F264" s="2">
        <v>440</v>
      </c>
      <c r="G264" s="2">
        <f t="shared" si="8"/>
        <v>14</v>
      </c>
      <c r="H264" s="2" t="s">
        <v>1208</v>
      </c>
      <c r="I264" s="2">
        <v>307.39999999999998</v>
      </c>
      <c r="J264" s="2">
        <v>393.7</v>
      </c>
      <c r="K264" s="2">
        <v>513.9</v>
      </c>
      <c r="L264">
        <f t="shared" si="9"/>
        <v>405</v>
      </c>
    </row>
    <row r="265" spans="1:12" x14ac:dyDescent="0.2">
      <c r="A265" s="7">
        <v>264</v>
      </c>
      <c r="B265" s="2" t="s">
        <v>296</v>
      </c>
      <c r="C265" s="2" t="s">
        <v>1122</v>
      </c>
      <c r="D265" s="2" t="s">
        <v>26</v>
      </c>
      <c r="E265" s="2">
        <v>428</v>
      </c>
      <c r="F265" s="2">
        <v>437</v>
      </c>
      <c r="G265" s="2">
        <f t="shared" si="8"/>
        <v>10</v>
      </c>
      <c r="H265" s="2"/>
      <c r="I265" s="2">
        <v>167.6</v>
      </c>
      <c r="J265" s="2">
        <v>219.4</v>
      </c>
      <c r="K265" s="2">
        <v>165.1</v>
      </c>
      <c r="L265">
        <f t="shared" si="9"/>
        <v>184.03333333333333</v>
      </c>
    </row>
    <row r="266" spans="1:12" x14ac:dyDescent="0.2">
      <c r="A266" s="7">
        <v>265</v>
      </c>
      <c r="B266" s="2" t="s">
        <v>298</v>
      </c>
      <c r="C266" s="2" t="s">
        <v>1122</v>
      </c>
      <c r="D266" s="2" t="s">
        <v>26</v>
      </c>
      <c r="E266" s="2">
        <v>428</v>
      </c>
      <c r="F266" s="2">
        <v>438</v>
      </c>
      <c r="G266" s="2">
        <f t="shared" si="8"/>
        <v>11</v>
      </c>
      <c r="H266" s="2"/>
      <c r="I266" s="2">
        <v>328.2</v>
      </c>
      <c r="J266" s="2">
        <v>392.1</v>
      </c>
      <c r="K266" s="2">
        <v>317.39999999999998</v>
      </c>
      <c r="L266">
        <f t="shared" si="9"/>
        <v>345.89999999999992</v>
      </c>
    </row>
    <row r="267" spans="1:12" x14ac:dyDescent="0.2">
      <c r="A267" s="7">
        <v>266</v>
      </c>
      <c r="B267" s="2" t="s">
        <v>278</v>
      </c>
      <c r="C267" s="2" t="s">
        <v>1163</v>
      </c>
      <c r="D267" s="2" t="s">
        <v>26</v>
      </c>
      <c r="E267" s="2">
        <v>428</v>
      </c>
      <c r="F267" s="2">
        <v>439</v>
      </c>
      <c r="G267" s="2">
        <f t="shared" si="8"/>
        <v>12</v>
      </c>
      <c r="H267" s="2"/>
      <c r="I267" s="2">
        <v>434.8</v>
      </c>
      <c r="J267" s="2">
        <v>444.9</v>
      </c>
      <c r="K267" s="2">
        <v>569.6</v>
      </c>
      <c r="L267">
        <f t="shared" si="9"/>
        <v>483.10000000000008</v>
      </c>
    </row>
    <row r="268" spans="1:12" x14ac:dyDescent="0.2">
      <c r="A268" s="7">
        <v>267</v>
      </c>
      <c r="B268" s="2" t="s">
        <v>276</v>
      </c>
      <c r="C268" s="2" t="s">
        <v>1163</v>
      </c>
      <c r="D268" s="2" t="s">
        <v>26</v>
      </c>
      <c r="E268" s="2">
        <v>428</v>
      </c>
      <c r="F268" s="2">
        <v>440</v>
      </c>
      <c r="G268" s="2">
        <f t="shared" si="8"/>
        <v>13</v>
      </c>
      <c r="H268" s="2"/>
      <c r="I268" s="2">
        <v>348</v>
      </c>
      <c r="J268" s="2">
        <v>513</v>
      </c>
      <c r="K268" s="2">
        <v>274.60000000000002</v>
      </c>
      <c r="L268">
        <f t="shared" si="9"/>
        <v>378.5333333333333</v>
      </c>
    </row>
    <row r="269" spans="1:12" x14ac:dyDescent="0.2">
      <c r="A269" s="7">
        <v>268</v>
      </c>
      <c r="B269" s="2" t="s">
        <v>276</v>
      </c>
      <c r="C269" s="2" t="s">
        <v>1226</v>
      </c>
      <c r="D269" s="2" t="s">
        <v>26</v>
      </c>
      <c r="E269" s="2">
        <v>428</v>
      </c>
      <c r="F269" s="2">
        <v>440</v>
      </c>
      <c r="G269" s="2">
        <f t="shared" si="8"/>
        <v>13</v>
      </c>
      <c r="H269" s="2" t="s">
        <v>1208</v>
      </c>
      <c r="I269" s="2">
        <v>1470.3</v>
      </c>
      <c r="J269" s="2">
        <v>1553.6</v>
      </c>
      <c r="K269" s="2">
        <v>1995.9</v>
      </c>
      <c r="L269">
        <f t="shared" si="9"/>
        <v>1673.2666666666664</v>
      </c>
    </row>
    <row r="270" spans="1:12" x14ac:dyDescent="0.2">
      <c r="A270" s="7">
        <v>269</v>
      </c>
      <c r="B270" s="2" t="s">
        <v>444</v>
      </c>
      <c r="C270" s="2" t="s">
        <v>1163</v>
      </c>
      <c r="D270" s="2" t="s">
        <v>26</v>
      </c>
      <c r="E270" s="2">
        <v>428</v>
      </c>
      <c r="F270" s="2">
        <v>441</v>
      </c>
      <c r="G270" s="2">
        <f t="shared" si="8"/>
        <v>14</v>
      </c>
      <c r="H270" s="2"/>
      <c r="I270" s="2">
        <v>265.60000000000002</v>
      </c>
      <c r="J270" s="2">
        <v>293.8</v>
      </c>
      <c r="K270" s="2">
        <v>254.5</v>
      </c>
      <c r="L270">
        <f t="shared" si="9"/>
        <v>271.3</v>
      </c>
    </row>
    <row r="271" spans="1:12" x14ac:dyDescent="0.2">
      <c r="A271" s="7">
        <v>270</v>
      </c>
      <c r="B271" s="2" t="s">
        <v>454</v>
      </c>
      <c r="C271" s="2" t="s">
        <v>1122</v>
      </c>
      <c r="D271" s="2" t="s">
        <v>26</v>
      </c>
      <c r="E271" s="2">
        <v>429</v>
      </c>
      <c r="F271" s="2">
        <v>437</v>
      </c>
      <c r="G271" s="2">
        <f t="shared" si="8"/>
        <v>9</v>
      </c>
      <c r="H271" s="2"/>
      <c r="I271" s="2">
        <v>312.5</v>
      </c>
      <c r="J271" s="2">
        <v>332.6</v>
      </c>
      <c r="K271" s="2">
        <v>315.10000000000002</v>
      </c>
      <c r="L271">
        <f t="shared" si="9"/>
        <v>320.06666666666666</v>
      </c>
    </row>
    <row r="272" spans="1:12" x14ac:dyDescent="0.2">
      <c r="A272" s="7">
        <v>271</v>
      </c>
      <c r="B272" s="2" t="s">
        <v>452</v>
      </c>
      <c r="C272" s="2" t="s">
        <v>1190</v>
      </c>
      <c r="D272" s="2" t="s">
        <v>26</v>
      </c>
      <c r="E272" s="2">
        <v>429</v>
      </c>
      <c r="F272" s="2">
        <v>439</v>
      </c>
      <c r="G272" s="2">
        <f t="shared" si="8"/>
        <v>11</v>
      </c>
      <c r="H272" s="2"/>
      <c r="I272" s="2">
        <v>443.8</v>
      </c>
      <c r="J272" s="2">
        <v>451.1</v>
      </c>
      <c r="K272" s="2">
        <v>343.9</v>
      </c>
      <c r="L272">
        <f t="shared" si="9"/>
        <v>412.93333333333339</v>
      </c>
    </row>
    <row r="273" spans="1:12" x14ac:dyDescent="0.2">
      <c r="A273" s="7">
        <v>272</v>
      </c>
      <c r="B273" s="2" t="s">
        <v>450</v>
      </c>
      <c r="C273" s="2" t="s">
        <v>1190</v>
      </c>
      <c r="D273" s="2" t="s">
        <v>26</v>
      </c>
      <c r="E273" s="2">
        <v>429</v>
      </c>
      <c r="F273" s="2">
        <v>440</v>
      </c>
      <c r="G273" s="2">
        <f t="shared" si="8"/>
        <v>12</v>
      </c>
      <c r="H273" s="2"/>
      <c r="I273" s="2">
        <v>706.3</v>
      </c>
      <c r="J273" s="2">
        <v>746.3</v>
      </c>
      <c r="K273" s="2">
        <v>588.1</v>
      </c>
      <c r="L273">
        <f t="shared" si="9"/>
        <v>680.23333333333323</v>
      </c>
    </row>
    <row r="274" spans="1:12" x14ac:dyDescent="0.2">
      <c r="A274" s="7">
        <v>273</v>
      </c>
      <c r="B274" s="2" t="s">
        <v>448</v>
      </c>
      <c r="C274" s="2" t="s">
        <v>1190</v>
      </c>
      <c r="D274" s="2" t="s">
        <v>26</v>
      </c>
      <c r="E274" s="2">
        <v>429</v>
      </c>
      <c r="F274" s="2">
        <v>441</v>
      </c>
      <c r="G274" s="2">
        <f t="shared" si="8"/>
        <v>13</v>
      </c>
      <c r="H274" s="2"/>
      <c r="I274" s="2">
        <v>585.9</v>
      </c>
      <c r="J274" s="2">
        <v>609.6</v>
      </c>
      <c r="K274" s="2">
        <v>670.4</v>
      </c>
      <c r="L274">
        <f t="shared" si="9"/>
        <v>621.9666666666667</v>
      </c>
    </row>
    <row r="275" spans="1:12" x14ac:dyDescent="0.2">
      <c r="A275" s="7">
        <v>274</v>
      </c>
      <c r="B275" s="2" t="s">
        <v>434</v>
      </c>
      <c r="C275" s="2" t="s">
        <v>1135</v>
      </c>
      <c r="D275" s="2" t="s">
        <v>26</v>
      </c>
      <c r="E275" s="2">
        <v>430</v>
      </c>
      <c r="F275" s="2">
        <v>440</v>
      </c>
      <c r="G275" s="2">
        <f t="shared" si="8"/>
        <v>11</v>
      </c>
      <c r="H275" s="2"/>
      <c r="I275" s="2">
        <v>529.79999999999995</v>
      </c>
      <c r="J275" s="2">
        <v>558.1</v>
      </c>
      <c r="K275" s="2">
        <v>558.29999999999995</v>
      </c>
      <c r="L275">
        <f t="shared" si="9"/>
        <v>548.73333333333335</v>
      </c>
    </row>
    <row r="276" spans="1:12" x14ac:dyDescent="0.2">
      <c r="A276" s="7">
        <v>275</v>
      </c>
      <c r="B276" s="2" t="s">
        <v>442</v>
      </c>
      <c r="C276" s="2" t="s">
        <v>1135</v>
      </c>
      <c r="D276" s="2" t="s">
        <v>26</v>
      </c>
      <c r="E276" s="2">
        <v>430</v>
      </c>
      <c r="F276" s="2">
        <v>441</v>
      </c>
      <c r="G276" s="2">
        <f t="shared" si="8"/>
        <v>12</v>
      </c>
      <c r="H276" s="2"/>
      <c r="I276" s="2">
        <v>233</v>
      </c>
      <c r="J276" s="2">
        <v>246</v>
      </c>
      <c r="K276" s="2">
        <v>173.5</v>
      </c>
      <c r="L276">
        <f t="shared" si="9"/>
        <v>217.5</v>
      </c>
    </row>
    <row r="277" spans="1:12" x14ac:dyDescent="0.2">
      <c r="A277" s="7">
        <v>276</v>
      </c>
      <c r="B277" s="2" t="s">
        <v>304</v>
      </c>
      <c r="C277" s="2" t="s">
        <v>1130</v>
      </c>
      <c r="D277" s="2" t="s">
        <v>26</v>
      </c>
      <c r="E277" s="2">
        <v>431</v>
      </c>
      <c r="F277" s="2">
        <v>439</v>
      </c>
      <c r="G277" s="2">
        <f t="shared" si="8"/>
        <v>9</v>
      </c>
      <c r="H277" s="2"/>
      <c r="I277" s="2">
        <v>1934.6</v>
      </c>
      <c r="J277" s="2">
        <v>1992.4</v>
      </c>
      <c r="K277" s="2">
        <v>2223.5</v>
      </c>
      <c r="L277">
        <f t="shared" si="9"/>
        <v>2050.1666666666665</v>
      </c>
    </row>
    <row r="278" spans="1:12" x14ac:dyDescent="0.2">
      <c r="A278" s="7">
        <v>277</v>
      </c>
      <c r="B278" s="2" t="s">
        <v>306</v>
      </c>
      <c r="C278" s="2" t="s">
        <v>1130</v>
      </c>
      <c r="D278" s="2" t="s">
        <v>26</v>
      </c>
      <c r="E278" s="2">
        <v>431</v>
      </c>
      <c r="F278" s="2">
        <v>440</v>
      </c>
      <c r="G278" s="2">
        <f t="shared" si="8"/>
        <v>10</v>
      </c>
      <c r="H278" s="2"/>
      <c r="I278" s="2">
        <v>455.3</v>
      </c>
      <c r="J278" s="2">
        <v>505.5</v>
      </c>
      <c r="K278" s="2">
        <v>391.6</v>
      </c>
      <c r="L278">
        <f t="shared" si="9"/>
        <v>450.8</v>
      </c>
    </row>
    <row r="279" spans="1:12" x14ac:dyDescent="0.2">
      <c r="A279" s="7">
        <v>278</v>
      </c>
      <c r="B279" s="57" t="s">
        <v>326</v>
      </c>
      <c r="C279" s="2" t="s">
        <v>1263</v>
      </c>
      <c r="D279" s="2" t="s">
        <v>26</v>
      </c>
      <c r="E279" s="2">
        <v>442</v>
      </c>
      <c r="F279" s="2">
        <v>457</v>
      </c>
      <c r="G279" s="2">
        <f t="shared" si="8"/>
        <v>16</v>
      </c>
      <c r="H279" s="2" t="s">
        <v>1241</v>
      </c>
      <c r="I279" s="2">
        <v>195.4</v>
      </c>
      <c r="J279" s="2">
        <v>197.6</v>
      </c>
      <c r="K279" s="2">
        <v>199.4</v>
      </c>
      <c r="L279" s="57">
        <f t="shared" si="9"/>
        <v>197.46666666666667</v>
      </c>
    </row>
    <row r="280" spans="1:12" x14ac:dyDescent="0.2">
      <c r="A280" s="7">
        <v>279</v>
      </c>
      <c r="B280" s="57" t="s">
        <v>302</v>
      </c>
      <c r="C280" s="2" t="s">
        <v>1247</v>
      </c>
      <c r="D280" s="2" t="s">
        <v>26</v>
      </c>
      <c r="E280" s="2">
        <v>443</v>
      </c>
      <c r="F280" s="2">
        <v>456</v>
      </c>
      <c r="G280" s="2">
        <f t="shared" si="8"/>
        <v>14</v>
      </c>
      <c r="H280" s="2"/>
      <c r="I280" s="2">
        <v>88.6</v>
      </c>
      <c r="J280" s="2">
        <v>130.69999999999999</v>
      </c>
      <c r="K280" s="2">
        <v>24.8</v>
      </c>
      <c r="L280" s="57">
        <f t="shared" si="9"/>
        <v>81.36666666666666</v>
      </c>
    </row>
    <row r="281" spans="1:12" x14ac:dyDescent="0.2">
      <c r="A281" s="7">
        <v>280</v>
      </c>
      <c r="B281" s="57" t="s">
        <v>302</v>
      </c>
      <c r="C281" s="2" t="s">
        <v>1249</v>
      </c>
      <c r="D281" s="2" t="s">
        <v>26</v>
      </c>
      <c r="E281" s="2">
        <v>443</v>
      </c>
      <c r="F281" s="2">
        <v>456</v>
      </c>
      <c r="G281" s="2">
        <f t="shared" si="8"/>
        <v>14</v>
      </c>
      <c r="H281" s="2" t="s">
        <v>1241</v>
      </c>
      <c r="I281" s="2">
        <v>1466.2</v>
      </c>
      <c r="J281" s="2">
        <v>1398.7</v>
      </c>
      <c r="K281" s="2">
        <v>1970.3</v>
      </c>
      <c r="L281" s="57">
        <f t="shared" si="9"/>
        <v>1611.7333333333333</v>
      </c>
    </row>
    <row r="282" spans="1:12" x14ac:dyDescent="0.2">
      <c r="A282" s="7">
        <v>281</v>
      </c>
      <c r="B282" s="57" t="s">
        <v>322</v>
      </c>
      <c r="C282" s="2" t="s">
        <v>1249</v>
      </c>
      <c r="D282" s="2" t="s">
        <v>26</v>
      </c>
      <c r="E282" s="2">
        <v>443</v>
      </c>
      <c r="F282" s="2">
        <v>457</v>
      </c>
      <c r="G282" s="2">
        <f t="shared" si="8"/>
        <v>15</v>
      </c>
      <c r="H282" s="2" t="s">
        <v>1241</v>
      </c>
      <c r="I282" s="2">
        <v>60.1</v>
      </c>
      <c r="J282" s="2">
        <v>59.5</v>
      </c>
      <c r="K282" s="2">
        <v>88.4</v>
      </c>
      <c r="L282" s="57">
        <f t="shared" si="9"/>
        <v>69.333333333333329</v>
      </c>
    </row>
    <row r="283" spans="1:12" x14ac:dyDescent="0.2">
      <c r="A283" s="7">
        <v>282</v>
      </c>
      <c r="B283" s="57" t="s">
        <v>322</v>
      </c>
      <c r="C283" s="2" t="s">
        <v>1247</v>
      </c>
      <c r="D283" s="2" t="s">
        <v>26</v>
      </c>
      <c r="E283" s="2">
        <v>443</v>
      </c>
      <c r="F283" s="2">
        <v>457</v>
      </c>
      <c r="G283" s="2">
        <f t="shared" si="8"/>
        <v>15</v>
      </c>
      <c r="H283" s="2"/>
      <c r="I283" s="2">
        <v>326.39999999999998</v>
      </c>
      <c r="J283" s="2">
        <v>381.8</v>
      </c>
      <c r="K283" s="2">
        <v>191.4</v>
      </c>
      <c r="L283" s="57">
        <f t="shared" si="9"/>
        <v>299.86666666666667</v>
      </c>
    </row>
    <row r="284" spans="1:12" x14ac:dyDescent="0.2">
      <c r="A284" s="7">
        <v>283</v>
      </c>
      <c r="B284" s="57" t="s">
        <v>300</v>
      </c>
      <c r="C284" s="2" t="s">
        <v>1239</v>
      </c>
      <c r="D284" s="2" t="s">
        <v>26</v>
      </c>
      <c r="E284" s="2">
        <v>444</v>
      </c>
      <c r="F284" s="2">
        <v>457</v>
      </c>
      <c r="G284" s="2">
        <f t="shared" si="8"/>
        <v>14</v>
      </c>
      <c r="H284" s="2" t="s">
        <v>1241</v>
      </c>
      <c r="I284" s="2">
        <v>287.8</v>
      </c>
      <c r="J284" s="2">
        <v>349.3</v>
      </c>
      <c r="K284" s="2">
        <v>394.7</v>
      </c>
      <c r="L284" s="57">
        <f t="shared" si="9"/>
        <v>343.93333333333334</v>
      </c>
    </row>
    <row r="285" spans="1:12" x14ac:dyDescent="0.2">
      <c r="A285" s="7">
        <v>284</v>
      </c>
      <c r="B285" s="2" t="s">
        <v>722</v>
      </c>
      <c r="C285" s="2" t="s">
        <v>1542</v>
      </c>
      <c r="D285" s="2" t="s">
        <v>26</v>
      </c>
      <c r="E285" s="2">
        <v>445</v>
      </c>
      <c r="F285" s="2">
        <v>456</v>
      </c>
      <c r="G285" s="2">
        <f t="shared" si="8"/>
        <v>12</v>
      </c>
      <c r="H285" s="2" t="s">
        <v>1241</v>
      </c>
      <c r="I285" s="2">
        <v>135.80000000000001</v>
      </c>
      <c r="J285" s="2">
        <v>152.4</v>
      </c>
      <c r="K285" s="2">
        <v>180.8</v>
      </c>
      <c r="L285">
        <f t="shared" si="9"/>
        <v>156.33333333333334</v>
      </c>
    </row>
    <row r="286" spans="1:12" x14ac:dyDescent="0.2">
      <c r="A286" s="7">
        <v>285</v>
      </c>
      <c r="B286" s="2" t="s">
        <v>636</v>
      </c>
      <c r="C286" s="2" t="s">
        <v>1483</v>
      </c>
      <c r="D286" s="2" t="s">
        <v>26</v>
      </c>
      <c r="E286" s="2">
        <v>445</v>
      </c>
      <c r="F286" s="2">
        <v>457</v>
      </c>
      <c r="G286" s="2">
        <f t="shared" si="8"/>
        <v>13</v>
      </c>
      <c r="H286" s="2"/>
      <c r="I286" s="2">
        <v>125.1</v>
      </c>
      <c r="J286" s="2">
        <v>124.8</v>
      </c>
      <c r="K286" s="2">
        <v>139.30000000000001</v>
      </c>
      <c r="L286">
        <f t="shared" si="9"/>
        <v>129.73333333333332</v>
      </c>
    </row>
    <row r="287" spans="1:12" x14ac:dyDescent="0.2">
      <c r="A287" s="7">
        <v>286</v>
      </c>
      <c r="B287" s="2" t="s">
        <v>724</v>
      </c>
      <c r="C287" s="2" t="s">
        <v>1483</v>
      </c>
      <c r="D287" s="2" t="s">
        <v>26</v>
      </c>
      <c r="E287" s="2">
        <v>445</v>
      </c>
      <c r="F287" s="2">
        <v>458</v>
      </c>
      <c r="G287" s="2">
        <f t="shared" si="8"/>
        <v>14</v>
      </c>
      <c r="H287" s="2"/>
      <c r="I287" s="2">
        <v>214.3</v>
      </c>
      <c r="J287" s="2">
        <v>193.8</v>
      </c>
      <c r="K287" s="2">
        <v>188.4</v>
      </c>
      <c r="L287">
        <f t="shared" si="9"/>
        <v>198.83333333333334</v>
      </c>
    </row>
    <row r="288" spans="1:12" x14ac:dyDescent="0.2">
      <c r="A288" s="7">
        <v>287</v>
      </c>
      <c r="B288" s="2" t="s">
        <v>346</v>
      </c>
      <c r="C288" s="2" t="s">
        <v>1122</v>
      </c>
      <c r="D288" s="2" t="s">
        <v>26</v>
      </c>
      <c r="E288" s="2">
        <v>446</v>
      </c>
      <c r="F288" s="2">
        <v>456</v>
      </c>
      <c r="G288" s="2">
        <f t="shared" si="8"/>
        <v>11</v>
      </c>
      <c r="H288" s="2"/>
      <c r="I288" s="2">
        <v>666.7</v>
      </c>
      <c r="J288" s="2">
        <v>683</v>
      </c>
      <c r="K288" s="2">
        <v>834.5</v>
      </c>
      <c r="L288">
        <f t="shared" si="9"/>
        <v>728.06666666666661</v>
      </c>
    </row>
    <row r="289" spans="1:12" x14ac:dyDescent="0.2">
      <c r="A289" s="7">
        <v>288</v>
      </c>
      <c r="B289" s="2" t="s">
        <v>346</v>
      </c>
      <c r="C289" s="2" t="s">
        <v>1275</v>
      </c>
      <c r="D289" s="2" t="s">
        <v>26</v>
      </c>
      <c r="E289" s="2">
        <v>446</v>
      </c>
      <c r="F289" s="2">
        <v>456</v>
      </c>
      <c r="G289" s="2">
        <f t="shared" si="8"/>
        <v>11</v>
      </c>
      <c r="H289" s="2" t="s">
        <v>1241</v>
      </c>
      <c r="I289" s="2">
        <v>1051.7</v>
      </c>
      <c r="J289" s="2">
        <v>1053.3</v>
      </c>
      <c r="K289" s="2">
        <v>1099.7</v>
      </c>
      <c r="L289">
        <f t="shared" si="9"/>
        <v>1068.2333333333333</v>
      </c>
    </row>
    <row r="290" spans="1:12" x14ac:dyDescent="0.2">
      <c r="A290" s="7">
        <v>289</v>
      </c>
      <c r="B290" s="2" t="s">
        <v>344</v>
      </c>
      <c r="C290" s="2" t="s">
        <v>1122</v>
      </c>
      <c r="D290" s="2" t="s">
        <v>26</v>
      </c>
      <c r="E290" s="2">
        <v>446</v>
      </c>
      <c r="F290" s="2">
        <v>457</v>
      </c>
      <c r="G290" s="2">
        <f t="shared" si="8"/>
        <v>12</v>
      </c>
      <c r="H290" s="2"/>
      <c r="I290" s="2">
        <v>221.2</v>
      </c>
      <c r="J290" s="2">
        <v>225.8</v>
      </c>
      <c r="K290" s="2">
        <v>170.9</v>
      </c>
      <c r="L290">
        <f t="shared" si="9"/>
        <v>205.96666666666667</v>
      </c>
    </row>
    <row r="291" spans="1:12" x14ac:dyDescent="0.2">
      <c r="A291" s="7">
        <v>290</v>
      </c>
      <c r="B291" s="2" t="s">
        <v>344</v>
      </c>
      <c r="C291" s="2" t="s">
        <v>1275</v>
      </c>
      <c r="D291" s="2" t="s">
        <v>26</v>
      </c>
      <c r="E291" s="2">
        <v>446</v>
      </c>
      <c r="F291" s="2">
        <v>457</v>
      </c>
      <c r="G291" s="2">
        <f t="shared" si="8"/>
        <v>12</v>
      </c>
      <c r="H291" s="2" t="s">
        <v>1241</v>
      </c>
      <c r="I291" s="2">
        <v>219.8</v>
      </c>
      <c r="J291" s="2">
        <v>220.1</v>
      </c>
      <c r="K291" s="2">
        <v>230.9</v>
      </c>
      <c r="L291">
        <f t="shared" si="9"/>
        <v>223.6</v>
      </c>
    </row>
    <row r="292" spans="1:12" x14ac:dyDescent="0.2">
      <c r="A292" s="7">
        <v>291</v>
      </c>
      <c r="B292" s="2" t="s">
        <v>342</v>
      </c>
      <c r="C292" s="2" t="s">
        <v>1275</v>
      </c>
      <c r="D292" s="2" t="s">
        <v>26</v>
      </c>
      <c r="E292" s="2">
        <v>446</v>
      </c>
      <c r="F292" s="2">
        <v>458</v>
      </c>
      <c r="G292" s="2">
        <f t="shared" si="8"/>
        <v>13</v>
      </c>
      <c r="H292" s="2" t="s">
        <v>1241</v>
      </c>
      <c r="I292" s="2">
        <v>296.39999999999998</v>
      </c>
      <c r="J292" s="2">
        <v>296.3</v>
      </c>
      <c r="K292" s="2">
        <v>313.7</v>
      </c>
      <c r="L292">
        <f t="shared" si="9"/>
        <v>302.13333333333338</v>
      </c>
    </row>
    <row r="293" spans="1:12" x14ac:dyDescent="0.2">
      <c r="A293" s="7">
        <v>292</v>
      </c>
      <c r="B293" s="2" t="s">
        <v>342</v>
      </c>
      <c r="C293" s="2" t="s">
        <v>1122</v>
      </c>
      <c r="D293" s="2" t="s">
        <v>26</v>
      </c>
      <c r="E293" s="2">
        <v>446</v>
      </c>
      <c r="F293" s="2">
        <v>458</v>
      </c>
      <c r="G293" s="2">
        <f t="shared" si="8"/>
        <v>13</v>
      </c>
      <c r="H293" s="2"/>
      <c r="I293" s="2">
        <v>600</v>
      </c>
      <c r="J293" s="2">
        <v>550.20000000000005</v>
      </c>
      <c r="K293" s="2">
        <v>455.6</v>
      </c>
      <c r="L293">
        <f t="shared" si="9"/>
        <v>535.26666666666677</v>
      </c>
    </row>
    <row r="294" spans="1:12" x14ac:dyDescent="0.2">
      <c r="A294" s="7">
        <v>293</v>
      </c>
      <c r="B294" s="2" t="s">
        <v>340</v>
      </c>
      <c r="C294" s="2" t="s">
        <v>1275</v>
      </c>
      <c r="D294" s="2" t="s">
        <v>26</v>
      </c>
      <c r="E294" s="2">
        <v>446</v>
      </c>
      <c r="F294" s="2">
        <v>464</v>
      </c>
      <c r="G294" s="2">
        <f t="shared" si="8"/>
        <v>19</v>
      </c>
      <c r="H294" s="2" t="s">
        <v>1241</v>
      </c>
      <c r="I294" s="2">
        <v>70.3</v>
      </c>
      <c r="J294" s="2">
        <v>79.3</v>
      </c>
      <c r="K294" s="2">
        <v>92.3</v>
      </c>
      <c r="L294">
        <f t="shared" si="9"/>
        <v>80.633333333333326</v>
      </c>
    </row>
    <row r="295" spans="1:12" x14ac:dyDescent="0.2">
      <c r="A295" s="7">
        <v>294</v>
      </c>
      <c r="B295" s="2" t="s">
        <v>704</v>
      </c>
      <c r="C295" s="2" t="s">
        <v>1122</v>
      </c>
      <c r="D295" s="2" t="s">
        <v>26</v>
      </c>
      <c r="E295" s="2">
        <v>447</v>
      </c>
      <c r="F295" s="2">
        <v>456</v>
      </c>
      <c r="G295" s="2">
        <f t="shared" si="8"/>
        <v>10</v>
      </c>
      <c r="H295" s="2"/>
      <c r="I295" s="2">
        <v>313.89999999999998</v>
      </c>
      <c r="J295" s="2">
        <v>254.4</v>
      </c>
      <c r="K295" s="2">
        <v>237</v>
      </c>
      <c r="L295">
        <f t="shared" si="9"/>
        <v>268.43333333333334</v>
      </c>
    </row>
    <row r="296" spans="1:12" x14ac:dyDescent="0.2">
      <c r="A296" s="7">
        <v>295</v>
      </c>
      <c r="B296" s="2" t="s">
        <v>374</v>
      </c>
      <c r="C296" s="2" t="s">
        <v>1122</v>
      </c>
      <c r="D296" s="2" t="s">
        <v>26</v>
      </c>
      <c r="E296" s="2">
        <v>447</v>
      </c>
      <c r="F296" s="2">
        <v>457</v>
      </c>
      <c r="G296" s="2">
        <f t="shared" si="8"/>
        <v>11</v>
      </c>
      <c r="H296" s="2"/>
      <c r="I296" s="2">
        <v>180.2</v>
      </c>
      <c r="J296" s="2">
        <v>153.19999999999999</v>
      </c>
      <c r="K296" s="2">
        <v>112.9</v>
      </c>
      <c r="L296">
        <f t="shared" si="9"/>
        <v>148.76666666666665</v>
      </c>
    </row>
    <row r="297" spans="1:12" x14ac:dyDescent="0.2">
      <c r="A297" s="7">
        <v>296</v>
      </c>
      <c r="B297" s="2" t="s">
        <v>374</v>
      </c>
      <c r="C297" s="2" t="s">
        <v>1304</v>
      </c>
      <c r="D297" s="2" t="s">
        <v>26</v>
      </c>
      <c r="E297" s="2">
        <v>447</v>
      </c>
      <c r="F297" s="2">
        <v>457</v>
      </c>
      <c r="G297" s="2">
        <f t="shared" si="8"/>
        <v>11</v>
      </c>
      <c r="H297" s="2" t="s">
        <v>1241</v>
      </c>
      <c r="I297" s="2">
        <v>421.2</v>
      </c>
      <c r="J297" s="2">
        <v>399.4</v>
      </c>
      <c r="K297" s="2">
        <v>411.3</v>
      </c>
      <c r="L297">
        <f t="shared" si="9"/>
        <v>410.63333333333327</v>
      </c>
    </row>
    <row r="298" spans="1:12" x14ac:dyDescent="0.2">
      <c r="A298" s="7">
        <v>297</v>
      </c>
      <c r="B298" s="2" t="s">
        <v>376</v>
      </c>
      <c r="C298" s="2" t="s">
        <v>1304</v>
      </c>
      <c r="D298" s="2" t="s">
        <v>26</v>
      </c>
      <c r="E298" s="2">
        <v>447</v>
      </c>
      <c r="F298" s="2">
        <v>458</v>
      </c>
      <c r="G298" s="2">
        <f t="shared" si="8"/>
        <v>12</v>
      </c>
      <c r="H298" s="2" t="s">
        <v>1241</v>
      </c>
      <c r="I298" s="2">
        <v>262.39999999999998</v>
      </c>
      <c r="J298" s="2">
        <v>284.10000000000002</v>
      </c>
      <c r="K298" s="2">
        <v>266.3</v>
      </c>
      <c r="L298">
        <f t="shared" si="9"/>
        <v>270.93333333333334</v>
      </c>
    </row>
    <row r="299" spans="1:12" x14ac:dyDescent="0.2">
      <c r="A299" s="7">
        <v>298</v>
      </c>
      <c r="B299" s="2" t="s">
        <v>378</v>
      </c>
      <c r="C299" s="2" t="s">
        <v>1304</v>
      </c>
      <c r="D299" s="2" t="s">
        <v>26</v>
      </c>
      <c r="E299" s="2">
        <v>447</v>
      </c>
      <c r="F299" s="2">
        <v>464</v>
      </c>
      <c r="G299" s="2">
        <f t="shared" si="8"/>
        <v>18</v>
      </c>
      <c r="H299" s="2" t="s">
        <v>1241</v>
      </c>
      <c r="I299" s="2">
        <v>88.9</v>
      </c>
      <c r="J299" s="2">
        <v>76.599999999999994</v>
      </c>
      <c r="K299" s="2">
        <v>99.1</v>
      </c>
      <c r="L299">
        <f t="shared" si="9"/>
        <v>88.2</v>
      </c>
    </row>
    <row r="300" spans="1:12" x14ac:dyDescent="0.2">
      <c r="A300" s="7">
        <v>299</v>
      </c>
      <c r="B300" s="2" t="s">
        <v>624</v>
      </c>
      <c r="C300" s="2" t="s">
        <v>1295</v>
      </c>
      <c r="D300" s="2" t="s">
        <v>26</v>
      </c>
      <c r="E300" s="2">
        <v>448</v>
      </c>
      <c r="F300" s="2">
        <v>456</v>
      </c>
      <c r="G300" s="2">
        <f t="shared" si="8"/>
        <v>9</v>
      </c>
      <c r="H300" s="2" t="s">
        <v>1241</v>
      </c>
      <c r="I300" s="2">
        <v>514.29999999999995</v>
      </c>
      <c r="J300" s="2">
        <v>487</v>
      </c>
      <c r="K300" s="2">
        <v>548.5</v>
      </c>
      <c r="L300">
        <f t="shared" si="9"/>
        <v>516.6</v>
      </c>
    </row>
    <row r="301" spans="1:12" x14ac:dyDescent="0.2">
      <c r="A301" s="7">
        <v>300</v>
      </c>
      <c r="B301" s="2" t="s">
        <v>1288</v>
      </c>
      <c r="C301" s="2" t="s">
        <v>1137</v>
      </c>
      <c r="D301" s="2" t="s">
        <v>26</v>
      </c>
      <c r="E301" s="2">
        <v>449</v>
      </c>
      <c r="F301" s="2">
        <v>465</v>
      </c>
      <c r="G301" s="2">
        <f t="shared" si="8"/>
        <v>17</v>
      </c>
      <c r="H301" s="2" t="s">
        <v>1241</v>
      </c>
      <c r="I301" s="2">
        <v>359.9</v>
      </c>
      <c r="J301" s="2">
        <v>401.9</v>
      </c>
      <c r="K301" s="2">
        <v>226.5</v>
      </c>
      <c r="L301">
        <f t="shared" si="9"/>
        <v>329.43333333333334</v>
      </c>
    </row>
    <row r="302" spans="1:12" x14ac:dyDescent="0.2">
      <c r="A302" s="7">
        <v>301</v>
      </c>
      <c r="B302" s="2" t="s">
        <v>1557</v>
      </c>
      <c r="C302" s="2" t="s">
        <v>1324</v>
      </c>
      <c r="D302" s="2" t="s">
        <v>26</v>
      </c>
      <c r="E302" s="2">
        <v>450</v>
      </c>
      <c r="F302" s="2">
        <v>465</v>
      </c>
      <c r="G302" s="2">
        <f t="shared" si="8"/>
        <v>16</v>
      </c>
      <c r="H302" s="2" t="s">
        <v>1241</v>
      </c>
      <c r="I302" s="2">
        <v>149.5</v>
      </c>
      <c r="J302" s="2">
        <v>162.19999999999999</v>
      </c>
      <c r="K302" s="2">
        <v>177</v>
      </c>
      <c r="L302">
        <f t="shared" si="9"/>
        <v>162.9</v>
      </c>
    </row>
  </sheetData>
  <sortState xmlns:xlrd2="http://schemas.microsoft.com/office/spreadsheetml/2017/richdata2" ref="A2:L303">
    <sortCondition ref="E2:E303"/>
    <sortCondition ref="F2:F30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4B85D-8CFA-F64E-A111-5087F9E1F90E}">
  <sheetPr codeName="Sheet5"/>
  <dimension ref="A1:L302"/>
  <sheetViews>
    <sheetView workbookViewId="0">
      <selection activeCell="M21" sqref="M21"/>
    </sheetView>
  </sheetViews>
  <sheetFormatPr baseColWidth="10" defaultRowHeight="15" x14ac:dyDescent="0.2"/>
  <sheetData>
    <row r="1" spans="1:12" ht="64" x14ac:dyDescent="0.2">
      <c r="A1" s="7" t="s">
        <v>1072</v>
      </c>
      <c r="B1" s="1" t="s">
        <v>130</v>
      </c>
      <c r="C1" s="1" t="s">
        <v>25</v>
      </c>
      <c r="D1" s="1" t="s">
        <v>135</v>
      </c>
      <c r="E1" s="1" t="s">
        <v>1073</v>
      </c>
      <c r="F1" s="1" t="s">
        <v>1074</v>
      </c>
      <c r="G1" s="1" t="s">
        <v>1075</v>
      </c>
      <c r="H1" s="1" t="s">
        <v>137</v>
      </c>
      <c r="I1" s="1" t="s">
        <v>21</v>
      </c>
      <c r="J1" s="1" t="s">
        <v>22</v>
      </c>
      <c r="K1" s="1" t="s">
        <v>23</v>
      </c>
      <c r="L1" s="1" t="s">
        <v>1076</v>
      </c>
    </row>
    <row r="2" spans="1:12" x14ac:dyDescent="0.2">
      <c r="A2" s="7">
        <v>1</v>
      </c>
      <c r="B2" s="2" t="s">
        <v>748</v>
      </c>
      <c r="C2" s="2" t="s">
        <v>1122</v>
      </c>
      <c r="D2" s="2" t="s">
        <v>26</v>
      </c>
      <c r="E2" s="2">
        <v>15</v>
      </c>
      <c r="F2" s="2">
        <v>26</v>
      </c>
      <c r="G2" s="2">
        <f t="shared" ref="G2:G65" si="0">(F2-E2)+1</f>
        <v>12</v>
      </c>
      <c r="H2" s="2"/>
      <c r="I2" s="2">
        <v>348.7</v>
      </c>
      <c r="J2" s="2">
        <v>564.9</v>
      </c>
      <c r="K2" s="2">
        <v>372.7</v>
      </c>
      <c r="L2">
        <f t="shared" ref="L2:L65" si="1">AVERAGE(I2:K2)</f>
        <v>428.76666666666665</v>
      </c>
    </row>
    <row r="3" spans="1:12" x14ac:dyDescent="0.2">
      <c r="A3" s="7">
        <v>2</v>
      </c>
      <c r="B3" s="2" t="s">
        <v>364</v>
      </c>
      <c r="C3" s="2" t="s">
        <v>1290</v>
      </c>
      <c r="D3" s="2" t="s">
        <v>26</v>
      </c>
      <c r="E3" s="2">
        <v>33</v>
      </c>
      <c r="F3" s="2">
        <v>48</v>
      </c>
      <c r="G3" s="2">
        <f t="shared" si="0"/>
        <v>16</v>
      </c>
      <c r="H3" s="2" t="s">
        <v>1292</v>
      </c>
      <c r="I3" s="2">
        <v>95.4</v>
      </c>
      <c r="J3" s="2">
        <v>103.2</v>
      </c>
      <c r="K3" s="2">
        <v>83</v>
      </c>
      <c r="L3">
        <f t="shared" si="1"/>
        <v>93.866666666666674</v>
      </c>
    </row>
    <row r="4" spans="1:12" x14ac:dyDescent="0.2">
      <c r="A4" s="7">
        <v>3</v>
      </c>
      <c r="B4" s="2" t="s">
        <v>268</v>
      </c>
      <c r="C4" s="2" t="s">
        <v>1219</v>
      </c>
      <c r="D4" s="2" t="s">
        <v>26</v>
      </c>
      <c r="E4" s="2">
        <v>40</v>
      </c>
      <c r="F4" s="2">
        <v>54</v>
      </c>
      <c r="G4" s="2">
        <f t="shared" si="0"/>
        <v>15</v>
      </c>
      <c r="H4" s="2" t="s">
        <v>1221</v>
      </c>
      <c r="I4" s="2">
        <v>219.6</v>
      </c>
      <c r="J4" s="2">
        <v>205.7</v>
      </c>
      <c r="K4" s="2">
        <v>163.6</v>
      </c>
      <c r="L4">
        <f t="shared" si="1"/>
        <v>196.29999999999998</v>
      </c>
    </row>
    <row r="5" spans="1:12" x14ac:dyDescent="0.2">
      <c r="A5" s="7">
        <v>4</v>
      </c>
      <c r="B5" s="2" t="s">
        <v>400</v>
      </c>
      <c r="C5" s="2" t="s">
        <v>1322</v>
      </c>
      <c r="D5" s="2" t="s">
        <v>26</v>
      </c>
      <c r="E5" s="2">
        <v>42</v>
      </c>
      <c r="F5" s="2">
        <v>54</v>
      </c>
      <c r="G5" s="2">
        <f t="shared" si="0"/>
        <v>13</v>
      </c>
      <c r="H5" s="2" t="s">
        <v>1221</v>
      </c>
      <c r="I5" s="2">
        <v>369.1</v>
      </c>
      <c r="J5" s="2">
        <v>557.6</v>
      </c>
      <c r="K5" s="2">
        <v>374.9</v>
      </c>
      <c r="L5">
        <f t="shared" si="1"/>
        <v>433.86666666666662</v>
      </c>
    </row>
    <row r="6" spans="1:12" x14ac:dyDescent="0.2">
      <c r="A6" s="7">
        <v>5</v>
      </c>
      <c r="B6" s="2" t="s">
        <v>728</v>
      </c>
      <c r="C6" s="2" t="s">
        <v>1176</v>
      </c>
      <c r="D6" s="2" t="s">
        <v>26</v>
      </c>
      <c r="E6" s="2">
        <v>70</v>
      </c>
      <c r="F6" s="2">
        <v>79</v>
      </c>
      <c r="G6" s="2">
        <f t="shared" si="0"/>
        <v>10</v>
      </c>
      <c r="H6" s="2" t="s">
        <v>1178</v>
      </c>
      <c r="I6" s="2">
        <v>121.3</v>
      </c>
      <c r="J6" s="2">
        <v>113.3</v>
      </c>
      <c r="K6" s="2">
        <v>86.7</v>
      </c>
      <c r="L6">
        <f t="shared" si="1"/>
        <v>107.10000000000001</v>
      </c>
    </row>
    <row r="7" spans="1:12" x14ac:dyDescent="0.2">
      <c r="A7" s="7">
        <v>6</v>
      </c>
      <c r="B7" s="2" t="s">
        <v>208</v>
      </c>
      <c r="C7" s="2" t="s">
        <v>1176</v>
      </c>
      <c r="D7" s="2" t="s">
        <v>26</v>
      </c>
      <c r="E7" s="2">
        <v>70</v>
      </c>
      <c r="F7" s="2">
        <v>80</v>
      </c>
      <c r="G7" s="2">
        <f t="shared" si="0"/>
        <v>11</v>
      </c>
      <c r="H7" s="2" t="s">
        <v>1178</v>
      </c>
      <c r="I7" s="2">
        <v>252.7</v>
      </c>
      <c r="J7" s="2">
        <v>161.1</v>
      </c>
      <c r="K7" s="2">
        <v>152.1</v>
      </c>
      <c r="L7">
        <f t="shared" si="1"/>
        <v>188.63333333333333</v>
      </c>
    </row>
    <row r="8" spans="1:12" x14ac:dyDescent="0.2">
      <c r="A8" s="7">
        <v>7</v>
      </c>
      <c r="B8" s="2" t="s">
        <v>210</v>
      </c>
      <c r="C8" s="2" t="s">
        <v>1176</v>
      </c>
      <c r="D8" s="2" t="s">
        <v>26</v>
      </c>
      <c r="E8" s="2">
        <v>70</v>
      </c>
      <c r="F8" s="2">
        <v>81</v>
      </c>
      <c r="G8" s="2">
        <f t="shared" si="0"/>
        <v>12</v>
      </c>
      <c r="H8" s="2" t="s">
        <v>1178</v>
      </c>
      <c r="I8" s="2">
        <v>200.5</v>
      </c>
      <c r="J8" s="2">
        <v>167.2</v>
      </c>
      <c r="K8" s="2">
        <v>147.30000000000001</v>
      </c>
      <c r="L8">
        <f t="shared" si="1"/>
        <v>171.66666666666666</v>
      </c>
    </row>
    <row r="9" spans="1:12" x14ac:dyDescent="0.2">
      <c r="A9" s="7">
        <v>8</v>
      </c>
      <c r="B9" s="2" t="s">
        <v>734</v>
      </c>
      <c r="C9" s="2" t="s">
        <v>1550</v>
      </c>
      <c r="D9" s="2" t="s">
        <v>26</v>
      </c>
      <c r="E9" s="2">
        <v>72</v>
      </c>
      <c r="F9" s="2">
        <v>81</v>
      </c>
      <c r="G9" s="2">
        <f t="shared" si="0"/>
        <v>10</v>
      </c>
      <c r="H9" s="2" t="s">
        <v>1552</v>
      </c>
      <c r="I9" s="2">
        <v>202.5</v>
      </c>
      <c r="J9" s="2">
        <v>163.80000000000001</v>
      </c>
      <c r="K9" s="2">
        <v>143.1</v>
      </c>
      <c r="L9">
        <f t="shared" si="1"/>
        <v>169.79999999999998</v>
      </c>
    </row>
    <row r="10" spans="1:12" x14ac:dyDescent="0.2">
      <c r="A10" s="7">
        <v>9</v>
      </c>
      <c r="B10" s="2" t="s">
        <v>260</v>
      </c>
      <c r="C10" s="2" t="s">
        <v>1122</v>
      </c>
      <c r="D10" s="2" t="s">
        <v>26</v>
      </c>
      <c r="E10" s="2">
        <v>81</v>
      </c>
      <c r="F10" s="2">
        <v>93</v>
      </c>
      <c r="G10" s="2">
        <f t="shared" si="0"/>
        <v>13</v>
      </c>
      <c r="H10" s="2"/>
      <c r="I10" s="2">
        <v>219.3</v>
      </c>
      <c r="J10" s="2">
        <v>130.69999999999999</v>
      </c>
      <c r="K10" s="2">
        <v>137.19999999999999</v>
      </c>
      <c r="L10">
        <f t="shared" si="1"/>
        <v>162.4</v>
      </c>
    </row>
    <row r="11" spans="1:12" x14ac:dyDescent="0.2">
      <c r="A11" s="7">
        <v>10</v>
      </c>
      <c r="B11" s="2" t="s">
        <v>262</v>
      </c>
      <c r="C11" s="2" t="s">
        <v>1122</v>
      </c>
      <c r="D11" s="2" t="s">
        <v>26</v>
      </c>
      <c r="E11" s="2">
        <v>81</v>
      </c>
      <c r="F11" s="2">
        <v>94</v>
      </c>
      <c r="G11" s="2">
        <f t="shared" si="0"/>
        <v>14</v>
      </c>
      <c r="H11" s="2"/>
      <c r="I11" s="2">
        <v>140.5</v>
      </c>
      <c r="J11" s="2">
        <v>113.4</v>
      </c>
      <c r="K11" s="2">
        <v>110</v>
      </c>
      <c r="L11">
        <f t="shared" si="1"/>
        <v>121.3</v>
      </c>
    </row>
    <row r="12" spans="1:12" x14ac:dyDescent="0.2">
      <c r="A12" s="7">
        <v>11</v>
      </c>
      <c r="B12" s="2" t="s">
        <v>708</v>
      </c>
      <c r="C12" s="2" t="s">
        <v>1122</v>
      </c>
      <c r="D12" s="2" t="s">
        <v>26</v>
      </c>
      <c r="E12" s="2">
        <v>82</v>
      </c>
      <c r="F12" s="2">
        <v>89</v>
      </c>
      <c r="G12" s="2">
        <f t="shared" si="0"/>
        <v>8</v>
      </c>
      <c r="H12" s="2"/>
      <c r="I12" s="2">
        <v>174.6</v>
      </c>
      <c r="J12" s="2">
        <v>129.69999999999999</v>
      </c>
      <c r="K12" s="2">
        <v>115.7</v>
      </c>
      <c r="L12">
        <f t="shared" si="1"/>
        <v>139.99999999999997</v>
      </c>
    </row>
    <row r="13" spans="1:12" x14ac:dyDescent="0.2">
      <c r="A13" s="7">
        <v>12</v>
      </c>
      <c r="B13" s="2" t="s">
        <v>474</v>
      </c>
      <c r="C13" s="2" t="s">
        <v>1122</v>
      </c>
      <c r="D13" s="2" t="s">
        <v>26</v>
      </c>
      <c r="E13" s="2">
        <v>82</v>
      </c>
      <c r="F13" s="2">
        <v>91</v>
      </c>
      <c r="G13" s="2">
        <f t="shared" si="0"/>
        <v>10</v>
      </c>
      <c r="H13" s="2"/>
      <c r="I13" s="2">
        <v>300.2</v>
      </c>
      <c r="J13" s="2">
        <v>273.8</v>
      </c>
      <c r="K13" s="2">
        <v>233.6</v>
      </c>
      <c r="L13">
        <f t="shared" si="1"/>
        <v>269.2</v>
      </c>
    </row>
    <row r="14" spans="1:12" x14ac:dyDescent="0.2">
      <c r="A14" s="7">
        <v>13</v>
      </c>
      <c r="B14" s="2" t="s">
        <v>476</v>
      </c>
      <c r="C14" s="2" t="s">
        <v>1122</v>
      </c>
      <c r="D14" s="2" t="s">
        <v>26</v>
      </c>
      <c r="E14" s="2">
        <v>82</v>
      </c>
      <c r="F14" s="2">
        <v>93</v>
      </c>
      <c r="G14" s="2">
        <f t="shared" si="0"/>
        <v>12</v>
      </c>
      <c r="H14" s="2"/>
      <c r="I14" s="2">
        <v>227</v>
      </c>
      <c r="J14" s="2">
        <v>179.6</v>
      </c>
      <c r="K14" s="2">
        <v>188.5</v>
      </c>
      <c r="L14">
        <f t="shared" si="1"/>
        <v>198.36666666666667</v>
      </c>
    </row>
    <row r="15" spans="1:12" x14ac:dyDescent="0.2">
      <c r="A15" s="7">
        <v>14</v>
      </c>
      <c r="B15" s="2" t="s">
        <v>510</v>
      </c>
      <c r="C15" s="2" t="s">
        <v>1122</v>
      </c>
      <c r="D15" s="2" t="s">
        <v>26</v>
      </c>
      <c r="E15" s="2">
        <v>82</v>
      </c>
      <c r="F15" s="2">
        <v>94</v>
      </c>
      <c r="G15" s="2">
        <f t="shared" si="0"/>
        <v>13</v>
      </c>
      <c r="H15" s="2"/>
      <c r="I15" s="2">
        <v>261.39999999999998</v>
      </c>
      <c r="J15" s="2">
        <v>194.7</v>
      </c>
      <c r="K15" s="2">
        <v>190.7</v>
      </c>
      <c r="L15">
        <f t="shared" si="1"/>
        <v>215.6</v>
      </c>
    </row>
    <row r="16" spans="1:12" x14ac:dyDescent="0.2">
      <c r="A16" s="7">
        <v>15</v>
      </c>
      <c r="B16" s="2" t="s">
        <v>478</v>
      </c>
      <c r="C16" s="2" t="s">
        <v>1197</v>
      </c>
      <c r="D16" s="2" t="s">
        <v>26</v>
      </c>
      <c r="E16" s="2">
        <v>82</v>
      </c>
      <c r="F16" s="2">
        <v>97</v>
      </c>
      <c r="G16" s="2">
        <f t="shared" si="0"/>
        <v>16</v>
      </c>
      <c r="H16" s="2"/>
      <c r="I16" s="2">
        <v>72.400000000000006</v>
      </c>
      <c r="J16" s="2">
        <v>63.3</v>
      </c>
      <c r="K16" s="2">
        <v>66.7</v>
      </c>
      <c r="L16">
        <f t="shared" si="1"/>
        <v>67.466666666666654</v>
      </c>
    </row>
    <row r="17" spans="1:12" x14ac:dyDescent="0.2">
      <c r="A17" s="7">
        <v>16</v>
      </c>
      <c r="B17" s="2" t="s">
        <v>502</v>
      </c>
      <c r="C17" s="2" t="s">
        <v>1197</v>
      </c>
      <c r="D17" s="2" t="s">
        <v>26</v>
      </c>
      <c r="E17" s="2">
        <v>82</v>
      </c>
      <c r="F17" s="2">
        <v>98</v>
      </c>
      <c r="G17" s="2">
        <f t="shared" si="0"/>
        <v>17</v>
      </c>
      <c r="H17" s="2"/>
      <c r="I17" s="2">
        <v>277.10000000000002</v>
      </c>
      <c r="J17" s="2">
        <v>296.60000000000002</v>
      </c>
      <c r="K17" s="2">
        <v>268.39999999999998</v>
      </c>
      <c r="L17">
        <f t="shared" si="1"/>
        <v>280.7</v>
      </c>
    </row>
    <row r="18" spans="1:12" x14ac:dyDescent="0.2">
      <c r="A18" s="7">
        <v>17</v>
      </c>
      <c r="B18" s="2" t="s">
        <v>504</v>
      </c>
      <c r="C18" s="2" t="s">
        <v>1197</v>
      </c>
      <c r="D18" s="2" t="s">
        <v>26</v>
      </c>
      <c r="E18" s="2">
        <v>82</v>
      </c>
      <c r="F18" s="2">
        <v>100</v>
      </c>
      <c r="G18" s="2">
        <f t="shared" si="0"/>
        <v>19</v>
      </c>
      <c r="H18" s="2"/>
      <c r="I18" s="2">
        <v>139.9</v>
      </c>
      <c r="J18" s="2">
        <v>123</v>
      </c>
      <c r="K18" s="2">
        <v>105.1</v>
      </c>
      <c r="L18">
        <f t="shared" si="1"/>
        <v>122.66666666666667</v>
      </c>
    </row>
    <row r="19" spans="1:12" x14ac:dyDescent="0.2">
      <c r="A19" s="7">
        <v>18</v>
      </c>
      <c r="B19" s="2" t="s">
        <v>610</v>
      </c>
      <c r="C19" s="2" t="s">
        <v>1122</v>
      </c>
      <c r="D19" s="2" t="s">
        <v>26</v>
      </c>
      <c r="E19" s="2">
        <v>86</v>
      </c>
      <c r="F19" s="2">
        <v>94</v>
      </c>
      <c r="G19" s="2">
        <f t="shared" si="0"/>
        <v>9</v>
      </c>
      <c r="H19" s="2"/>
      <c r="I19" s="2">
        <v>168.9</v>
      </c>
      <c r="J19" s="2">
        <v>188.9</v>
      </c>
      <c r="K19" s="2">
        <v>149.1</v>
      </c>
      <c r="L19">
        <f t="shared" si="1"/>
        <v>168.96666666666667</v>
      </c>
    </row>
    <row r="20" spans="1:12" x14ac:dyDescent="0.2">
      <c r="A20" s="7">
        <v>19</v>
      </c>
      <c r="B20" s="2" t="s">
        <v>608</v>
      </c>
      <c r="C20" s="2" t="s">
        <v>1163</v>
      </c>
      <c r="D20" s="2" t="s">
        <v>26</v>
      </c>
      <c r="E20" s="2">
        <v>86</v>
      </c>
      <c r="F20" s="2">
        <v>97</v>
      </c>
      <c r="G20" s="2">
        <f t="shared" si="0"/>
        <v>12</v>
      </c>
      <c r="H20" s="2"/>
      <c r="I20" s="2">
        <v>385.5</v>
      </c>
      <c r="J20" s="2">
        <v>477</v>
      </c>
      <c r="K20" s="2">
        <v>336.7</v>
      </c>
      <c r="L20">
        <f t="shared" si="1"/>
        <v>399.73333333333335</v>
      </c>
    </row>
    <row r="21" spans="1:12" x14ac:dyDescent="0.2">
      <c r="A21" s="7">
        <v>20</v>
      </c>
      <c r="B21" s="2" t="s">
        <v>606</v>
      </c>
      <c r="C21" s="2" t="s">
        <v>1163</v>
      </c>
      <c r="D21" s="2" t="s">
        <v>26</v>
      </c>
      <c r="E21" s="2">
        <v>86</v>
      </c>
      <c r="F21" s="2">
        <v>98</v>
      </c>
      <c r="G21" s="2">
        <f t="shared" si="0"/>
        <v>13</v>
      </c>
      <c r="H21" s="2"/>
      <c r="I21" s="2">
        <v>622.9</v>
      </c>
      <c r="J21" s="2">
        <v>1009.4</v>
      </c>
      <c r="K21" s="2">
        <v>649</v>
      </c>
      <c r="L21">
        <f t="shared" si="1"/>
        <v>760.43333333333339</v>
      </c>
    </row>
    <row r="22" spans="1:12" x14ac:dyDescent="0.2">
      <c r="A22" s="7">
        <v>21</v>
      </c>
      <c r="B22" s="2" t="s">
        <v>604</v>
      </c>
      <c r="C22" s="2" t="s">
        <v>1163</v>
      </c>
      <c r="D22" s="2" t="s">
        <v>26</v>
      </c>
      <c r="E22" s="2">
        <v>86</v>
      </c>
      <c r="F22" s="2">
        <v>99</v>
      </c>
      <c r="G22" s="2">
        <f t="shared" si="0"/>
        <v>14</v>
      </c>
      <c r="H22" s="2"/>
      <c r="I22" s="2">
        <v>73.900000000000006</v>
      </c>
      <c r="J22" s="2">
        <v>89.7</v>
      </c>
      <c r="K22" s="2">
        <v>59.4</v>
      </c>
      <c r="L22">
        <f t="shared" si="1"/>
        <v>74.333333333333343</v>
      </c>
    </row>
    <row r="23" spans="1:12" x14ac:dyDescent="0.2">
      <c r="A23" s="7">
        <v>22</v>
      </c>
      <c r="B23" s="2" t="s">
        <v>602</v>
      </c>
      <c r="C23" s="2" t="s">
        <v>1163</v>
      </c>
      <c r="D23" s="2" t="s">
        <v>26</v>
      </c>
      <c r="E23" s="2">
        <v>86</v>
      </c>
      <c r="F23" s="2">
        <v>100</v>
      </c>
      <c r="G23" s="2">
        <f t="shared" si="0"/>
        <v>15</v>
      </c>
      <c r="H23" s="2"/>
      <c r="I23" s="2">
        <v>315.8</v>
      </c>
      <c r="J23" s="2">
        <v>323.3</v>
      </c>
      <c r="K23" s="2">
        <v>244.7</v>
      </c>
      <c r="L23">
        <f t="shared" si="1"/>
        <v>294.59999999999997</v>
      </c>
    </row>
    <row r="24" spans="1:12" x14ac:dyDescent="0.2">
      <c r="A24" s="7">
        <v>23</v>
      </c>
      <c r="B24" s="2" t="s">
        <v>602</v>
      </c>
      <c r="C24" s="2" t="s">
        <v>1462</v>
      </c>
      <c r="D24" s="2" t="s">
        <v>26</v>
      </c>
      <c r="E24" s="2">
        <v>86</v>
      </c>
      <c r="F24" s="2">
        <v>100</v>
      </c>
      <c r="G24" s="2">
        <f t="shared" si="0"/>
        <v>15</v>
      </c>
      <c r="H24" s="2" t="s">
        <v>1231</v>
      </c>
      <c r="I24" s="2">
        <v>87.8</v>
      </c>
      <c r="J24" s="2">
        <v>58.7</v>
      </c>
      <c r="K24" s="2">
        <v>57.9</v>
      </c>
      <c r="L24">
        <f t="shared" si="1"/>
        <v>68.13333333333334</v>
      </c>
    </row>
    <row r="25" spans="1:12" x14ac:dyDescent="0.2">
      <c r="A25" s="7">
        <v>24</v>
      </c>
      <c r="B25" s="2" t="s">
        <v>626</v>
      </c>
      <c r="C25" s="2" t="s">
        <v>1163</v>
      </c>
      <c r="D25" s="2" t="s">
        <v>26</v>
      </c>
      <c r="E25" s="2">
        <v>86</v>
      </c>
      <c r="F25" s="2">
        <v>102</v>
      </c>
      <c r="G25" s="2">
        <f t="shared" si="0"/>
        <v>17</v>
      </c>
      <c r="H25" s="2"/>
      <c r="I25" s="2">
        <v>327.3</v>
      </c>
      <c r="J25" s="2">
        <v>375.6</v>
      </c>
      <c r="K25" s="2">
        <v>276.8</v>
      </c>
      <c r="L25">
        <f t="shared" si="1"/>
        <v>326.56666666666666</v>
      </c>
    </row>
    <row r="26" spans="1:12" x14ac:dyDescent="0.2">
      <c r="A26" s="7">
        <v>25</v>
      </c>
      <c r="B26" s="2" t="s">
        <v>654</v>
      </c>
      <c r="C26" s="2" t="s">
        <v>1496</v>
      </c>
      <c r="D26" s="2" t="s">
        <v>26</v>
      </c>
      <c r="E26" s="2">
        <v>86</v>
      </c>
      <c r="F26" s="2">
        <v>104</v>
      </c>
      <c r="G26" s="2">
        <f t="shared" si="0"/>
        <v>19</v>
      </c>
      <c r="H26" s="2" t="s">
        <v>1231</v>
      </c>
      <c r="I26" s="2">
        <v>397.8</v>
      </c>
      <c r="J26" s="2">
        <v>587.1</v>
      </c>
      <c r="K26" s="2">
        <v>325.5</v>
      </c>
      <c r="L26">
        <f t="shared" si="1"/>
        <v>436.8</v>
      </c>
    </row>
    <row r="27" spans="1:12" x14ac:dyDescent="0.2">
      <c r="A27" s="7">
        <v>26</v>
      </c>
      <c r="B27" s="2" t="s">
        <v>416</v>
      </c>
      <c r="C27" s="2" t="s">
        <v>1190</v>
      </c>
      <c r="D27" s="2" t="s">
        <v>26</v>
      </c>
      <c r="E27" s="2">
        <v>87</v>
      </c>
      <c r="F27" s="2">
        <v>98</v>
      </c>
      <c r="G27" s="2">
        <f t="shared" si="0"/>
        <v>12</v>
      </c>
      <c r="H27" s="2"/>
      <c r="I27" s="2">
        <v>192.7</v>
      </c>
      <c r="J27" s="2">
        <v>555.5</v>
      </c>
      <c r="K27" s="2">
        <v>306.2</v>
      </c>
      <c r="L27">
        <f t="shared" si="1"/>
        <v>351.4666666666667</v>
      </c>
    </row>
    <row r="28" spans="1:12" x14ac:dyDescent="0.2">
      <c r="A28" s="7">
        <v>27</v>
      </c>
      <c r="B28" s="2" t="s">
        <v>418</v>
      </c>
      <c r="C28" s="2" t="s">
        <v>1336</v>
      </c>
      <c r="D28" s="2" t="s">
        <v>26</v>
      </c>
      <c r="E28" s="2">
        <v>87</v>
      </c>
      <c r="F28" s="2">
        <v>104</v>
      </c>
      <c r="G28" s="2">
        <f t="shared" si="0"/>
        <v>18</v>
      </c>
      <c r="H28" s="2" t="s">
        <v>1231</v>
      </c>
      <c r="I28" s="2">
        <v>230.3</v>
      </c>
      <c r="J28" s="2">
        <v>490.6</v>
      </c>
      <c r="K28" s="2">
        <v>301.89999999999998</v>
      </c>
      <c r="L28">
        <f t="shared" si="1"/>
        <v>340.93333333333334</v>
      </c>
    </row>
    <row r="29" spans="1:12" x14ac:dyDescent="0.2">
      <c r="A29" s="7">
        <v>28</v>
      </c>
      <c r="B29" s="2" t="s">
        <v>756</v>
      </c>
      <c r="C29" s="2" t="s">
        <v>1122</v>
      </c>
      <c r="D29" s="2" t="s">
        <v>26</v>
      </c>
      <c r="E29" s="2">
        <v>88</v>
      </c>
      <c r="F29" s="2">
        <v>96</v>
      </c>
      <c r="G29" s="2">
        <f t="shared" si="0"/>
        <v>9</v>
      </c>
      <c r="H29" s="2"/>
      <c r="I29" s="2">
        <v>76</v>
      </c>
      <c r="J29" s="2">
        <v>72.2</v>
      </c>
      <c r="K29" s="2">
        <v>67.8</v>
      </c>
      <c r="L29">
        <f t="shared" si="1"/>
        <v>72</v>
      </c>
    </row>
    <row r="30" spans="1:12" x14ac:dyDescent="0.2">
      <c r="A30" s="7">
        <v>29</v>
      </c>
      <c r="B30" s="2" t="s">
        <v>634</v>
      </c>
      <c r="C30" s="2" t="s">
        <v>1135</v>
      </c>
      <c r="D30" s="2" t="s">
        <v>26</v>
      </c>
      <c r="E30" s="2">
        <v>88</v>
      </c>
      <c r="F30" s="2">
        <v>97</v>
      </c>
      <c r="G30" s="2">
        <f t="shared" si="0"/>
        <v>10</v>
      </c>
      <c r="H30" s="2"/>
      <c r="I30" s="2">
        <v>1954.6</v>
      </c>
      <c r="J30" s="2">
        <v>3028.7</v>
      </c>
      <c r="K30" s="2">
        <v>1822.9</v>
      </c>
      <c r="L30">
        <f t="shared" si="1"/>
        <v>2268.7333333333331</v>
      </c>
    </row>
    <row r="31" spans="1:12" x14ac:dyDescent="0.2">
      <c r="A31" s="7">
        <v>30</v>
      </c>
      <c r="B31" s="2" t="s">
        <v>632</v>
      </c>
      <c r="C31" s="2" t="s">
        <v>1135</v>
      </c>
      <c r="D31" s="2" t="s">
        <v>26</v>
      </c>
      <c r="E31" s="2">
        <v>88</v>
      </c>
      <c r="F31" s="2">
        <v>98</v>
      </c>
      <c r="G31" s="2">
        <f t="shared" si="0"/>
        <v>11</v>
      </c>
      <c r="H31" s="2"/>
      <c r="I31" s="2">
        <v>3346.7</v>
      </c>
      <c r="J31" s="2">
        <v>10363.4</v>
      </c>
      <c r="K31" s="2">
        <v>1595.5</v>
      </c>
      <c r="L31">
        <f t="shared" si="1"/>
        <v>5101.8666666666659</v>
      </c>
    </row>
    <row r="32" spans="1:12" x14ac:dyDescent="0.2">
      <c r="A32" s="7">
        <v>31</v>
      </c>
      <c r="B32" s="2" t="s">
        <v>630</v>
      </c>
      <c r="C32" s="2" t="s">
        <v>1135</v>
      </c>
      <c r="D32" s="2" t="s">
        <v>26</v>
      </c>
      <c r="E32" s="2">
        <v>88</v>
      </c>
      <c r="F32" s="2">
        <v>100</v>
      </c>
      <c r="G32" s="2">
        <f t="shared" si="0"/>
        <v>13</v>
      </c>
      <c r="H32" s="2"/>
      <c r="I32" s="2">
        <v>808.5</v>
      </c>
      <c r="J32" s="2">
        <v>1334.3</v>
      </c>
      <c r="K32" s="2">
        <v>794.5</v>
      </c>
      <c r="L32">
        <f t="shared" si="1"/>
        <v>979.1</v>
      </c>
    </row>
    <row r="33" spans="1:12" x14ac:dyDescent="0.2">
      <c r="A33" s="7">
        <v>32</v>
      </c>
      <c r="B33" s="2" t="s">
        <v>630</v>
      </c>
      <c r="C33" s="2" t="s">
        <v>1355</v>
      </c>
      <c r="D33" s="2" t="s">
        <v>26</v>
      </c>
      <c r="E33" s="2">
        <v>88</v>
      </c>
      <c r="F33" s="2">
        <v>100</v>
      </c>
      <c r="G33" s="2">
        <f t="shared" si="0"/>
        <v>13</v>
      </c>
      <c r="H33" s="2" t="s">
        <v>1231</v>
      </c>
      <c r="I33" s="2">
        <v>537.70000000000005</v>
      </c>
      <c r="J33" s="2">
        <v>864.4</v>
      </c>
      <c r="K33" s="2">
        <v>656</v>
      </c>
      <c r="L33">
        <f t="shared" si="1"/>
        <v>686.0333333333333</v>
      </c>
    </row>
    <row r="34" spans="1:12" x14ac:dyDescent="0.2">
      <c r="A34" s="7">
        <v>33</v>
      </c>
      <c r="B34" s="2" t="s">
        <v>446</v>
      </c>
      <c r="C34" s="2" t="s">
        <v>1355</v>
      </c>
      <c r="D34" s="2" t="s">
        <v>26</v>
      </c>
      <c r="E34" s="2">
        <v>88</v>
      </c>
      <c r="F34" s="2">
        <v>102</v>
      </c>
      <c r="G34" s="2">
        <f t="shared" si="0"/>
        <v>15</v>
      </c>
      <c r="H34" s="2" t="s">
        <v>1231</v>
      </c>
      <c r="I34" s="2">
        <v>126.1</v>
      </c>
      <c r="J34" s="2">
        <v>200.8</v>
      </c>
      <c r="K34" s="2">
        <v>124.2</v>
      </c>
      <c r="L34">
        <f t="shared" si="1"/>
        <v>150.36666666666665</v>
      </c>
    </row>
    <row r="35" spans="1:12" x14ac:dyDescent="0.2">
      <c r="A35" s="7">
        <v>34</v>
      </c>
      <c r="B35" s="2" t="s">
        <v>334</v>
      </c>
      <c r="C35" s="2" t="s">
        <v>1229</v>
      </c>
      <c r="D35" s="2" t="s">
        <v>26</v>
      </c>
      <c r="E35" s="2">
        <v>88</v>
      </c>
      <c r="F35" s="2">
        <v>104</v>
      </c>
      <c r="G35" s="2">
        <f t="shared" si="0"/>
        <v>17</v>
      </c>
      <c r="H35" s="2" t="s">
        <v>1231</v>
      </c>
      <c r="I35" s="2">
        <v>1685.3</v>
      </c>
      <c r="J35" s="2">
        <v>4052.8</v>
      </c>
      <c r="K35" s="2">
        <v>1700.6</v>
      </c>
      <c r="L35">
        <f t="shared" si="1"/>
        <v>2479.5666666666671</v>
      </c>
    </row>
    <row r="36" spans="1:12" x14ac:dyDescent="0.2">
      <c r="A36" s="7">
        <v>35</v>
      </c>
      <c r="B36" s="2" t="s">
        <v>334</v>
      </c>
      <c r="C36" s="2" t="s">
        <v>1353</v>
      </c>
      <c r="D36" s="2" t="s">
        <v>26</v>
      </c>
      <c r="E36" s="2">
        <v>88</v>
      </c>
      <c r="F36" s="2">
        <v>104</v>
      </c>
      <c r="G36" s="2">
        <f t="shared" si="0"/>
        <v>17</v>
      </c>
      <c r="H36" s="2"/>
      <c r="I36" s="2">
        <v>1359.7</v>
      </c>
      <c r="J36" s="2">
        <v>2718.9</v>
      </c>
      <c r="K36" s="2">
        <v>1506.1</v>
      </c>
      <c r="L36">
        <f t="shared" si="1"/>
        <v>1861.5666666666668</v>
      </c>
    </row>
    <row r="37" spans="1:12" x14ac:dyDescent="0.2">
      <c r="A37" s="7">
        <v>36</v>
      </c>
      <c r="B37" s="2" t="s">
        <v>280</v>
      </c>
      <c r="C37" s="2" t="s">
        <v>1229</v>
      </c>
      <c r="D37" s="2" t="s">
        <v>26</v>
      </c>
      <c r="E37" s="2">
        <v>88</v>
      </c>
      <c r="F37" s="2">
        <v>105</v>
      </c>
      <c r="G37" s="2">
        <f t="shared" si="0"/>
        <v>18</v>
      </c>
      <c r="H37" s="2" t="s">
        <v>1231</v>
      </c>
      <c r="I37" s="2">
        <v>294.3</v>
      </c>
      <c r="J37" s="2">
        <v>518.29999999999995</v>
      </c>
      <c r="K37" s="2">
        <v>299.60000000000002</v>
      </c>
      <c r="L37">
        <f t="shared" si="1"/>
        <v>370.73333333333329</v>
      </c>
    </row>
    <row r="38" spans="1:12" x14ac:dyDescent="0.2">
      <c r="A38" s="7">
        <v>37</v>
      </c>
      <c r="B38" s="2" t="s">
        <v>282</v>
      </c>
      <c r="C38" s="2" t="s">
        <v>1229</v>
      </c>
      <c r="D38" s="2" t="s">
        <v>26</v>
      </c>
      <c r="E38" s="2">
        <v>88</v>
      </c>
      <c r="F38" s="2">
        <v>106</v>
      </c>
      <c r="G38" s="2">
        <f t="shared" si="0"/>
        <v>19</v>
      </c>
      <c r="H38" s="2" t="s">
        <v>1231</v>
      </c>
      <c r="I38" s="2">
        <v>309.5</v>
      </c>
      <c r="J38" s="2">
        <v>611.20000000000005</v>
      </c>
      <c r="K38" s="2">
        <v>343.5</v>
      </c>
      <c r="L38">
        <f t="shared" si="1"/>
        <v>421.40000000000003</v>
      </c>
    </row>
    <row r="39" spans="1:12" x14ac:dyDescent="0.2">
      <c r="A39" s="7">
        <v>38</v>
      </c>
      <c r="B39" s="2" t="s">
        <v>554</v>
      </c>
      <c r="C39" s="2" t="s">
        <v>1130</v>
      </c>
      <c r="D39" s="2" t="s">
        <v>26</v>
      </c>
      <c r="E39" s="2">
        <v>89</v>
      </c>
      <c r="F39" s="2">
        <v>97</v>
      </c>
      <c r="G39" s="2">
        <f t="shared" si="0"/>
        <v>9</v>
      </c>
      <c r="H39" s="2"/>
      <c r="I39" s="2">
        <v>2379.5</v>
      </c>
      <c r="J39" s="2">
        <v>2839.9</v>
      </c>
      <c r="K39" s="2">
        <v>2487.9</v>
      </c>
      <c r="L39">
        <f t="shared" si="1"/>
        <v>2569.1</v>
      </c>
    </row>
    <row r="40" spans="1:12" x14ac:dyDescent="0.2">
      <c r="A40" s="7">
        <v>39</v>
      </c>
      <c r="B40" s="2" t="s">
        <v>556</v>
      </c>
      <c r="C40" s="2" t="s">
        <v>1130</v>
      </c>
      <c r="D40" s="2" t="s">
        <v>26</v>
      </c>
      <c r="E40" s="2">
        <v>89</v>
      </c>
      <c r="F40" s="2">
        <v>98</v>
      </c>
      <c r="G40" s="2">
        <f t="shared" si="0"/>
        <v>10</v>
      </c>
      <c r="H40" s="2"/>
      <c r="I40" s="2">
        <v>1295.5999999999999</v>
      </c>
      <c r="J40" s="2">
        <v>1888.9</v>
      </c>
      <c r="K40" s="2">
        <v>1319.7</v>
      </c>
      <c r="L40">
        <f t="shared" si="1"/>
        <v>1501.3999999999999</v>
      </c>
    </row>
    <row r="41" spans="1:12" x14ac:dyDescent="0.2">
      <c r="A41" s="7">
        <v>40</v>
      </c>
      <c r="B41" s="2" t="s">
        <v>558</v>
      </c>
      <c r="C41" s="2" t="s">
        <v>1436</v>
      </c>
      <c r="D41" s="2" t="s">
        <v>26</v>
      </c>
      <c r="E41" s="2">
        <v>89</v>
      </c>
      <c r="F41" s="2">
        <v>104</v>
      </c>
      <c r="G41" s="2">
        <f t="shared" si="0"/>
        <v>16</v>
      </c>
      <c r="H41" s="2" t="s">
        <v>1231</v>
      </c>
      <c r="I41" s="2">
        <v>2123.5</v>
      </c>
      <c r="J41" s="2">
        <v>4142.2</v>
      </c>
      <c r="K41" s="2">
        <v>2329.1</v>
      </c>
      <c r="L41">
        <f t="shared" si="1"/>
        <v>2864.9333333333329</v>
      </c>
    </row>
    <row r="42" spans="1:12" x14ac:dyDescent="0.2">
      <c r="A42" s="7">
        <v>41</v>
      </c>
      <c r="B42" s="2" t="s">
        <v>590</v>
      </c>
      <c r="C42" s="2" t="s">
        <v>1133</v>
      </c>
      <c r="D42" s="2" t="s">
        <v>26</v>
      </c>
      <c r="E42" s="2">
        <v>90</v>
      </c>
      <c r="F42" s="2">
        <v>97</v>
      </c>
      <c r="G42" s="2">
        <f t="shared" si="0"/>
        <v>8</v>
      </c>
      <c r="H42" s="2"/>
      <c r="I42" s="2">
        <v>5923.2</v>
      </c>
      <c r="J42" s="2">
        <v>7062.1</v>
      </c>
      <c r="K42" s="2">
        <v>5504.2</v>
      </c>
      <c r="L42">
        <f t="shared" si="1"/>
        <v>6163.166666666667</v>
      </c>
    </row>
    <row r="43" spans="1:12" x14ac:dyDescent="0.2">
      <c r="A43" s="7">
        <v>42</v>
      </c>
      <c r="B43" s="2" t="s">
        <v>596</v>
      </c>
      <c r="C43" s="2" t="s">
        <v>1133</v>
      </c>
      <c r="D43" s="2" t="s">
        <v>26</v>
      </c>
      <c r="E43" s="2">
        <v>90</v>
      </c>
      <c r="F43" s="2">
        <v>98</v>
      </c>
      <c r="G43" s="2">
        <f t="shared" si="0"/>
        <v>9</v>
      </c>
      <c r="H43" s="2"/>
      <c r="I43" s="2">
        <v>4238</v>
      </c>
      <c r="J43" s="2">
        <v>5192.3</v>
      </c>
      <c r="K43" s="2">
        <v>4021.4</v>
      </c>
      <c r="L43">
        <f t="shared" si="1"/>
        <v>4483.8999999999996</v>
      </c>
    </row>
    <row r="44" spans="1:12" x14ac:dyDescent="0.2">
      <c r="A44" s="7">
        <v>43</v>
      </c>
      <c r="B44" s="2" t="s">
        <v>588</v>
      </c>
      <c r="C44" s="2" t="s">
        <v>1133</v>
      </c>
      <c r="D44" s="2" t="s">
        <v>26</v>
      </c>
      <c r="E44" s="2">
        <v>90</v>
      </c>
      <c r="F44" s="2">
        <v>99</v>
      </c>
      <c r="G44" s="2">
        <f t="shared" si="0"/>
        <v>10</v>
      </c>
      <c r="H44" s="2"/>
      <c r="I44" s="2">
        <v>1679.3</v>
      </c>
      <c r="J44" s="2">
        <v>4117.1000000000004</v>
      </c>
      <c r="K44" s="2">
        <v>2778.4</v>
      </c>
      <c r="L44">
        <f t="shared" si="1"/>
        <v>2858.2666666666669</v>
      </c>
    </row>
    <row r="45" spans="1:12" x14ac:dyDescent="0.2">
      <c r="A45" s="7">
        <v>44</v>
      </c>
      <c r="B45" s="2" t="s">
        <v>576</v>
      </c>
      <c r="C45" s="2" t="s">
        <v>1444</v>
      </c>
      <c r="D45" s="2" t="s">
        <v>26</v>
      </c>
      <c r="E45" s="2">
        <v>90</v>
      </c>
      <c r="F45" s="2">
        <v>100</v>
      </c>
      <c r="G45" s="2">
        <f t="shared" si="0"/>
        <v>11</v>
      </c>
      <c r="H45" s="2" t="s">
        <v>1231</v>
      </c>
      <c r="I45" s="2">
        <v>1756.1</v>
      </c>
      <c r="J45" s="2">
        <v>2907.5</v>
      </c>
      <c r="K45" s="2">
        <v>1705.8</v>
      </c>
      <c r="L45">
        <f t="shared" si="1"/>
        <v>2123.1333333333337</v>
      </c>
    </row>
    <row r="46" spans="1:12" x14ac:dyDescent="0.2">
      <c r="A46" s="7">
        <v>45</v>
      </c>
      <c r="B46" s="2" t="s">
        <v>576</v>
      </c>
      <c r="C46" s="2" t="s">
        <v>1133</v>
      </c>
      <c r="D46" s="2" t="s">
        <v>26</v>
      </c>
      <c r="E46" s="2">
        <v>90</v>
      </c>
      <c r="F46" s="2">
        <v>100</v>
      </c>
      <c r="G46" s="2">
        <f t="shared" si="0"/>
        <v>11</v>
      </c>
      <c r="H46" s="2"/>
      <c r="I46" s="2">
        <v>599.9</v>
      </c>
      <c r="J46" s="2">
        <v>757.6</v>
      </c>
      <c r="K46" s="2">
        <v>579.4</v>
      </c>
      <c r="L46">
        <f t="shared" si="1"/>
        <v>645.63333333333333</v>
      </c>
    </row>
    <row r="47" spans="1:12" x14ac:dyDescent="0.2">
      <c r="A47" s="7">
        <v>46</v>
      </c>
      <c r="B47" s="2" t="s">
        <v>568</v>
      </c>
      <c r="C47" s="2" t="s">
        <v>1133</v>
      </c>
      <c r="D47" s="2" t="s">
        <v>26</v>
      </c>
      <c r="E47" s="2">
        <v>90</v>
      </c>
      <c r="F47" s="2">
        <v>101</v>
      </c>
      <c r="G47" s="2">
        <f t="shared" si="0"/>
        <v>12</v>
      </c>
      <c r="H47" s="2"/>
      <c r="I47" s="2">
        <v>302.2</v>
      </c>
      <c r="J47" s="2">
        <v>484.2</v>
      </c>
      <c r="K47" s="2">
        <v>317.89999999999998</v>
      </c>
      <c r="L47">
        <f t="shared" si="1"/>
        <v>368.09999999999997</v>
      </c>
    </row>
    <row r="48" spans="1:12" x14ac:dyDescent="0.2">
      <c r="A48" s="7">
        <v>47</v>
      </c>
      <c r="B48" s="2" t="s">
        <v>570</v>
      </c>
      <c r="C48" s="2" t="s">
        <v>1133</v>
      </c>
      <c r="D48" s="2" t="s">
        <v>26</v>
      </c>
      <c r="E48" s="2">
        <v>90</v>
      </c>
      <c r="F48" s="2">
        <v>102</v>
      </c>
      <c r="G48" s="2">
        <f t="shared" si="0"/>
        <v>13</v>
      </c>
      <c r="H48" s="2"/>
      <c r="I48" s="2">
        <v>947.2</v>
      </c>
      <c r="J48" s="2">
        <v>1264.0999999999999</v>
      </c>
      <c r="K48" s="2">
        <v>883</v>
      </c>
      <c r="L48">
        <f t="shared" si="1"/>
        <v>1031.4333333333334</v>
      </c>
    </row>
    <row r="49" spans="1:12" x14ac:dyDescent="0.2">
      <c r="A49" s="7">
        <v>48</v>
      </c>
      <c r="B49" s="2" t="s">
        <v>570</v>
      </c>
      <c r="C49" s="2" t="s">
        <v>1444</v>
      </c>
      <c r="D49" s="2" t="s">
        <v>26</v>
      </c>
      <c r="E49" s="2">
        <v>90</v>
      </c>
      <c r="F49" s="2">
        <v>102</v>
      </c>
      <c r="G49" s="2">
        <f t="shared" si="0"/>
        <v>13</v>
      </c>
      <c r="H49" s="2" t="s">
        <v>1231</v>
      </c>
      <c r="I49" s="2">
        <v>163.5</v>
      </c>
      <c r="J49" s="2">
        <v>196.3</v>
      </c>
      <c r="K49" s="2">
        <v>119.6</v>
      </c>
      <c r="L49">
        <f t="shared" si="1"/>
        <v>159.79999999999998</v>
      </c>
    </row>
    <row r="50" spans="1:12" x14ac:dyDescent="0.2">
      <c r="A50" s="7">
        <v>49</v>
      </c>
      <c r="B50" s="2" t="s">
        <v>572</v>
      </c>
      <c r="C50" s="2" t="s">
        <v>1133</v>
      </c>
      <c r="D50" s="2" t="s">
        <v>26</v>
      </c>
      <c r="E50" s="2">
        <v>90</v>
      </c>
      <c r="F50" s="2">
        <v>103</v>
      </c>
      <c r="G50" s="2">
        <f t="shared" si="0"/>
        <v>14</v>
      </c>
      <c r="H50" s="2"/>
      <c r="I50" s="2">
        <v>927.9</v>
      </c>
      <c r="J50" s="2">
        <v>1490.1</v>
      </c>
      <c r="K50" s="2">
        <v>938.1</v>
      </c>
      <c r="L50">
        <f t="shared" si="1"/>
        <v>1118.7</v>
      </c>
    </row>
    <row r="51" spans="1:12" x14ac:dyDescent="0.2">
      <c r="A51" s="7">
        <v>50</v>
      </c>
      <c r="B51" s="2" t="s">
        <v>574</v>
      </c>
      <c r="C51" s="2" t="s">
        <v>1446</v>
      </c>
      <c r="D51" s="2" t="s">
        <v>26</v>
      </c>
      <c r="E51" s="2">
        <v>90</v>
      </c>
      <c r="F51" s="2">
        <v>104</v>
      </c>
      <c r="G51" s="2">
        <f t="shared" si="0"/>
        <v>15</v>
      </c>
      <c r="H51" s="2"/>
      <c r="I51" s="2">
        <v>3169.6</v>
      </c>
      <c r="J51" s="2">
        <v>4669.7</v>
      </c>
      <c r="K51" s="2">
        <v>2976.8</v>
      </c>
      <c r="L51">
        <f t="shared" si="1"/>
        <v>3605.3666666666663</v>
      </c>
    </row>
    <row r="52" spans="1:12" x14ac:dyDescent="0.2">
      <c r="A52" s="7">
        <v>51</v>
      </c>
      <c r="B52" s="2" t="s">
        <v>574</v>
      </c>
      <c r="C52" s="2" t="s">
        <v>1448</v>
      </c>
      <c r="D52" s="2" t="s">
        <v>26</v>
      </c>
      <c r="E52" s="2">
        <v>90</v>
      </c>
      <c r="F52" s="2">
        <v>104</v>
      </c>
      <c r="G52" s="2">
        <f t="shared" si="0"/>
        <v>15</v>
      </c>
      <c r="H52" s="2" t="s">
        <v>1231</v>
      </c>
      <c r="I52" s="2">
        <v>236.1</v>
      </c>
      <c r="J52" s="2">
        <v>459.4</v>
      </c>
      <c r="K52" s="2">
        <v>285.2</v>
      </c>
      <c r="L52">
        <f t="shared" si="1"/>
        <v>326.90000000000003</v>
      </c>
    </row>
    <row r="53" spans="1:12" x14ac:dyDescent="0.2">
      <c r="A53" s="7">
        <v>52</v>
      </c>
      <c r="B53" s="2" t="s">
        <v>578</v>
      </c>
      <c r="C53" s="2" t="s">
        <v>1448</v>
      </c>
      <c r="D53" s="2" t="s">
        <v>26</v>
      </c>
      <c r="E53" s="2">
        <v>90</v>
      </c>
      <c r="F53" s="2">
        <v>105</v>
      </c>
      <c r="G53" s="2">
        <f t="shared" si="0"/>
        <v>16</v>
      </c>
      <c r="H53" s="2" t="s">
        <v>1231</v>
      </c>
      <c r="I53" s="2">
        <v>1265.8</v>
      </c>
      <c r="J53" s="2">
        <v>6252.7</v>
      </c>
      <c r="K53" s="2">
        <v>2070.4</v>
      </c>
      <c r="L53">
        <f t="shared" si="1"/>
        <v>3196.2999999999997</v>
      </c>
    </row>
    <row r="54" spans="1:12" x14ac:dyDescent="0.2">
      <c r="A54" s="7">
        <v>53</v>
      </c>
      <c r="B54" s="2" t="s">
        <v>586</v>
      </c>
      <c r="C54" s="2" t="s">
        <v>1448</v>
      </c>
      <c r="D54" s="2" t="s">
        <v>26</v>
      </c>
      <c r="E54" s="2">
        <v>90</v>
      </c>
      <c r="F54" s="2">
        <v>106</v>
      </c>
      <c r="G54" s="2">
        <f t="shared" si="0"/>
        <v>17</v>
      </c>
      <c r="H54" s="2" t="s">
        <v>1231</v>
      </c>
      <c r="I54" s="2">
        <v>2057</v>
      </c>
      <c r="J54" s="2">
        <v>4320.2</v>
      </c>
      <c r="K54" s="2">
        <v>2573.8000000000002</v>
      </c>
      <c r="L54">
        <f t="shared" si="1"/>
        <v>2983.6666666666665</v>
      </c>
    </row>
    <row r="55" spans="1:12" x14ac:dyDescent="0.2">
      <c r="A55" s="7">
        <v>54</v>
      </c>
      <c r="B55" s="2" t="s">
        <v>580</v>
      </c>
      <c r="C55" s="2" t="s">
        <v>1446</v>
      </c>
      <c r="D55" s="2" t="s">
        <v>26</v>
      </c>
      <c r="E55" s="2">
        <v>90</v>
      </c>
      <c r="F55" s="2">
        <v>107</v>
      </c>
      <c r="G55" s="2">
        <f t="shared" si="0"/>
        <v>18</v>
      </c>
      <c r="H55" s="2"/>
      <c r="I55" s="2">
        <v>576.20000000000005</v>
      </c>
      <c r="J55" s="2">
        <v>881.8</v>
      </c>
      <c r="K55" s="2">
        <v>657.8</v>
      </c>
      <c r="L55">
        <f t="shared" si="1"/>
        <v>705.26666666666677</v>
      </c>
    </row>
    <row r="56" spans="1:12" x14ac:dyDescent="0.2">
      <c r="A56" s="7">
        <v>55</v>
      </c>
      <c r="B56" s="2" t="s">
        <v>580</v>
      </c>
      <c r="C56" s="2" t="s">
        <v>1448</v>
      </c>
      <c r="D56" s="2" t="s">
        <v>26</v>
      </c>
      <c r="E56" s="2">
        <v>90</v>
      </c>
      <c r="F56" s="2">
        <v>107</v>
      </c>
      <c r="G56" s="2">
        <f t="shared" si="0"/>
        <v>18</v>
      </c>
      <c r="H56" s="2" t="s">
        <v>1231</v>
      </c>
      <c r="I56" s="2">
        <v>491.4</v>
      </c>
      <c r="J56" s="2">
        <v>694.2</v>
      </c>
      <c r="K56" s="2">
        <v>580.4</v>
      </c>
      <c r="L56">
        <f t="shared" si="1"/>
        <v>588.66666666666663</v>
      </c>
    </row>
    <row r="57" spans="1:12" x14ac:dyDescent="0.2">
      <c r="A57" s="7">
        <v>56</v>
      </c>
      <c r="B57" s="2" t="s">
        <v>582</v>
      </c>
      <c r="C57" s="2" t="s">
        <v>1448</v>
      </c>
      <c r="D57" s="2" t="s">
        <v>26</v>
      </c>
      <c r="E57" s="2">
        <v>90</v>
      </c>
      <c r="F57" s="2">
        <v>108</v>
      </c>
      <c r="G57" s="2">
        <f t="shared" si="0"/>
        <v>19</v>
      </c>
      <c r="H57" s="2" t="s">
        <v>1231</v>
      </c>
      <c r="I57" s="2">
        <v>893</v>
      </c>
      <c r="J57" s="2">
        <v>1310.3</v>
      </c>
      <c r="K57" s="2">
        <v>872.7</v>
      </c>
      <c r="L57">
        <f t="shared" si="1"/>
        <v>1025.3333333333333</v>
      </c>
    </row>
    <row r="58" spans="1:12" x14ac:dyDescent="0.2">
      <c r="A58" s="7">
        <v>57</v>
      </c>
      <c r="B58" s="2" t="s">
        <v>584</v>
      </c>
      <c r="C58" s="2" t="s">
        <v>1448</v>
      </c>
      <c r="D58" s="2" t="s">
        <v>26</v>
      </c>
      <c r="E58" s="2">
        <v>90</v>
      </c>
      <c r="F58" s="2">
        <v>109</v>
      </c>
      <c r="G58" s="2">
        <f t="shared" si="0"/>
        <v>20</v>
      </c>
      <c r="H58" s="2" t="s">
        <v>1231</v>
      </c>
      <c r="I58" s="2">
        <v>511.6</v>
      </c>
      <c r="J58" s="2">
        <v>765.2</v>
      </c>
      <c r="K58" s="2">
        <v>561.6</v>
      </c>
      <c r="L58">
        <f t="shared" si="1"/>
        <v>612.80000000000007</v>
      </c>
    </row>
    <row r="59" spans="1:12" x14ac:dyDescent="0.2">
      <c r="A59" s="7">
        <v>58</v>
      </c>
      <c r="B59" s="2" t="s">
        <v>310</v>
      </c>
      <c r="C59" s="2" t="s">
        <v>1148</v>
      </c>
      <c r="D59" s="2" t="s">
        <v>26</v>
      </c>
      <c r="E59" s="2">
        <v>107</v>
      </c>
      <c r="F59" s="2">
        <v>120</v>
      </c>
      <c r="G59" s="2">
        <f t="shared" si="0"/>
        <v>14</v>
      </c>
      <c r="H59" s="2"/>
      <c r="I59" s="2">
        <v>1107.5</v>
      </c>
      <c r="J59" s="2">
        <v>2128</v>
      </c>
      <c r="K59" s="2">
        <v>1325.4</v>
      </c>
      <c r="L59">
        <f t="shared" si="1"/>
        <v>1520.3</v>
      </c>
    </row>
    <row r="60" spans="1:12" x14ac:dyDescent="0.2">
      <c r="A60" s="7">
        <v>59</v>
      </c>
      <c r="B60" s="2" t="s">
        <v>310</v>
      </c>
      <c r="C60" s="2" t="s">
        <v>1255</v>
      </c>
      <c r="D60" s="2" t="s">
        <v>26</v>
      </c>
      <c r="E60" s="2">
        <v>107</v>
      </c>
      <c r="F60" s="2">
        <v>120</v>
      </c>
      <c r="G60" s="2">
        <f t="shared" si="0"/>
        <v>14</v>
      </c>
      <c r="H60" s="2" t="s">
        <v>1195</v>
      </c>
      <c r="I60" s="2">
        <v>339.4</v>
      </c>
      <c r="J60" s="2">
        <v>660.8</v>
      </c>
      <c r="K60" s="2">
        <v>365.9</v>
      </c>
      <c r="L60">
        <f t="shared" si="1"/>
        <v>455.36666666666662</v>
      </c>
    </row>
    <row r="61" spans="1:12" x14ac:dyDescent="0.2">
      <c r="A61" s="7">
        <v>60</v>
      </c>
      <c r="B61" s="2" t="s">
        <v>232</v>
      </c>
      <c r="C61" s="2" t="s">
        <v>1142</v>
      </c>
      <c r="D61" s="2" t="s">
        <v>26</v>
      </c>
      <c r="E61" s="2">
        <v>108</v>
      </c>
      <c r="F61" s="2">
        <v>120</v>
      </c>
      <c r="G61" s="2">
        <f t="shared" si="0"/>
        <v>13</v>
      </c>
      <c r="H61" s="2"/>
      <c r="I61" s="2">
        <v>280</v>
      </c>
      <c r="J61" s="2">
        <v>297.3</v>
      </c>
      <c r="K61" s="2">
        <v>269.5</v>
      </c>
      <c r="L61">
        <f t="shared" si="1"/>
        <v>282.26666666666665</v>
      </c>
    </row>
    <row r="62" spans="1:12" x14ac:dyDescent="0.2">
      <c r="A62" s="7">
        <v>61</v>
      </c>
      <c r="B62" s="2" t="s">
        <v>660</v>
      </c>
      <c r="C62" s="2" t="s">
        <v>1500</v>
      </c>
      <c r="D62" s="2" t="s">
        <v>26</v>
      </c>
      <c r="E62" s="2">
        <v>109</v>
      </c>
      <c r="F62" s="2">
        <v>120</v>
      </c>
      <c r="G62" s="2">
        <f t="shared" si="0"/>
        <v>12</v>
      </c>
      <c r="H62" s="2" t="s">
        <v>1195</v>
      </c>
      <c r="I62" s="2">
        <v>3250.6</v>
      </c>
      <c r="J62" s="2">
        <v>3542.5</v>
      </c>
      <c r="K62" s="2">
        <v>2871.5</v>
      </c>
      <c r="L62">
        <f t="shared" si="1"/>
        <v>3221.5333333333333</v>
      </c>
    </row>
    <row r="63" spans="1:12" x14ac:dyDescent="0.2">
      <c r="A63" s="7">
        <v>62</v>
      </c>
      <c r="B63" s="2" t="s">
        <v>660</v>
      </c>
      <c r="C63" s="2" t="s">
        <v>1163</v>
      </c>
      <c r="D63" s="2" t="s">
        <v>26</v>
      </c>
      <c r="E63" s="2">
        <v>109</v>
      </c>
      <c r="F63" s="2">
        <v>120</v>
      </c>
      <c r="G63" s="2">
        <f t="shared" si="0"/>
        <v>12</v>
      </c>
      <c r="H63" s="2"/>
      <c r="I63" s="2">
        <v>2007.6</v>
      </c>
      <c r="J63" s="2">
        <v>1929.7</v>
      </c>
      <c r="K63" s="2">
        <v>1754.1</v>
      </c>
      <c r="L63">
        <f t="shared" si="1"/>
        <v>1897.1333333333332</v>
      </c>
    </row>
    <row r="64" spans="1:12" x14ac:dyDescent="0.2">
      <c r="A64" s="7">
        <v>63</v>
      </c>
      <c r="B64" s="2" t="s">
        <v>662</v>
      </c>
      <c r="C64" s="2" t="s">
        <v>1500</v>
      </c>
      <c r="D64" s="2" t="s">
        <v>26</v>
      </c>
      <c r="E64" s="2">
        <v>109</v>
      </c>
      <c r="F64" s="2">
        <v>122</v>
      </c>
      <c r="G64" s="2">
        <f t="shared" si="0"/>
        <v>14</v>
      </c>
      <c r="H64" s="2" t="s">
        <v>1195</v>
      </c>
      <c r="I64" s="2">
        <v>381.1</v>
      </c>
      <c r="J64" s="2">
        <v>413.7</v>
      </c>
      <c r="K64" s="2">
        <v>289.7</v>
      </c>
      <c r="L64">
        <f t="shared" si="1"/>
        <v>361.5</v>
      </c>
    </row>
    <row r="65" spans="1:12" x14ac:dyDescent="0.2">
      <c r="A65" s="7">
        <v>64</v>
      </c>
      <c r="B65" s="2" t="s">
        <v>662</v>
      </c>
      <c r="C65" s="2" t="s">
        <v>1163</v>
      </c>
      <c r="D65" s="2" t="s">
        <v>26</v>
      </c>
      <c r="E65" s="2">
        <v>109</v>
      </c>
      <c r="F65" s="2">
        <v>122</v>
      </c>
      <c r="G65" s="2">
        <f t="shared" si="0"/>
        <v>14</v>
      </c>
      <c r="H65" s="2"/>
      <c r="I65" s="2">
        <v>202.8</v>
      </c>
      <c r="J65" s="2">
        <v>157.1</v>
      </c>
      <c r="K65" s="2">
        <v>147.4</v>
      </c>
      <c r="L65">
        <f t="shared" si="1"/>
        <v>169.1</v>
      </c>
    </row>
    <row r="66" spans="1:12" x14ac:dyDescent="0.2">
      <c r="A66" s="7">
        <v>65</v>
      </c>
      <c r="B66" s="2" t="s">
        <v>664</v>
      </c>
      <c r="C66" s="2" t="s">
        <v>1500</v>
      </c>
      <c r="D66" s="2" t="s">
        <v>26</v>
      </c>
      <c r="E66" s="2">
        <v>109</v>
      </c>
      <c r="F66" s="2">
        <v>123</v>
      </c>
      <c r="G66" s="2">
        <f t="shared" ref="G66:G129" si="2">(F66-E66)+1</f>
        <v>15</v>
      </c>
      <c r="H66" s="2" t="s">
        <v>1195</v>
      </c>
      <c r="I66" s="2">
        <v>237.5</v>
      </c>
      <c r="J66" s="2">
        <v>169.1</v>
      </c>
      <c r="K66" s="2">
        <v>128.19999999999999</v>
      </c>
      <c r="L66">
        <f t="shared" ref="L66:L129" si="3">AVERAGE(I66:K66)</f>
        <v>178.26666666666665</v>
      </c>
    </row>
    <row r="67" spans="1:12" x14ac:dyDescent="0.2">
      <c r="A67" s="7">
        <v>66</v>
      </c>
      <c r="B67" s="2" t="s">
        <v>328</v>
      </c>
      <c r="C67" s="2" t="s">
        <v>1190</v>
      </c>
      <c r="D67" s="2" t="s">
        <v>26</v>
      </c>
      <c r="E67" s="2">
        <v>110</v>
      </c>
      <c r="F67" s="2">
        <v>120</v>
      </c>
      <c r="G67" s="2">
        <f t="shared" si="2"/>
        <v>11</v>
      </c>
      <c r="H67" s="2"/>
      <c r="I67" s="2">
        <v>2316.6999999999998</v>
      </c>
      <c r="J67" s="2">
        <v>1892.2</v>
      </c>
      <c r="K67" s="2">
        <v>1893</v>
      </c>
      <c r="L67">
        <f t="shared" si="3"/>
        <v>2033.9666666666665</v>
      </c>
    </row>
    <row r="68" spans="1:12" x14ac:dyDescent="0.2">
      <c r="A68" s="7">
        <v>67</v>
      </c>
      <c r="B68" s="2" t="s">
        <v>328</v>
      </c>
      <c r="C68" s="2" t="s">
        <v>1266</v>
      </c>
      <c r="D68" s="2" t="s">
        <v>26</v>
      </c>
      <c r="E68" s="2">
        <v>110</v>
      </c>
      <c r="F68" s="2">
        <v>120</v>
      </c>
      <c r="G68" s="2">
        <f t="shared" si="2"/>
        <v>11</v>
      </c>
      <c r="H68" s="2" t="s">
        <v>1195</v>
      </c>
      <c r="I68" s="2">
        <v>591.1</v>
      </c>
      <c r="J68" s="2">
        <v>725.9</v>
      </c>
      <c r="K68" s="2">
        <v>543.4</v>
      </c>
      <c r="L68">
        <f t="shared" si="3"/>
        <v>620.13333333333333</v>
      </c>
    </row>
    <row r="69" spans="1:12" x14ac:dyDescent="0.2">
      <c r="A69" s="7">
        <v>68</v>
      </c>
      <c r="B69" s="2" t="s">
        <v>254</v>
      </c>
      <c r="C69" s="2" t="s">
        <v>1209</v>
      </c>
      <c r="D69" s="2" t="s">
        <v>26</v>
      </c>
      <c r="E69" s="2">
        <v>111</v>
      </c>
      <c r="F69" s="2">
        <v>120</v>
      </c>
      <c r="G69" s="2">
        <f t="shared" si="2"/>
        <v>10</v>
      </c>
      <c r="H69" s="2" t="s">
        <v>1195</v>
      </c>
      <c r="I69" s="2">
        <v>588.4</v>
      </c>
      <c r="J69" s="2">
        <v>563.20000000000005</v>
      </c>
      <c r="K69" s="2">
        <v>551.79999999999995</v>
      </c>
      <c r="L69">
        <f t="shared" si="3"/>
        <v>567.79999999999995</v>
      </c>
    </row>
    <row r="70" spans="1:12" x14ac:dyDescent="0.2">
      <c r="A70" s="7">
        <v>69</v>
      </c>
      <c r="B70" s="2" t="s">
        <v>456</v>
      </c>
      <c r="C70" s="2" t="s">
        <v>1361</v>
      </c>
      <c r="D70" s="2" t="s">
        <v>26</v>
      </c>
      <c r="E70" s="2">
        <v>112</v>
      </c>
      <c r="F70" s="2">
        <v>120</v>
      </c>
      <c r="G70" s="2">
        <f t="shared" si="2"/>
        <v>9</v>
      </c>
      <c r="H70" s="2" t="s">
        <v>1195</v>
      </c>
      <c r="I70" s="2">
        <v>940.5</v>
      </c>
      <c r="J70" s="2">
        <v>1046.7</v>
      </c>
      <c r="K70" s="2">
        <v>762</v>
      </c>
      <c r="L70">
        <f t="shared" si="3"/>
        <v>916.4</v>
      </c>
    </row>
    <row r="71" spans="1:12" x14ac:dyDescent="0.2">
      <c r="A71" s="7">
        <v>70</v>
      </c>
      <c r="B71" s="2" t="s">
        <v>702</v>
      </c>
      <c r="C71" s="2" t="s">
        <v>1529</v>
      </c>
      <c r="D71" s="2" t="s">
        <v>26</v>
      </c>
      <c r="E71" s="2">
        <v>116</v>
      </c>
      <c r="F71" s="2">
        <v>129</v>
      </c>
      <c r="G71" s="2">
        <f t="shared" si="2"/>
        <v>14</v>
      </c>
      <c r="H71" s="2"/>
      <c r="I71" s="2">
        <v>373</v>
      </c>
      <c r="J71" s="2">
        <v>230.3</v>
      </c>
      <c r="K71" s="2">
        <v>307.39999999999998</v>
      </c>
      <c r="L71">
        <f t="shared" si="3"/>
        <v>303.56666666666666</v>
      </c>
    </row>
    <row r="72" spans="1:12" x14ac:dyDescent="0.2">
      <c r="A72" s="7">
        <v>71</v>
      </c>
      <c r="B72" s="2" t="s">
        <v>220</v>
      </c>
      <c r="C72" s="2" t="s">
        <v>1184</v>
      </c>
      <c r="D72" s="2" t="s">
        <v>26</v>
      </c>
      <c r="E72" s="2">
        <v>126</v>
      </c>
      <c r="F72" s="2">
        <v>137</v>
      </c>
      <c r="G72" s="2">
        <f t="shared" si="2"/>
        <v>12</v>
      </c>
      <c r="H72" s="2"/>
      <c r="I72" s="2">
        <v>369.8</v>
      </c>
      <c r="J72" s="2">
        <v>384.6</v>
      </c>
      <c r="K72" s="2">
        <v>334</v>
      </c>
      <c r="L72">
        <f t="shared" si="3"/>
        <v>362.8</v>
      </c>
    </row>
    <row r="73" spans="1:12" x14ac:dyDescent="0.2">
      <c r="A73" s="7">
        <v>72</v>
      </c>
      <c r="B73" s="2" t="s">
        <v>744</v>
      </c>
      <c r="C73" s="2" t="s">
        <v>1560</v>
      </c>
      <c r="D73" s="2" t="s">
        <v>26</v>
      </c>
      <c r="E73" s="2">
        <v>126</v>
      </c>
      <c r="F73" s="2">
        <v>145</v>
      </c>
      <c r="G73" s="2">
        <f t="shared" si="2"/>
        <v>20</v>
      </c>
      <c r="H73" s="2"/>
      <c r="I73" s="2">
        <v>284.60000000000002</v>
      </c>
      <c r="J73" s="2">
        <v>249.4</v>
      </c>
      <c r="K73" s="2">
        <v>249.3</v>
      </c>
      <c r="L73">
        <f t="shared" si="3"/>
        <v>261.09999999999997</v>
      </c>
    </row>
    <row r="74" spans="1:12" x14ac:dyDescent="0.2">
      <c r="A74" s="7">
        <v>73</v>
      </c>
      <c r="B74" s="2" t="s">
        <v>284</v>
      </c>
      <c r="C74" s="2" t="s">
        <v>1133</v>
      </c>
      <c r="D74" s="2" t="s">
        <v>26</v>
      </c>
      <c r="E74" s="2">
        <v>132</v>
      </c>
      <c r="F74" s="2">
        <v>139</v>
      </c>
      <c r="G74" s="2">
        <f t="shared" si="2"/>
        <v>8</v>
      </c>
      <c r="H74" s="2"/>
      <c r="I74" s="2">
        <v>500.6</v>
      </c>
      <c r="J74" s="2">
        <v>316.39999999999998</v>
      </c>
      <c r="K74" s="2">
        <v>364.7</v>
      </c>
      <c r="L74">
        <f t="shared" si="3"/>
        <v>393.90000000000003</v>
      </c>
    </row>
    <row r="75" spans="1:12" x14ac:dyDescent="0.2">
      <c r="A75" s="7">
        <v>74</v>
      </c>
      <c r="B75" s="2" t="s">
        <v>286</v>
      </c>
      <c r="C75" s="2" t="s">
        <v>1234</v>
      </c>
      <c r="D75" s="2" t="s">
        <v>26</v>
      </c>
      <c r="E75" s="2">
        <v>132</v>
      </c>
      <c r="F75" s="2">
        <v>143</v>
      </c>
      <c r="G75" s="2">
        <f t="shared" si="2"/>
        <v>12</v>
      </c>
      <c r="H75" s="2"/>
      <c r="I75" s="2">
        <v>809.3</v>
      </c>
      <c r="J75" s="2">
        <v>1256.4000000000001</v>
      </c>
      <c r="K75" s="2">
        <v>905.3</v>
      </c>
      <c r="L75">
        <f t="shared" si="3"/>
        <v>990.33333333333337</v>
      </c>
    </row>
    <row r="76" spans="1:12" x14ac:dyDescent="0.2">
      <c r="A76" s="7">
        <v>75</v>
      </c>
      <c r="B76" s="2" t="s">
        <v>288</v>
      </c>
      <c r="C76" s="2" t="s">
        <v>1236</v>
      </c>
      <c r="D76" s="2" t="s">
        <v>26</v>
      </c>
      <c r="E76" s="2">
        <v>132</v>
      </c>
      <c r="F76" s="2">
        <v>145</v>
      </c>
      <c r="G76" s="2">
        <f t="shared" si="2"/>
        <v>14</v>
      </c>
      <c r="H76" s="2" t="s">
        <v>1238</v>
      </c>
      <c r="I76" s="2">
        <v>321.60000000000002</v>
      </c>
      <c r="J76" s="2">
        <v>631.1</v>
      </c>
      <c r="K76" s="2">
        <v>360.3</v>
      </c>
      <c r="L76">
        <f t="shared" si="3"/>
        <v>437.66666666666669</v>
      </c>
    </row>
    <row r="77" spans="1:12" x14ac:dyDescent="0.2">
      <c r="A77" s="7">
        <v>76</v>
      </c>
      <c r="B77" s="2" t="s">
        <v>532</v>
      </c>
      <c r="C77" s="2" t="s">
        <v>1417</v>
      </c>
      <c r="D77" s="2" t="s">
        <v>26</v>
      </c>
      <c r="E77" s="2">
        <v>133</v>
      </c>
      <c r="F77" s="2">
        <v>145</v>
      </c>
      <c r="G77" s="2">
        <f t="shared" si="2"/>
        <v>13</v>
      </c>
      <c r="H77" s="2"/>
      <c r="I77" s="2">
        <v>1382.2</v>
      </c>
      <c r="J77" s="2">
        <v>1367.5</v>
      </c>
      <c r="K77" s="2">
        <v>1457.3</v>
      </c>
      <c r="L77">
        <f t="shared" si="3"/>
        <v>1402.3333333333333</v>
      </c>
    </row>
    <row r="78" spans="1:12" x14ac:dyDescent="0.2">
      <c r="A78" s="7">
        <v>77</v>
      </c>
      <c r="B78" s="2" t="s">
        <v>716</v>
      </c>
      <c r="C78" s="2" t="s">
        <v>1537</v>
      </c>
      <c r="D78" s="2" t="s">
        <v>26</v>
      </c>
      <c r="E78" s="2">
        <v>134</v>
      </c>
      <c r="F78" s="2">
        <v>145</v>
      </c>
      <c r="G78" s="2">
        <f t="shared" si="2"/>
        <v>12</v>
      </c>
      <c r="H78" s="2"/>
      <c r="I78" s="2">
        <v>755</v>
      </c>
      <c r="J78" s="2">
        <v>720.3</v>
      </c>
      <c r="K78" s="2">
        <v>736</v>
      </c>
      <c r="L78">
        <f t="shared" si="3"/>
        <v>737.1</v>
      </c>
    </row>
    <row r="79" spans="1:12" x14ac:dyDescent="0.2">
      <c r="A79" s="7">
        <v>78</v>
      </c>
      <c r="B79" s="2" t="s">
        <v>462</v>
      </c>
      <c r="C79" s="2" t="s">
        <v>1122</v>
      </c>
      <c r="D79" s="2" t="s">
        <v>26</v>
      </c>
      <c r="E79" s="2">
        <v>148</v>
      </c>
      <c r="F79" s="2">
        <v>156</v>
      </c>
      <c r="G79" s="2">
        <f t="shared" si="2"/>
        <v>9</v>
      </c>
      <c r="H79" s="2"/>
      <c r="I79" s="2">
        <v>745.6</v>
      </c>
      <c r="J79" s="2">
        <v>1188.5</v>
      </c>
      <c r="K79" s="2">
        <v>842</v>
      </c>
      <c r="L79">
        <f t="shared" si="3"/>
        <v>925.36666666666667</v>
      </c>
    </row>
    <row r="80" spans="1:12" x14ac:dyDescent="0.2">
      <c r="A80" s="7">
        <v>79</v>
      </c>
      <c r="B80" s="2" t="s">
        <v>672</v>
      </c>
      <c r="C80" s="2" t="s">
        <v>1507</v>
      </c>
      <c r="D80" s="2" t="s">
        <v>26</v>
      </c>
      <c r="E80" s="2">
        <v>156</v>
      </c>
      <c r="F80" s="2">
        <v>166</v>
      </c>
      <c r="G80" s="2">
        <f t="shared" si="2"/>
        <v>11</v>
      </c>
      <c r="H80" s="2" t="s">
        <v>1509</v>
      </c>
      <c r="I80" s="2">
        <v>343.1</v>
      </c>
      <c r="J80" s="2">
        <v>328.1</v>
      </c>
      <c r="K80" s="2">
        <v>283.5</v>
      </c>
      <c r="L80">
        <f t="shared" si="3"/>
        <v>318.23333333333335</v>
      </c>
    </row>
    <row r="81" spans="1:12" x14ac:dyDescent="0.2">
      <c r="A81" s="7">
        <v>80</v>
      </c>
      <c r="B81" s="2" t="s">
        <v>674</v>
      </c>
      <c r="C81" s="2" t="s">
        <v>1142</v>
      </c>
      <c r="D81" s="2" t="s">
        <v>26</v>
      </c>
      <c r="E81" s="2">
        <v>156</v>
      </c>
      <c r="F81" s="2">
        <v>168</v>
      </c>
      <c r="G81" s="2">
        <f t="shared" si="2"/>
        <v>13</v>
      </c>
      <c r="H81" s="2"/>
      <c r="I81" s="2">
        <v>154.6</v>
      </c>
      <c r="J81" s="2">
        <v>208.4</v>
      </c>
      <c r="K81" s="2">
        <v>136.19999999999999</v>
      </c>
      <c r="L81">
        <f t="shared" si="3"/>
        <v>166.4</v>
      </c>
    </row>
    <row r="82" spans="1:12" x14ac:dyDescent="0.2">
      <c r="A82" s="7">
        <v>81</v>
      </c>
      <c r="B82" s="2" t="s">
        <v>678</v>
      </c>
      <c r="C82" s="2" t="s">
        <v>1142</v>
      </c>
      <c r="D82" s="2" t="s">
        <v>26</v>
      </c>
      <c r="E82" s="2">
        <v>156</v>
      </c>
      <c r="F82" s="2">
        <v>169</v>
      </c>
      <c r="G82" s="2">
        <f t="shared" si="2"/>
        <v>14</v>
      </c>
      <c r="H82" s="2"/>
      <c r="I82" s="2">
        <v>106.1</v>
      </c>
      <c r="J82" s="2">
        <v>105.5</v>
      </c>
      <c r="K82" s="2">
        <v>120.4</v>
      </c>
      <c r="L82">
        <f t="shared" si="3"/>
        <v>110.66666666666667</v>
      </c>
    </row>
    <row r="83" spans="1:12" x14ac:dyDescent="0.2">
      <c r="A83" s="7">
        <v>82</v>
      </c>
      <c r="B83" s="2" t="s">
        <v>696</v>
      </c>
      <c r="C83" s="2" t="s">
        <v>1142</v>
      </c>
      <c r="D83" s="2" t="s">
        <v>26</v>
      </c>
      <c r="E83" s="2">
        <v>156</v>
      </c>
      <c r="F83" s="2">
        <v>170</v>
      </c>
      <c r="G83" s="2">
        <f t="shared" si="2"/>
        <v>15</v>
      </c>
      <c r="H83" s="2"/>
      <c r="I83" s="2">
        <v>522.29999999999995</v>
      </c>
      <c r="J83" s="2">
        <v>617.79999999999995</v>
      </c>
      <c r="K83" s="2">
        <v>481.5</v>
      </c>
      <c r="L83">
        <f t="shared" si="3"/>
        <v>540.5333333333333</v>
      </c>
    </row>
    <row r="84" spans="1:12" x14ac:dyDescent="0.2">
      <c r="A84" s="7">
        <v>83</v>
      </c>
      <c r="B84" s="2" t="s">
        <v>406</v>
      </c>
      <c r="C84" s="2" t="s">
        <v>1135</v>
      </c>
      <c r="D84" s="2" t="s">
        <v>26</v>
      </c>
      <c r="E84" s="2">
        <v>159</v>
      </c>
      <c r="F84" s="2">
        <v>168</v>
      </c>
      <c r="G84" s="2">
        <f t="shared" si="2"/>
        <v>10</v>
      </c>
      <c r="H84" s="2"/>
      <c r="I84" s="2">
        <v>127.7</v>
      </c>
      <c r="J84" s="2">
        <v>112.6</v>
      </c>
      <c r="K84" s="2">
        <v>98.5</v>
      </c>
      <c r="L84">
        <f t="shared" si="3"/>
        <v>112.93333333333334</v>
      </c>
    </row>
    <row r="85" spans="1:12" x14ac:dyDescent="0.2">
      <c r="A85" s="7">
        <v>84</v>
      </c>
      <c r="B85" s="2" t="s">
        <v>408</v>
      </c>
      <c r="C85" s="2" t="s">
        <v>1135</v>
      </c>
      <c r="D85" s="2" t="s">
        <v>26</v>
      </c>
      <c r="E85" s="2">
        <v>159</v>
      </c>
      <c r="F85" s="2">
        <v>169</v>
      </c>
      <c r="G85" s="2">
        <f t="shared" si="2"/>
        <v>11</v>
      </c>
      <c r="H85" s="2"/>
      <c r="I85" s="2">
        <v>492.2</v>
      </c>
      <c r="J85" s="2">
        <v>378.7</v>
      </c>
      <c r="K85" s="2">
        <v>438.1</v>
      </c>
      <c r="L85">
        <f t="shared" si="3"/>
        <v>436.33333333333331</v>
      </c>
    </row>
    <row r="86" spans="1:12" x14ac:dyDescent="0.2">
      <c r="A86" s="7">
        <v>85</v>
      </c>
      <c r="B86" s="2" t="s">
        <v>412</v>
      </c>
      <c r="C86" s="2" t="s">
        <v>1135</v>
      </c>
      <c r="D86" s="2" t="s">
        <v>26</v>
      </c>
      <c r="E86" s="2">
        <v>159</v>
      </c>
      <c r="F86" s="2">
        <v>175</v>
      </c>
      <c r="G86" s="2">
        <f t="shared" si="2"/>
        <v>17</v>
      </c>
      <c r="H86" s="2"/>
      <c r="I86" s="2">
        <v>821.7</v>
      </c>
      <c r="J86" s="2">
        <v>820</v>
      </c>
      <c r="K86" s="2">
        <v>799.3</v>
      </c>
      <c r="L86">
        <f t="shared" si="3"/>
        <v>813.66666666666663</v>
      </c>
    </row>
    <row r="87" spans="1:12" x14ac:dyDescent="0.2">
      <c r="A87" s="7">
        <v>86</v>
      </c>
      <c r="B87" s="2" t="s">
        <v>414</v>
      </c>
      <c r="C87" s="2" t="s">
        <v>1135</v>
      </c>
      <c r="D87" s="2" t="s">
        <v>26</v>
      </c>
      <c r="E87" s="2">
        <v>159</v>
      </c>
      <c r="F87" s="2">
        <v>176</v>
      </c>
      <c r="G87" s="2">
        <f t="shared" si="2"/>
        <v>18</v>
      </c>
      <c r="H87" s="2"/>
      <c r="I87" s="2">
        <v>316.7</v>
      </c>
      <c r="J87" s="2">
        <v>410.4</v>
      </c>
      <c r="K87" s="2">
        <v>322.8</v>
      </c>
      <c r="L87">
        <f t="shared" si="3"/>
        <v>349.96666666666664</v>
      </c>
    </row>
    <row r="88" spans="1:12" x14ac:dyDescent="0.2">
      <c r="A88" s="7">
        <v>87</v>
      </c>
      <c r="B88" s="2" t="s">
        <v>424</v>
      </c>
      <c r="C88" s="2" t="s">
        <v>1130</v>
      </c>
      <c r="D88" s="2" t="s">
        <v>26</v>
      </c>
      <c r="E88" s="2">
        <v>160</v>
      </c>
      <c r="F88" s="2">
        <v>170</v>
      </c>
      <c r="G88" s="2">
        <f t="shared" si="2"/>
        <v>11</v>
      </c>
      <c r="H88" s="2"/>
      <c r="I88" s="2">
        <v>330.1</v>
      </c>
      <c r="J88" s="2">
        <v>412.9</v>
      </c>
      <c r="K88" s="2">
        <v>291.8</v>
      </c>
      <c r="L88">
        <f t="shared" si="3"/>
        <v>344.93333333333334</v>
      </c>
    </row>
    <row r="89" spans="1:12" x14ac:dyDescent="0.2">
      <c r="A89" s="7">
        <v>88</v>
      </c>
      <c r="B89" s="2" t="s">
        <v>370</v>
      </c>
      <c r="C89" s="2" t="s">
        <v>1295</v>
      </c>
      <c r="D89" s="2" t="s">
        <v>26</v>
      </c>
      <c r="E89" s="2">
        <v>173</v>
      </c>
      <c r="F89" s="2">
        <v>184</v>
      </c>
      <c r="G89" s="2">
        <f t="shared" si="2"/>
        <v>12</v>
      </c>
      <c r="H89" s="2" t="s">
        <v>1297</v>
      </c>
      <c r="I89" s="2">
        <v>738.1</v>
      </c>
      <c r="J89" s="2">
        <v>1728</v>
      </c>
      <c r="K89" s="2">
        <v>654.70000000000005</v>
      </c>
      <c r="L89">
        <f t="shared" si="3"/>
        <v>1040.2666666666667</v>
      </c>
    </row>
    <row r="90" spans="1:12" x14ac:dyDescent="0.2">
      <c r="A90" s="7">
        <v>89</v>
      </c>
      <c r="B90" s="2" t="s">
        <v>370</v>
      </c>
      <c r="C90" s="2" t="s">
        <v>1122</v>
      </c>
      <c r="D90" s="2" t="s">
        <v>26</v>
      </c>
      <c r="E90" s="2">
        <v>173</v>
      </c>
      <c r="F90" s="2">
        <v>184</v>
      </c>
      <c r="G90" s="2">
        <f t="shared" si="2"/>
        <v>12</v>
      </c>
      <c r="H90" s="2"/>
      <c r="I90" s="2">
        <v>933.6</v>
      </c>
      <c r="J90" s="2">
        <v>1174</v>
      </c>
      <c r="K90" s="2">
        <v>854.6</v>
      </c>
      <c r="L90">
        <f t="shared" si="3"/>
        <v>987.4</v>
      </c>
    </row>
    <row r="91" spans="1:12" x14ac:dyDescent="0.2">
      <c r="A91" s="7">
        <v>90</v>
      </c>
      <c r="B91" s="2" t="s">
        <v>370</v>
      </c>
      <c r="C91" s="2" t="s">
        <v>1299</v>
      </c>
      <c r="D91" s="2" t="s">
        <v>26</v>
      </c>
      <c r="E91" s="2">
        <v>173</v>
      </c>
      <c r="F91" s="2">
        <v>184</v>
      </c>
      <c r="G91" s="2">
        <f t="shared" si="2"/>
        <v>12</v>
      </c>
      <c r="H91" s="2" t="s">
        <v>1297</v>
      </c>
      <c r="I91" s="2">
        <v>592.29999999999995</v>
      </c>
      <c r="J91" s="2">
        <v>1216.5</v>
      </c>
      <c r="K91" s="2">
        <v>733.7</v>
      </c>
      <c r="L91">
        <f t="shared" si="3"/>
        <v>847.5</v>
      </c>
    </row>
    <row r="92" spans="1:12" x14ac:dyDescent="0.2">
      <c r="A92" s="7">
        <v>91</v>
      </c>
      <c r="B92" s="2" t="s">
        <v>370</v>
      </c>
      <c r="C92" s="2" t="s">
        <v>1298</v>
      </c>
      <c r="D92" s="2" t="s">
        <v>26</v>
      </c>
      <c r="E92" s="2">
        <v>173</v>
      </c>
      <c r="F92" s="2">
        <v>184</v>
      </c>
      <c r="G92" s="2">
        <f t="shared" si="2"/>
        <v>12</v>
      </c>
      <c r="H92" s="2"/>
      <c r="I92" s="2">
        <v>89.5</v>
      </c>
      <c r="J92" s="2">
        <v>82</v>
      </c>
      <c r="K92" s="2">
        <v>89.2</v>
      </c>
      <c r="L92">
        <f t="shared" si="3"/>
        <v>86.899999999999991</v>
      </c>
    </row>
    <row r="93" spans="1:12" x14ac:dyDescent="0.2">
      <c r="A93" s="7">
        <v>92</v>
      </c>
      <c r="B93" s="2" t="s">
        <v>372</v>
      </c>
      <c r="C93" s="2" t="s">
        <v>1301</v>
      </c>
      <c r="D93" s="2" t="s">
        <v>26</v>
      </c>
      <c r="E93" s="2">
        <v>173</v>
      </c>
      <c r="F93" s="2">
        <v>186</v>
      </c>
      <c r="G93" s="2">
        <f t="shared" si="2"/>
        <v>14</v>
      </c>
      <c r="H93" s="2" t="s">
        <v>1302</v>
      </c>
      <c r="I93" s="2">
        <v>88.4</v>
      </c>
      <c r="J93" s="2">
        <v>166.4</v>
      </c>
      <c r="K93" s="2">
        <v>75.8</v>
      </c>
      <c r="L93">
        <f t="shared" si="3"/>
        <v>110.2</v>
      </c>
    </row>
    <row r="94" spans="1:12" x14ac:dyDescent="0.2">
      <c r="A94" s="7">
        <v>93</v>
      </c>
      <c r="B94" s="2" t="s">
        <v>336</v>
      </c>
      <c r="C94" s="2" t="s">
        <v>1271</v>
      </c>
      <c r="D94" s="2" t="s">
        <v>26</v>
      </c>
      <c r="E94" s="2">
        <v>175</v>
      </c>
      <c r="F94" s="2">
        <v>184</v>
      </c>
      <c r="G94" s="2">
        <f t="shared" si="2"/>
        <v>10</v>
      </c>
      <c r="H94" s="2"/>
      <c r="I94" s="2">
        <v>140.1</v>
      </c>
      <c r="J94" s="2">
        <v>142.69999999999999</v>
      </c>
      <c r="K94" s="2">
        <v>134.19999999999999</v>
      </c>
      <c r="L94">
        <f t="shared" si="3"/>
        <v>138.99999999999997</v>
      </c>
    </row>
    <row r="95" spans="1:12" x14ac:dyDescent="0.2">
      <c r="A95" s="7">
        <v>94</v>
      </c>
      <c r="B95" s="2" t="s">
        <v>458</v>
      </c>
      <c r="C95" s="2" t="s">
        <v>1122</v>
      </c>
      <c r="D95" s="2" t="s">
        <v>26</v>
      </c>
      <c r="E95" s="2">
        <v>176</v>
      </c>
      <c r="F95" s="2">
        <v>184</v>
      </c>
      <c r="G95" s="2">
        <f t="shared" si="2"/>
        <v>9</v>
      </c>
      <c r="H95" s="2"/>
      <c r="I95" s="2">
        <v>489.9</v>
      </c>
      <c r="J95" s="2">
        <v>574.29999999999995</v>
      </c>
      <c r="K95" s="2">
        <v>425.9</v>
      </c>
      <c r="L95">
        <f t="shared" si="3"/>
        <v>496.7</v>
      </c>
    </row>
    <row r="96" spans="1:12" x14ac:dyDescent="0.2">
      <c r="A96" s="7">
        <v>95</v>
      </c>
      <c r="B96" s="2" t="s">
        <v>720</v>
      </c>
      <c r="C96" s="2" t="s">
        <v>1540</v>
      </c>
      <c r="D96" s="2" t="s">
        <v>26</v>
      </c>
      <c r="E96" s="2">
        <v>176</v>
      </c>
      <c r="F96" s="2">
        <v>186</v>
      </c>
      <c r="G96" s="2">
        <f t="shared" si="2"/>
        <v>11</v>
      </c>
      <c r="H96" s="2"/>
      <c r="I96" s="2">
        <v>233.5</v>
      </c>
      <c r="J96" s="2">
        <v>188.9</v>
      </c>
      <c r="K96" s="2">
        <v>190.8</v>
      </c>
      <c r="L96">
        <f t="shared" si="3"/>
        <v>204.4</v>
      </c>
    </row>
    <row r="97" spans="1:12" x14ac:dyDescent="0.2">
      <c r="A97" s="7">
        <v>96</v>
      </c>
      <c r="B97" s="2" t="s">
        <v>396</v>
      </c>
      <c r="C97" s="2" t="s">
        <v>1295</v>
      </c>
      <c r="D97" s="2" t="s">
        <v>26</v>
      </c>
      <c r="E97" s="2">
        <v>205</v>
      </c>
      <c r="F97" s="2">
        <v>215</v>
      </c>
      <c r="G97" s="2">
        <f t="shared" si="2"/>
        <v>11</v>
      </c>
      <c r="H97" s="2" t="s">
        <v>1318</v>
      </c>
      <c r="I97" s="2">
        <v>337.3</v>
      </c>
      <c r="J97" s="2">
        <v>633.20000000000005</v>
      </c>
      <c r="K97" s="2">
        <v>335.8</v>
      </c>
      <c r="L97">
        <f t="shared" si="3"/>
        <v>435.43333333333334</v>
      </c>
    </row>
    <row r="98" spans="1:12" x14ac:dyDescent="0.2">
      <c r="A98" s="7">
        <v>97</v>
      </c>
      <c r="B98" s="2" t="s">
        <v>394</v>
      </c>
      <c r="C98" s="2" t="s">
        <v>1122</v>
      </c>
      <c r="D98" s="2" t="s">
        <v>26</v>
      </c>
      <c r="E98" s="2">
        <v>205</v>
      </c>
      <c r="F98" s="2">
        <v>220</v>
      </c>
      <c r="G98" s="2">
        <f t="shared" si="2"/>
        <v>16</v>
      </c>
      <c r="H98" s="2"/>
      <c r="I98" s="2">
        <v>132.80000000000001</v>
      </c>
      <c r="J98" s="2">
        <v>163.9</v>
      </c>
      <c r="K98" s="2">
        <v>122.9</v>
      </c>
      <c r="L98">
        <f t="shared" si="3"/>
        <v>139.86666666666667</v>
      </c>
    </row>
    <row r="99" spans="1:12" x14ac:dyDescent="0.2">
      <c r="A99" s="7">
        <v>98</v>
      </c>
      <c r="B99" s="2" t="s">
        <v>394</v>
      </c>
      <c r="C99" s="2" t="s">
        <v>1295</v>
      </c>
      <c r="D99" s="2" t="s">
        <v>26</v>
      </c>
      <c r="E99" s="2">
        <v>205</v>
      </c>
      <c r="F99" s="2">
        <v>220</v>
      </c>
      <c r="G99" s="2">
        <f t="shared" si="2"/>
        <v>16</v>
      </c>
      <c r="H99" s="2" t="s">
        <v>1318</v>
      </c>
      <c r="I99" s="2">
        <v>79.099999999999994</v>
      </c>
      <c r="J99" s="2">
        <v>114.3</v>
      </c>
      <c r="K99" s="2">
        <v>74.8</v>
      </c>
      <c r="L99">
        <f t="shared" si="3"/>
        <v>89.399999999999991</v>
      </c>
    </row>
    <row r="100" spans="1:12" x14ac:dyDescent="0.2">
      <c r="A100" s="7">
        <v>99</v>
      </c>
      <c r="B100" s="2" t="s">
        <v>244</v>
      </c>
      <c r="C100" s="2" t="s">
        <v>1122</v>
      </c>
      <c r="D100" s="2" t="s">
        <v>26</v>
      </c>
      <c r="E100" s="2">
        <v>208</v>
      </c>
      <c r="F100" s="2">
        <v>218</v>
      </c>
      <c r="G100" s="2">
        <f t="shared" si="2"/>
        <v>11</v>
      </c>
      <c r="H100" s="2"/>
      <c r="I100" s="2">
        <v>215.5</v>
      </c>
      <c r="J100" s="2">
        <v>256.39999999999998</v>
      </c>
      <c r="K100" s="2">
        <v>191.9</v>
      </c>
      <c r="L100">
        <f t="shared" si="3"/>
        <v>221.26666666666665</v>
      </c>
    </row>
    <row r="101" spans="1:12" x14ac:dyDescent="0.2">
      <c r="A101" s="7">
        <v>100</v>
      </c>
      <c r="B101" s="2" t="s">
        <v>242</v>
      </c>
      <c r="C101" s="2" t="s">
        <v>1122</v>
      </c>
      <c r="D101" s="2" t="s">
        <v>26</v>
      </c>
      <c r="E101" s="2">
        <v>208</v>
      </c>
      <c r="F101" s="2">
        <v>220</v>
      </c>
      <c r="G101" s="2">
        <f t="shared" si="2"/>
        <v>13</v>
      </c>
      <c r="H101" s="2"/>
      <c r="I101" s="2">
        <v>551.20000000000005</v>
      </c>
      <c r="J101" s="2">
        <v>668</v>
      </c>
      <c r="K101" s="2">
        <v>507.7</v>
      </c>
      <c r="L101">
        <f t="shared" si="3"/>
        <v>575.63333333333333</v>
      </c>
    </row>
    <row r="102" spans="1:12" x14ac:dyDescent="0.2">
      <c r="A102" s="7">
        <v>101</v>
      </c>
      <c r="B102" s="2" t="s">
        <v>238</v>
      </c>
      <c r="C102" s="2" t="s">
        <v>1197</v>
      </c>
      <c r="D102" s="2" t="s">
        <v>26</v>
      </c>
      <c r="E102" s="2">
        <v>208</v>
      </c>
      <c r="F102" s="2">
        <v>223</v>
      </c>
      <c r="G102" s="2">
        <f t="shared" si="2"/>
        <v>16</v>
      </c>
      <c r="H102" s="2"/>
      <c r="I102" s="2">
        <v>107.2</v>
      </c>
      <c r="J102" s="2">
        <v>118.5</v>
      </c>
      <c r="K102" s="2">
        <v>107.2</v>
      </c>
      <c r="L102">
        <f t="shared" si="3"/>
        <v>110.96666666666665</v>
      </c>
    </row>
    <row r="103" spans="1:12" x14ac:dyDescent="0.2">
      <c r="A103" s="7">
        <v>102</v>
      </c>
      <c r="B103" s="2" t="s">
        <v>236</v>
      </c>
      <c r="C103" s="2" t="s">
        <v>1197</v>
      </c>
      <c r="D103" s="2" t="s">
        <v>26</v>
      </c>
      <c r="E103" s="2">
        <v>208</v>
      </c>
      <c r="F103" s="2">
        <v>226</v>
      </c>
      <c r="G103" s="2">
        <f t="shared" si="2"/>
        <v>19</v>
      </c>
      <c r="H103" s="2"/>
      <c r="I103" s="2">
        <v>376.8</v>
      </c>
      <c r="J103" s="2">
        <v>573.29999999999995</v>
      </c>
      <c r="K103" s="2">
        <v>376.2</v>
      </c>
      <c r="L103">
        <f t="shared" si="3"/>
        <v>442.09999999999997</v>
      </c>
    </row>
    <row r="104" spans="1:12" x14ac:dyDescent="0.2">
      <c r="A104" s="7">
        <v>103</v>
      </c>
      <c r="B104" s="2" t="s">
        <v>436</v>
      </c>
      <c r="C104" s="2" t="s">
        <v>1348</v>
      </c>
      <c r="D104" s="2" t="s">
        <v>26</v>
      </c>
      <c r="E104" s="2">
        <v>226</v>
      </c>
      <c r="F104" s="2">
        <v>236</v>
      </c>
      <c r="G104" s="2">
        <f t="shared" si="2"/>
        <v>11</v>
      </c>
      <c r="H104" s="2"/>
      <c r="I104" s="2">
        <v>567.9</v>
      </c>
      <c r="J104" s="2">
        <v>653.79999999999995</v>
      </c>
      <c r="K104" s="2">
        <v>588.70000000000005</v>
      </c>
      <c r="L104">
        <f t="shared" si="3"/>
        <v>603.46666666666658</v>
      </c>
    </row>
    <row r="105" spans="1:12" x14ac:dyDescent="0.2">
      <c r="A105" s="7">
        <v>104</v>
      </c>
      <c r="B105" s="2" t="s">
        <v>440</v>
      </c>
      <c r="C105" s="2" t="s">
        <v>1348</v>
      </c>
      <c r="D105" s="2" t="s">
        <v>26</v>
      </c>
      <c r="E105" s="2">
        <v>226</v>
      </c>
      <c r="F105" s="2">
        <v>244</v>
      </c>
      <c r="G105" s="2">
        <f t="shared" si="2"/>
        <v>19</v>
      </c>
      <c r="H105" s="2"/>
      <c r="I105" s="2">
        <v>100.6</v>
      </c>
      <c r="J105" s="2">
        <v>83.1</v>
      </c>
      <c r="K105" s="2">
        <v>77.8</v>
      </c>
      <c r="L105">
        <f t="shared" si="3"/>
        <v>87.166666666666671</v>
      </c>
    </row>
    <row r="106" spans="1:12" x14ac:dyDescent="0.2">
      <c r="A106" s="7">
        <v>105</v>
      </c>
      <c r="B106" s="2" t="s">
        <v>486</v>
      </c>
      <c r="C106" s="2" t="s">
        <v>1377</v>
      </c>
      <c r="D106" s="2" t="s">
        <v>26</v>
      </c>
      <c r="E106" s="2">
        <v>229</v>
      </c>
      <c r="F106" s="2">
        <v>238</v>
      </c>
      <c r="G106" s="2">
        <f t="shared" si="2"/>
        <v>10</v>
      </c>
      <c r="H106" s="2"/>
      <c r="I106" s="2">
        <v>681.9</v>
      </c>
      <c r="J106" s="2">
        <v>746.6</v>
      </c>
      <c r="K106" s="2">
        <v>578.9</v>
      </c>
      <c r="L106">
        <f t="shared" si="3"/>
        <v>669.13333333333333</v>
      </c>
    </row>
    <row r="107" spans="1:12" x14ac:dyDescent="0.2">
      <c r="A107" s="7">
        <v>106</v>
      </c>
      <c r="B107" s="2" t="s">
        <v>484</v>
      </c>
      <c r="C107" s="2" t="s">
        <v>1377</v>
      </c>
      <c r="D107" s="2" t="s">
        <v>26</v>
      </c>
      <c r="E107" s="2">
        <v>229</v>
      </c>
      <c r="F107" s="2">
        <v>239</v>
      </c>
      <c r="G107" s="2">
        <f t="shared" si="2"/>
        <v>11</v>
      </c>
      <c r="H107" s="2"/>
      <c r="I107" s="2">
        <v>321.8</v>
      </c>
      <c r="J107" s="2">
        <v>330.5</v>
      </c>
      <c r="K107" s="2">
        <v>305.8</v>
      </c>
      <c r="L107">
        <f t="shared" si="3"/>
        <v>319.36666666666662</v>
      </c>
    </row>
    <row r="108" spans="1:12" x14ac:dyDescent="0.2">
      <c r="A108" s="7">
        <v>107</v>
      </c>
      <c r="B108" s="2" t="s">
        <v>482</v>
      </c>
      <c r="C108" s="2" t="s">
        <v>1377</v>
      </c>
      <c r="D108" s="2" t="s">
        <v>26</v>
      </c>
      <c r="E108" s="2">
        <v>229</v>
      </c>
      <c r="F108" s="2">
        <v>241</v>
      </c>
      <c r="G108" s="2">
        <f t="shared" si="2"/>
        <v>13</v>
      </c>
      <c r="H108" s="2"/>
      <c r="I108" s="2">
        <v>154</v>
      </c>
      <c r="J108" s="2">
        <v>167.9</v>
      </c>
      <c r="K108" s="2">
        <v>135.80000000000001</v>
      </c>
      <c r="L108">
        <f t="shared" si="3"/>
        <v>152.56666666666666</v>
      </c>
    </row>
    <row r="109" spans="1:12" x14ac:dyDescent="0.2">
      <c r="A109" s="7">
        <v>108</v>
      </c>
      <c r="B109" s="2" t="s">
        <v>480</v>
      </c>
      <c r="C109" s="2" t="s">
        <v>1377</v>
      </c>
      <c r="D109" s="2" t="s">
        <v>26</v>
      </c>
      <c r="E109" s="2">
        <v>229</v>
      </c>
      <c r="F109" s="2">
        <v>242</v>
      </c>
      <c r="G109" s="2">
        <f t="shared" si="2"/>
        <v>14</v>
      </c>
      <c r="H109" s="2"/>
      <c r="I109" s="2">
        <v>197.4</v>
      </c>
      <c r="J109" s="2">
        <v>237.4</v>
      </c>
      <c r="K109" s="2">
        <v>186.8</v>
      </c>
      <c r="L109">
        <f t="shared" si="3"/>
        <v>207.20000000000002</v>
      </c>
    </row>
    <row r="110" spans="1:12" x14ac:dyDescent="0.2">
      <c r="A110" s="7">
        <v>109</v>
      </c>
      <c r="B110" s="2" t="s">
        <v>698</v>
      </c>
      <c r="C110" s="2" t="s">
        <v>1377</v>
      </c>
      <c r="D110" s="2" t="s">
        <v>26</v>
      </c>
      <c r="E110" s="2">
        <v>229</v>
      </c>
      <c r="F110" s="2">
        <v>244</v>
      </c>
      <c r="G110" s="2">
        <f t="shared" si="2"/>
        <v>16</v>
      </c>
      <c r="H110" s="2"/>
      <c r="I110" s="2">
        <v>450.3</v>
      </c>
      <c r="J110" s="2">
        <v>567</v>
      </c>
      <c r="K110" s="2">
        <v>424.4</v>
      </c>
      <c r="L110">
        <f t="shared" si="3"/>
        <v>480.56666666666661</v>
      </c>
    </row>
    <row r="111" spans="1:12" x14ac:dyDescent="0.2">
      <c r="A111" s="7">
        <v>110</v>
      </c>
      <c r="B111" s="2" t="s">
        <v>682</v>
      </c>
      <c r="C111" s="2" t="s">
        <v>1514</v>
      </c>
      <c r="D111" s="2" t="s">
        <v>26</v>
      </c>
      <c r="E111" s="2">
        <v>230</v>
      </c>
      <c r="F111" s="2">
        <v>239</v>
      </c>
      <c r="G111" s="2">
        <f t="shared" si="2"/>
        <v>10</v>
      </c>
      <c r="H111" s="2"/>
      <c r="I111" s="2">
        <v>281</v>
      </c>
      <c r="J111" s="2">
        <v>288.5</v>
      </c>
      <c r="K111" s="2">
        <v>244.4</v>
      </c>
      <c r="L111">
        <f t="shared" si="3"/>
        <v>271.3</v>
      </c>
    </row>
    <row r="112" spans="1:12" x14ac:dyDescent="0.2">
      <c r="A112" s="7">
        <v>111</v>
      </c>
      <c r="B112" s="2" t="s">
        <v>640</v>
      </c>
      <c r="C112" s="2" t="s">
        <v>1486</v>
      </c>
      <c r="D112" s="2" t="s">
        <v>26</v>
      </c>
      <c r="E112" s="2">
        <v>235</v>
      </c>
      <c r="F112" s="2">
        <v>244</v>
      </c>
      <c r="G112" s="2">
        <f t="shared" si="2"/>
        <v>10</v>
      </c>
      <c r="H112" s="2"/>
      <c r="I112" s="2">
        <v>63.9</v>
      </c>
      <c r="J112" s="2">
        <v>69.3</v>
      </c>
      <c r="K112" s="2">
        <v>52.2</v>
      </c>
      <c r="L112">
        <f t="shared" si="3"/>
        <v>61.79999999999999</v>
      </c>
    </row>
    <row r="113" spans="1:12" x14ac:dyDescent="0.2">
      <c r="A113" s="7">
        <v>112</v>
      </c>
      <c r="B113" s="2" t="s">
        <v>638</v>
      </c>
      <c r="C113" s="2" t="s">
        <v>1483</v>
      </c>
      <c r="D113" s="2" t="s">
        <v>26</v>
      </c>
      <c r="E113" s="2">
        <v>236</v>
      </c>
      <c r="F113" s="2">
        <v>244</v>
      </c>
      <c r="G113" s="2">
        <f t="shared" si="2"/>
        <v>9</v>
      </c>
      <c r="H113" s="2"/>
      <c r="I113" s="2">
        <v>226.4</v>
      </c>
      <c r="J113" s="2">
        <v>269</v>
      </c>
      <c r="K113" s="2">
        <v>199.1</v>
      </c>
      <c r="L113">
        <f t="shared" si="3"/>
        <v>231.5</v>
      </c>
    </row>
    <row r="114" spans="1:12" x14ac:dyDescent="0.2">
      <c r="A114" s="7">
        <v>113</v>
      </c>
      <c r="B114" s="2" t="s">
        <v>488</v>
      </c>
      <c r="C114" s="2" t="s">
        <v>1122</v>
      </c>
      <c r="D114" s="2" t="s">
        <v>26</v>
      </c>
      <c r="E114" s="2">
        <v>239</v>
      </c>
      <c r="F114" s="2">
        <v>251</v>
      </c>
      <c r="G114" s="2">
        <f t="shared" si="2"/>
        <v>13</v>
      </c>
      <c r="H114" s="2"/>
      <c r="I114" s="2">
        <v>156</v>
      </c>
      <c r="J114" s="2">
        <v>153.6</v>
      </c>
      <c r="K114" s="2">
        <v>129.1</v>
      </c>
      <c r="L114">
        <f t="shared" si="3"/>
        <v>146.23333333333335</v>
      </c>
    </row>
    <row r="115" spans="1:12" x14ac:dyDescent="0.2">
      <c r="A115" s="7">
        <v>114</v>
      </c>
      <c r="B115" s="2" t="s">
        <v>318</v>
      </c>
      <c r="C115" s="2" t="s">
        <v>1259</v>
      </c>
      <c r="D115" s="2" t="s">
        <v>26</v>
      </c>
      <c r="E115" s="2">
        <v>245</v>
      </c>
      <c r="F115" s="2">
        <v>264</v>
      </c>
      <c r="G115" s="2">
        <f t="shared" si="2"/>
        <v>20</v>
      </c>
      <c r="H115" s="2"/>
      <c r="I115" s="2">
        <v>115.6</v>
      </c>
      <c r="J115" s="2">
        <v>124</v>
      </c>
      <c r="K115" s="2">
        <v>106.4</v>
      </c>
      <c r="L115">
        <f t="shared" si="3"/>
        <v>115.33333333333333</v>
      </c>
    </row>
    <row r="116" spans="1:12" x14ac:dyDescent="0.2">
      <c r="A116" s="7">
        <v>115</v>
      </c>
      <c r="B116" s="2" t="s">
        <v>258</v>
      </c>
      <c r="C116" s="2" t="s">
        <v>1166</v>
      </c>
      <c r="D116" s="2" t="s">
        <v>26</v>
      </c>
      <c r="E116" s="2">
        <v>246</v>
      </c>
      <c r="F116" s="2">
        <v>264</v>
      </c>
      <c r="G116" s="2">
        <f t="shared" si="2"/>
        <v>19</v>
      </c>
      <c r="H116" s="2"/>
      <c r="I116" s="2">
        <v>234.6</v>
      </c>
      <c r="J116" s="2">
        <v>262.7</v>
      </c>
      <c r="K116" s="2">
        <v>149.69999999999999</v>
      </c>
      <c r="L116">
        <f t="shared" si="3"/>
        <v>215.66666666666666</v>
      </c>
    </row>
    <row r="117" spans="1:12" x14ac:dyDescent="0.2">
      <c r="A117" s="7">
        <v>116</v>
      </c>
      <c r="B117" s="2" t="s">
        <v>562</v>
      </c>
      <c r="C117" s="2" t="s">
        <v>1122</v>
      </c>
      <c r="D117" s="2" t="s">
        <v>26</v>
      </c>
      <c r="E117" s="2">
        <v>247</v>
      </c>
      <c r="F117" s="2">
        <v>258</v>
      </c>
      <c r="G117" s="2">
        <f t="shared" si="2"/>
        <v>12</v>
      </c>
      <c r="H117" s="2"/>
      <c r="I117" s="2">
        <v>574.5</v>
      </c>
      <c r="J117" s="2">
        <v>547.1</v>
      </c>
      <c r="K117" s="2">
        <v>531.29999999999995</v>
      </c>
      <c r="L117">
        <f t="shared" si="3"/>
        <v>550.96666666666658</v>
      </c>
    </row>
    <row r="118" spans="1:12" x14ac:dyDescent="0.2">
      <c r="A118" s="7">
        <v>117</v>
      </c>
      <c r="B118" s="2" t="s">
        <v>566</v>
      </c>
      <c r="C118" s="2" t="s">
        <v>1197</v>
      </c>
      <c r="D118" s="2" t="s">
        <v>26</v>
      </c>
      <c r="E118" s="2">
        <v>247</v>
      </c>
      <c r="F118" s="2">
        <v>264</v>
      </c>
      <c r="G118" s="2">
        <f t="shared" si="2"/>
        <v>18</v>
      </c>
      <c r="H118" s="2"/>
      <c r="I118" s="2">
        <v>927.9</v>
      </c>
      <c r="J118" s="2">
        <v>991.9</v>
      </c>
      <c r="K118" s="2">
        <v>841.4</v>
      </c>
      <c r="L118">
        <f t="shared" si="3"/>
        <v>920.4</v>
      </c>
    </row>
    <row r="119" spans="1:12" x14ac:dyDescent="0.2">
      <c r="A119" s="7">
        <v>118</v>
      </c>
      <c r="B119" s="2" t="s">
        <v>592</v>
      </c>
      <c r="C119" s="2" t="s">
        <v>1197</v>
      </c>
      <c r="D119" s="2" t="s">
        <v>26</v>
      </c>
      <c r="E119" s="2">
        <v>247</v>
      </c>
      <c r="F119" s="2">
        <v>265</v>
      </c>
      <c r="G119" s="2">
        <f t="shared" si="2"/>
        <v>19</v>
      </c>
      <c r="H119" s="2"/>
      <c r="I119" s="2">
        <v>559.70000000000005</v>
      </c>
      <c r="J119" s="2">
        <v>584.6</v>
      </c>
      <c r="K119" s="2">
        <v>542.6</v>
      </c>
      <c r="L119">
        <f t="shared" si="3"/>
        <v>562.30000000000007</v>
      </c>
    </row>
    <row r="120" spans="1:12" x14ac:dyDescent="0.2">
      <c r="A120" s="7">
        <v>119</v>
      </c>
      <c r="B120" s="2" t="s">
        <v>594</v>
      </c>
      <c r="C120" s="2" t="s">
        <v>1197</v>
      </c>
      <c r="D120" s="2" t="s">
        <v>26</v>
      </c>
      <c r="E120" s="2">
        <v>247</v>
      </c>
      <c r="F120" s="2">
        <v>266</v>
      </c>
      <c r="G120" s="2">
        <f t="shared" si="2"/>
        <v>20</v>
      </c>
      <c r="H120" s="2"/>
      <c r="I120" s="2">
        <v>162.69999999999999</v>
      </c>
      <c r="J120" s="2">
        <v>173.5</v>
      </c>
      <c r="K120" s="2">
        <v>159.69999999999999</v>
      </c>
      <c r="L120">
        <f t="shared" si="3"/>
        <v>165.29999999999998</v>
      </c>
    </row>
    <row r="121" spans="1:12" x14ac:dyDescent="0.2">
      <c r="A121" s="7">
        <v>120</v>
      </c>
      <c r="B121" s="2" t="s">
        <v>226</v>
      </c>
      <c r="C121" s="2" t="s">
        <v>1122</v>
      </c>
      <c r="D121" s="2" t="s">
        <v>26</v>
      </c>
      <c r="E121" s="2">
        <v>248</v>
      </c>
      <c r="F121" s="2">
        <v>258</v>
      </c>
      <c r="G121" s="2">
        <f t="shared" si="2"/>
        <v>11</v>
      </c>
      <c r="H121" s="2"/>
      <c r="I121" s="2">
        <v>307.60000000000002</v>
      </c>
      <c r="J121" s="2">
        <v>322.3</v>
      </c>
      <c r="K121" s="2">
        <v>296.10000000000002</v>
      </c>
      <c r="L121">
        <f t="shared" si="3"/>
        <v>308.66666666666669</v>
      </c>
    </row>
    <row r="122" spans="1:12" x14ac:dyDescent="0.2">
      <c r="A122" s="7">
        <v>121</v>
      </c>
      <c r="B122" s="2" t="s">
        <v>224</v>
      </c>
      <c r="C122" s="2" t="s">
        <v>1186</v>
      </c>
      <c r="D122" s="2" t="s">
        <v>26</v>
      </c>
      <c r="E122" s="2">
        <v>248</v>
      </c>
      <c r="F122" s="2">
        <v>264</v>
      </c>
      <c r="G122" s="2">
        <f t="shared" si="2"/>
        <v>17</v>
      </c>
      <c r="H122" s="2"/>
      <c r="I122" s="2">
        <v>428</v>
      </c>
      <c r="J122" s="2">
        <v>629.9</v>
      </c>
      <c r="K122" s="2">
        <v>639.6</v>
      </c>
      <c r="L122">
        <f t="shared" si="3"/>
        <v>565.83333333333337</v>
      </c>
    </row>
    <row r="123" spans="1:12" x14ac:dyDescent="0.2">
      <c r="A123" s="7">
        <v>122</v>
      </c>
      <c r="B123" s="2" t="s">
        <v>222</v>
      </c>
      <c r="C123" s="2" t="s">
        <v>1186</v>
      </c>
      <c r="D123" s="2" t="s">
        <v>26</v>
      </c>
      <c r="E123" s="2">
        <v>248</v>
      </c>
      <c r="F123" s="2">
        <v>265</v>
      </c>
      <c r="G123" s="2">
        <f t="shared" si="2"/>
        <v>18</v>
      </c>
      <c r="H123" s="2"/>
      <c r="I123" s="2">
        <v>176.9</v>
      </c>
      <c r="J123" s="2">
        <v>189.6</v>
      </c>
      <c r="K123" s="2">
        <v>156</v>
      </c>
      <c r="L123">
        <f t="shared" si="3"/>
        <v>174.16666666666666</v>
      </c>
    </row>
    <row r="124" spans="1:12" x14ac:dyDescent="0.2">
      <c r="A124" s="7">
        <v>123</v>
      </c>
      <c r="B124" s="2" t="s">
        <v>312</v>
      </c>
      <c r="C124" s="2" t="s">
        <v>1148</v>
      </c>
      <c r="D124" s="2" t="s">
        <v>26</v>
      </c>
      <c r="E124" s="2">
        <v>249</v>
      </c>
      <c r="F124" s="2">
        <v>264</v>
      </c>
      <c r="G124" s="2">
        <f t="shared" si="2"/>
        <v>16</v>
      </c>
      <c r="H124" s="2"/>
      <c r="I124" s="2">
        <v>56.2</v>
      </c>
      <c r="J124" s="2">
        <v>59.9</v>
      </c>
      <c r="K124" s="2">
        <v>71.099999999999994</v>
      </c>
      <c r="L124">
        <f t="shared" si="3"/>
        <v>62.4</v>
      </c>
    </row>
    <row r="125" spans="1:12" x14ac:dyDescent="0.2">
      <c r="A125" s="7">
        <v>124</v>
      </c>
      <c r="B125" s="2" t="s">
        <v>670</v>
      </c>
      <c r="C125" s="2" t="s">
        <v>1163</v>
      </c>
      <c r="D125" s="2" t="s">
        <v>26</v>
      </c>
      <c r="E125" s="2">
        <v>251</v>
      </c>
      <c r="F125" s="2">
        <v>264</v>
      </c>
      <c r="G125" s="2">
        <f t="shared" si="2"/>
        <v>14</v>
      </c>
      <c r="H125" s="2"/>
      <c r="I125" s="2">
        <v>1077.5999999999999</v>
      </c>
      <c r="J125" s="2">
        <v>1008.6</v>
      </c>
      <c r="K125" s="2">
        <v>1191.5999999999999</v>
      </c>
      <c r="L125">
        <f t="shared" si="3"/>
        <v>1092.5999999999999</v>
      </c>
    </row>
    <row r="126" spans="1:12" x14ac:dyDescent="0.2">
      <c r="A126" s="7">
        <v>125</v>
      </c>
      <c r="B126" s="2" t="s">
        <v>668</v>
      </c>
      <c r="C126" s="2" t="s">
        <v>1163</v>
      </c>
      <c r="D126" s="2" t="s">
        <v>26</v>
      </c>
      <c r="E126" s="2">
        <v>251</v>
      </c>
      <c r="F126" s="2">
        <v>265</v>
      </c>
      <c r="G126" s="2">
        <f t="shared" si="2"/>
        <v>15</v>
      </c>
      <c r="H126" s="2"/>
      <c r="I126" s="2">
        <v>256.7</v>
      </c>
      <c r="J126" s="2">
        <v>298.5</v>
      </c>
      <c r="K126" s="2">
        <v>247.2</v>
      </c>
      <c r="L126">
        <f t="shared" si="3"/>
        <v>267.4666666666667</v>
      </c>
    </row>
    <row r="127" spans="1:12" x14ac:dyDescent="0.2">
      <c r="A127" s="7">
        <v>126</v>
      </c>
      <c r="B127" s="2" t="s">
        <v>228</v>
      </c>
      <c r="C127" s="2" t="s">
        <v>1190</v>
      </c>
      <c r="D127" s="2" t="s">
        <v>26</v>
      </c>
      <c r="E127" s="2">
        <v>252</v>
      </c>
      <c r="F127" s="2">
        <v>264</v>
      </c>
      <c r="G127" s="2">
        <f t="shared" si="2"/>
        <v>13</v>
      </c>
      <c r="H127" s="2"/>
      <c r="I127" s="2">
        <v>283.10000000000002</v>
      </c>
      <c r="J127" s="2">
        <v>246</v>
      </c>
      <c r="K127" s="2">
        <v>239</v>
      </c>
      <c r="L127">
        <f t="shared" si="3"/>
        <v>256.03333333333336</v>
      </c>
    </row>
    <row r="128" spans="1:12" x14ac:dyDescent="0.2">
      <c r="A128" s="7">
        <v>127</v>
      </c>
      <c r="B128" s="2" t="s">
        <v>754</v>
      </c>
      <c r="C128" s="2" t="s">
        <v>1190</v>
      </c>
      <c r="D128" s="2" t="s">
        <v>26</v>
      </c>
      <c r="E128" s="2">
        <v>252</v>
      </c>
      <c r="F128" s="2">
        <v>265</v>
      </c>
      <c r="G128" s="2">
        <f t="shared" si="2"/>
        <v>14</v>
      </c>
      <c r="H128" s="2"/>
      <c r="I128" s="2">
        <v>152.30000000000001</v>
      </c>
      <c r="J128" s="2">
        <v>164.5</v>
      </c>
      <c r="K128" s="2">
        <v>138.1</v>
      </c>
      <c r="L128">
        <f t="shared" si="3"/>
        <v>151.63333333333333</v>
      </c>
    </row>
    <row r="129" spans="1:12" x14ac:dyDescent="0.2">
      <c r="A129" s="7">
        <v>128</v>
      </c>
      <c r="B129" s="2" t="s">
        <v>646</v>
      </c>
      <c r="C129" s="2" t="s">
        <v>1135</v>
      </c>
      <c r="D129" s="2" t="s">
        <v>26</v>
      </c>
      <c r="E129" s="2">
        <v>253</v>
      </c>
      <c r="F129" s="2">
        <v>264</v>
      </c>
      <c r="G129" s="2">
        <f t="shared" si="2"/>
        <v>12</v>
      </c>
      <c r="H129" s="2"/>
      <c r="I129" s="2">
        <v>509.2</v>
      </c>
      <c r="J129" s="2">
        <v>414.2</v>
      </c>
      <c r="K129" s="2">
        <v>490.4</v>
      </c>
      <c r="L129">
        <f t="shared" si="3"/>
        <v>471.26666666666665</v>
      </c>
    </row>
    <row r="130" spans="1:12" x14ac:dyDescent="0.2">
      <c r="A130" s="7">
        <v>129</v>
      </c>
      <c r="B130" s="2" t="s">
        <v>380</v>
      </c>
      <c r="C130" s="2" t="s">
        <v>1130</v>
      </c>
      <c r="D130" s="2" t="s">
        <v>26</v>
      </c>
      <c r="E130" s="2">
        <v>254</v>
      </c>
      <c r="F130" s="2">
        <v>264</v>
      </c>
      <c r="G130" s="2">
        <f t="shared" ref="G130:G193" si="4">(F130-E130)+1</f>
        <v>11</v>
      </c>
      <c r="H130" s="2"/>
      <c r="I130" s="2">
        <v>367.2</v>
      </c>
      <c r="J130" s="2">
        <v>1640.4</v>
      </c>
      <c r="K130" s="2">
        <v>2328.6999999999998</v>
      </c>
      <c r="L130">
        <f t="shared" ref="L130:L193" si="5">AVERAGE(I130:K130)</f>
        <v>1445.4333333333334</v>
      </c>
    </row>
    <row r="131" spans="1:12" x14ac:dyDescent="0.2">
      <c r="A131" s="7">
        <v>130</v>
      </c>
      <c r="B131" s="2" t="s">
        <v>382</v>
      </c>
      <c r="C131" s="2" t="s">
        <v>1130</v>
      </c>
      <c r="D131" s="2" t="s">
        <v>26</v>
      </c>
      <c r="E131" s="2">
        <v>254</v>
      </c>
      <c r="F131" s="2">
        <v>265</v>
      </c>
      <c r="G131" s="2">
        <f t="shared" si="4"/>
        <v>12</v>
      </c>
      <c r="H131" s="2"/>
      <c r="I131" s="2">
        <v>528.20000000000005</v>
      </c>
      <c r="J131" s="2">
        <v>452.8</v>
      </c>
      <c r="K131" s="2">
        <v>566.20000000000005</v>
      </c>
      <c r="L131">
        <f t="shared" si="5"/>
        <v>515.73333333333335</v>
      </c>
    </row>
    <row r="132" spans="1:12" x14ac:dyDescent="0.2">
      <c r="A132" s="7">
        <v>131</v>
      </c>
      <c r="B132" s="2" t="s">
        <v>752</v>
      </c>
      <c r="C132" s="2" t="s">
        <v>1133</v>
      </c>
      <c r="D132" s="2" t="s">
        <v>26</v>
      </c>
      <c r="E132" s="2">
        <v>255</v>
      </c>
      <c r="F132" s="2">
        <v>264</v>
      </c>
      <c r="G132" s="2">
        <f t="shared" si="4"/>
        <v>10</v>
      </c>
      <c r="H132" s="2"/>
      <c r="I132" s="2">
        <v>413.6</v>
      </c>
      <c r="J132" s="2">
        <v>269.39999999999998</v>
      </c>
      <c r="K132" s="2">
        <v>356.4</v>
      </c>
      <c r="L132">
        <f t="shared" si="5"/>
        <v>346.4666666666667</v>
      </c>
    </row>
    <row r="133" spans="1:12" x14ac:dyDescent="0.2">
      <c r="A133" s="7">
        <v>132</v>
      </c>
      <c r="B133" s="2" t="s">
        <v>274</v>
      </c>
      <c r="C133" s="2" t="s">
        <v>1222</v>
      </c>
      <c r="D133" s="2" t="s">
        <v>26</v>
      </c>
      <c r="E133" s="2">
        <v>256</v>
      </c>
      <c r="F133" s="2">
        <v>264</v>
      </c>
      <c r="G133" s="2">
        <f t="shared" si="4"/>
        <v>9</v>
      </c>
      <c r="H133" s="2"/>
      <c r="I133" s="2">
        <v>2565.9</v>
      </c>
      <c r="J133" s="2">
        <v>2168.6999999999998</v>
      </c>
      <c r="K133" s="2">
        <v>2366.1</v>
      </c>
      <c r="L133">
        <f t="shared" si="5"/>
        <v>2366.9</v>
      </c>
    </row>
    <row r="134" spans="1:12" x14ac:dyDescent="0.2">
      <c r="A134" s="7">
        <v>133</v>
      </c>
      <c r="B134" s="2" t="s">
        <v>272</v>
      </c>
      <c r="C134" s="2" t="s">
        <v>1222</v>
      </c>
      <c r="D134" s="2" t="s">
        <v>26</v>
      </c>
      <c r="E134" s="2">
        <v>256</v>
      </c>
      <c r="F134" s="2">
        <v>265</v>
      </c>
      <c r="G134" s="2">
        <f t="shared" si="4"/>
        <v>10</v>
      </c>
      <c r="H134" s="2"/>
      <c r="I134" s="2">
        <v>562.29999999999995</v>
      </c>
      <c r="J134" s="2">
        <v>343.6</v>
      </c>
      <c r="K134" s="2">
        <v>453.9</v>
      </c>
      <c r="L134">
        <f t="shared" si="5"/>
        <v>453.26666666666665</v>
      </c>
    </row>
    <row r="135" spans="1:12" x14ac:dyDescent="0.2">
      <c r="A135" s="7">
        <v>134</v>
      </c>
      <c r="B135" s="2" t="s">
        <v>270</v>
      </c>
      <c r="C135" s="2" t="s">
        <v>1222</v>
      </c>
      <c r="D135" s="2" t="s">
        <v>26</v>
      </c>
      <c r="E135" s="2">
        <v>256</v>
      </c>
      <c r="F135" s="2">
        <v>266</v>
      </c>
      <c r="G135" s="2">
        <f t="shared" si="4"/>
        <v>11</v>
      </c>
      <c r="H135" s="2"/>
      <c r="I135" s="2">
        <v>1360.9</v>
      </c>
      <c r="J135" s="2">
        <v>966.2</v>
      </c>
      <c r="K135" s="2">
        <v>925.2</v>
      </c>
      <c r="L135">
        <f t="shared" si="5"/>
        <v>1084.1000000000001</v>
      </c>
    </row>
    <row r="136" spans="1:12" x14ac:dyDescent="0.2">
      <c r="A136" s="7">
        <v>135</v>
      </c>
      <c r="B136" s="2" t="s">
        <v>700</v>
      </c>
      <c r="C136" s="2" t="s">
        <v>1525</v>
      </c>
      <c r="D136" s="2" t="s">
        <v>26</v>
      </c>
      <c r="E136" s="2">
        <v>256</v>
      </c>
      <c r="F136" s="2">
        <v>271</v>
      </c>
      <c r="G136" s="2">
        <f t="shared" si="4"/>
        <v>16</v>
      </c>
      <c r="H136" s="2" t="s">
        <v>1426</v>
      </c>
      <c r="I136" s="2">
        <v>71.400000000000006</v>
      </c>
      <c r="J136" s="2">
        <v>60.7</v>
      </c>
      <c r="K136" s="2">
        <v>60.2</v>
      </c>
      <c r="L136">
        <f t="shared" si="5"/>
        <v>64.100000000000009</v>
      </c>
    </row>
    <row r="137" spans="1:12" x14ac:dyDescent="0.2">
      <c r="A137" s="7">
        <v>136</v>
      </c>
      <c r="B137" s="2" t="s">
        <v>196</v>
      </c>
      <c r="C137" s="2" t="s">
        <v>1158</v>
      </c>
      <c r="D137" s="2" t="s">
        <v>26</v>
      </c>
      <c r="E137" s="2">
        <v>267</v>
      </c>
      <c r="F137" s="2">
        <v>277</v>
      </c>
      <c r="G137" s="2">
        <f t="shared" si="4"/>
        <v>11</v>
      </c>
      <c r="H137" s="2" t="s">
        <v>1160</v>
      </c>
      <c r="I137" s="2">
        <v>259.10000000000002</v>
      </c>
      <c r="J137" s="2">
        <v>301.10000000000002</v>
      </c>
      <c r="K137" s="2">
        <v>215.1</v>
      </c>
      <c r="L137">
        <f t="shared" si="5"/>
        <v>258.43333333333334</v>
      </c>
    </row>
    <row r="138" spans="1:12" x14ac:dyDescent="0.2">
      <c r="A138" s="7">
        <v>137</v>
      </c>
      <c r="B138" s="2" t="s">
        <v>730</v>
      </c>
      <c r="C138" s="2" t="s">
        <v>1304</v>
      </c>
      <c r="D138" s="2" t="s">
        <v>26</v>
      </c>
      <c r="E138" s="2">
        <v>267</v>
      </c>
      <c r="F138" s="2">
        <v>280</v>
      </c>
      <c r="G138" s="2">
        <f t="shared" si="4"/>
        <v>14</v>
      </c>
      <c r="H138" s="2" t="s">
        <v>1426</v>
      </c>
      <c r="I138" s="2">
        <v>214.9</v>
      </c>
      <c r="J138" s="2">
        <v>248.6</v>
      </c>
      <c r="K138" s="2">
        <v>197.5</v>
      </c>
      <c r="L138">
        <f t="shared" si="5"/>
        <v>220.33333333333334</v>
      </c>
    </row>
    <row r="139" spans="1:12" x14ac:dyDescent="0.2">
      <c r="A139" s="7">
        <v>138</v>
      </c>
      <c r="B139" s="2" t="s">
        <v>540</v>
      </c>
      <c r="C139" s="2" t="s">
        <v>1424</v>
      </c>
      <c r="D139" s="2" t="s">
        <v>26</v>
      </c>
      <c r="E139" s="2">
        <v>267</v>
      </c>
      <c r="F139" s="2">
        <v>283</v>
      </c>
      <c r="G139" s="2">
        <f t="shared" si="4"/>
        <v>17</v>
      </c>
      <c r="H139" s="2" t="s">
        <v>1426</v>
      </c>
      <c r="I139" s="2">
        <v>2126.3000000000002</v>
      </c>
      <c r="J139" s="2">
        <v>3263.4</v>
      </c>
      <c r="K139" s="2">
        <v>2159.9</v>
      </c>
      <c r="L139">
        <f t="shared" si="5"/>
        <v>2516.5333333333333</v>
      </c>
    </row>
    <row r="140" spans="1:12" x14ac:dyDescent="0.2">
      <c r="A140" s="7">
        <v>139</v>
      </c>
      <c r="B140" s="2" t="s">
        <v>540</v>
      </c>
      <c r="C140" s="2" t="s">
        <v>1422</v>
      </c>
      <c r="D140" s="2" t="s">
        <v>26</v>
      </c>
      <c r="E140" s="2">
        <v>267</v>
      </c>
      <c r="F140" s="2">
        <v>283</v>
      </c>
      <c r="G140" s="2">
        <f t="shared" si="4"/>
        <v>17</v>
      </c>
      <c r="H140" s="2" t="s">
        <v>1160</v>
      </c>
      <c r="I140" s="2">
        <v>362.2</v>
      </c>
      <c r="J140" s="2">
        <v>353.8</v>
      </c>
      <c r="K140" s="2">
        <v>370</v>
      </c>
      <c r="L140">
        <f t="shared" si="5"/>
        <v>362</v>
      </c>
    </row>
    <row r="141" spans="1:12" x14ac:dyDescent="0.2">
      <c r="A141" s="7">
        <v>140</v>
      </c>
      <c r="B141" s="2" t="s">
        <v>542</v>
      </c>
      <c r="C141" s="2" t="s">
        <v>1424</v>
      </c>
      <c r="D141" s="2" t="s">
        <v>26</v>
      </c>
      <c r="E141" s="2">
        <v>267</v>
      </c>
      <c r="F141" s="2">
        <v>285</v>
      </c>
      <c r="G141" s="2">
        <f t="shared" si="4"/>
        <v>19</v>
      </c>
      <c r="H141" s="2" t="s">
        <v>1426</v>
      </c>
      <c r="I141" s="2">
        <v>751.6</v>
      </c>
      <c r="J141" s="2">
        <v>851.3</v>
      </c>
      <c r="K141" s="2">
        <v>697.3</v>
      </c>
      <c r="L141">
        <f t="shared" si="5"/>
        <v>766.73333333333323</v>
      </c>
    </row>
    <row r="142" spans="1:12" x14ac:dyDescent="0.2">
      <c r="A142" s="7">
        <v>141</v>
      </c>
      <c r="B142" s="2" t="s">
        <v>542</v>
      </c>
      <c r="C142" s="2" t="s">
        <v>1422</v>
      </c>
      <c r="D142" s="2" t="s">
        <v>26</v>
      </c>
      <c r="E142" s="2">
        <v>267</v>
      </c>
      <c r="F142" s="2">
        <v>285</v>
      </c>
      <c r="G142" s="2">
        <f t="shared" si="4"/>
        <v>19</v>
      </c>
      <c r="H142" s="2" t="s">
        <v>1160</v>
      </c>
      <c r="I142" s="2">
        <v>334.4</v>
      </c>
      <c r="J142" s="2">
        <v>282</v>
      </c>
      <c r="K142" s="2">
        <v>278.3</v>
      </c>
      <c r="L142">
        <f t="shared" si="5"/>
        <v>298.23333333333335</v>
      </c>
    </row>
    <row r="143" spans="1:12" x14ac:dyDescent="0.2">
      <c r="A143" s="7">
        <v>142</v>
      </c>
      <c r="B143" s="2" t="s">
        <v>542</v>
      </c>
      <c r="C143" s="2" t="s">
        <v>1197</v>
      </c>
      <c r="D143" s="2" t="s">
        <v>26</v>
      </c>
      <c r="E143" s="2">
        <v>267</v>
      </c>
      <c r="F143" s="2">
        <v>285</v>
      </c>
      <c r="G143" s="2">
        <f t="shared" si="4"/>
        <v>19</v>
      </c>
      <c r="H143" s="2"/>
      <c r="I143" s="2">
        <v>117.5</v>
      </c>
      <c r="J143" s="2">
        <v>147.5</v>
      </c>
      <c r="K143" s="2">
        <v>115.8</v>
      </c>
      <c r="L143">
        <f t="shared" si="5"/>
        <v>126.93333333333334</v>
      </c>
    </row>
    <row r="144" spans="1:12" x14ac:dyDescent="0.2">
      <c r="A144" s="7">
        <v>143</v>
      </c>
      <c r="B144" s="2" t="s">
        <v>544</v>
      </c>
      <c r="C144" s="2" t="s">
        <v>1422</v>
      </c>
      <c r="D144" s="2" t="s">
        <v>26</v>
      </c>
      <c r="E144" s="2">
        <v>267</v>
      </c>
      <c r="F144" s="2">
        <v>286</v>
      </c>
      <c r="G144" s="2">
        <f t="shared" si="4"/>
        <v>20</v>
      </c>
      <c r="H144" s="2" t="s">
        <v>1160</v>
      </c>
      <c r="I144" s="2">
        <v>119.9</v>
      </c>
      <c r="J144" s="2">
        <v>97.7</v>
      </c>
      <c r="K144" s="2">
        <v>90.9</v>
      </c>
      <c r="L144">
        <f t="shared" si="5"/>
        <v>102.83333333333333</v>
      </c>
    </row>
    <row r="145" spans="1:12" x14ac:dyDescent="0.2">
      <c r="A145" s="7">
        <v>144</v>
      </c>
      <c r="B145" s="2" t="s">
        <v>706</v>
      </c>
      <c r="C145" s="2" t="s">
        <v>1122</v>
      </c>
      <c r="D145" s="2" t="s">
        <v>26</v>
      </c>
      <c r="E145" s="2">
        <v>271</v>
      </c>
      <c r="F145" s="2">
        <v>281</v>
      </c>
      <c r="G145" s="2">
        <f t="shared" si="4"/>
        <v>11</v>
      </c>
      <c r="H145" s="2"/>
      <c r="I145" s="2">
        <v>595.79999999999995</v>
      </c>
      <c r="J145" s="2">
        <v>704.7</v>
      </c>
      <c r="K145" s="2">
        <v>598.29999999999995</v>
      </c>
      <c r="L145">
        <f t="shared" si="5"/>
        <v>632.93333333333328</v>
      </c>
    </row>
    <row r="146" spans="1:12" x14ac:dyDescent="0.2">
      <c r="A146" s="7">
        <v>145</v>
      </c>
      <c r="B146" s="2" t="s">
        <v>512</v>
      </c>
      <c r="C146" s="2" t="s">
        <v>1400</v>
      </c>
      <c r="D146" s="2" t="s">
        <v>26</v>
      </c>
      <c r="E146" s="2">
        <v>271</v>
      </c>
      <c r="F146" s="2">
        <v>283</v>
      </c>
      <c r="G146" s="2">
        <f t="shared" si="4"/>
        <v>13</v>
      </c>
      <c r="H146" s="2" t="s">
        <v>1401</v>
      </c>
      <c r="I146" s="2">
        <v>906.1</v>
      </c>
      <c r="J146" s="2">
        <v>1360</v>
      </c>
      <c r="K146" s="2">
        <v>877.6</v>
      </c>
      <c r="L146">
        <f t="shared" si="5"/>
        <v>1047.8999999999999</v>
      </c>
    </row>
    <row r="147" spans="1:12" x14ac:dyDescent="0.2">
      <c r="A147" s="7">
        <v>146</v>
      </c>
      <c r="B147" s="2" t="s">
        <v>512</v>
      </c>
      <c r="C147" s="2" t="s">
        <v>1163</v>
      </c>
      <c r="D147" s="2" t="s">
        <v>26</v>
      </c>
      <c r="E147" s="2">
        <v>271</v>
      </c>
      <c r="F147" s="2">
        <v>283</v>
      </c>
      <c r="G147" s="2">
        <f t="shared" si="4"/>
        <v>13</v>
      </c>
      <c r="H147" s="2"/>
      <c r="I147" s="2">
        <v>187</v>
      </c>
      <c r="J147" s="2">
        <v>225.5</v>
      </c>
      <c r="K147" s="2">
        <v>194.5</v>
      </c>
      <c r="L147">
        <f t="shared" si="5"/>
        <v>202.33333333333334</v>
      </c>
    </row>
    <row r="148" spans="1:12" x14ac:dyDescent="0.2">
      <c r="A148" s="7">
        <v>147</v>
      </c>
      <c r="B148" s="2" t="s">
        <v>514</v>
      </c>
      <c r="C148" s="2" t="s">
        <v>1400</v>
      </c>
      <c r="D148" s="2" t="s">
        <v>26</v>
      </c>
      <c r="E148" s="2">
        <v>271</v>
      </c>
      <c r="F148" s="2">
        <v>285</v>
      </c>
      <c r="G148" s="2">
        <f t="shared" si="4"/>
        <v>15</v>
      </c>
      <c r="H148" s="2" t="s">
        <v>1401</v>
      </c>
      <c r="I148" s="2">
        <v>327.60000000000002</v>
      </c>
      <c r="J148" s="2">
        <v>341.8</v>
      </c>
      <c r="K148" s="2">
        <v>282.3</v>
      </c>
      <c r="L148">
        <f t="shared" si="5"/>
        <v>317.23333333333335</v>
      </c>
    </row>
    <row r="149" spans="1:12" x14ac:dyDescent="0.2">
      <c r="A149" s="7">
        <v>148</v>
      </c>
      <c r="B149" s="2" t="s">
        <v>514</v>
      </c>
      <c r="C149" s="2" t="s">
        <v>1163</v>
      </c>
      <c r="D149" s="2" t="s">
        <v>26</v>
      </c>
      <c r="E149" s="2">
        <v>271</v>
      </c>
      <c r="F149" s="2">
        <v>285</v>
      </c>
      <c r="G149" s="2">
        <f t="shared" si="4"/>
        <v>15</v>
      </c>
      <c r="H149" s="2"/>
      <c r="I149" s="2">
        <v>153.69999999999999</v>
      </c>
      <c r="J149" s="2">
        <v>166.7</v>
      </c>
      <c r="K149" s="2">
        <v>145.4</v>
      </c>
      <c r="L149">
        <f t="shared" si="5"/>
        <v>155.26666666666665</v>
      </c>
    </row>
    <row r="150" spans="1:12" x14ac:dyDescent="0.2">
      <c r="A150" s="7">
        <v>149</v>
      </c>
      <c r="B150" s="2" t="s">
        <v>218</v>
      </c>
      <c r="C150" s="2" t="s">
        <v>1130</v>
      </c>
      <c r="D150" s="2" t="s">
        <v>26</v>
      </c>
      <c r="E150" s="2">
        <v>274</v>
      </c>
      <c r="F150" s="2">
        <v>283</v>
      </c>
      <c r="G150" s="2">
        <f t="shared" si="4"/>
        <v>10</v>
      </c>
      <c r="H150" s="2"/>
      <c r="I150" s="2">
        <v>210.3</v>
      </c>
      <c r="J150" s="2">
        <v>462.6</v>
      </c>
      <c r="K150" s="2">
        <v>232</v>
      </c>
      <c r="L150">
        <f t="shared" si="5"/>
        <v>301.63333333333338</v>
      </c>
    </row>
    <row r="151" spans="1:12" x14ac:dyDescent="0.2">
      <c r="A151" s="7">
        <v>150</v>
      </c>
      <c r="B151" s="2" t="s">
        <v>216</v>
      </c>
      <c r="C151" s="2" t="s">
        <v>1130</v>
      </c>
      <c r="D151" s="2" t="s">
        <v>26</v>
      </c>
      <c r="E151" s="2">
        <v>274</v>
      </c>
      <c r="F151" s="2">
        <v>285</v>
      </c>
      <c r="G151" s="2">
        <f t="shared" si="4"/>
        <v>12</v>
      </c>
      <c r="H151" s="2"/>
      <c r="I151" s="2">
        <v>1864.4</v>
      </c>
      <c r="J151" s="2">
        <v>1812</v>
      </c>
      <c r="K151" s="2">
        <v>1437</v>
      </c>
      <c r="L151">
        <f t="shared" si="5"/>
        <v>1704.4666666666665</v>
      </c>
    </row>
    <row r="152" spans="1:12" x14ac:dyDescent="0.2">
      <c r="A152" s="7">
        <v>151</v>
      </c>
      <c r="B152" s="2" t="s">
        <v>420</v>
      </c>
      <c r="C152" s="2" t="s">
        <v>1338</v>
      </c>
      <c r="D152" s="2" t="s">
        <v>26</v>
      </c>
      <c r="E152" s="2">
        <v>278</v>
      </c>
      <c r="F152" s="2">
        <v>292</v>
      </c>
      <c r="G152" s="2">
        <f t="shared" si="4"/>
        <v>15</v>
      </c>
      <c r="H152" s="2"/>
      <c r="I152" s="2">
        <v>572.9</v>
      </c>
      <c r="J152" s="2">
        <v>704.3</v>
      </c>
      <c r="K152" s="2">
        <v>654.29999999999995</v>
      </c>
      <c r="L152">
        <f t="shared" si="5"/>
        <v>643.83333333333326</v>
      </c>
    </row>
    <row r="153" spans="1:12" x14ac:dyDescent="0.2">
      <c r="A153" s="7">
        <v>152</v>
      </c>
      <c r="B153" s="2" t="s">
        <v>422</v>
      </c>
      <c r="C153" s="2" t="s">
        <v>1338</v>
      </c>
      <c r="D153" s="2" t="s">
        <v>26</v>
      </c>
      <c r="E153" s="2">
        <v>278</v>
      </c>
      <c r="F153" s="2">
        <v>293</v>
      </c>
      <c r="G153" s="2">
        <f t="shared" si="4"/>
        <v>16</v>
      </c>
      <c r="H153" s="2"/>
      <c r="I153" s="2">
        <v>214</v>
      </c>
      <c r="J153" s="2">
        <v>217.8</v>
      </c>
      <c r="K153" s="2">
        <v>203.6</v>
      </c>
      <c r="L153">
        <f t="shared" si="5"/>
        <v>211.79999999999998</v>
      </c>
    </row>
    <row r="154" spans="1:12" x14ac:dyDescent="0.2">
      <c r="A154" s="7">
        <v>153</v>
      </c>
      <c r="B154" s="2" t="s">
        <v>338</v>
      </c>
      <c r="C154" s="2" t="s">
        <v>1273</v>
      </c>
      <c r="D154" s="2" t="s">
        <v>26</v>
      </c>
      <c r="E154" s="2">
        <v>279</v>
      </c>
      <c r="F154" s="2">
        <v>293</v>
      </c>
      <c r="G154" s="2">
        <f t="shared" si="4"/>
        <v>15</v>
      </c>
      <c r="H154" s="2"/>
      <c r="I154" s="2">
        <v>464.2</v>
      </c>
      <c r="J154" s="2">
        <v>614.1</v>
      </c>
      <c r="K154" s="2">
        <v>532.70000000000005</v>
      </c>
      <c r="L154">
        <f t="shared" si="5"/>
        <v>537</v>
      </c>
    </row>
    <row r="155" spans="1:12" x14ac:dyDescent="0.2">
      <c r="A155" s="7">
        <v>154</v>
      </c>
      <c r="B155" s="2" t="s">
        <v>530</v>
      </c>
      <c r="C155" s="2" t="s">
        <v>1415</v>
      </c>
      <c r="D155" s="2" t="s">
        <v>26</v>
      </c>
      <c r="E155" s="2">
        <v>281</v>
      </c>
      <c r="F155" s="2">
        <v>290</v>
      </c>
      <c r="G155" s="2">
        <f t="shared" si="4"/>
        <v>10</v>
      </c>
      <c r="H155" s="2"/>
      <c r="I155" s="2">
        <v>437.9</v>
      </c>
      <c r="J155" s="2">
        <v>449.8</v>
      </c>
      <c r="K155" s="2">
        <v>345.1</v>
      </c>
      <c r="L155">
        <f t="shared" si="5"/>
        <v>410.93333333333339</v>
      </c>
    </row>
    <row r="156" spans="1:12" x14ac:dyDescent="0.2">
      <c r="A156" s="7">
        <v>155</v>
      </c>
      <c r="B156" s="2" t="s">
        <v>528</v>
      </c>
      <c r="C156" s="2" t="s">
        <v>1413</v>
      </c>
      <c r="D156" s="2" t="s">
        <v>26</v>
      </c>
      <c r="E156" s="2">
        <v>281</v>
      </c>
      <c r="F156" s="2">
        <v>292</v>
      </c>
      <c r="G156" s="2">
        <f t="shared" si="4"/>
        <v>12</v>
      </c>
      <c r="H156" s="2"/>
      <c r="I156" s="2">
        <v>1223.5</v>
      </c>
      <c r="J156" s="2">
        <v>1526.9</v>
      </c>
      <c r="K156" s="2">
        <v>1211.9000000000001</v>
      </c>
      <c r="L156">
        <f t="shared" si="5"/>
        <v>1320.7666666666667</v>
      </c>
    </row>
    <row r="157" spans="1:12" x14ac:dyDescent="0.2">
      <c r="A157" s="7">
        <v>156</v>
      </c>
      <c r="B157" s="2" t="s">
        <v>526</v>
      </c>
      <c r="C157" s="2" t="s">
        <v>1411</v>
      </c>
      <c r="D157" s="2" t="s">
        <v>26</v>
      </c>
      <c r="E157" s="2">
        <v>281</v>
      </c>
      <c r="F157" s="2">
        <v>294</v>
      </c>
      <c r="G157" s="2">
        <f t="shared" si="4"/>
        <v>14</v>
      </c>
      <c r="H157" s="2"/>
      <c r="I157" s="2">
        <v>681.4</v>
      </c>
      <c r="J157" s="2">
        <v>841.9</v>
      </c>
      <c r="K157" s="2">
        <v>771.4</v>
      </c>
      <c r="L157">
        <f t="shared" si="5"/>
        <v>764.9</v>
      </c>
    </row>
    <row r="158" spans="1:12" x14ac:dyDescent="0.2">
      <c r="A158" s="7">
        <v>157</v>
      </c>
      <c r="B158" s="2" t="s">
        <v>234</v>
      </c>
      <c r="C158" s="2" t="s">
        <v>1133</v>
      </c>
      <c r="D158" s="2" t="s">
        <v>26</v>
      </c>
      <c r="E158" s="2">
        <v>285</v>
      </c>
      <c r="F158" s="2">
        <v>293</v>
      </c>
      <c r="G158" s="2">
        <f t="shared" si="4"/>
        <v>9</v>
      </c>
      <c r="H158" s="2"/>
      <c r="I158" s="2">
        <v>626.5</v>
      </c>
      <c r="J158" s="2">
        <v>712.8</v>
      </c>
      <c r="K158" s="2">
        <v>575.4</v>
      </c>
      <c r="L158">
        <f t="shared" si="5"/>
        <v>638.23333333333323</v>
      </c>
    </row>
    <row r="159" spans="1:12" x14ac:dyDescent="0.2">
      <c r="A159" s="7">
        <v>158</v>
      </c>
      <c r="B159" s="2" t="s">
        <v>494</v>
      </c>
      <c r="C159" s="2" t="s">
        <v>1383</v>
      </c>
      <c r="D159" s="2" t="s">
        <v>26</v>
      </c>
      <c r="E159" s="2">
        <v>286</v>
      </c>
      <c r="F159" s="2">
        <v>295</v>
      </c>
      <c r="G159" s="2">
        <f t="shared" si="4"/>
        <v>10</v>
      </c>
      <c r="H159" s="2"/>
      <c r="I159" s="2">
        <v>1302.8</v>
      </c>
      <c r="J159" s="2">
        <v>1170</v>
      </c>
      <c r="K159" s="2">
        <v>1226.8</v>
      </c>
      <c r="L159">
        <f t="shared" si="5"/>
        <v>1233.2</v>
      </c>
    </row>
    <row r="160" spans="1:12" x14ac:dyDescent="0.2">
      <c r="A160" s="7">
        <v>159</v>
      </c>
      <c r="B160" s="2" t="s">
        <v>492</v>
      </c>
      <c r="C160" s="2" t="s">
        <v>1383</v>
      </c>
      <c r="D160" s="2" t="s">
        <v>26</v>
      </c>
      <c r="E160" s="2">
        <v>286</v>
      </c>
      <c r="F160" s="2">
        <v>296</v>
      </c>
      <c r="G160" s="2">
        <f t="shared" si="4"/>
        <v>11</v>
      </c>
      <c r="H160" s="2"/>
      <c r="I160" s="2">
        <v>628.4</v>
      </c>
      <c r="J160" s="2">
        <v>782.6</v>
      </c>
      <c r="K160" s="2">
        <v>690.5</v>
      </c>
      <c r="L160">
        <f t="shared" si="5"/>
        <v>700.5</v>
      </c>
    </row>
    <row r="161" spans="1:12" x14ac:dyDescent="0.2">
      <c r="A161" s="7">
        <v>160</v>
      </c>
      <c r="B161" s="2" t="s">
        <v>490</v>
      </c>
      <c r="C161" s="2" t="s">
        <v>1383</v>
      </c>
      <c r="D161" s="2" t="s">
        <v>26</v>
      </c>
      <c r="E161" s="2">
        <v>286</v>
      </c>
      <c r="F161" s="2">
        <v>297</v>
      </c>
      <c r="G161" s="2">
        <f t="shared" si="4"/>
        <v>12</v>
      </c>
      <c r="H161" s="2"/>
      <c r="I161" s="2">
        <v>1393.2</v>
      </c>
      <c r="J161" s="2">
        <v>1722.7</v>
      </c>
      <c r="K161" s="2">
        <v>1290.8</v>
      </c>
      <c r="L161">
        <f t="shared" si="5"/>
        <v>1468.8999999999999</v>
      </c>
    </row>
    <row r="162" spans="1:12" x14ac:dyDescent="0.2">
      <c r="A162" s="7">
        <v>161</v>
      </c>
      <c r="B162" s="2" t="s">
        <v>750</v>
      </c>
      <c r="C162" s="2" t="s">
        <v>1383</v>
      </c>
      <c r="D162" s="2" t="s">
        <v>26</v>
      </c>
      <c r="E162" s="2">
        <v>286</v>
      </c>
      <c r="F162" s="2">
        <v>298</v>
      </c>
      <c r="G162" s="2">
        <f t="shared" si="4"/>
        <v>13</v>
      </c>
      <c r="H162" s="2"/>
      <c r="I162" s="2">
        <v>429.3</v>
      </c>
      <c r="J162" s="2">
        <v>707.2</v>
      </c>
      <c r="K162" s="2">
        <v>463.7</v>
      </c>
      <c r="L162">
        <f t="shared" si="5"/>
        <v>533.4</v>
      </c>
    </row>
    <row r="163" spans="1:12" x14ac:dyDescent="0.2">
      <c r="A163" s="7">
        <v>162</v>
      </c>
      <c r="B163" s="2" t="s">
        <v>392</v>
      </c>
      <c r="C163" s="2" t="s">
        <v>1309</v>
      </c>
      <c r="D163" s="2" t="s">
        <v>26</v>
      </c>
      <c r="E163" s="2">
        <v>293</v>
      </c>
      <c r="F163" s="2">
        <v>304</v>
      </c>
      <c r="G163" s="2">
        <f t="shared" si="4"/>
        <v>12</v>
      </c>
      <c r="H163" s="2" t="s">
        <v>1311</v>
      </c>
      <c r="I163" s="2">
        <v>214</v>
      </c>
      <c r="J163" s="2">
        <v>247.6</v>
      </c>
      <c r="K163" s="2">
        <v>213.6</v>
      </c>
      <c r="L163">
        <f t="shared" si="5"/>
        <v>225.06666666666669</v>
      </c>
    </row>
    <row r="164" spans="1:12" x14ac:dyDescent="0.2">
      <c r="A164" s="7">
        <v>163</v>
      </c>
      <c r="B164" s="2" t="s">
        <v>390</v>
      </c>
      <c r="C164" s="2" t="s">
        <v>1309</v>
      </c>
      <c r="D164" s="2" t="s">
        <v>26</v>
      </c>
      <c r="E164" s="2">
        <v>293</v>
      </c>
      <c r="F164" s="2">
        <v>306</v>
      </c>
      <c r="G164" s="2">
        <f t="shared" si="4"/>
        <v>14</v>
      </c>
      <c r="H164" s="2" t="s">
        <v>1311</v>
      </c>
      <c r="I164" s="2">
        <v>1005.6</v>
      </c>
      <c r="J164" s="2">
        <v>1418.4</v>
      </c>
      <c r="K164" s="2">
        <v>1070.0999999999999</v>
      </c>
      <c r="L164">
        <f t="shared" si="5"/>
        <v>1164.7</v>
      </c>
    </row>
    <row r="165" spans="1:12" x14ac:dyDescent="0.2">
      <c r="A165" s="7">
        <v>164</v>
      </c>
      <c r="B165" s="2" t="s">
        <v>388</v>
      </c>
      <c r="C165" s="2" t="s">
        <v>1309</v>
      </c>
      <c r="D165" s="2" t="s">
        <v>26</v>
      </c>
      <c r="E165" s="2">
        <v>293</v>
      </c>
      <c r="F165" s="2">
        <v>308</v>
      </c>
      <c r="G165" s="2">
        <f t="shared" si="4"/>
        <v>16</v>
      </c>
      <c r="H165" s="2" t="s">
        <v>1311</v>
      </c>
      <c r="I165" s="2">
        <v>784.6</v>
      </c>
      <c r="J165" s="2">
        <v>1231.0999999999999</v>
      </c>
      <c r="K165" s="2">
        <v>895.7</v>
      </c>
      <c r="L165">
        <f t="shared" si="5"/>
        <v>970.46666666666658</v>
      </c>
    </row>
    <row r="166" spans="1:12" x14ac:dyDescent="0.2">
      <c r="A166" s="7">
        <v>165</v>
      </c>
      <c r="B166" s="2" t="s">
        <v>386</v>
      </c>
      <c r="C166" s="2" t="s">
        <v>1309</v>
      </c>
      <c r="D166" s="2" t="s">
        <v>26</v>
      </c>
      <c r="E166" s="2">
        <v>293</v>
      </c>
      <c r="F166" s="2">
        <v>310</v>
      </c>
      <c r="G166" s="2">
        <f t="shared" si="4"/>
        <v>18</v>
      </c>
      <c r="H166" s="2" t="s">
        <v>1311</v>
      </c>
      <c r="I166" s="2">
        <v>1921.1</v>
      </c>
      <c r="J166" s="2">
        <v>3012.7</v>
      </c>
      <c r="K166" s="2">
        <v>1999.4</v>
      </c>
      <c r="L166">
        <f t="shared" si="5"/>
        <v>2311.0666666666662</v>
      </c>
    </row>
    <row r="167" spans="1:12" x14ac:dyDescent="0.2">
      <c r="A167" s="7">
        <v>166</v>
      </c>
      <c r="B167" s="2" t="s">
        <v>384</v>
      </c>
      <c r="C167" s="2" t="s">
        <v>1309</v>
      </c>
      <c r="D167" s="2" t="s">
        <v>26</v>
      </c>
      <c r="E167" s="2">
        <v>293</v>
      </c>
      <c r="F167" s="2">
        <v>311</v>
      </c>
      <c r="G167" s="2">
        <f t="shared" si="4"/>
        <v>19</v>
      </c>
      <c r="H167" s="2" t="s">
        <v>1311</v>
      </c>
      <c r="I167" s="2">
        <v>987.9</v>
      </c>
      <c r="J167" s="2">
        <v>1289.2</v>
      </c>
      <c r="K167" s="2">
        <v>1356.6</v>
      </c>
      <c r="L167">
        <f t="shared" si="5"/>
        <v>1211.2333333333333</v>
      </c>
    </row>
    <row r="168" spans="1:12" x14ac:dyDescent="0.2">
      <c r="A168" s="7">
        <v>167</v>
      </c>
      <c r="B168" s="2" t="s">
        <v>384</v>
      </c>
      <c r="C168" s="2" t="s">
        <v>1329</v>
      </c>
      <c r="D168" s="2" t="s">
        <v>26</v>
      </c>
      <c r="E168" s="2">
        <v>293</v>
      </c>
      <c r="F168" s="2">
        <v>311</v>
      </c>
      <c r="G168" s="2">
        <f t="shared" si="4"/>
        <v>19</v>
      </c>
      <c r="H168" s="2" t="s">
        <v>1321</v>
      </c>
      <c r="I168" s="2">
        <v>205</v>
      </c>
      <c r="J168" s="2">
        <v>202.2</v>
      </c>
      <c r="K168" s="2">
        <v>170</v>
      </c>
      <c r="L168">
        <f t="shared" si="5"/>
        <v>192.4</v>
      </c>
    </row>
    <row r="169" spans="1:12" x14ac:dyDescent="0.2">
      <c r="A169" s="7">
        <v>168</v>
      </c>
      <c r="B169" s="2" t="s">
        <v>642</v>
      </c>
      <c r="C169" s="2" t="s">
        <v>1488</v>
      </c>
      <c r="D169" s="2" t="s">
        <v>26</v>
      </c>
      <c r="E169" s="2">
        <v>294</v>
      </c>
      <c r="F169" s="2">
        <v>311</v>
      </c>
      <c r="G169" s="2">
        <f t="shared" si="4"/>
        <v>18</v>
      </c>
      <c r="H169" s="2" t="s">
        <v>1311</v>
      </c>
      <c r="I169" s="2">
        <v>132.30000000000001</v>
      </c>
      <c r="J169" s="2">
        <v>163.1</v>
      </c>
      <c r="K169" s="2">
        <v>187.3</v>
      </c>
      <c r="L169">
        <f t="shared" si="5"/>
        <v>160.9</v>
      </c>
    </row>
    <row r="170" spans="1:12" x14ac:dyDescent="0.2">
      <c r="A170" s="7">
        <v>169</v>
      </c>
      <c r="B170" s="2" t="s">
        <v>622</v>
      </c>
      <c r="C170" s="2" t="s">
        <v>1473</v>
      </c>
      <c r="D170" s="2" t="s">
        <v>26</v>
      </c>
      <c r="E170" s="2">
        <v>295</v>
      </c>
      <c r="F170" s="2">
        <v>304</v>
      </c>
      <c r="G170" s="2">
        <f t="shared" si="4"/>
        <v>10</v>
      </c>
      <c r="H170" s="2" t="s">
        <v>1311</v>
      </c>
      <c r="I170" s="2">
        <v>315.10000000000002</v>
      </c>
      <c r="J170" s="2">
        <v>260.89999999999998</v>
      </c>
      <c r="K170" s="2">
        <v>245.2</v>
      </c>
      <c r="L170">
        <f t="shared" si="5"/>
        <v>273.73333333333335</v>
      </c>
    </row>
    <row r="171" spans="1:12" x14ac:dyDescent="0.2">
      <c r="A171" s="7">
        <v>170</v>
      </c>
      <c r="B171" s="2" t="s">
        <v>620</v>
      </c>
      <c r="C171" s="2" t="s">
        <v>1473</v>
      </c>
      <c r="D171" s="2" t="s">
        <v>26</v>
      </c>
      <c r="E171" s="2">
        <v>295</v>
      </c>
      <c r="F171" s="2">
        <v>306</v>
      </c>
      <c r="G171" s="2">
        <f t="shared" si="4"/>
        <v>12</v>
      </c>
      <c r="H171" s="2" t="s">
        <v>1311</v>
      </c>
      <c r="I171" s="2">
        <v>599.5</v>
      </c>
      <c r="J171" s="2">
        <v>542.4</v>
      </c>
      <c r="K171" s="2">
        <v>480.4</v>
      </c>
      <c r="L171">
        <f t="shared" si="5"/>
        <v>540.76666666666677</v>
      </c>
    </row>
    <row r="172" spans="1:12" x14ac:dyDescent="0.2">
      <c r="A172" s="7">
        <v>171</v>
      </c>
      <c r="B172" s="2" t="s">
        <v>618</v>
      </c>
      <c r="C172" s="2" t="s">
        <v>1122</v>
      </c>
      <c r="D172" s="2" t="s">
        <v>26</v>
      </c>
      <c r="E172" s="2">
        <v>295</v>
      </c>
      <c r="F172" s="2">
        <v>308</v>
      </c>
      <c r="G172" s="2">
        <f t="shared" si="4"/>
        <v>14</v>
      </c>
      <c r="H172" s="2"/>
      <c r="I172" s="2">
        <v>1918.2</v>
      </c>
      <c r="J172" s="2">
        <v>2461.4</v>
      </c>
      <c r="K172" s="2">
        <v>2426</v>
      </c>
      <c r="L172">
        <f t="shared" si="5"/>
        <v>2268.5333333333333</v>
      </c>
    </row>
    <row r="173" spans="1:12" x14ac:dyDescent="0.2">
      <c r="A173" s="7">
        <v>172</v>
      </c>
      <c r="B173" s="2" t="s">
        <v>616</v>
      </c>
      <c r="C173" s="2" t="s">
        <v>1469</v>
      </c>
      <c r="D173" s="2" t="s">
        <v>26</v>
      </c>
      <c r="E173" s="2">
        <v>295</v>
      </c>
      <c r="F173" s="2">
        <v>310</v>
      </c>
      <c r="G173" s="2">
        <f t="shared" si="4"/>
        <v>16</v>
      </c>
      <c r="H173" s="2" t="s">
        <v>1321</v>
      </c>
      <c r="I173" s="2">
        <v>396.9</v>
      </c>
      <c r="J173" s="2">
        <v>336.4</v>
      </c>
      <c r="K173" s="2">
        <v>302</v>
      </c>
      <c r="L173">
        <f t="shared" si="5"/>
        <v>345.09999999999997</v>
      </c>
    </row>
    <row r="174" spans="1:12" x14ac:dyDescent="0.2">
      <c r="A174" s="7">
        <v>173</v>
      </c>
      <c r="B174" s="2" t="s">
        <v>614</v>
      </c>
      <c r="C174" s="2" t="s">
        <v>1122</v>
      </c>
      <c r="D174" s="2" t="s">
        <v>26</v>
      </c>
      <c r="E174" s="2">
        <v>295</v>
      </c>
      <c r="F174" s="2">
        <v>311</v>
      </c>
      <c r="G174" s="2">
        <f t="shared" si="4"/>
        <v>17</v>
      </c>
      <c r="H174" s="2"/>
      <c r="I174" s="2">
        <v>625.79999999999995</v>
      </c>
      <c r="J174" s="2">
        <v>670.6</v>
      </c>
      <c r="K174" s="2">
        <v>757.7</v>
      </c>
      <c r="L174">
        <f t="shared" si="5"/>
        <v>684.70000000000016</v>
      </c>
    </row>
    <row r="175" spans="1:12" x14ac:dyDescent="0.2">
      <c r="A175" s="7">
        <v>174</v>
      </c>
      <c r="B175" s="2" t="s">
        <v>614</v>
      </c>
      <c r="C175" s="2" t="s">
        <v>1469</v>
      </c>
      <c r="D175" s="2" t="s">
        <v>26</v>
      </c>
      <c r="E175" s="2">
        <v>295</v>
      </c>
      <c r="F175" s="2">
        <v>311</v>
      </c>
      <c r="G175" s="2">
        <f t="shared" si="4"/>
        <v>17</v>
      </c>
      <c r="H175" s="2" t="s">
        <v>1321</v>
      </c>
      <c r="I175" s="2">
        <v>164.2</v>
      </c>
      <c r="J175" s="2">
        <v>160</v>
      </c>
      <c r="K175" s="2">
        <v>129.30000000000001</v>
      </c>
      <c r="L175">
        <f t="shared" si="5"/>
        <v>151.16666666666666</v>
      </c>
    </row>
    <row r="176" spans="1:12" x14ac:dyDescent="0.2">
      <c r="A176" s="7">
        <v>175</v>
      </c>
      <c r="B176" s="2" t="s">
        <v>612</v>
      </c>
      <c r="C176" s="2" t="s">
        <v>1431</v>
      </c>
      <c r="D176" s="2" t="s">
        <v>26</v>
      </c>
      <c r="E176" s="2">
        <v>295</v>
      </c>
      <c r="F176" s="2">
        <v>314</v>
      </c>
      <c r="G176" s="2">
        <f t="shared" si="4"/>
        <v>20</v>
      </c>
      <c r="H176" s="2"/>
      <c r="I176" s="2">
        <v>306.7</v>
      </c>
      <c r="J176" s="2">
        <v>430.5</v>
      </c>
      <c r="K176" s="2">
        <v>454.6</v>
      </c>
      <c r="L176">
        <f t="shared" si="5"/>
        <v>397.26666666666671</v>
      </c>
    </row>
    <row r="177" spans="1:12" x14ac:dyDescent="0.2">
      <c r="A177" s="7">
        <v>176</v>
      </c>
      <c r="B177" s="2" t="s">
        <v>538</v>
      </c>
      <c r="C177" s="2" t="s">
        <v>1122</v>
      </c>
      <c r="D177" s="2" t="s">
        <v>26</v>
      </c>
      <c r="E177" s="2">
        <v>296</v>
      </c>
      <c r="F177" s="2">
        <v>308</v>
      </c>
      <c r="G177" s="2">
        <f t="shared" si="4"/>
        <v>13</v>
      </c>
      <c r="H177" s="2"/>
      <c r="I177" s="2">
        <v>102.6</v>
      </c>
      <c r="J177" s="2">
        <v>116.4</v>
      </c>
      <c r="K177" s="2">
        <v>126.7</v>
      </c>
      <c r="L177">
        <f t="shared" si="5"/>
        <v>115.23333333333333</v>
      </c>
    </row>
    <row r="178" spans="1:12" x14ac:dyDescent="0.2">
      <c r="A178" s="7">
        <v>177</v>
      </c>
      <c r="B178" s="2" t="s">
        <v>536</v>
      </c>
      <c r="C178" s="2" t="s">
        <v>1122</v>
      </c>
      <c r="D178" s="2" t="s">
        <v>26</v>
      </c>
      <c r="E178" s="2">
        <v>296</v>
      </c>
      <c r="F178" s="2">
        <v>310</v>
      </c>
      <c r="G178" s="2">
        <f t="shared" si="4"/>
        <v>15</v>
      </c>
      <c r="H178" s="2"/>
      <c r="I178" s="2">
        <v>95.4</v>
      </c>
      <c r="J178" s="2">
        <v>103.5</v>
      </c>
      <c r="K178" s="2">
        <v>123.5</v>
      </c>
      <c r="L178">
        <f t="shared" si="5"/>
        <v>107.46666666666665</v>
      </c>
    </row>
    <row r="179" spans="1:12" x14ac:dyDescent="0.2">
      <c r="A179" s="7">
        <v>178</v>
      </c>
      <c r="B179" s="2" t="s">
        <v>534</v>
      </c>
      <c r="C179" s="2" t="s">
        <v>1122</v>
      </c>
      <c r="D179" s="2" t="s">
        <v>26</v>
      </c>
      <c r="E179" s="2">
        <v>296</v>
      </c>
      <c r="F179" s="2">
        <v>311</v>
      </c>
      <c r="G179" s="2">
        <f t="shared" si="4"/>
        <v>16</v>
      </c>
      <c r="H179" s="2"/>
      <c r="I179" s="2">
        <v>356.6</v>
      </c>
      <c r="J179" s="2">
        <v>408.8</v>
      </c>
      <c r="K179" s="2">
        <v>464.8</v>
      </c>
      <c r="L179">
        <f t="shared" si="5"/>
        <v>410.06666666666666</v>
      </c>
    </row>
    <row r="180" spans="1:12" x14ac:dyDescent="0.2">
      <c r="A180" s="7">
        <v>179</v>
      </c>
      <c r="B180" s="2" t="s">
        <v>466</v>
      </c>
      <c r="C180" s="2" t="s">
        <v>1122</v>
      </c>
      <c r="D180" s="2" t="s">
        <v>26</v>
      </c>
      <c r="E180" s="2">
        <v>297</v>
      </c>
      <c r="F180" s="2">
        <v>308</v>
      </c>
      <c r="G180" s="2">
        <f t="shared" si="4"/>
        <v>12</v>
      </c>
      <c r="H180" s="2"/>
      <c r="I180" s="2">
        <v>135.80000000000001</v>
      </c>
      <c r="J180" s="2">
        <v>139.4</v>
      </c>
      <c r="K180" s="2">
        <v>145.69999999999999</v>
      </c>
      <c r="L180">
        <f t="shared" si="5"/>
        <v>140.30000000000001</v>
      </c>
    </row>
    <row r="181" spans="1:12" x14ac:dyDescent="0.2">
      <c r="A181" s="7">
        <v>180</v>
      </c>
      <c r="B181" s="2" t="s">
        <v>464</v>
      </c>
      <c r="C181" s="2" t="s">
        <v>1122</v>
      </c>
      <c r="D181" s="2" t="s">
        <v>26</v>
      </c>
      <c r="E181" s="2">
        <v>297</v>
      </c>
      <c r="F181" s="2">
        <v>310</v>
      </c>
      <c r="G181" s="2">
        <f t="shared" si="4"/>
        <v>14</v>
      </c>
      <c r="H181" s="2"/>
      <c r="I181" s="2">
        <v>186.1</v>
      </c>
      <c r="J181" s="2">
        <v>275.8</v>
      </c>
      <c r="K181" s="2">
        <v>193.7</v>
      </c>
      <c r="L181">
        <f t="shared" si="5"/>
        <v>218.5333333333333</v>
      </c>
    </row>
    <row r="182" spans="1:12" x14ac:dyDescent="0.2">
      <c r="A182" s="7">
        <v>181</v>
      </c>
      <c r="B182" s="2" t="s">
        <v>518</v>
      </c>
      <c r="C182" s="2" t="s">
        <v>1403</v>
      </c>
      <c r="D182" s="2" t="s">
        <v>26</v>
      </c>
      <c r="E182" s="2">
        <v>300</v>
      </c>
      <c r="F182" s="2">
        <v>310</v>
      </c>
      <c r="G182" s="2">
        <f t="shared" si="4"/>
        <v>11</v>
      </c>
      <c r="H182" s="2" t="s">
        <v>1321</v>
      </c>
      <c r="I182" s="2">
        <v>132.9</v>
      </c>
      <c r="J182" s="2">
        <v>156.80000000000001</v>
      </c>
      <c r="K182" s="2">
        <v>111.5</v>
      </c>
      <c r="L182">
        <f t="shared" si="5"/>
        <v>133.73333333333335</v>
      </c>
    </row>
    <row r="183" spans="1:12" x14ac:dyDescent="0.2">
      <c r="A183" s="7">
        <v>182</v>
      </c>
      <c r="B183" s="2" t="s">
        <v>520</v>
      </c>
      <c r="C183" s="2" t="s">
        <v>1403</v>
      </c>
      <c r="D183" s="2" t="s">
        <v>26</v>
      </c>
      <c r="E183" s="2">
        <v>300</v>
      </c>
      <c r="F183" s="2">
        <v>311</v>
      </c>
      <c r="G183" s="2">
        <f t="shared" si="4"/>
        <v>12</v>
      </c>
      <c r="H183" s="2" t="s">
        <v>1321</v>
      </c>
      <c r="I183" s="2">
        <v>320.8</v>
      </c>
      <c r="J183" s="2">
        <v>342.2</v>
      </c>
      <c r="K183" s="2">
        <v>305</v>
      </c>
      <c r="L183">
        <f t="shared" si="5"/>
        <v>322.66666666666669</v>
      </c>
    </row>
    <row r="184" spans="1:12" x14ac:dyDescent="0.2">
      <c r="A184" s="7">
        <v>183</v>
      </c>
      <c r="B184" s="2" t="s">
        <v>500</v>
      </c>
      <c r="C184" s="2" t="s">
        <v>1389</v>
      </c>
      <c r="D184" s="2" t="s">
        <v>26</v>
      </c>
      <c r="E184" s="2">
        <v>300</v>
      </c>
      <c r="F184" s="2">
        <v>314</v>
      </c>
      <c r="G184" s="2">
        <f t="shared" si="4"/>
        <v>15</v>
      </c>
      <c r="H184" s="2" t="s">
        <v>1321</v>
      </c>
      <c r="I184" s="2">
        <v>355</v>
      </c>
      <c r="J184" s="2">
        <v>570.6</v>
      </c>
      <c r="K184" s="2">
        <v>390.2</v>
      </c>
      <c r="L184">
        <f t="shared" si="5"/>
        <v>438.59999999999997</v>
      </c>
    </row>
    <row r="185" spans="1:12" x14ac:dyDescent="0.2">
      <c r="A185" s="7">
        <v>184</v>
      </c>
      <c r="B185" s="2" t="s">
        <v>500</v>
      </c>
      <c r="C185" s="2" t="s">
        <v>1391</v>
      </c>
      <c r="D185" s="2" t="s">
        <v>26</v>
      </c>
      <c r="E185" s="2">
        <v>300</v>
      </c>
      <c r="F185" s="2">
        <v>314</v>
      </c>
      <c r="G185" s="2">
        <f t="shared" si="4"/>
        <v>15</v>
      </c>
      <c r="H185" s="2" t="s">
        <v>1311</v>
      </c>
      <c r="I185" s="2">
        <v>270.3</v>
      </c>
      <c r="J185" s="2">
        <v>232.5</v>
      </c>
      <c r="K185" s="2">
        <v>345.3</v>
      </c>
      <c r="L185">
        <f t="shared" si="5"/>
        <v>282.7</v>
      </c>
    </row>
    <row r="186" spans="1:12" x14ac:dyDescent="0.2">
      <c r="A186" s="7">
        <v>185</v>
      </c>
      <c r="B186" s="2" t="s">
        <v>600</v>
      </c>
      <c r="C186" s="2" t="s">
        <v>1391</v>
      </c>
      <c r="D186" s="2" t="s">
        <v>26</v>
      </c>
      <c r="E186" s="2">
        <v>300</v>
      </c>
      <c r="F186" s="2">
        <v>316</v>
      </c>
      <c r="G186" s="2">
        <f t="shared" si="4"/>
        <v>17</v>
      </c>
      <c r="H186" s="2" t="s">
        <v>1311</v>
      </c>
      <c r="I186" s="2">
        <v>443.1</v>
      </c>
      <c r="J186" s="2">
        <v>480.4</v>
      </c>
      <c r="K186" s="2">
        <v>480.3</v>
      </c>
      <c r="L186">
        <f t="shared" si="5"/>
        <v>467.93333333333334</v>
      </c>
    </row>
    <row r="187" spans="1:12" x14ac:dyDescent="0.2">
      <c r="A187" s="7">
        <v>186</v>
      </c>
      <c r="B187" s="2" t="s">
        <v>256</v>
      </c>
      <c r="C187" s="2" t="s">
        <v>1211</v>
      </c>
      <c r="D187" s="2" t="s">
        <v>26</v>
      </c>
      <c r="E187" s="2">
        <v>311</v>
      </c>
      <c r="F187" s="2">
        <v>325</v>
      </c>
      <c r="G187" s="2">
        <f t="shared" si="4"/>
        <v>15</v>
      </c>
      <c r="H187" s="2" t="s">
        <v>1213</v>
      </c>
      <c r="I187" s="2">
        <v>90.4</v>
      </c>
      <c r="J187" s="2">
        <v>117.9</v>
      </c>
      <c r="K187" s="2">
        <v>79</v>
      </c>
      <c r="L187">
        <f t="shared" si="5"/>
        <v>95.766666666666666</v>
      </c>
    </row>
    <row r="188" spans="1:12" x14ac:dyDescent="0.2">
      <c r="A188" s="7">
        <v>187</v>
      </c>
      <c r="B188" s="2" t="s">
        <v>524</v>
      </c>
      <c r="C188" s="2" t="s">
        <v>1407</v>
      </c>
      <c r="D188" s="2" t="s">
        <v>26</v>
      </c>
      <c r="E188" s="2">
        <v>312</v>
      </c>
      <c r="F188" s="2">
        <v>325</v>
      </c>
      <c r="G188" s="2">
        <f t="shared" si="4"/>
        <v>14</v>
      </c>
      <c r="H188" s="2" t="s">
        <v>1213</v>
      </c>
      <c r="I188" s="2">
        <v>133</v>
      </c>
      <c r="J188" s="2">
        <v>173.2</v>
      </c>
      <c r="K188" s="2">
        <v>120.1</v>
      </c>
      <c r="L188">
        <f t="shared" si="5"/>
        <v>142.1</v>
      </c>
    </row>
    <row r="189" spans="1:12" x14ac:dyDescent="0.2">
      <c r="A189" s="7">
        <v>188</v>
      </c>
      <c r="B189" s="2" t="s">
        <v>648</v>
      </c>
      <c r="C189" s="2" t="s">
        <v>1122</v>
      </c>
      <c r="D189" s="2" t="s">
        <v>26</v>
      </c>
      <c r="E189" s="2">
        <v>335</v>
      </c>
      <c r="F189" s="2">
        <v>346</v>
      </c>
      <c r="G189" s="2">
        <f t="shared" si="4"/>
        <v>12</v>
      </c>
      <c r="H189" s="2"/>
      <c r="I189" s="2">
        <v>108</v>
      </c>
      <c r="J189" s="2">
        <v>91.2</v>
      </c>
      <c r="K189" s="2">
        <v>101.1</v>
      </c>
      <c r="L189">
        <f t="shared" si="5"/>
        <v>100.09999999999998</v>
      </c>
    </row>
    <row r="190" spans="1:12" x14ac:dyDescent="0.2">
      <c r="A190" s="7">
        <v>189</v>
      </c>
      <c r="B190" s="2" t="s">
        <v>680</v>
      </c>
      <c r="C190" s="2" t="s">
        <v>1122</v>
      </c>
      <c r="D190" s="2" t="s">
        <v>26</v>
      </c>
      <c r="E190" s="2">
        <v>349</v>
      </c>
      <c r="F190" s="2">
        <v>364</v>
      </c>
      <c r="G190" s="2">
        <f t="shared" si="4"/>
        <v>16</v>
      </c>
      <c r="H190" s="2"/>
      <c r="I190" s="2">
        <v>488</v>
      </c>
      <c r="J190" s="2">
        <v>610.29999999999995</v>
      </c>
      <c r="K190" s="2">
        <v>552.1</v>
      </c>
      <c r="L190">
        <f t="shared" si="5"/>
        <v>550.13333333333333</v>
      </c>
    </row>
    <row r="191" spans="1:12" x14ac:dyDescent="0.2">
      <c r="A191" s="7">
        <v>190</v>
      </c>
      <c r="B191" s="2" t="s">
        <v>676</v>
      </c>
      <c r="C191" s="2" t="s">
        <v>1122</v>
      </c>
      <c r="D191" s="2" t="s">
        <v>26</v>
      </c>
      <c r="E191" s="2">
        <v>349</v>
      </c>
      <c r="F191" s="2">
        <v>366</v>
      </c>
      <c r="G191" s="2">
        <f t="shared" si="4"/>
        <v>18</v>
      </c>
      <c r="H191" s="2"/>
      <c r="I191" s="2">
        <v>295.39999999999998</v>
      </c>
      <c r="J191" s="2">
        <v>236.4</v>
      </c>
      <c r="K191" s="2">
        <v>228.2</v>
      </c>
      <c r="L191">
        <f t="shared" si="5"/>
        <v>253.33333333333334</v>
      </c>
    </row>
    <row r="192" spans="1:12" x14ac:dyDescent="0.2">
      <c r="A192" s="7">
        <v>191</v>
      </c>
      <c r="B192" s="2" t="s">
        <v>742</v>
      </c>
      <c r="C192" s="2" t="s">
        <v>1122</v>
      </c>
      <c r="D192" s="2" t="s">
        <v>26</v>
      </c>
      <c r="E192" s="2">
        <v>353</v>
      </c>
      <c r="F192" s="2">
        <v>365</v>
      </c>
      <c r="G192" s="2">
        <f t="shared" si="4"/>
        <v>13</v>
      </c>
      <c r="H192" s="2"/>
      <c r="I192" s="2">
        <v>465.6</v>
      </c>
      <c r="J192" s="2">
        <v>342.7</v>
      </c>
      <c r="K192" s="2">
        <v>280.7</v>
      </c>
      <c r="L192">
        <f t="shared" si="5"/>
        <v>363</v>
      </c>
    </row>
    <row r="193" spans="1:12" x14ac:dyDescent="0.2">
      <c r="A193" s="7">
        <v>192</v>
      </c>
      <c r="B193" s="2" t="s">
        <v>358</v>
      </c>
      <c r="C193" s="2" t="s">
        <v>1122</v>
      </c>
      <c r="D193" s="2" t="s">
        <v>26</v>
      </c>
      <c r="E193" s="2">
        <v>353</v>
      </c>
      <c r="F193" s="2">
        <v>366</v>
      </c>
      <c r="G193" s="2">
        <f t="shared" si="4"/>
        <v>14</v>
      </c>
      <c r="H193" s="2"/>
      <c r="I193" s="2">
        <v>2247.6999999999998</v>
      </c>
      <c r="J193" s="2">
        <v>2309.3000000000002</v>
      </c>
      <c r="K193" s="2">
        <v>2234.1999999999998</v>
      </c>
      <c r="L193">
        <f t="shared" si="5"/>
        <v>2263.7333333333331</v>
      </c>
    </row>
    <row r="194" spans="1:12" x14ac:dyDescent="0.2">
      <c r="A194" s="7">
        <v>193</v>
      </c>
      <c r="B194" s="2" t="s">
        <v>368</v>
      </c>
      <c r="C194" s="2" t="s">
        <v>1122</v>
      </c>
      <c r="D194" s="2" t="s">
        <v>26</v>
      </c>
      <c r="E194" s="2">
        <v>353</v>
      </c>
      <c r="F194" s="2">
        <v>371</v>
      </c>
      <c r="G194" s="2">
        <f t="shared" ref="G194:G257" si="6">(F194-E194)+1</f>
        <v>19</v>
      </c>
      <c r="H194" s="2"/>
      <c r="I194" s="2">
        <v>231.9</v>
      </c>
      <c r="J194" s="2">
        <v>278.7</v>
      </c>
      <c r="K194" s="2">
        <v>195.9</v>
      </c>
      <c r="L194">
        <f t="shared" ref="L194:L257" si="7">AVERAGE(I194:K194)</f>
        <v>235.5</v>
      </c>
    </row>
    <row r="195" spans="1:12" x14ac:dyDescent="0.2">
      <c r="A195" s="7">
        <v>194</v>
      </c>
      <c r="B195" s="2" t="s">
        <v>496</v>
      </c>
      <c r="C195" s="2" t="s">
        <v>1122</v>
      </c>
      <c r="D195" s="2" t="s">
        <v>26</v>
      </c>
      <c r="E195" s="2">
        <v>354</v>
      </c>
      <c r="F195" s="2">
        <v>364</v>
      </c>
      <c r="G195" s="2">
        <f t="shared" si="6"/>
        <v>11</v>
      </c>
      <c r="H195" s="2"/>
      <c r="I195" s="2">
        <v>671.8</v>
      </c>
      <c r="J195" s="2">
        <v>533.6</v>
      </c>
      <c r="K195" s="2">
        <v>641.79999999999995</v>
      </c>
      <c r="L195">
        <f t="shared" si="7"/>
        <v>615.73333333333335</v>
      </c>
    </row>
    <row r="196" spans="1:12" x14ac:dyDescent="0.2">
      <c r="A196" s="7">
        <v>195</v>
      </c>
      <c r="B196" s="2" t="s">
        <v>546</v>
      </c>
      <c r="C196" s="2" t="s">
        <v>1122</v>
      </c>
      <c r="D196" s="2" t="s">
        <v>26</v>
      </c>
      <c r="E196" s="2">
        <v>355</v>
      </c>
      <c r="F196" s="2">
        <v>364</v>
      </c>
      <c r="G196" s="2">
        <f t="shared" si="6"/>
        <v>10</v>
      </c>
      <c r="H196" s="2"/>
      <c r="I196" s="2">
        <v>954.4</v>
      </c>
      <c r="J196" s="2">
        <v>981.7</v>
      </c>
      <c r="K196" s="2">
        <v>843.1</v>
      </c>
      <c r="L196">
        <f t="shared" si="7"/>
        <v>926.4</v>
      </c>
    </row>
    <row r="197" spans="1:12" x14ac:dyDescent="0.2">
      <c r="A197" s="7">
        <v>196</v>
      </c>
      <c r="B197" s="2" t="s">
        <v>548</v>
      </c>
      <c r="C197" s="2" t="s">
        <v>1122</v>
      </c>
      <c r="D197" s="2" t="s">
        <v>26</v>
      </c>
      <c r="E197" s="2">
        <v>355</v>
      </c>
      <c r="F197" s="2">
        <v>366</v>
      </c>
      <c r="G197" s="2">
        <f t="shared" si="6"/>
        <v>12</v>
      </c>
      <c r="H197" s="2"/>
      <c r="I197" s="2">
        <v>942.7</v>
      </c>
      <c r="J197" s="2">
        <v>908.9</v>
      </c>
      <c r="K197" s="2">
        <v>757.1</v>
      </c>
      <c r="L197">
        <f t="shared" si="7"/>
        <v>869.56666666666661</v>
      </c>
    </row>
    <row r="198" spans="1:12" x14ac:dyDescent="0.2">
      <c r="A198" s="7">
        <v>197</v>
      </c>
      <c r="B198" s="2" t="s">
        <v>550</v>
      </c>
      <c r="C198" s="2" t="s">
        <v>1122</v>
      </c>
      <c r="D198" s="2" t="s">
        <v>26</v>
      </c>
      <c r="E198" s="2">
        <v>355</v>
      </c>
      <c r="F198" s="2">
        <v>368</v>
      </c>
      <c r="G198" s="2">
        <f t="shared" si="6"/>
        <v>14</v>
      </c>
      <c r="H198" s="2"/>
      <c r="I198" s="2">
        <v>294.2</v>
      </c>
      <c r="J198" s="2">
        <v>352</v>
      </c>
      <c r="K198" s="2">
        <v>299.7</v>
      </c>
      <c r="L198">
        <f t="shared" si="7"/>
        <v>315.3</v>
      </c>
    </row>
    <row r="199" spans="1:12" x14ac:dyDescent="0.2">
      <c r="A199" s="7">
        <v>198</v>
      </c>
      <c r="B199" s="2" t="s">
        <v>560</v>
      </c>
      <c r="C199" s="2" t="s">
        <v>1122</v>
      </c>
      <c r="D199" s="2" t="s">
        <v>26</v>
      </c>
      <c r="E199" s="2">
        <v>355</v>
      </c>
      <c r="F199" s="2">
        <v>371</v>
      </c>
      <c r="G199" s="2">
        <f t="shared" si="6"/>
        <v>17</v>
      </c>
      <c r="H199" s="2"/>
      <c r="I199" s="2">
        <v>581.29999999999995</v>
      </c>
      <c r="J199" s="2">
        <v>654.20000000000005</v>
      </c>
      <c r="K199" s="2">
        <v>525.79999999999995</v>
      </c>
      <c r="L199">
        <f t="shared" si="7"/>
        <v>587.1</v>
      </c>
    </row>
    <row r="200" spans="1:12" x14ac:dyDescent="0.2">
      <c r="A200" s="7">
        <v>199</v>
      </c>
      <c r="B200" s="2" t="s">
        <v>552</v>
      </c>
      <c r="C200" s="2" t="s">
        <v>1433</v>
      </c>
      <c r="D200" s="2" t="s">
        <v>26</v>
      </c>
      <c r="E200" s="2">
        <v>355</v>
      </c>
      <c r="F200" s="2">
        <v>373</v>
      </c>
      <c r="G200" s="2">
        <f t="shared" si="6"/>
        <v>19</v>
      </c>
      <c r="H200" s="2"/>
      <c r="I200" s="2">
        <v>300.10000000000002</v>
      </c>
      <c r="J200" s="2">
        <v>241.1</v>
      </c>
      <c r="K200" s="2">
        <v>205.4</v>
      </c>
      <c r="L200">
        <f t="shared" si="7"/>
        <v>248.86666666666667</v>
      </c>
    </row>
    <row r="201" spans="1:12" x14ac:dyDescent="0.2">
      <c r="A201" s="7">
        <v>200</v>
      </c>
      <c r="B201" s="2" t="s">
        <v>714</v>
      </c>
      <c r="C201" s="2" t="s">
        <v>1122</v>
      </c>
      <c r="D201" s="2" t="s">
        <v>26</v>
      </c>
      <c r="E201" s="2">
        <v>356</v>
      </c>
      <c r="F201" s="2">
        <v>364</v>
      </c>
      <c r="G201" s="2">
        <f t="shared" si="6"/>
        <v>9</v>
      </c>
      <c r="H201" s="2"/>
      <c r="I201" s="2">
        <v>412.5</v>
      </c>
      <c r="J201" s="2">
        <v>468.2</v>
      </c>
      <c r="K201" s="2">
        <v>454.1</v>
      </c>
      <c r="L201">
        <f t="shared" si="7"/>
        <v>444.93333333333339</v>
      </c>
    </row>
    <row r="202" spans="1:12" x14ac:dyDescent="0.2">
      <c r="A202" s="7">
        <v>201</v>
      </c>
      <c r="B202" s="2" t="s">
        <v>506</v>
      </c>
      <c r="C202" s="2" t="s">
        <v>1122</v>
      </c>
      <c r="D202" s="2" t="s">
        <v>26</v>
      </c>
      <c r="E202" s="2">
        <v>360</v>
      </c>
      <c r="F202" s="2">
        <v>371</v>
      </c>
      <c r="G202" s="2">
        <f t="shared" si="6"/>
        <v>12</v>
      </c>
      <c r="H202" s="2"/>
      <c r="I202" s="2">
        <v>102.9</v>
      </c>
      <c r="J202" s="2">
        <v>101.3</v>
      </c>
      <c r="K202" s="2">
        <v>98.7</v>
      </c>
      <c r="L202">
        <f t="shared" si="7"/>
        <v>100.96666666666665</v>
      </c>
    </row>
    <row r="203" spans="1:12" x14ac:dyDescent="0.2">
      <c r="A203" s="7">
        <v>202</v>
      </c>
      <c r="B203" s="2" t="s">
        <v>508</v>
      </c>
      <c r="C203" s="2" t="s">
        <v>1148</v>
      </c>
      <c r="D203" s="2" t="s">
        <v>26</v>
      </c>
      <c r="E203" s="2">
        <v>360</v>
      </c>
      <c r="F203" s="2">
        <v>373</v>
      </c>
      <c r="G203" s="2">
        <f t="shared" si="6"/>
        <v>14</v>
      </c>
      <c r="H203" s="2"/>
      <c r="I203" s="2">
        <v>667</v>
      </c>
      <c r="J203" s="2">
        <v>761.5</v>
      </c>
      <c r="K203" s="2">
        <v>568.4</v>
      </c>
      <c r="L203">
        <f t="shared" si="7"/>
        <v>665.63333333333333</v>
      </c>
    </row>
    <row r="204" spans="1:12" x14ac:dyDescent="0.2">
      <c r="A204" s="7">
        <v>203</v>
      </c>
      <c r="B204" s="2" t="s">
        <v>468</v>
      </c>
      <c r="C204" s="2" t="s">
        <v>1369</v>
      </c>
      <c r="D204" s="2" t="s">
        <v>26</v>
      </c>
      <c r="E204" s="2">
        <v>367</v>
      </c>
      <c r="F204" s="2">
        <v>379</v>
      </c>
      <c r="G204" s="2">
        <f t="shared" si="6"/>
        <v>13</v>
      </c>
      <c r="H204" s="2"/>
      <c r="I204" s="2">
        <v>485.7</v>
      </c>
      <c r="J204" s="2">
        <v>668</v>
      </c>
      <c r="K204" s="2">
        <v>421.1</v>
      </c>
      <c r="L204">
        <f t="shared" si="7"/>
        <v>524.93333333333339</v>
      </c>
    </row>
    <row r="205" spans="1:12" x14ac:dyDescent="0.2">
      <c r="A205" s="7">
        <v>204</v>
      </c>
      <c r="B205" s="2" t="s">
        <v>468</v>
      </c>
      <c r="C205" s="2" t="s">
        <v>1222</v>
      </c>
      <c r="D205" s="2" t="s">
        <v>26</v>
      </c>
      <c r="E205" s="2">
        <v>367</v>
      </c>
      <c r="F205" s="2">
        <v>379</v>
      </c>
      <c r="G205" s="2">
        <f t="shared" si="6"/>
        <v>13</v>
      </c>
      <c r="H205" s="2"/>
      <c r="I205" s="2">
        <v>102</v>
      </c>
      <c r="J205" s="2">
        <v>81.599999999999994</v>
      </c>
      <c r="K205" s="2">
        <v>88</v>
      </c>
      <c r="L205">
        <f t="shared" si="7"/>
        <v>90.533333333333346</v>
      </c>
    </row>
    <row r="206" spans="1:12" x14ac:dyDescent="0.2">
      <c r="A206" s="7">
        <v>205</v>
      </c>
      <c r="B206" s="2" t="s">
        <v>472</v>
      </c>
      <c r="C206" s="2" t="s">
        <v>1222</v>
      </c>
      <c r="D206" s="2" t="s">
        <v>26</v>
      </c>
      <c r="E206" s="2">
        <v>367</v>
      </c>
      <c r="F206" s="2">
        <v>382</v>
      </c>
      <c r="G206" s="2">
        <f t="shared" si="6"/>
        <v>16</v>
      </c>
      <c r="H206" s="2"/>
      <c r="I206" s="2">
        <v>41.6</v>
      </c>
      <c r="J206" s="2">
        <v>64.3</v>
      </c>
      <c r="K206" s="2">
        <v>44.5</v>
      </c>
      <c r="L206">
        <f t="shared" si="7"/>
        <v>50.133333333333333</v>
      </c>
    </row>
    <row r="207" spans="1:12" x14ac:dyDescent="0.2">
      <c r="A207" s="7">
        <v>206</v>
      </c>
      <c r="B207" s="2" t="s">
        <v>738</v>
      </c>
      <c r="C207" s="2" t="s">
        <v>1415</v>
      </c>
      <c r="D207" s="2" t="s">
        <v>26</v>
      </c>
      <c r="E207" s="2">
        <v>372</v>
      </c>
      <c r="F207" s="2">
        <v>382</v>
      </c>
      <c r="G207" s="2">
        <f t="shared" si="6"/>
        <v>11</v>
      </c>
      <c r="H207" s="2"/>
      <c r="I207" s="2">
        <v>428.6</v>
      </c>
      <c r="J207" s="2">
        <v>493</v>
      </c>
      <c r="K207" s="2">
        <v>385.7</v>
      </c>
      <c r="L207">
        <f t="shared" si="7"/>
        <v>435.76666666666665</v>
      </c>
    </row>
    <row r="208" spans="1:12" x14ac:dyDescent="0.2">
      <c r="A208" s="7">
        <v>207</v>
      </c>
      <c r="B208" s="2" t="s">
        <v>736</v>
      </c>
      <c r="C208" s="2" t="s">
        <v>1553</v>
      </c>
      <c r="D208" s="2" t="s">
        <v>26</v>
      </c>
      <c r="E208" s="2">
        <v>374</v>
      </c>
      <c r="F208" s="2">
        <v>382</v>
      </c>
      <c r="G208" s="2">
        <f t="shared" si="6"/>
        <v>9</v>
      </c>
      <c r="H208" s="2" t="s">
        <v>1172</v>
      </c>
      <c r="I208" s="2">
        <v>493.3</v>
      </c>
      <c r="J208" s="2">
        <v>507</v>
      </c>
      <c r="K208" s="2">
        <v>407.4</v>
      </c>
      <c r="L208">
        <f t="shared" si="7"/>
        <v>469.23333333333329</v>
      </c>
    </row>
    <row r="209" spans="1:12" x14ac:dyDescent="0.2">
      <c r="A209" s="7">
        <v>208</v>
      </c>
      <c r="B209" s="2" t="s">
        <v>710</v>
      </c>
      <c r="C209" s="2" t="s">
        <v>1122</v>
      </c>
      <c r="D209" s="2" t="s">
        <v>26</v>
      </c>
      <c r="E209" s="2">
        <v>391</v>
      </c>
      <c r="F209" s="2">
        <v>397</v>
      </c>
      <c r="G209" s="2">
        <f t="shared" si="6"/>
        <v>7</v>
      </c>
      <c r="H209" s="2"/>
      <c r="I209" s="2">
        <v>139.80000000000001</v>
      </c>
      <c r="J209" s="2">
        <v>95.3</v>
      </c>
      <c r="K209" s="2">
        <v>107.1</v>
      </c>
      <c r="L209">
        <f t="shared" si="7"/>
        <v>114.06666666666668</v>
      </c>
    </row>
    <row r="210" spans="1:12" x14ac:dyDescent="0.2">
      <c r="A210" s="7">
        <v>209</v>
      </c>
      <c r="B210" s="2" t="s">
        <v>198</v>
      </c>
      <c r="C210" s="2" t="s">
        <v>1163</v>
      </c>
      <c r="D210" s="2" t="s">
        <v>26</v>
      </c>
      <c r="E210" s="2">
        <v>391</v>
      </c>
      <c r="F210" s="2">
        <v>402</v>
      </c>
      <c r="G210" s="2">
        <f t="shared" si="6"/>
        <v>12</v>
      </c>
      <c r="H210" s="2"/>
      <c r="I210" s="2">
        <v>228.2</v>
      </c>
      <c r="J210" s="2">
        <v>168.3</v>
      </c>
      <c r="K210" s="2">
        <v>188.3</v>
      </c>
      <c r="L210">
        <f t="shared" si="7"/>
        <v>194.93333333333331</v>
      </c>
    </row>
    <row r="211" spans="1:12" x14ac:dyDescent="0.2">
      <c r="A211" s="7">
        <v>210</v>
      </c>
      <c r="B211" s="2" t="s">
        <v>198</v>
      </c>
      <c r="C211" s="2" t="s">
        <v>1161</v>
      </c>
      <c r="D211" s="2" t="s">
        <v>26</v>
      </c>
      <c r="E211" s="2">
        <v>391</v>
      </c>
      <c r="F211" s="2">
        <v>402</v>
      </c>
      <c r="G211" s="2">
        <f t="shared" si="6"/>
        <v>12</v>
      </c>
      <c r="H211" s="2"/>
      <c r="I211" s="2">
        <v>167.3</v>
      </c>
      <c r="J211" s="2">
        <v>120.8</v>
      </c>
      <c r="K211" s="2">
        <v>170.9</v>
      </c>
      <c r="L211">
        <f t="shared" si="7"/>
        <v>153</v>
      </c>
    </row>
    <row r="212" spans="1:12" x14ac:dyDescent="0.2">
      <c r="A212" s="7">
        <v>211</v>
      </c>
      <c r="B212" s="2" t="s">
        <v>522</v>
      </c>
      <c r="C212" s="2" t="s">
        <v>1190</v>
      </c>
      <c r="D212" s="2" t="s">
        <v>26</v>
      </c>
      <c r="E212" s="2">
        <v>392</v>
      </c>
      <c r="F212" s="2">
        <v>402</v>
      </c>
      <c r="G212" s="2">
        <f t="shared" si="6"/>
        <v>11</v>
      </c>
      <c r="H212" s="2"/>
      <c r="I212" s="2">
        <v>430.4</v>
      </c>
      <c r="J212" s="2">
        <v>279.39999999999998</v>
      </c>
      <c r="K212" s="2">
        <v>433.1</v>
      </c>
      <c r="L212">
        <f t="shared" si="7"/>
        <v>380.9666666666667</v>
      </c>
    </row>
    <row r="213" spans="1:12" x14ac:dyDescent="0.2">
      <c r="A213" s="7">
        <v>212</v>
      </c>
      <c r="B213" s="2" t="s">
        <v>292</v>
      </c>
      <c r="C213" s="2" t="s">
        <v>1135</v>
      </c>
      <c r="D213" s="2" t="s">
        <v>26</v>
      </c>
      <c r="E213" s="2">
        <v>393</v>
      </c>
      <c r="F213" s="2">
        <v>402</v>
      </c>
      <c r="G213" s="2">
        <f t="shared" si="6"/>
        <v>10</v>
      </c>
      <c r="H213" s="2"/>
      <c r="I213" s="2">
        <v>494.4</v>
      </c>
      <c r="J213" s="2">
        <v>250.5</v>
      </c>
      <c r="K213" s="2">
        <v>434.5</v>
      </c>
      <c r="L213">
        <f t="shared" si="7"/>
        <v>393.13333333333338</v>
      </c>
    </row>
    <row r="214" spans="1:12" x14ac:dyDescent="0.2">
      <c r="A214" s="7">
        <v>213</v>
      </c>
      <c r="B214" s="2" t="s">
        <v>294</v>
      </c>
      <c r="C214" s="2" t="s">
        <v>1135</v>
      </c>
      <c r="D214" s="2" t="s">
        <v>26</v>
      </c>
      <c r="E214" s="2">
        <v>393</v>
      </c>
      <c r="F214" s="2">
        <v>403</v>
      </c>
      <c r="G214" s="2">
        <f t="shared" si="6"/>
        <v>11</v>
      </c>
      <c r="H214" s="2"/>
      <c r="I214" s="2">
        <v>609.70000000000005</v>
      </c>
      <c r="J214" s="2">
        <v>368.9</v>
      </c>
      <c r="K214" s="2">
        <v>380.4</v>
      </c>
      <c r="L214">
        <f t="shared" si="7"/>
        <v>453</v>
      </c>
    </row>
    <row r="215" spans="1:12" x14ac:dyDescent="0.2">
      <c r="A215" s="7">
        <v>214</v>
      </c>
      <c r="B215" s="2" t="s">
        <v>652</v>
      </c>
      <c r="C215" s="2" t="s">
        <v>1275</v>
      </c>
      <c r="D215" s="2" t="s">
        <v>26</v>
      </c>
      <c r="E215" s="2">
        <v>406</v>
      </c>
      <c r="F215" s="2">
        <v>417</v>
      </c>
      <c r="G215" s="2">
        <f t="shared" si="6"/>
        <v>12</v>
      </c>
      <c r="H215" s="2" t="s">
        <v>1494</v>
      </c>
      <c r="I215" s="2">
        <v>251.5</v>
      </c>
      <c r="J215" s="2">
        <v>199.6</v>
      </c>
      <c r="K215" s="2">
        <v>193.4</v>
      </c>
      <c r="L215">
        <f t="shared" si="7"/>
        <v>214.83333333333334</v>
      </c>
    </row>
    <row r="216" spans="1:12" x14ac:dyDescent="0.2">
      <c r="A216" s="7">
        <v>215</v>
      </c>
      <c r="B216" s="2" t="s">
        <v>650</v>
      </c>
      <c r="C216" s="2" t="s">
        <v>1122</v>
      </c>
      <c r="D216" s="2" t="s">
        <v>26</v>
      </c>
      <c r="E216" s="2">
        <v>406</v>
      </c>
      <c r="F216" s="2">
        <v>418</v>
      </c>
      <c r="G216" s="2">
        <f t="shared" si="6"/>
        <v>13</v>
      </c>
      <c r="H216" s="2"/>
      <c r="I216" s="2">
        <v>204.5</v>
      </c>
      <c r="J216" s="2">
        <v>237.9</v>
      </c>
      <c r="K216" s="2">
        <v>199.3</v>
      </c>
      <c r="L216">
        <f t="shared" si="7"/>
        <v>213.9</v>
      </c>
    </row>
    <row r="217" spans="1:12" x14ac:dyDescent="0.2">
      <c r="A217" s="7">
        <v>216</v>
      </c>
      <c r="B217" s="2" t="s">
        <v>650</v>
      </c>
      <c r="C217" s="2" t="s">
        <v>1275</v>
      </c>
      <c r="D217" s="2" t="s">
        <v>26</v>
      </c>
      <c r="E217" s="2">
        <v>406</v>
      </c>
      <c r="F217" s="2">
        <v>418</v>
      </c>
      <c r="G217" s="2">
        <f t="shared" si="6"/>
        <v>13</v>
      </c>
      <c r="H217" s="2" t="s">
        <v>1494</v>
      </c>
      <c r="I217" s="2">
        <v>84.8</v>
      </c>
      <c r="J217" s="2">
        <v>65.099999999999994</v>
      </c>
      <c r="K217" s="2">
        <v>54.6</v>
      </c>
      <c r="L217">
        <f t="shared" si="7"/>
        <v>68.166666666666657</v>
      </c>
    </row>
    <row r="218" spans="1:12" x14ac:dyDescent="0.2">
      <c r="A218" s="7">
        <v>217</v>
      </c>
      <c r="B218" s="2" t="s">
        <v>712</v>
      </c>
      <c r="C218" s="2" t="s">
        <v>1122</v>
      </c>
      <c r="D218" s="2" t="s">
        <v>26</v>
      </c>
      <c r="E218" s="2">
        <v>413</v>
      </c>
      <c r="F218" s="2">
        <v>421</v>
      </c>
      <c r="G218" s="2">
        <f t="shared" si="6"/>
        <v>9</v>
      </c>
      <c r="H218" s="2"/>
      <c r="I218" s="2">
        <v>88.4</v>
      </c>
      <c r="J218" s="2">
        <v>54.5</v>
      </c>
      <c r="K218" s="2">
        <v>57.2</v>
      </c>
      <c r="L218">
        <f t="shared" si="7"/>
        <v>66.7</v>
      </c>
    </row>
    <row r="219" spans="1:12" x14ac:dyDescent="0.2">
      <c r="A219" s="7">
        <v>218</v>
      </c>
      <c r="B219" s="2" t="s">
        <v>330</v>
      </c>
      <c r="C219" s="2" t="s">
        <v>1122</v>
      </c>
      <c r="D219" s="2" t="s">
        <v>26</v>
      </c>
      <c r="E219" s="2">
        <v>413</v>
      </c>
      <c r="F219" s="2">
        <v>422</v>
      </c>
      <c r="G219" s="2">
        <f t="shared" si="6"/>
        <v>10</v>
      </c>
      <c r="H219" s="2"/>
      <c r="I219" s="2">
        <v>317.60000000000002</v>
      </c>
      <c r="J219" s="2">
        <v>146.19999999999999</v>
      </c>
      <c r="K219" s="2">
        <v>136.6</v>
      </c>
      <c r="L219">
        <f t="shared" si="7"/>
        <v>200.13333333333333</v>
      </c>
    </row>
    <row r="220" spans="1:12" x14ac:dyDescent="0.2">
      <c r="A220" s="7">
        <v>219</v>
      </c>
      <c r="B220" s="2" t="s">
        <v>332</v>
      </c>
      <c r="C220" s="2" t="s">
        <v>1122</v>
      </c>
      <c r="D220" s="2" t="s">
        <v>26</v>
      </c>
      <c r="E220" s="2">
        <v>413</v>
      </c>
      <c r="F220" s="2">
        <v>423</v>
      </c>
      <c r="G220" s="2">
        <f t="shared" si="6"/>
        <v>11</v>
      </c>
      <c r="H220" s="2"/>
      <c r="I220" s="2">
        <v>215.5</v>
      </c>
      <c r="J220" s="2">
        <v>120.6</v>
      </c>
      <c r="K220" s="2">
        <v>105.3</v>
      </c>
      <c r="L220">
        <f t="shared" si="7"/>
        <v>147.13333333333335</v>
      </c>
    </row>
    <row r="221" spans="1:12" x14ac:dyDescent="0.2">
      <c r="A221" s="7">
        <v>220</v>
      </c>
      <c r="B221" s="2" t="s">
        <v>320</v>
      </c>
      <c r="C221" s="2" t="s">
        <v>1122</v>
      </c>
      <c r="D221" s="2" t="s">
        <v>26</v>
      </c>
      <c r="E221" s="2">
        <v>413</v>
      </c>
      <c r="F221" s="2">
        <v>424</v>
      </c>
      <c r="G221" s="2">
        <f t="shared" si="6"/>
        <v>12</v>
      </c>
      <c r="H221" s="2"/>
      <c r="I221" s="2">
        <v>706.6</v>
      </c>
      <c r="J221" s="2">
        <v>258.60000000000002</v>
      </c>
      <c r="K221" s="2">
        <v>275.60000000000002</v>
      </c>
      <c r="L221">
        <f t="shared" si="7"/>
        <v>413.60000000000008</v>
      </c>
    </row>
    <row r="222" spans="1:12" x14ac:dyDescent="0.2">
      <c r="A222" s="7">
        <v>221</v>
      </c>
      <c r="B222" s="2" t="s">
        <v>320</v>
      </c>
      <c r="C222" s="2" t="s">
        <v>1252</v>
      </c>
      <c r="D222" s="2" t="s">
        <v>26</v>
      </c>
      <c r="E222" s="2">
        <v>413</v>
      </c>
      <c r="F222" s="2">
        <v>424</v>
      </c>
      <c r="G222" s="2">
        <f t="shared" si="6"/>
        <v>12</v>
      </c>
      <c r="H222" s="2" t="s">
        <v>1165</v>
      </c>
      <c r="I222" s="2">
        <v>431.6</v>
      </c>
      <c r="J222" s="2">
        <v>402.9</v>
      </c>
      <c r="K222" s="2">
        <v>323.5</v>
      </c>
      <c r="L222">
        <f t="shared" si="7"/>
        <v>386</v>
      </c>
    </row>
    <row r="223" spans="1:12" x14ac:dyDescent="0.2">
      <c r="A223" s="7">
        <v>222</v>
      </c>
      <c r="B223" s="2" t="s">
        <v>308</v>
      </c>
      <c r="C223" s="2" t="s">
        <v>1122</v>
      </c>
      <c r="D223" s="2" t="s">
        <v>26</v>
      </c>
      <c r="E223" s="2">
        <v>413</v>
      </c>
      <c r="F223" s="2">
        <v>425</v>
      </c>
      <c r="G223" s="2">
        <f t="shared" si="6"/>
        <v>13</v>
      </c>
      <c r="H223" s="2"/>
      <c r="I223" s="2">
        <v>122.1</v>
      </c>
      <c r="J223" s="2">
        <v>117.9</v>
      </c>
      <c r="K223" s="2">
        <v>95.3</v>
      </c>
      <c r="L223">
        <f t="shared" si="7"/>
        <v>111.76666666666667</v>
      </c>
    </row>
    <row r="224" spans="1:12" x14ac:dyDescent="0.2">
      <c r="A224" s="7">
        <v>223</v>
      </c>
      <c r="B224" s="2" t="s">
        <v>308</v>
      </c>
      <c r="C224" s="2" t="s">
        <v>1252</v>
      </c>
      <c r="D224" s="2" t="s">
        <v>26</v>
      </c>
      <c r="E224" s="2">
        <v>413</v>
      </c>
      <c r="F224" s="2">
        <v>425</v>
      </c>
      <c r="G224" s="2">
        <f t="shared" si="6"/>
        <v>13</v>
      </c>
      <c r="H224" s="2" t="s">
        <v>1165</v>
      </c>
      <c r="I224" s="2">
        <v>94.2</v>
      </c>
      <c r="J224" s="2">
        <v>76.7</v>
      </c>
      <c r="K224" s="2">
        <v>62.3</v>
      </c>
      <c r="L224">
        <f t="shared" si="7"/>
        <v>77.733333333333334</v>
      </c>
    </row>
    <row r="225" spans="1:12" x14ac:dyDescent="0.2">
      <c r="A225" s="7">
        <v>224</v>
      </c>
      <c r="B225" s="2" t="s">
        <v>426</v>
      </c>
      <c r="C225" s="2" t="s">
        <v>1275</v>
      </c>
      <c r="D225" s="2" t="s">
        <v>26</v>
      </c>
      <c r="E225" s="2">
        <v>420</v>
      </c>
      <c r="F225" s="2">
        <v>430</v>
      </c>
      <c r="G225" s="2">
        <f t="shared" si="6"/>
        <v>11</v>
      </c>
      <c r="H225" s="2" t="s">
        <v>1165</v>
      </c>
      <c r="I225" s="2">
        <v>369.9</v>
      </c>
      <c r="J225" s="2">
        <v>349.4</v>
      </c>
      <c r="K225" s="2">
        <v>332</v>
      </c>
      <c r="L225">
        <f t="shared" si="7"/>
        <v>350.43333333333334</v>
      </c>
    </row>
    <row r="226" spans="1:12" x14ac:dyDescent="0.2">
      <c r="A226" s="7">
        <v>225</v>
      </c>
      <c r="B226" s="2" t="s">
        <v>432</v>
      </c>
      <c r="C226" s="2" t="s">
        <v>1345</v>
      </c>
      <c r="D226" s="2" t="s">
        <v>26</v>
      </c>
      <c r="E226" s="2">
        <v>420</v>
      </c>
      <c r="F226" s="2">
        <v>439</v>
      </c>
      <c r="G226" s="2">
        <f t="shared" si="6"/>
        <v>20</v>
      </c>
      <c r="H226" s="2"/>
      <c r="I226" s="2">
        <v>226.8</v>
      </c>
      <c r="J226" s="2">
        <v>234.1</v>
      </c>
      <c r="K226" s="2">
        <v>190.9</v>
      </c>
      <c r="L226">
        <f t="shared" si="7"/>
        <v>217.26666666666665</v>
      </c>
    </row>
    <row r="227" spans="1:12" x14ac:dyDescent="0.2">
      <c r="A227" s="7">
        <v>226</v>
      </c>
      <c r="B227" s="2" t="s">
        <v>316</v>
      </c>
      <c r="C227" s="2" t="s">
        <v>1137</v>
      </c>
      <c r="D227" s="2" t="s">
        <v>26</v>
      </c>
      <c r="E227" s="2">
        <v>423</v>
      </c>
      <c r="F227" s="2">
        <v>434</v>
      </c>
      <c r="G227" s="2">
        <f t="shared" si="6"/>
        <v>12</v>
      </c>
      <c r="H227" s="2" t="s">
        <v>1165</v>
      </c>
      <c r="I227" s="2">
        <v>103.1</v>
      </c>
      <c r="J227" s="2">
        <v>134.4</v>
      </c>
      <c r="K227" s="2">
        <v>107.5</v>
      </c>
      <c r="L227">
        <f t="shared" si="7"/>
        <v>115</v>
      </c>
    </row>
    <row r="228" spans="1:12" x14ac:dyDescent="0.2">
      <c r="A228" s="7">
        <v>227</v>
      </c>
      <c r="B228" s="2" t="s">
        <v>266</v>
      </c>
      <c r="C228" s="2" t="s">
        <v>1122</v>
      </c>
      <c r="D228" s="2" t="s">
        <v>26</v>
      </c>
      <c r="E228" s="2">
        <v>423</v>
      </c>
      <c r="F228" s="2">
        <v>435</v>
      </c>
      <c r="G228" s="2">
        <f t="shared" si="6"/>
        <v>13</v>
      </c>
      <c r="H228" s="2"/>
      <c r="I228" s="2">
        <v>163.6</v>
      </c>
      <c r="J228" s="2">
        <v>159.4</v>
      </c>
      <c r="K228" s="2">
        <v>147.5</v>
      </c>
      <c r="L228">
        <f t="shared" si="7"/>
        <v>156.83333333333334</v>
      </c>
    </row>
    <row r="229" spans="1:12" x14ac:dyDescent="0.2">
      <c r="A229" s="7">
        <v>228</v>
      </c>
      <c r="B229" s="2" t="s">
        <v>264</v>
      </c>
      <c r="C229" s="2" t="s">
        <v>1122</v>
      </c>
      <c r="D229" s="2" t="s">
        <v>26</v>
      </c>
      <c r="E229" s="2">
        <v>423</v>
      </c>
      <c r="F229" s="2">
        <v>436</v>
      </c>
      <c r="G229" s="2">
        <f t="shared" si="6"/>
        <v>14</v>
      </c>
      <c r="H229" s="2"/>
      <c r="I229" s="2">
        <v>137.4</v>
      </c>
      <c r="J229" s="2">
        <v>135.80000000000001</v>
      </c>
      <c r="K229" s="2">
        <v>124.2</v>
      </c>
      <c r="L229">
        <f t="shared" si="7"/>
        <v>132.46666666666667</v>
      </c>
    </row>
    <row r="230" spans="1:12" x14ac:dyDescent="0.2">
      <c r="A230" s="7">
        <v>229</v>
      </c>
      <c r="B230" s="2" t="s">
        <v>212</v>
      </c>
      <c r="C230" s="2" t="s">
        <v>1122</v>
      </c>
      <c r="D230" s="2" t="s">
        <v>26</v>
      </c>
      <c r="E230" s="2">
        <v>423</v>
      </c>
      <c r="F230" s="2">
        <v>437</v>
      </c>
      <c r="G230" s="2">
        <f t="shared" si="6"/>
        <v>15</v>
      </c>
      <c r="H230" s="2"/>
      <c r="I230" s="2">
        <v>196.5</v>
      </c>
      <c r="J230" s="2">
        <v>215.1</v>
      </c>
      <c r="K230" s="2">
        <v>169.7</v>
      </c>
      <c r="L230">
        <f t="shared" si="7"/>
        <v>193.76666666666665</v>
      </c>
    </row>
    <row r="231" spans="1:12" x14ac:dyDescent="0.2">
      <c r="A231" s="7">
        <v>230</v>
      </c>
      <c r="B231" s="2" t="s">
        <v>212</v>
      </c>
      <c r="C231" s="2" t="s">
        <v>1137</v>
      </c>
      <c r="D231" s="2" t="s">
        <v>26</v>
      </c>
      <c r="E231" s="2">
        <v>423</v>
      </c>
      <c r="F231" s="2">
        <v>437</v>
      </c>
      <c r="G231" s="2">
        <f t="shared" si="6"/>
        <v>15</v>
      </c>
      <c r="H231" s="2" t="s">
        <v>1165</v>
      </c>
      <c r="I231" s="2">
        <v>111.1</v>
      </c>
      <c r="J231" s="2">
        <v>310.10000000000002</v>
      </c>
      <c r="K231" s="2">
        <v>120.2</v>
      </c>
      <c r="L231">
        <f t="shared" si="7"/>
        <v>180.4666666666667</v>
      </c>
    </row>
    <row r="232" spans="1:12" x14ac:dyDescent="0.2">
      <c r="A232" s="7">
        <v>231</v>
      </c>
      <c r="B232" s="2" t="s">
        <v>200</v>
      </c>
      <c r="C232" s="2" t="s">
        <v>1137</v>
      </c>
      <c r="D232" s="2" t="s">
        <v>26</v>
      </c>
      <c r="E232" s="2">
        <v>423</v>
      </c>
      <c r="F232" s="2">
        <v>438</v>
      </c>
      <c r="G232" s="2">
        <f t="shared" si="6"/>
        <v>16</v>
      </c>
      <c r="H232" s="2" t="s">
        <v>1165</v>
      </c>
      <c r="I232" s="2">
        <v>306.3</v>
      </c>
      <c r="J232" s="2">
        <v>333</v>
      </c>
      <c r="K232" s="2">
        <v>237.4</v>
      </c>
      <c r="L232">
        <f t="shared" si="7"/>
        <v>292.23333333333329</v>
      </c>
    </row>
    <row r="233" spans="1:12" x14ac:dyDescent="0.2">
      <c r="A233" s="7">
        <v>232</v>
      </c>
      <c r="B233" s="2" t="s">
        <v>202</v>
      </c>
      <c r="C233" s="2" t="s">
        <v>1168</v>
      </c>
      <c r="D233" s="2" t="s">
        <v>26</v>
      </c>
      <c r="E233" s="2">
        <v>423</v>
      </c>
      <c r="F233" s="2">
        <v>439</v>
      </c>
      <c r="G233" s="2">
        <f t="shared" si="6"/>
        <v>17</v>
      </c>
      <c r="H233" s="2" t="s">
        <v>1165</v>
      </c>
      <c r="I233" s="2">
        <v>600</v>
      </c>
      <c r="J233" s="2">
        <v>1941.4</v>
      </c>
      <c r="K233" s="2">
        <v>648.70000000000005</v>
      </c>
      <c r="L233">
        <f t="shared" si="7"/>
        <v>1063.3666666666668</v>
      </c>
    </row>
    <row r="234" spans="1:12" x14ac:dyDescent="0.2">
      <c r="A234" s="7">
        <v>233</v>
      </c>
      <c r="B234" s="2" t="s">
        <v>202</v>
      </c>
      <c r="C234" s="2" t="s">
        <v>1166</v>
      </c>
      <c r="D234" s="2" t="s">
        <v>26</v>
      </c>
      <c r="E234" s="2">
        <v>423</v>
      </c>
      <c r="F234" s="2">
        <v>439</v>
      </c>
      <c r="G234" s="2">
        <f t="shared" si="6"/>
        <v>17</v>
      </c>
      <c r="H234" s="2"/>
      <c r="I234" s="2">
        <v>314.2</v>
      </c>
      <c r="J234" s="2">
        <v>943.7</v>
      </c>
      <c r="K234" s="2">
        <v>309.7</v>
      </c>
      <c r="L234">
        <f t="shared" si="7"/>
        <v>522.53333333333342</v>
      </c>
    </row>
    <row r="235" spans="1:12" x14ac:dyDescent="0.2">
      <c r="A235" s="7">
        <v>234</v>
      </c>
      <c r="B235" s="2" t="s">
        <v>204</v>
      </c>
      <c r="C235" s="2" t="s">
        <v>1173</v>
      </c>
      <c r="D235" s="2" t="s">
        <v>26</v>
      </c>
      <c r="E235" s="2">
        <v>423</v>
      </c>
      <c r="F235" s="2">
        <v>440</v>
      </c>
      <c r="G235" s="2">
        <f t="shared" si="6"/>
        <v>18</v>
      </c>
      <c r="H235" s="2" t="s">
        <v>1174</v>
      </c>
      <c r="I235" s="2">
        <v>428.1</v>
      </c>
      <c r="J235" s="2">
        <v>2025.7</v>
      </c>
      <c r="K235" s="2">
        <v>589.20000000000005</v>
      </c>
      <c r="L235">
        <f t="shared" si="7"/>
        <v>1014.3333333333334</v>
      </c>
    </row>
    <row r="236" spans="1:12" x14ac:dyDescent="0.2">
      <c r="A236" s="7">
        <v>235</v>
      </c>
      <c r="B236" s="2" t="s">
        <v>204</v>
      </c>
      <c r="C236" s="2" t="s">
        <v>1170</v>
      </c>
      <c r="D236" s="2" t="s">
        <v>26</v>
      </c>
      <c r="E236" s="2">
        <v>423</v>
      </c>
      <c r="F236" s="2">
        <v>440</v>
      </c>
      <c r="G236" s="2">
        <f t="shared" si="6"/>
        <v>18</v>
      </c>
      <c r="H236" s="2" t="s">
        <v>1172</v>
      </c>
      <c r="I236" s="2">
        <v>462.7</v>
      </c>
      <c r="J236" s="2">
        <v>1686.4</v>
      </c>
      <c r="K236" s="2">
        <v>573.5</v>
      </c>
      <c r="L236">
        <f t="shared" si="7"/>
        <v>907.5333333333333</v>
      </c>
    </row>
    <row r="237" spans="1:12" x14ac:dyDescent="0.2">
      <c r="A237" s="7">
        <v>236</v>
      </c>
      <c r="B237" s="2" t="s">
        <v>204</v>
      </c>
      <c r="C237" s="2" t="s">
        <v>1166</v>
      </c>
      <c r="D237" s="2" t="s">
        <v>26</v>
      </c>
      <c r="E237" s="2">
        <v>423</v>
      </c>
      <c r="F237" s="2">
        <v>440</v>
      </c>
      <c r="G237" s="2">
        <f t="shared" si="6"/>
        <v>18</v>
      </c>
      <c r="H237" s="2"/>
      <c r="I237" s="2">
        <v>301.39999999999998</v>
      </c>
      <c r="J237" s="2">
        <v>325</v>
      </c>
      <c r="K237" s="2">
        <v>230.4</v>
      </c>
      <c r="L237">
        <f t="shared" si="7"/>
        <v>285.59999999999997</v>
      </c>
    </row>
    <row r="238" spans="1:12" x14ac:dyDescent="0.2">
      <c r="A238" s="7">
        <v>237</v>
      </c>
      <c r="B238" s="2" t="s">
        <v>206</v>
      </c>
      <c r="C238" s="2" t="s">
        <v>1173</v>
      </c>
      <c r="D238" s="2" t="s">
        <v>26</v>
      </c>
      <c r="E238" s="2">
        <v>423</v>
      </c>
      <c r="F238" s="2">
        <v>441</v>
      </c>
      <c r="G238" s="2">
        <f t="shared" si="6"/>
        <v>19</v>
      </c>
      <c r="H238" s="2" t="s">
        <v>1174</v>
      </c>
      <c r="I238" s="2">
        <v>210.7</v>
      </c>
      <c r="J238" s="2">
        <v>319</v>
      </c>
      <c r="K238" s="2">
        <v>199.4</v>
      </c>
      <c r="L238">
        <f t="shared" si="7"/>
        <v>243.03333333333333</v>
      </c>
    </row>
    <row r="239" spans="1:12" x14ac:dyDescent="0.2">
      <c r="A239" s="7">
        <v>238</v>
      </c>
      <c r="B239" s="2" t="s">
        <v>206</v>
      </c>
      <c r="C239" s="2" t="s">
        <v>1166</v>
      </c>
      <c r="D239" s="2" t="s">
        <v>26</v>
      </c>
      <c r="E239" s="2">
        <v>423</v>
      </c>
      <c r="F239" s="2">
        <v>441</v>
      </c>
      <c r="G239" s="2">
        <f t="shared" si="6"/>
        <v>19</v>
      </c>
      <c r="H239" s="2"/>
      <c r="I239" s="2">
        <v>19.100000000000001</v>
      </c>
      <c r="J239" s="2">
        <v>23.5</v>
      </c>
      <c r="K239" s="2">
        <v>14.7</v>
      </c>
      <c r="L239">
        <f t="shared" si="7"/>
        <v>19.099999999999998</v>
      </c>
    </row>
    <row r="240" spans="1:12" x14ac:dyDescent="0.2">
      <c r="A240" s="7">
        <v>239</v>
      </c>
      <c r="B240" s="2" t="s">
        <v>402</v>
      </c>
      <c r="C240" s="2" t="s">
        <v>1324</v>
      </c>
      <c r="D240" s="2" t="s">
        <v>26</v>
      </c>
      <c r="E240" s="2">
        <v>424</v>
      </c>
      <c r="F240" s="2">
        <v>435</v>
      </c>
      <c r="G240" s="2">
        <f t="shared" si="6"/>
        <v>12</v>
      </c>
      <c r="H240" s="2" t="s">
        <v>1165</v>
      </c>
      <c r="I240" s="2">
        <v>181.3</v>
      </c>
      <c r="J240" s="2">
        <v>185.3</v>
      </c>
      <c r="K240" s="2">
        <v>155.1</v>
      </c>
      <c r="L240">
        <f t="shared" si="7"/>
        <v>173.9</v>
      </c>
    </row>
    <row r="241" spans="1:12" x14ac:dyDescent="0.2">
      <c r="A241" s="7">
        <v>240</v>
      </c>
      <c r="B241" s="2" t="s">
        <v>404</v>
      </c>
      <c r="C241" s="2" t="s">
        <v>1326</v>
      </c>
      <c r="D241" s="2" t="s">
        <v>26</v>
      </c>
      <c r="E241" s="2">
        <v>424</v>
      </c>
      <c r="F241" s="2">
        <v>440</v>
      </c>
      <c r="G241" s="2">
        <f t="shared" si="6"/>
        <v>17</v>
      </c>
      <c r="H241" s="2" t="s">
        <v>1165</v>
      </c>
      <c r="I241" s="2">
        <v>349</v>
      </c>
      <c r="J241" s="2">
        <v>722.8</v>
      </c>
      <c r="K241" s="2">
        <v>436.2</v>
      </c>
      <c r="L241">
        <f t="shared" si="7"/>
        <v>502.66666666666669</v>
      </c>
    </row>
    <row r="242" spans="1:12" x14ac:dyDescent="0.2">
      <c r="A242" s="7">
        <v>241</v>
      </c>
      <c r="B242" s="2" t="s">
        <v>404</v>
      </c>
      <c r="C242" s="2" t="s">
        <v>1328</v>
      </c>
      <c r="D242" s="2" t="s">
        <v>26</v>
      </c>
      <c r="E242" s="2">
        <v>424</v>
      </c>
      <c r="F242" s="2">
        <v>440</v>
      </c>
      <c r="G242" s="2">
        <f t="shared" si="6"/>
        <v>17</v>
      </c>
      <c r="H242" s="2" t="s">
        <v>1174</v>
      </c>
      <c r="I242" s="2">
        <v>79.400000000000006</v>
      </c>
      <c r="J242" s="2">
        <v>249.6</v>
      </c>
      <c r="K242" s="2">
        <v>109</v>
      </c>
      <c r="L242">
        <f t="shared" si="7"/>
        <v>146</v>
      </c>
    </row>
    <row r="243" spans="1:12" x14ac:dyDescent="0.2">
      <c r="A243" s="7">
        <v>242</v>
      </c>
      <c r="B243" s="2" t="s">
        <v>718</v>
      </c>
      <c r="C243" s="2" t="s">
        <v>1122</v>
      </c>
      <c r="D243" s="2" t="s">
        <v>26</v>
      </c>
      <c r="E243" s="2">
        <v>425</v>
      </c>
      <c r="F243" s="2">
        <v>434</v>
      </c>
      <c r="G243" s="2">
        <f t="shared" si="6"/>
        <v>10</v>
      </c>
      <c r="H243" s="2"/>
      <c r="I243" s="2">
        <v>357</v>
      </c>
      <c r="J243" s="2">
        <v>280.39999999999998</v>
      </c>
      <c r="K243" s="2">
        <v>242.3</v>
      </c>
      <c r="L243">
        <f t="shared" si="7"/>
        <v>293.23333333333335</v>
      </c>
    </row>
    <row r="244" spans="1:12" x14ac:dyDescent="0.2">
      <c r="A244" s="7">
        <v>243</v>
      </c>
      <c r="B244" s="2" t="s">
        <v>690</v>
      </c>
      <c r="C244" s="2" t="s">
        <v>1122</v>
      </c>
      <c r="D244" s="2" t="s">
        <v>26</v>
      </c>
      <c r="E244" s="2">
        <v>425</v>
      </c>
      <c r="F244" s="2">
        <v>435</v>
      </c>
      <c r="G244" s="2">
        <f t="shared" si="6"/>
        <v>11</v>
      </c>
      <c r="H244" s="2"/>
      <c r="I244" s="2">
        <v>594.5</v>
      </c>
      <c r="J244" s="2">
        <v>585.9</v>
      </c>
      <c r="K244" s="2">
        <v>473.7</v>
      </c>
      <c r="L244">
        <f t="shared" si="7"/>
        <v>551.36666666666667</v>
      </c>
    </row>
    <row r="245" spans="1:12" x14ac:dyDescent="0.2">
      <c r="A245" s="7">
        <v>244</v>
      </c>
      <c r="B245" s="2" t="s">
        <v>694</v>
      </c>
      <c r="C245" s="2" t="s">
        <v>1122</v>
      </c>
      <c r="D245" s="2" t="s">
        <v>26</v>
      </c>
      <c r="E245" s="2">
        <v>425</v>
      </c>
      <c r="F245" s="2">
        <v>436</v>
      </c>
      <c r="G245" s="2">
        <f t="shared" si="6"/>
        <v>12</v>
      </c>
      <c r="H245" s="2"/>
      <c r="I245" s="2">
        <v>985.7</v>
      </c>
      <c r="J245" s="2">
        <v>785.1</v>
      </c>
      <c r="K245" s="2">
        <v>675.2</v>
      </c>
      <c r="L245">
        <f t="shared" si="7"/>
        <v>815.33333333333337</v>
      </c>
    </row>
    <row r="246" spans="1:12" x14ac:dyDescent="0.2">
      <c r="A246" s="7">
        <v>245</v>
      </c>
      <c r="B246" s="2" t="s">
        <v>692</v>
      </c>
      <c r="C246" s="2" t="s">
        <v>1122</v>
      </c>
      <c r="D246" s="2" t="s">
        <v>26</v>
      </c>
      <c r="E246" s="2">
        <v>425</v>
      </c>
      <c r="F246" s="2">
        <v>437</v>
      </c>
      <c r="G246" s="2">
        <f t="shared" si="6"/>
        <v>13</v>
      </c>
      <c r="H246" s="2"/>
      <c r="I246" s="2">
        <v>384.4</v>
      </c>
      <c r="J246" s="2">
        <v>920.1</v>
      </c>
      <c r="K246" s="2">
        <v>458.6</v>
      </c>
      <c r="L246">
        <f t="shared" si="7"/>
        <v>587.69999999999993</v>
      </c>
    </row>
    <row r="247" spans="1:12" x14ac:dyDescent="0.2">
      <c r="A247" s="7">
        <v>246</v>
      </c>
      <c r="B247" s="2" t="s">
        <v>686</v>
      </c>
      <c r="C247" s="2" t="s">
        <v>1122</v>
      </c>
      <c r="D247" s="2" t="s">
        <v>26</v>
      </c>
      <c r="E247" s="2">
        <v>425</v>
      </c>
      <c r="F247" s="2">
        <v>438</v>
      </c>
      <c r="G247" s="2">
        <f t="shared" si="6"/>
        <v>14</v>
      </c>
      <c r="H247" s="2"/>
      <c r="I247" s="2">
        <v>370.7</v>
      </c>
      <c r="J247" s="2">
        <v>734.3</v>
      </c>
      <c r="K247" s="2">
        <v>414.2</v>
      </c>
      <c r="L247">
        <f t="shared" si="7"/>
        <v>506.40000000000003</v>
      </c>
    </row>
    <row r="248" spans="1:12" x14ac:dyDescent="0.2">
      <c r="A248" s="7">
        <v>247</v>
      </c>
      <c r="B248" s="2" t="s">
        <v>688</v>
      </c>
      <c r="C248" s="2" t="s">
        <v>1186</v>
      </c>
      <c r="D248" s="2" t="s">
        <v>26</v>
      </c>
      <c r="E248" s="2">
        <v>425</v>
      </c>
      <c r="F248" s="2">
        <v>439</v>
      </c>
      <c r="G248" s="2">
        <f t="shared" si="6"/>
        <v>15</v>
      </c>
      <c r="H248" s="2"/>
      <c r="I248" s="2">
        <v>1596.7</v>
      </c>
      <c r="J248" s="2">
        <v>6092.3</v>
      </c>
      <c r="K248" s="2">
        <v>1802.4</v>
      </c>
      <c r="L248">
        <f t="shared" si="7"/>
        <v>3163.7999999999997</v>
      </c>
    </row>
    <row r="249" spans="1:12" x14ac:dyDescent="0.2">
      <c r="A249" s="7">
        <v>248</v>
      </c>
      <c r="B249" s="2" t="s">
        <v>658</v>
      </c>
      <c r="C249" s="2" t="s">
        <v>1478</v>
      </c>
      <c r="D249" s="2" t="s">
        <v>26</v>
      </c>
      <c r="E249" s="2">
        <v>425</v>
      </c>
      <c r="F249" s="2">
        <v>440</v>
      </c>
      <c r="G249" s="2">
        <f t="shared" si="6"/>
        <v>16</v>
      </c>
      <c r="H249" s="2" t="s">
        <v>1208</v>
      </c>
      <c r="I249" s="2">
        <v>2621.4</v>
      </c>
      <c r="J249" s="2">
        <v>8462</v>
      </c>
      <c r="K249" s="2">
        <v>3099.6</v>
      </c>
      <c r="L249">
        <f t="shared" si="7"/>
        <v>4727.666666666667</v>
      </c>
    </row>
    <row r="250" spans="1:12" x14ac:dyDescent="0.2">
      <c r="A250" s="7">
        <v>249</v>
      </c>
      <c r="B250" s="2" t="s">
        <v>658</v>
      </c>
      <c r="C250" s="2" t="s">
        <v>1186</v>
      </c>
      <c r="D250" s="2" t="s">
        <v>26</v>
      </c>
      <c r="E250" s="2">
        <v>425</v>
      </c>
      <c r="F250" s="2">
        <v>440</v>
      </c>
      <c r="G250" s="2">
        <f t="shared" si="6"/>
        <v>16</v>
      </c>
      <c r="H250" s="2"/>
      <c r="I250" s="2">
        <v>2730.5</v>
      </c>
      <c r="J250" s="2">
        <v>5809.7</v>
      </c>
      <c r="K250" s="2">
        <v>3337.3</v>
      </c>
      <c r="L250">
        <f t="shared" si="7"/>
        <v>3959.1666666666665</v>
      </c>
    </row>
    <row r="251" spans="1:12" x14ac:dyDescent="0.2">
      <c r="A251" s="7">
        <v>250</v>
      </c>
      <c r="B251" s="2" t="s">
        <v>656</v>
      </c>
      <c r="C251" s="2" t="s">
        <v>1186</v>
      </c>
      <c r="D251" s="2" t="s">
        <v>26</v>
      </c>
      <c r="E251" s="2">
        <v>425</v>
      </c>
      <c r="F251" s="2">
        <v>441</v>
      </c>
      <c r="G251" s="2">
        <f t="shared" si="6"/>
        <v>17</v>
      </c>
      <c r="H251" s="2"/>
      <c r="I251" s="2">
        <v>776.5</v>
      </c>
      <c r="J251" s="2">
        <v>1868.6</v>
      </c>
      <c r="K251" s="2">
        <v>747.7</v>
      </c>
      <c r="L251">
        <f t="shared" si="7"/>
        <v>1130.9333333333334</v>
      </c>
    </row>
    <row r="252" spans="1:12" x14ac:dyDescent="0.2">
      <c r="A252" s="7">
        <v>251</v>
      </c>
      <c r="B252" s="2" t="s">
        <v>656</v>
      </c>
      <c r="C252" s="2" t="s">
        <v>1478</v>
      </c>
      <c r="D252" s="2" t="s">
        <v>26</v>
      </c>
      <c r="E252" s="2">
        <v>425</v>
      </c>
      <c r="F252" s="2">
        <v>441</v>
      </c>
      <c r="G252" s="2">
        <f t="shared" si="6"/>
        <v>17</v>
      </c>
      <c r="H252" s="2" t="s">
        <v>1208</v>
      </c>
      <c r="I252" s="2">
        <v>279.60000000000002</v>
      </c>
      <c r="J252" s="2">
        <v>874.4</v>
      </c>
      <c r="K252" s="2">
        <v>271.89999999999998</v>
      </c>
      <c r="L252">
        <f t="shared" si="7"/>
        <v>475.3</v>
      </c>
    </row>
    <row r="253" spans="1:12" x14ac:dyDescent="0.2">
      <c r="A253" s="7">
        <v>252</v>
      </c>
      <c r="B253" s="2" t="s">
        <v>628</v>
      </c>
      <c r="C253" s="2" t="s">
        <v>1478</v>
      </c>
      <c r="D253" s="2" t="s">
        <v>26</v>
      </c>
      <c r="E253" s="2">
        <v>425</v>
      </c>
      <c r="F253" s="2">
        <v>442</v>
      </c>
      <c r="G253" s="2">
        <f t="shared" si="6"/>
        <v>18</v>
      </c>
      <c r="H253" s="2" t="s">
        <v>1208</v>
      </c>
      <c r="I253" s="2">
        <v>246.3</v>
      </c>
      <c r="J253" s="2">
        <v>245.9</v>
      </c>
      <c r="K253" s="2">
        <v>189.7</v>
      </c>
      <c r="L253">
        <f t="shared" si="7"/>
        <v>227.30000000000004</v>
      </c>
    </row>
    <row r="254" spans="1:12" x14ac:dyDescent="0.2">
      <c r="A254" s="7">
        <v>253</v>
      </c>
      <c r="B254" s="2" t="s">
        <v>366</v>
      </c>
      <c r="C254" s="2" t="s">
        <v>1122</v>
      </c>
      <c r="D254" s="2" t="s">
        <v>26</v>
      </c>
      <c r="E254" s="2">
        <v>426</v>
      </c>
      <c r="F254" s="2">
        <v>434</v>
      </c>
      <c r="G254" s="2">
        <f t="shared" si="6"/>
        <v>9</v>
      </c>
      <c r="H254" s="2"/>
      <c r="I254" s="2">
        <v>280.5</v>
      </c>
      <c r="J254" s="2">
        <v>193</v>
      </c>
      <c r="K254" s="2">
        <v>214.9</v>
      </c>
      <c r="L254">
        <f t="shared" si="7"/>
        <v>229.46666666666667</v>
      </c>
    </row>
    <row r="255" spans="1:12" x14ac:dyDescent="0.2">
      <c r="A255" s="7">
        <v>254</v>
      </c>
      <c r="B255" s="2" t="s">
        <v>350</v>
      </c>
      <c r="C255" s="2" t="s">
        <v>1122</v>
      </c>
      <c r="D255" s="2" t="s">
        <v>26</v>
      </c>
      <c r="E255" s="2">
        <v>426</v>
      </c>
      <c r="F255" s="2">
        <v>437</v>
      </c>
      <c r="G255" s="2">
        <f t="shared" si="6"/>
        <v>12</v>
      </c>
      <c r="H255" s="2"/>
      <c r="I255" s="2">
        <v>74.7</v>
      </c>
      <c r="J255" s="2">
        <v>243.9</v>
      </c>
      <c r="K255" s="2">
        <v>82.4</v>
      </c>
      <c r="L255">
        <f t="shared" si="7"/>
        <v>133.66666666666666</v>
      </c>
    </row>
    <row r="256" spans="1:12" x14ac:dyDescent="0.2">
      <c r="A256" s="7">
        <v>255</v>
      </c>
      <c r="B256" s="2" t="s">
        <v>352</v>
      </c>
      <c r="C256" s="2" t="s">
        <v>1122</v>
      </c>
      <c r="D256" s="2" t="s">
        <v>26</v>
      </c>
      <c r="E256" s="2">
        <v>426</v>
      </c>
      <c r="F256" s="2">
        <v>438</v>
      </c>
      <c r="G256" s="2">
        <f t="shared" si="6"/>
        <v>13</v>
      </c>
      <c r="H256" s="2"/>
      <c r="I256" s="2">
        <v>310.39999999999998</v>
      </c>
      <c r="J256" s="2">
        <v>520</v>
      </c>
      <c r="K256" s="2">
        <v>347</v>
      </c>
      <c r="L256">
        <f t="shared" si="7"/>
        <v>392.4666666666667</v>
      </c>
    </row>
    <row r="257" spans="1:12" x14ac:dyDescent="0.2">
      <c r="A257" s="7">
        <v>256</v>
      </c>
      <c r="B257" s="2" t="s">
        <v>354</v>
      </c>
      <c r="C257" s="2" t="s">
        <v>1148</v>
      </c>
      <c r="D257" s="2" t="s">
        <v>26</v>
      </c>
      <c r="E257" s="2">
        <v>426</v>
      </c>
      <c r="F257" s="2">
        <v>439</v>
      </c>
      <c r="G257" s="2">
        <f t="shared" si="6"/>
        <v>14</v>
      </c>
      <c r="H257" s="2"/>
      <c r="I257" s="2">
        <v>468.5</v>
      </c>
      <c r="J257" s="2">
        <v>1211.7</v>
      </c>
      <c r="K257" s="2">
        <v>466.5</v>
      </c>
      <c r="L257">
        <f t="shared" si="7"/>
        <v>715.56666666666661</v>
      </c>
    </row>
    <row r="258" spans="1:12" x14ac:dyDescent="0.2">
      <c r="A258" s="7">
        <v>257</v>
      </c>
      <c r="B258" s="2" t="s">
        <v>356</v>
      </c>
      <c r="C258" s="2" t="s">
        <v>1285</v>
      </c>
      <c r="D258" s="2" t="s">
        <v>26</v>
      </c>
      <c r="E258" s="2">
        <v>426</v>
      </c>
      <c r="F258" s="2">
        <v>440</v>
      </c>
      <c r="G258" s="2">
        <f t="shared" ref="G258:G302" si="8">(F258-E258)+1</f>
        <v>15</v>
      </c>
      <c r="H258" s="2" t="s">
        <v>1208</v>
      </c>
      <c r="I258" s="2">
        <v>828.4</v>
      </c>
      <c r="J258" s="2">
        <v>1795.3</v>
      </c>
      <c r="K258" s="2">
        <v>1040</v>
      </c>
      <c r="L258">
        <f t="shared" ref="L258:L302" si="9">AVERAGE(I258:K258)</f>
        <v>1221.2333333333333</v>
      </c>
    </row>
    <row r="259" spans="1:12" x14ac:dyDescent="0.2">
      <c r="A259" s="7">
        <v>258</v>
      </c>
      <c r="B259" s="2" t="s">
        <v>356</v>
      </c>
      <c r="C259" s="2" t="s">
        <v>1148</v>
      </c>
      <c r="D259" s="2" t="s">
        <v>26</v>
      </c>
      <c r="E259" s="2">
        <v>426</v>
      </c>
      <c r="F259" s="2">
        <v>440</v>
      </c>
      <c r="G259" s="2">
        <f t="shared" si="8"/>
        <v>15</v>
      </c>
      <c r="H259" s="2"/>
      <c r="I259" s="2">
        <v>174.7</v>
      </c>
      <c r="J259" s="2">
        <v>290</v>
      </c>
      <c r="K259" s="2">
        <v>188.2</v>
      </c>
      <c r="L259">
        <f t="shared" si="9"/>
        <v>217.63333333333333</v>
      </c>
    </row>
    <row r="260" spans="1:12" x14ac:dyDescent="0.2">
      <c r="A260" s="7">
        <v>259</v>
      </c>
      <c r="B260" s="2" t="s">
        <v>214</v>
      </c>
      <c r="C260" s="2" t="s">
        <v>1122</v>
      </c>
      <c r="D260" s="2" t="s">
        <v>26</v>
      </c>
      <c r="E260" s="2">
        <v>427</v>
      </c>
      <c r="F260" s="2">
        <v>435</v>
      </c>
      <c r="G260" s="2">
        <f t="shared" si="8"/>
        <v>9</v>
      </c>
      <c r="H260" s="2"/>
      <c r="I260" s="2">
        <v>211.4</v>
      </c>
      <c r="J260" s="2">
        <v>179.7</v>
      </c>
      <c r="K260" s="2">
        <v>165.2</v>
      </c>
      <c r="L260">
        <f t="shared" si="9"/>
        <v>185.43333333333331</v>
      </c>
    </row>
    <row r="261" spans="1:12" x14ac:dyDescent="0.2">
      <c r="A261" s="7">
        <v>260</v>
      </c>
      <c r="B261" s="2" t="s">
        <v>248</v>
      </c>
      <c r="C261" s="2" t="s">
        <v>1122</v>
      </c>
      <c r="D261" s="2" t="s">
        <v>26</v>
      </c>
      <c r="E261" s="2">
        <v>427</v>
      </c>
      <c r="F261" s="2">
        <v>438</v>
      </c>
      <c r="G261" s="2">
        <f t="shared" si="8"/>
        <v>12</v>
      </c>
      <c r="H261" s="2"/>
      <c r="I261" s="2">
        <v>269.10000000000002</v>
      </c>
      <c r="J261" s="2">
        <v>306.5</v>
      </c>
      <c r="K261" s="2">
        <v>275.7</v>
      </c>
      <c r="L261">
        <f t="shared" si="9"/>
        <v>283.76666666666665</v>
      </c>
    </row>
    <row r="262" spans="1:12" x14ac:dyDescent="0.2">
      <c r="A262" s="7">
        <v>261</v>
      </c>
      <c r="B262" s="2" t="s">
        <v>250</v>
      </c>
      <c r="C262" s="2" t="s">
        <v>1142</v>
      </c>
      <c r="D262" s="2" t="s">
        <v>26</v>
      </c>
      <c r="E262" s="2">
        <v>427</v>
      </c>
      <c r="F262" s="2">
        <v>439</v>
      </c>
      <c r="G262" s="2">
        <f t="shared" si="8"/>
        <v>13</v>
      </c>
      <c r="H262" s="2"/>
      <c r="I262" s="2">
        <v>448.1</v>
      </c>
      <c r="J262" s="2">
        <v>1580.2</v>
      </c>
      <c r="K262" s="2">
        <v>544.4</v>
      </c>
      <c r="L262">
        <f t="shared" si="9"/>
        <v>857.56666666666672</v>
      </c>
    </row>
    <row r="263" spans="1:12" x14ac:dyDescent="0.2">
      <c r="A263" s="7">
        <v>262</v>
      </c>
      <c r="B263" s="2" t="s">
        <v>252</v>
      </c>
      <c r="C263" s="2" t="s">
        <v>1207</v>
      </c>
      <c r="D263" s="2" t="s">
        <v>26</v>
      </c>
      <c r="E263" s="2">
        <v>427</v>
      </c>
      <c r="F263" s="2">
        <v>440</v>
      </c>
      <c r="G263" s="2">
        <f t="shared" si="8"/>
        <v>14</v>
      </c>
      <c r="H263" s="2" t="s">
        <v>1208</v>
      </c>
      <c r="I263" s="2">
        <v>278.89999999999998</v>
      </c>
      <c r="J263" s="2">
        <v>525.79999999999995</v>
      </c>
      <c r="K263" s="2">
        <v>374</v>
      </c>
      <c r="L263">
        <f t="shared" si="9"/>
        <v>392.89999999999992</v>
      </c>
    </row>
    <row r="264" spans="1:12" x14ac:dyDescent="0.2">
      <c r="A264" s="7">
        <v>263</v>
      </c>
      <c r="B264" s="2" t="s">
        <v>252</v>
      </c>
      <c r="C264" s="2" t="s">
        <v>1142</v>
      </c>
      <c r="D264" s="2" t="s">
        <v>26</v>
      </c>
      <c r="E264" s="2">
        <v>427</v>
      </c>
      <c r="F264" s="2">
        <v>440</v>
      </c>
      <c r="G264" s="2">
        <f t="shared" si="8"/>
        <v>14</v>
      </c>
      <c r="H264" s="2"/>
      <c r="I264" s="2">
        <v>62.6</v>
      </c>
      <c r="J264" s="2">
        <v>89.2</v>
      </c>
      <c r="K264" s="2">
        <v>82.6</v>
      </c>
      <c r="L264">
        <f t="shared" si="9"/>
        <v>78.13333333333334</v>
      </c>
    </row>
    <row r="265" spans="1:12" x14ac:dyDescent="0.2">
      <c r="A265" s="7">
        <v>264</v>
      </c>
      <c r="B265" s="2" t="s">
        <v>296</v>
      </c>
      <c r="C265" s="2" t="s">
        <v>1122</v>
      </c>
      <c r="D265" s="2" t="s">
        <v>26</v>
      </c>
      <c r="E265" s="2">
        <v>428</v>
      </c>
      <c r="F265" s="2">
        <v>437</v>
      </c>
      <c r="G265" s="2">
        <f t="shared" si="8"/>
        <v>10</v>
      </c>
      <c r="H265" s="2"/>
      <c r="I265" s="2">
        <v>185.9</v>
      </c>
      <c r="J265" s="2">
        <v>253.5</v>
      </c>
      <c r="K265" s="2">
        <v>169.2</v>
      </c>
      <c r="L265">
        <f t="shared" si="9"/>
        <v>202.86666666666665</v>
      </c>
    </row>
    <row r="266" spans="1:12" x14ac:dyDescent="0.2">
      <c r="A266" s="7">
        <v>265</v>
      </c>
      <c r="B266" s="2" t="s">
        <v>298</v>
      </c>
      <c r="C266" s="2" t="s">
        <v>1122</v>
      </c>
      <c r="D266" s="2" t="s">
        <v>26</v>
      </c>
      <c r="E266" s="2">
        <v>428</v>
      </c>
      <c r="F266" s="2">
        <v>438</v>
      </c>
      <c r="G266" s="2">
        <f t="shared" si="8"/>
        <v>11</v>
      </c>
      <c r="H266" s="2"/>
      <c r="I266" s="2">
        <v>466.8</v>
      </c>
      <c r="J266" s="2">
        <v>335.9</v>
      </c>
      <c r="K266" s="2">
        <v>283.60000000000002</v>
      </c>
      <c r="L266">
        <f t="shared" si="9"/>
        <v>362.10000000000008</v>
      </c>
    </row>
    <row r="267" spans="1:12" x14ac:dyDescent="0.2">
      <c r="A267" s="7">
        <v>266</v>
      </c>
      <c r="B267" s="2" t="s">
        <v>278</v>
      </c>
      <c r="C267" s="2" t="s">
        <v>1163</v>
      </c>
      <c r="D267" s="2" t="s">
        <v>26</v>
      </c>
      <c r="E267" s="2">
        <v>428</v>
      </c>
      <c r="F267" s="2">
        <v>439</v>
      </c>
      <c r="G267" s="2">
        <f t="shared" si="8"/>
        <v>12</v>
      </c>
      <c r="H267" s="2"/>
      <c r="I267" s="2">
        <v>411.8</v>
      </c>
      <c r="J267" s="2">
        <v>1379.4</v>
      </c>
      <c r="K267" s="2">
        <v>455.8</v>
      </c>
      <c r="L267">
        <f t="shared" si="9"/>
        <v>749</v>
      </c>
    </row>
    <row r="268" spans="1:12" x14ac:dyDescent="0.2">
      <c r="A268" s="7">
        <v>267</v>
      </c>
      <c r="B268" s="2" t="s">
        <v>276</v>
      </c>
      <c r="C268" s="2" t="s">
        <v>1226</v>
      </c>
      <c r="D268" s="2" t="s">
        <v>26</v>
      </c>
      <c r="E268" s="2">
        <v>428</v>
      </c>
      <c r="F268" s="2">
        <v>440</v>
      </c>
      <c r="G268" s="2">
        <f t="shared" si="8"/>
        <v>13</v>
      </c>
      <c r="H268" s="2" t="s">
        <v>1208</v>
      </c>
      <c r="I268" s="2">
        <v>1102.4000000000001</v>
      </c>
      <c r="J268" s="2">
        <v>1979.8</v>
      </c>
      <c r="K268" s="2">
        <v>1273.4000000000001</v>
      </c>
      <c r="L268">
        <f t="shared" si="9"/>
        <v>1451.8666666666668</v>
      </c>
    </row>
    <row r="269" spans="1:12" x14ac:dyDescent="0.2">
      <c r="A269" s="7">
        <v>268</v>
      </c>
      <c r="B269" s="2" t="s">
        <v>276</v>
      </c>
      <c r="C269" s="2" t="s">
        <v>1163</v>
      </c>
      <c r="D269" s="2" t="s">
        <v>26</v>
      </c>
      <c r="E269" s="2">
        <v>428</v>
      </c>
      <c r="F269" s="2">
        <v>440</v>
      </c>
      <c r="G269" s="2">
        <f t="shared" si="8"/>
        <v>13</v>
      </c>
      <c r="H269" s="2"/>
      <c r="I269" s="2">
        <v>657.6</v>
      </c>
      <c r="J269" s="2">
        <v>808.6</v>
      </c>
      <c r="K269" s="2">
        <v>705.5</v>
      </c>
      <c r="L269">
        <f t="shared" si="9"/>
        <v>723.9</v>
      </c>
    </row>
    <row r="270" spans="1:12" x14ac:dyDescent="0.2">
      <c r="A270" s="7">
        <v>269</v>
      </c>
      <c r="B270" s="2" t="s">
        <v>444</v>
      </c>
      <c r="C270" s="2" t="s">
        <v>1163</v>
      </c>
      <c r="D270" s="2" t="s">
        <v>26</v>
      </c>
      <c r="E270" s="2">
        <v>428</v>
      </c>
      <c r="F270" s="2">
        <v>441</v>
      </c>
      <c r="G270" s="2">
        <f t="shared" si="8"/>
        <v>14</v>
      </c>
      <c r="H270" s="2"/>
      <c r="I270" s="2">
        <v>349.5</v>
      </c>
      <c r="J270" s="2">
        <v>466.3</v>
      </c>
      <c r="K270" s="2">
        <v>287</v>
      </c>
      <c r="L270">
        <f t="shared" si="9"/>
        <v>367.59999999999997</v>
      </c>
    </row>
    <row r="271" spans="1:12" x14ac:dyDescent="0.2">
      <c r="A271" s="7">
        <v>270</v>
      </c>
      <c r="B271" s="2" t="s">
        <v>454</v>
      </c>
      <c r="C271" s="2" t="s">
        <v>1122</v>
      </c>
      <c r="D271" s="2" t="s">
        <v>26</v>
      </c>
      <c r="E271" s="2">
        <v>429</v>
      </c>
      <c r="F271" s="2">
        <v>437</v>
      </c>
      <c r="G271" s="2">
        <f t="shared" si="8"/>
        <v>9</v>
      </c>
      <c r="H271" s="2"/>
      <c r="I271" s="2">
        <v>365.8</v>
      </c>
      <c r="J271" s="2">
        <v>520.29999999999995</v>
      </c>
      <c r="K271" s="2">
        <v>334.6</v>
      </c>
      <c r="L271">
        <f t="shared" si="9"/>
        <v>406.89999999999992</v>
      </c>
    </row>
    <row r="272" spans="1:12" x14ac:dyDescent="0.2">
      <c r="A272" s="7">
        <v>271</v>
      </c>
      <c r="B272" s="2" t="s">
        <v>452</v>
      </c>
      <c r="C272" s="2" t="s">
        <v>1190</v>
      </c>
      <c r="D272" s="2" t="s">
        <v>26</v>
      </c>
      <c r="E272" s="2">
        <v>429</v>
      </c>
      <c r="F272" s="2">
        <v>439</v>
      </c>
      <c r="G272" s="2">
        <f t="shared" si="8"/>
        <v>11</v>
      </c>
      <c r="H272" s="2"/>
      <c r="I272" s="2">
        <v>545.70000000000005</v>
      </c>
      <c r="J272" s="2">
        <v>1017.9</v>
      </c>
      <c r="K272" s="2">
        <v>361.3</v>
      </c>
      <c r="L272">
        <f t="shared" si="9"/>
        <v>641.63333333333333</v>
      </c>
    </row>
    <row r="273" spans="1:12" x14ac:dyDescent="0.2">
      <c r="A273" s="7">
        <v>272</v>
      </c>
      <c r="B273" s="2" t="s">
        <v>450</v>
      </c>
      <c r="C273" s="2" t="s">
        <v>1190</v>
      </c>
      <c r="D273" s="2" t="s">
        <v>26</v>
      </c>
      <c r="E273" s="2">
        <v>429</v>
      </c>
      <c r="F273" s="2">
        <v>440</v>
      </c>
      <c r="G273" s="2">
        <f t="shared" si="8"/>
        <v>12</v>
      </c>
      <c r="H273" s="2"/>
      <c r="I273" s="2">
        <v>1304.5</v>
      </c>
      <c r="J273" s="2">
        <v>1227.5999999999999</v>
      </c>
      <c r="K273" s="2">
        <v>991.7</v>
      </c>
      <c r="L273">
        <f t="shared" si="9"/>
        <v>1174.6000000000001</v>
      </c>
    </row>
    <row r="274" spans="1:12" x14ac:dyDescent="0.2">
      <c r="A274" s="7">
        <v>273</v>
      </c>
      <c r="B274" s="2" t="s">
        <v>448</v>
      </c>
      <c r="C274" s="2" t="s">
        <v>1190</v>
      </c>
      <c r="D274" s="2" t="s">
        <v>26</v>
      </c>
      <c r="E274" s="2">
        <v>429</v>
      </c>
      <c r="F274" s="2">
        <v>441</v>
      </c>
      <c r="G274" s="2">
        <f t="shared" si="8"/>
        <v>13</v>
      </c>
      <c r="H274" s="2"/>
      <c r="I274" s="2">
        <v>675.8</v>
      </c>
      <c r="J274" s="2">
        <v>1242.2</v>
      </c>
      <c r="K274" s="2">
        <v>701.2</v>
      </c>
      <c r="L274">
        <f t="shared" si="9"/>
        <v>873.06666666666661</v>
      </c>
    </row>
    <row r="275" spans="1:12" x14ac:dyDescent="0.2">
      <c r="A275" s="7">
        <v>274</v>
      </c>
      <c r="B275" s="2" t="s">
        <v>434</v>
      </c>
      <c r="C275" s="2" t="s">
        <v>1135</v>
      </c>
      <c r="D275" s="2" t="s">
        <v>26</v>
      </c>
      <c r="E275" s="2">
        <v>430</v>
      </c>
      <c r="F275" s="2">
        <v>440</v>
      </c>
      <c r="G275" s="2">
        <f t="shared" si="8"/>
        <v>11</v>
      </c>
      <c r="H275" s="2"/>
      <c r="I275" s="2">
        <v>967.6</v>
      </c>
      <c r="J275" s="2">
        <v>1000.6</v>
      </c>
      <c r="K275" s="2">
        <v>951</v>
      </c>
      <c r="L275">
        <f t="shared" si="9"/>
        <v>973.06666666666661</v>
      </c>
    </row>
    <row r="276" spans="1:12" x14ac:dyDescent="0.2">
      <c r="A276" s="7">
        <v>275</v>
      </c>
      <c r="B276" s="2" t="s">
        <v>442</v>
      </c>
      <c r="C276" s="2" t="s">
        <v>1135</v>
      </c>
      <c r="D276" s="2" t="s">
        <v>26</v>
      </c>
      <c r="E276" s="2">
        <v>430</v>
      </c>
      <c r="F276" s="2">
        <v>441</v>
      </c>
      <c r="G276" s="2">
        <f t="shared" si="8"/>
        <v>12</v>
      </c>
      <c r="H276" s="2"/>
      <c r="I276" s="2">
        <v>318.8</v>
      </c>
      <c r="J276" s="2">
        <v>960.2</v>
      </c>
      <c r="K276" s="2">
        <v>341.5</v>
      </c>
      <c r="L276">
        <f t="shared" si="9"/>
        <v>540.16666666666663</v>
      </c>
    </row>
    <row r="277" spans="1:12" x14ac:dyDescent="0.2">
      <c r="A277" s="7">
        <v>276</v>
      </c>
      <c r="B277" s="2" t="s">
        <v>304</v>
      </c>
      <c r="C277" s="2" t="s">
        <v>1130</v>
      </c>
      <c r="D277" s="2" t="s">
        <v>26</v>
      </c>
      <c r="E277" s="2">
        <v>431</v>
      </c>
      <c r="F277" s="2">
        <v>439</v>
      </c>
      <c r="G277" s="2">
        <f t="shared" si="8"/>
        <v>9</v>
      </c>
      <c r="H277" s="2"/>
      <c r="I277" s="2">
        <v>2143.4</v>
      </c>
      <c r="J277" s="2">
        <v>4739.3</v>
      </c>
      <c r="K277" s="2">
        <v>2171.1999999999998</v>
      </c>
      <c r="L277">
        <f t="shared" si="9"/>
        <v>3017.9666666666672</v>
      </c>
    </row>
    <row r="278" spans="1:12" x14ac:dyDescent="0.2">
      <c r="A278" s="7">
        <v>277</v>
      </c>
      <c r="B278" s="2" t="s">
        <v>306</v>
      </c>
      <c r="C278" s="2" t="s">
        <v>1130</v>
      </c>
      <c r="D278" s="2" t="s">
        <v>26</v>
      </c>
      <c r="E278" s="2">
        <v>431</v>
      </c>
      <c r="F278" s="2">
        <v>440</v>
      </c>
      <c r="G278" s="2">
        <f t="shared" si="8"/>
        <v>10</v>
      </c>
      <c r="H278" s="2"/>
      <c r="I278" s="2">
        <v>1223</v>
      </c>
      <c r="J278" s="2">
        <v>1238.2</v>
      </c>
      <c r="K278" s="2">
        <v>1343.5</v>
      </c>
      <c r="L278">
        <f t="shared" si="9"/>
        <v>1268.2333333333333</v>
      </c>
    </row>
    <row r="279" spans="1:12" x14ac:dyDescent="0.2">
      <c r="A279" s="7">
        <v>278</v>
      </c>
      <c r="B279" s="2" t="s">
        <v>326</v>
      </c>
      <c r="C279" s="2" t="s">
        <v>1263</v>
      </c>
      <c r="D279" s="2" t="s">
        <v>26</v>
      </c>
      <c r="E279" s="2">
        <v>442</v>
      </c>
      <c r="F279" s="2">
        <v>457</v>
      </c>
      <c r="G279" s="2">
        <f t="shared" si="8"/>
        <v>16</v>
      </c>
      <c r="H279" s="2" t="s">
        <v>1241</v>
      </c>
      <c r="I279" s="2">
        <v>212.6</v>
      </c>
      <c r="J279" s="2">
        <v>244</v>
      </c>
      <c r="K279" s="2">
        <v>180.4</v>
      </c>
      <c r="L279">
        <f t="shared" si="9"/>
        <v>212.33333333333334</v>
      </c>
    </row>
    <row r="280" spans="1:12" x14ac:dyDescent="0.2">
      <c r="A280" s="7">
        <v>279</v>
      </c>
      <c r="B280" s="2" t="s">
        <v>302</v>
      </c>
      <c r="C280" s="2" t="s">
        <v>1249</v>
      </c>
      <c r="D280" s="2" t="s">
        <v>26</v>
      </c>
      <c r="E280" s="2">
        <v>443</v>
      </c>
      <c r="F280" s="2">
        <v>456</v>
      </c>
      <c r="G280" s="2">
        <f t="shared" si="8"/>
        <v>14</v>
      </c>
      <c r="H280" s="2" t="s">
        <v>1241</v>
      </c>
      <c r="I280" s="2">
        <v>1177.5999999999999</v>
      </c>
      <c r="J280" s="2">
        <v>5602.3</v>
      </c>
      <c r="K280" s="2">
        <v>768.1</v>
      </c>
      <c r="L280">
        <f t="shared" si="9"/>
        <v>2516</v>
      </c>
    </row>
    <row r="281" spans="1:12" x14ac:dyDescent="0.2">
      <c r="A281" s="7">
        <v>280</v>
      </c>
      <c r="B281" s="2" t="s">
        <v>302</v>
      </c>
      <c r="C281" s="2" t="s">
        <v>1247</v>
      </c>
      <c r="D281" s="2" t="s">
        <v>26</v>
      </c>
      <c r="E281" s="2">
        <v>443</v>
      </c>
      <c r="F281" s="2">
        <v>456</v>
      </c>
      <c r="G281" s="2">
        <f t="shared" si="8"/>
        <v>14</v>
      </c>
      <c r="H281" s="2"/>
      <c r="I281" s="2">
        <v>34.299999999999997</v>
      </c>
      <c r="J281" s="2">
        <v>35.200000000000003</v>
      </c>
      <c r="K281" s="2">
        <v>27.2</v>
      </c>
      <c r="L281">
        <f t="shared" si="9"/>
        <v>32.233333333333334</v>
      </c>
    </row>
    <row r="282" spans="1:12" x14ac:dyDescent="0.2">
      <c r="A282" s="7">
        <v>281</v>
      </c>
      <c r="B282" s="2" t="s">
        <v>322</v>
      </c>
      <c r="C282" s="2" t="s">
        <v>1247</v>
      </c>
      <c r="D282" s="2" t="s">
        <v>26</v>
      </c>
      <c r="E282" s="2">
        <v>443</v>
      </c>
      <c r="F282" s="2">
        <v>457</v>
      </c>
      <c r="G282" s="2">
        <f t="shared" si="8"/>
        <v>15</v>
      </c>
      <c r="H282" s="2"/>
      <c r="I282" s="2">
        <v>193.2</v>
      </c>
      <c r="J282" s="2">
        <v>238.4</v>
      </c>
      <c r="K282" s="2">
        <v>164</v>
      </c>
      <c r="L282">
        <f t="shared" si="9"/>
        <v>198.53333333333333</v>
      </c>
    </row>
    <row r="283" spans="1:12" x14ac:dyDescent="0.2">
      <c r="A283" s="7">
        <v>282</v>
      </c>
      <c r="B283" s="2" t="s">
        <v>322</v>
      </c>
      <c r="C283" s="2" t="s">
        <v>1249</v>
      </c>
      <c r="D283" s="2" t="s">
        <v>26</v>
      </c>
      <c r="E283" s="2">
        <v>443</v>
      </c>
      <c r="F283" s="2">
        <v>457</v>
      </c>
      <c r="G283" s="2">
        <f t="shared" si="8"/>
        <v>15</v>
      </c>
      <c r="H283" s="2" t="s">
        <v>1241</v>
      </c>
      <c r="I283" s="2">
        <v>50.7</v>
      </c>
      <c r="J283" s="2">
        <v>236.6</v>
      </c>
      <c r="K283" s="2">
        <v>65.599999999999994</v>
      </c>
      <c r="L283">
        <f t="shared" si="9"/>
        <v>117.63333333333333</v>
      </c>
    </row>
    <row r="284" spans="1:12" x14ac:dyDescent="0.2">
      <c r="A284" s="7">
        <v>283</v>
      </c>
      <c r="B284" s="2" t="s">
        <v>300</v>
      </c>
      <c r="C284" s="2" t="s">
        <v>1239</v>
      </c>
      <c r="D284" s="2" t="s">
        <v>26</v>
      </c>
      <c r="E284" s="2">
        <v>444</v>
      </c>
      <c r="F284" s="2">
        <v>457</v>
      </c>
      <c r="G284" s="2">
        <f t="shared" si="8"/>
        <v>14</v>
      </c>
      <c r="H284" s="2" t="s">
        <v>1241</v>
      </c>
      <c r="I284" s="2">
        <v>311.3</v>
      </c>
      <c r="J284" s="2">
        <v>596</v>
      </c>
      <c r="K284" s="2">
        <v>311.39999999999998</v>
      </c>
      <c r="L284">
        <f t="shared" si="9"/>
        <v>406.23333333333329</v>
      </c>
    </row>
    <row r="285" spans="1:12" x14ac:dyDescent="0.2">
      <c r="A285" s="7">
        <v>284</v>
      </c>
      <c r="B285" s="2" t="s">
        <v>722</v>
      </c>
      <c r="C285" s="2" t="s">
        <v>1542</v>
      </c>
      <c r="D285" s="2" t="s">
        <v>26</v>
      </c>
      <c r="E285" s="2">
        <v>445</v>
      </c>
      <c r="F285" s="2">
        <v>456</v>
      </c>
      <c r="G285" s="2">
        <f t="shared" si="8"/>
        <v>12</v>
      </c>
      <c r="H285" s="2" t="s">
        <v>1241</v>
      </c>
      <c r="I285" s="2">
        <v>186.5</v>
      </c>
      <c r="J285" s="2">
        <v>301.39999999999998</v>
      </c>
      <c r="K285" s="2">
        <v>235.8</v>
      </c>
      <c r="L285">
        <f t="shared" si="9"/>
        <v>241.23333333333335</v>
      </c>
    </row>
    <row r="286" spans="1:12" x14ac:dyDescent="0.2">
      <c r="A286" s="7">
        <v>285</v>
      </c>
      <c r="B286" s="2" t="s">
        <v>636</v>
      </c>
      <c r="C286" s="2" t="s">
        <v>1483</v>
      </c>
      <c r="D286" s="2" t="s">
        <v>26</v>
      </c>
      <c r="E286" s="2">
        <v>445</v>
      </c>
      <c r="F286" s="2">
        <v>457</v>
      </c>
      <c r="G286" s="2">
        <f t="shared" si="8"/>
        <v>13</v>
      </c>
      <c r="H286" s="2"/>
      <c r="I286" s="2">
        <v>118</v>
      </c>
      <c r="J286" s="2">
        <v>194</v>
      </c>
      <c r="K286" s="2">
        <v>114</v>
      </c>
      <c r="L286">
        <f t="shared" si="9"/>
        <v>142</v>
      </c>
    </row>
    <row r="287" spans="1:12" x14ac:dyDescent="0.2">
      <c r="A287" s="7">
        <v>286</v>
      </c>
      <c r="B287" s="2" t="s">
        <v>724</v>
      </c>
      <c r="C287" s="2" t="s">
        <v>1483</v>
      </c>
      <c r="D287" s="2" t="s">
        <v>26</v>
      </c>
      <c r="E287" s="2">
        <v>445</v>
      </c>
      <c r="F287" s="2">
        <v>458</v>
      </c>
      <c r="G287" s="2">
        <f t="shared" si="8"/>
        <v>14</v>
      </c>
      <c r="H287" s="2"/>
      <c r="I287" s="2">
        <v>184.7</v>
      </c>
      <c r="J287" s="2">
        <v>224.5</v>
      </c>
      <c r="K287" s="2">
        <v>174.3</v>
      </c>
      <c r="L287">
        <f t="shared" si="9"/>
        <v>194.5</v>
      </c>
    </row>
    <row r="288" spans="1:12" x14ac:dyDescent="0.2">
      <c r="A288" s="7">
        <v>287</v>
      </c>
      <c r="B288" s="2" t="s">
        <v>346</v>
      </c>
      <c r="C288" s="2" t="s">
        <v>1275</v>
      </c>
      <c r="D288" s="2" t="s">
        <v>26</v>
      </c>
      <c r="E288" s="2">
        <v>446</v>
      </c>
      <c r="F288" s="2">
        <v>456</v>
      </c>
      <c r="G288" s="2">
        <f t="shared" si="8"/>
        <v>11</v>
      </c>
      <c r="H288" s="2" t="s">
        <v>1241</v>
      </c>
      <c r="I288" s="2">
        <v>824.5</v>
      </c>
      <c r="J288" s="2">
        <v>916.9</v>
      </c>
      <c r="K288" s="2">
        <v>798.4</v>
      </c>
      <c r="L288">
        <f t="shared" si="9"/>
        <v>846.6</v>
      </c>
    </row>
    <row r="289" spans="1:12" x14ac:dyDescent="0.2">
      <c r="A289" s="7">
        <v>288</v>
      </c>
      <c r="B289" s="2" t="s">
        <v>346</v>
      </c>
      <c r="C289" s="2" t="s">
        <v>1122</v>
      </c>
      <c r="D289" s="2" t="s">
        <v>26</v>
      </c>
      <c r="E289" s="2">
        <v>446</v>
      </c>
      <c r="F289" s="2">
        <v>456</v>
      </c>
      <c r="G289" s="2">
        <f t="shared" si="8"/>
        <v>11</v>
      </c>
      <c r="H289" s="2"/>
      <c r="I289" s="2">
        <v>340.9</v>
      </c>
      <c r="J289" s="2">
        <v>409.6</v>
      </c>
      <c r="K289" s="2">
        <v>324.7</v>
      </c>
      <c r="L289">
        <f t="shared" si="9"/>
        <v>358.40000000000003</v>
      </c>
    </row>
    <row r="290" spans="1:12" x14ac:dyDescent="0.2">
      <c r="A290" s="7">
        <v>289</v>
      </c>
      <c r="B290" s="2" t="s">
        <v>344</v>
      </c>
      <c r="C290" s="2" t="s">
        <v>1275</v>
      </c>
      <c r="D290" s="2" t="s">
        <v>26</v>
      </c>
      <c r="E290" s="2">
        <v>446</v>
      </c>
      <c r="F290" s="2">
        <v>457</v>
      </c>
      <c r="G290" s="2">
        <f t="shared" si="8"/>
        <v>12</v>
      </c>
      <c r="H290" s="2" t="s">
        <v>1241</v>
      </c>
      <c r="I290" s="2">
        <v>260</v>
      </c>
      <c r="J290" s="2">
        <v>293.3</v>
      </c>
      <c r="K290" s="2">
        <v>205.8</v>
      </c>
      <c r="L290">
        <f t="shared" si="9"/>
        <v>253.0333333333333</v>
      </c>
    </row>
    <row r="291" spans="1:12" x14ac:dyDescent="0.2">
      <c r="A291" s="7">
        <v>290</v>
      </c>
      <c r="B291" s="2" t="s">
        <v>344</v>
      </c>
      <c r="C291" s="2" t="s">
        <v>1122</v>
      </c>
      <c r="D291" s="2" t="s">
        <v>26</v>
      </c>
      <c r="E291" s="2">
        <v>446</v>
      </c>
      <c r="F291" s="2">
        <v>457</v>
      </c>
      <c r="G291" s="2">
        <f t="shared" si="8"/>
        <v>12</v>
      </c>
      <c r="H291" s="2"/>
      <c r="I291" s="2">
        <v>175.2</v>
      </c>
      <c r="J291" s="2">
        <v>243.9</v>
      </c>
      <c r="K291" s="2">
        <v>183</v>
      </c>
      <c r="L291">
        <f t="shared" si="9"/>
        <v>200.70000000000002</v>
      </c>
    </row>
    <row r="292" spans="1:12" x14ac:dyDescent="0.2">
      <c r="A292" s="7">
        <v>291</v>
      </c>
      <c r="B292" s="2" t="s">
        <v>342</v>
      </c>
      <c r="C292" s="2" t="s">
        <v>1122</v>
      </c>
      <c r="D292" s="2" t="s">
        <v>26</v>
      </c>
      <c r="E292" s="2">
        <v>446</v>
      </c>
      <c r="F292" s="2">
        <v>458</v>
      </c>
      <c r="G292" s="2">
        <f t="shared" si="8"/>
        <v>13</v>
      </c>
      <c r="H292" s="2"/>
      <c r="I292" s="2">
        <v>565.70000000000005</v>
      </c>
      <c r="J292" s="2">
        <v>677</v>
      </c>
      <c r="K292" s="2">
        <v>471.1</v>
      </c>
      <c r="L292">
        <f t="shared" si="9"/>
        <v>571.26666666666677</v>
      </c>
    </row>
    <row r="293" spans="1:12" x14ac:dyDescent="0.2">
      <c r="A293" s="7">
        <v>292</v>
      </c>
      <c r="B293" s="2" t="s">
        <v>342</v>
      </c>
      <c r="C293" s="2" t="s">
        <v>1275</v>
      </c>
      <c r="D293" s="2" t="s">
        <v>26</v>
      </c>
      <c r="E293" s="2">
        <v>446</v>
      </c>
      <c r="F293" s="2">
        <v>458</v>
      </c>
      <c r="G293" s="2">
        <f t="shared" si="8"/>
        <v>13</v>
      </c>
      <c r="H293" s="2" t="s">
        <v>1241</v>
      </c>
      <c r="I293" s="2">
        <v>285.8</v>
      </c>
      <c r="J293" s="2">
        <v>343.5</v>
      </c>
      <c r="K293" s="2">
        <v>278.8</v>
      </c>
      <c r="L293">
        <f t="shared" si="9"/>
        <v>302.7</v>
      </c>
    </row>
    <row r="294" spans="1:12" x14ac:dyDescent="0.2">
      <c r="A294" s="7">
        <v>293</v>
      </c>
      <c r="B294" s="2" t="s">
        <v>340</v>
      </c>
      <c r="C294" s="2" t="s">
        <v>1275</v>
      </c>
      <c r="D294" s="2" t="s">
        <v>26</v>
      </c>
      <c r="E294" s="2">
        <v>446</v>
      </c>
      <c r="F294" s="2">
        <v>464</v>
      </c>
      <c r="G294" s="2">
        <f t="shared" si="8"/>
        <v>19</v>
      </c>
      <c r="H294" s="2" t="s">
        <v>1241</v>
      </c>
      <c r="I294" s="2">
        <v>87.2</v>
      </c>
      <c r="J294" s="2">
        <v>118.5</v>
      </c>
      <c r="K294" s="2">
        <v>88</v>
      </c>
      <c r="L294">
        <f t="shared" si="9"/>
        <v>97.899999999999991</v>
      </c>
    </row>
    <row r="295" spans="1:12" x14ac:dyDescent="0.2">
      <c r="A295" s="7">
        <v>294</v>
      </c>
      <c r="B295" s="2" t="s">
        <v>704</v>
      </c>
      <c r="C295" s="2" t="s">
        <v>1122</v>
      </c>
      <c r="D295" s="2" t="s">
        <v>26</v>
      </c>
      <c r="E295" s="2">
        <v>447</v>
      </c>
      <c r="F295" s="2">
        <v>456</v>
      </c>
      <c r="G295" s="2">
        <f t="shared" si="8"/>
        <v>10</v>
      </c>
      <c r="H295" s="2"/>
      <c r="I295" s="2">
        <v>194.5</v>
      </c>
      <c r="J295" s="2">
        <v>241.8</v>
      </c>
      <c r="K295" s="2">
        <v>180.1</v>
      </c>
      <c r="L295">
        <f t="shared" si="9"/>
        <v>205.46666666666667</v>
      </c>
    </row>
    <row r="296" spans="1:12" x14ac:dyDescent="0.2">
      <c r="A296" s="7">
        <v>295</v>
      </c>
      <c r="B296" s="2" t="s">
        <v>374</v>
      </c>
      <c r="C296" s="2" t="s">
        <v>1304</v>
      </c>
      <c r="D296" s="2" t="s">
        <v>26</v>
      </c>
      <c r="E296" s="2">
        <v>447</v>
      </c>
      <c r="F296" s="2">
        <v>457</v>
      </c>
      <c r="G296" s="2">
        <f t="shared" si="8"/>
        <v>11</v>
      </c>
      <c r="H296" s="2" t="s">
        <v>1241</v>
      </c>
      <c r="I296" s="2">
        <v>399.7</v>
      </c>
      <c r="J296" s="2">
        <v>382.1</v>
      </c>
      <c r="K296" s="2">
        <v>377.1</v>
      </c>
      <c r="L296">
        <f t="shared" si="9"/>
        <v>386.3</v>
      </c>
    </row>
    <row r="297" spans="1:12" x14ac:dyDescent="0.2">
      <c r="A297" s="7">
        <v>296</v>
      </c>
      <c r="B297" s="2" t="s">
        <v>374</v>
      </c>
      <c r="C297" s="2" t="s">
        <v>1122</v>
      </c>
      <c r="D297" s="2" t="s">
        <v>26</v>
      </c>
      <c r="E297" s="2">
        <v>447</v>
      </c>
      <c r="F297" s="2">
        <v>457</v>
      </c>
      <c r="G297" s="2">
        <f t="shared" si="8"/>
        <v>11</v>
      </c>
      <c r="H297" s="2"/>
      <c r="I297" s="2">
        <v>112.2</v>
      </c>
      <c r="J297" s="2">
        <v>123.8</v>
      </c>
      <c r="K297" s="2">
        <v>109.6</v>
      </c>
      <c r="L297">
        <f t="shared" si="9"/>
        <v>115.2</v>
      </c>
    </row>
    <row r="298" spans="1:12" x14ac:dyDescent="0.2">
      <c r="A298" s="7">
        <v>297</v>
      </c>
      <c r="B298" s="2" t="s">
        <v>376</v>
      </c>
      <c r="C298" s="2" t="s">
        <v>1304</v>
      </c>
      <c r="D298" s="2" t="s">
        <v>26</v>
      </c>
      <c r="E298" s="2">
        <v>447</v>
      </c>
      <c r="F298" s="2">
        <v>458</v>
      </c>
      <c r="G298" s="2">
        <f t="shared" si="8"/>
        <v>12</v>
      </c>
      <c r="H298" s="2" t="s">
        <v>1241</v>
      </c>
      <c r="I298" s="2">
        <v>291.5</v>
      </c>
      <c r="J298" s="2">
        <v>321.5</v>
      </c>
      <c r="K298" s="2">
        <v>270.39999999999998</v>
      </c>
      <c r="L298">
        <f t="shared" si="9"/>
        <v>294.46666666666664</v>
      </c>
    </row>
    <row r="299" spans="1:12" x14ac:dyDescent="0.2">
      <c r="A299" s="7">
        <v>298</v>
      </c>
      <c r="B299" s="2" t="s">
        <v>378</v>
      </c>
      <c r="C299" s="2" t="s">
        <v>1304</v>
      </c>
      <c r="D299" s="2" t="s">
        <v>26</v>
      </c>
      <c r="E299" s="2">
        <v>447</v>
      </c>
      <c r="F299" s="2">
        <v>464</v>
      </c>
      <c r="G299" s="2">
        <f t="shared" si="8"/>
        <v>18</v>
      </c>
      <c r="H299" s="2" t="s">
        <v>1241</v>
      </c>
      <c r="I299" s="2">
        <v>82</v>
      </c>
      <c r="J299" s="2">
        <v>89.3</v>
      </c>
      <c r="K299" s="2">
        <v>82.9</v>
      </c>
      <c r="L299">
        <f t="shared" si="9"/>
        <v>84.733333333333334</v>
      </c>
    </row>
    <row r="300" spans="1:12" x14ac:dyDescent="0.2">
      <c r="A300" s="7">
        <v>299</v>
      </c>
      <c r="B300" s="2" t="s">
        <v>624</v>
      </c>
      <c r="C300" s="2" t="s">
        <v>1295</v>
      </c>
      <c r="D300" s="2" t="s">
        <v>26</v>
      </c>
      <c r="E300" s="2">
        <v>448</v>
      </c>
      <c r="F300" s="2">
        <v>456</v>
      </c>
      <c r="G300" s="2">
        <f t="shared" si="8"/>
        <v>9</v>
      </c>
      <c r="H300" s="2" t="s">
        <v>1241</v>
      </c>
      <c r="I300" s="2">
        <v>638.79999999999995</v>
      </c>
      <c r="J300" s="2">
        <v>781.5</v>
      </c>
      <c r="K300" s="2">
        <v>576.1</v>
      </c>
      <c r="L300">
        <f t="shared" si="9"/>
        <v>665.4666666666667</v>
      </c>
    </row>
    <row r="301" spans="1:12" x14ac:dyDescent="0.2">
      <c r="A301" s="7">
        <v>300</v>
      </c>
      <c r="B301" s="2" t="s">
        <v>1288</v>
      </c>
      <c r="C301" s="2" t="s">
        <v>1137</v>
      </c>
      <c r="D301" s="2" t="s">
        <v>26</v>
      </c>
      <c r="E301" s="2">
        <v>449</v>
      </c>
      <c r="F301" s="2">
        <v>465</v>
      </c>
      <c r="G301" s="2">
        <f t="shared" si="8"/>
        <v>17</v>
      </c>
      <c r="H301" s="2" t="s">
        <v>1241</v>
      </c>
      <c r="I301" s="2">
        <v>526.6</v>
      </c>
      <c r="J301" s="2">
        <v>423.4</v>
      </c>
      <c r="K301" s="2">
        <v>283</v>
      </c>
      <c r="L301">
        <f t="shared" si="9"/>
        <v>411</v>
      </c>
    </row>
    <row r="302" spans="1:12" x14ac:dyDescent="0.2">
      <c r="A302" s="7">
        <v>301</v>
      </c>
      <c r="B302" s="2" t="s">
        <v>1557</v>
      </c>
      <c r="C302" s="2" t="s">
        <v>1324</v>
      </c>
      <c r="D302" s="2" t="s">
        <v>26</v>
      </c>
      <c r="E302" s="2">
        <v>450</v>
      </c>
      <c r="F302" s="2">
        <v>465</v>
      </c>
      <c r="G302" s="2">
        <f t="shared" si="8"/>
        <v>16</v>
      </c>
      <c r="H302" s="2" t="s">
        <v>1241</v>
      </c>
      <c r="I302" s="2">
        <v>180.7</v>
      </c>
      <c r="J302" s="2">
        <v>231.7</v>
      </c>
      <c r="K302" s="2">
        <v>170.5</v>
      </c>
      <c r="L302">
        <f t="shared" si="9"/>
        <v>194.29999999999998</v>
      </c>
    </row>
  </sheetData>
  <sortState xmlns:xlrd2="http://schemas.microsoft.com/office/spreadsheetml/2017/richdata2" ref="A2:L339">
    <sortCondition ref="E2:E339"/>
    <sortCondition ref="F2:F33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AFD0-E447-5A4C-95A5-7B405E1133FB}">
  <sheetPr codeName="Sheet6"/>
  <dimension ref="A1:W306"/>
  <sheetViews>
    <sheetView workbookViewId="0">
      <selection activeCell="H31" sqref="H31"/>
    </sheetView>
  </sheetViews>
  <sheetFormatPr baseColWidth="10" defaultRowHeight="15" x14ac:dyDescent="0.2"/>
  <cols>
    <col min="1" max="3" width="15.83203125" bestFit="1" customWidth="1"/>
    <col min="4" max="4" width="14.83203125" bestFit="1" customWidth="1"/>
    <col min="6" max="6" width="23.5" style="8" bestFit="1" customWidth="1"/>
    <col min="7" max="7" width="17.33203125" style="8" bestFit="1" customWidth="1"/>
    <col min="8" max="8" width="23.5" style="8" bestFit="1" customWidth="1"/>
    <col min="9" max="9" width="17.33203125" style="8" bestFit="1" customWidth="1"/>
    <col min="10" max="10" width="23.5" style="8" bestFit="1" customWidth="1"/>
    <col min="11" max="11" width="17.33203125" style="8" bestFit="1" customWidth="1"/>
    <col min="13" max="14" width="10.83203125" style="8"/>
    <col min="15" max="15" width="15.83203125" bestFit="1" customWidth="1"/>
    <col min="16" max="16" width="12.33203125" bestFit="1" customWidth="1"/>
    <col min="18" max="18" width="12.1640625" bestFit="1" customWidth="1"/>
    <col min="19" max="19" width="8.6640625" bestFit="1" customWidth="1"/>
    <col min="20" max="20" width="10.33203125" bestFit="1" customWidth="1"/>
    <col min="21" max="21" width="9.33203125" bestFit="1" customWidth="1"/>
    <col min="22" max="22" width="11" bestFit="1" customWidth="1"/>
  </cols>
  <sheetData>
    <row r="1" spans="1:23" ht="26" customHeight="1" x14ac:dyDescent="0.2">
      <c r="F1" s="78" t="s">
        <v>1081</v>
      </c>
      <c r="G1" s="78"/>
      <c r="H1" s="78"/>
      <c r="I1" s="78"/>
      <c r="J1" s="78"/>
      <c r="K1" s="78"/>
      <c r="O1" s="78" t="s">
        <v>1081</v>
      </c>
      <c r="P1" s="78"/>
    </row>
    <row r="2" spans="1:23" ht="23" customHeight="1" x14ac:dyDescent="0.2">
      <c r="A2" s="78" t="s">
        <v>1076</v>
      </c>
      <c r="B2" s="78"/>
      <c r="C2" s="78"/>
      <c r="F2" s="78" t="s">
        <v>1082</v>
      </c>
      <c r="G2" s="78"/>
      <c r="H2" s="78" t="s">
        <v>1083</v>
      </c>
      <c r="I2" s="78"/>
      <c r="J2" s="78" t="s">
        <v>1084</v>
      </c>
      <c r="K2" s="78"/>
      <c r="M2" s="77"/>
      <c r="N2" s="77"/>
      <c r="O2" s="78" t="s">
        <v>1089</v>
      </c>
      <c r="P2" s="78"/>
    </row>
    <row r="3" spans="1:23" ht="23" customHeight="1" thickBot="1" x14ac:dyDescent="0.25">
      <c r="A3" s="10" t="s">
        <v>1077</v>
      </c>
      <c r="B3" s="10" t="s">
        <v>1078</v>
      </c>
      <c r="C3" s="10" t="s">
        <v>1079</v>
      </c>
      <c r="D3" s="9" t="s">
        <v>1080</v>
      </c>
      <c r="F3" s="11" t="s">
        <v>1086</v>
      </c>
      <c r="G3" s="11" t="s">
        <v>1085</v>
      </c>
      <c r="H3" s="11" t="s">
        <v>1086</v>
      </c>
      <c r="I3" s="11" t="s">
        <v>1085</v>
      </c>
      <c r="J3" s="11" t="s">
        <v>1086</v>
      </c>
      <c r="K3" s="11" t="s">
        <v>1085</v>
      </c>
      <c r="M3" s="13" t="s">
        <v>1087</v>
      </c>
      <c r="N3" s="14" t="s">
        <v>1088</v>
      </c>
      <c r="O3" s="11" t="s">
        <v>1086</v>
      </c>
      <c r="P3" s="11" t="s">
        <v>1085</v>
      </c>
      <c r="R3" s="77" t="s">
        <v>1098</v>
      </c>
      <c r="S3" s="77"/>
      <c r="T3" s="77"/>
      <c r="U3" s="77"/>
      <c r="V3" s="77"/>
    </row>
    <row r="4" spans="1:23" x14ac:dyDescent="0.2">
      <c r="A4">
        <v>303.59999999999997</v>
      </c>
      <c r="B4">
        <v>192.36666666666667</v>
      </c>
      <c r="C4">
        <v>428.76666666666665</v>
      </c>
      <c r="D4">
        <f>C4/A4</f>
        <v>1.4122749231444884</v>
      </c>
      <c r="F4" s="8">
        <f>(LOG((A4*B4),2))/2</f>
        <v>7.9168715002954038</v>
      </c>
      <c r="G4" s="8">
        <f>LOG((B4/A4),2)</f>
        <v>-0.65831296046540133</v>
      </c>
      <c r="H4" s="8">
        <f>LOG((SQRT(A4*C4)),2)</f>
        <v>8.4950384609690843</v>
      </c>
      <c r="I4" s="8">
        <f>LOG((C4/A4),2)</f>
        <v>0.49802096088195985</v>
      </c>
      <c r="J4" s="8">
        <f>LOG((SQRT(B4*C4)),2)</f>
        <v>8.1658819807363834</v>
      </c>
      <c r="K4" s="8">
        <f>LOG((C4/B4),2)</f>
        <v>1.1563339213473611</v>
      </c>
      <c r="M4" s="12">
        <v>277.5</v>
      </c>
      <c r="N4" s="12">
        <v>276.8</v>
      </c>
      <c r="O4" s="8">
        <f>LOG((SQRT(M4*N4)),2)</f>
        <v>8.1145220469934163</v>
      </c>
      <c r="P4" s="8">
        <f>LOG((N4/M4),2)</f>
        <v>-3.6438284881059892E-3</v>
      </c>
      <c r="S4" s="16" t="s">
        <v>1095</v>
      </c>
      <c r="T4" s="16" t="s">
        <v>1090</v>
      </c>
      <c r="U4" s="16" t="s">
        <v>1096</v>
      </c>
      <c r="V4" s="16" t="s">
        <v>1091</v>
      </c>
      <c r="W4" s="16" t="s">
        <v>1105</v>
      </c>
    </row>
    <row r="5" spans="1:23" x14ac:dyDescent="0.2">
      <c r="A5">
        <v>66.63333333333334</v>
      </c>
      <c r="B5">
        <v>114.36666666666667</v>
      </c>
      <c r="C5">
        <v>93.866666666666674</v>
      </c>
      <c r="D5">
        <f t="shared" ref="D5:D68" si="0">C5/A5</f>
        <v>1.408704352176088</v>
      </c>
      <c r="F5" s="8">
        <f t="shared" ref="F5:F68" si="1">(LOG((A5*B5),2))/2</f>
        <v>6.4478474880426235</v>
      </c>
      <c r="G5" s="8">
        <f t="shared" ref="G5:G68" si="2">LOG((B5/A5),2)</f>
        <v>0.77935065381302704</v>
      </c>
      <c r="H5" s="8">
        <f t="shared" ref="H5:H68" si="3">LOG((SQRT(A5*C5)),2)</f>
        <v>6.3053565920824433</v>
      </c>
      <c r="I5" s="8">
        <f t="shared" ref="I5:I68" si="4">LOG((C5/A5),2)</f>
        <v>0.4943688618926696</v>
      </c>
      <c r="J5" s="8">
        <f t="shared" ref="J5:J68" si="5">LOG((SQRT(B5*C5)),2)</f>
        <v>6.695031918988958</v>
      </c>
      <c r="K5" s="8">
        <f t="shared" ref="K5:K68" si="6">LOG((C5/B5),2)</f>
        <v>-0.28498179192035739</v>
      </c>
      <c r="M5" s="12">
        <v>63.4</v>
      </c>
      <c r="N5" s="12">
        <v>64.900000000000006</v>
      </c>
      <c r="O5" s="8">
        <f t="shared" ref="O5:O68" si="7">LOG((SQRT(M5*N5)),2)</f>
        <v>6.0032787541819115</v>
      </c>
      <c r="P5" s="8">
        <f t="shared" ref="P5:P68" si="8">LOG((N5/M5),2)</f>
        <v>3.3735637859731368E-2</v>
      </c>
      <c r="R5" s="17" t="s">
        <v>1092</v>
      </c>
      <c r="S5">
        <v>9</v>
      </c>
      <c r="T5" s="18">
        <f>S5/$S$9</f>
        <v>2.9801324503311258E-2</v>
      </c>
      <c r="U5" s="15">
        <v>50</v>
      </c>
      <c r="V5" s="18">
        <f>U5/$S$9</f>
        <v>0.16556291390728478</v>
      </c>
      <c r="W5" s="19">
        <f>T5+V5</f>
        <v>0.19536423841059603</v>
      </c>
    </row>
    <row r="6" spans="1:23" x14ac:dyDescent="0.2">
      <c r="A6">
        <v>140.73333333333332</v>
      </c>
      <c r="B6">
        <v>234.69999999999996</v>
      </c>
      <c r="C6">
        <v>196.29999999999998</v>
      </c>
      <c r="D6">
        <f t="shared" si="0"/>
        <v>1.3948365703458077</v>
      </c>
      <c r="F6" s="8">
        <f t="shared" si="1"/>
        <v>7.505747149687223</v>
      </c>
      <c r="G6" s="8">
        <f t="shared" si="2"/>
        <v>0.73785376389717061</v>
      </c>
      <c r="H6" s="8">
        <f t="shared" si="3"/>
        <v>7.3768683151587231</v>
      </c>
      <c r="I6" s="8">
        <f t="shared" si="4"/>
        <v>0.48009609484017124</v>
      </c>
      <c r="J6" s="8">
        <f t="shared" si="5"/>
        <v>7.7457951971073085</v>
      </c>
      <c r="K6" s="8">
        <f t="shared" si="6"/>
        <v>-0.25775766905699909</v>
      </c>
      <c r="M6" s="12">
        <v>119.4</v>
      </c>
      <c r="N6" s="12">
        <v>146.6</v>
      </c>
      <c r="O6" s="8">
        <f t="shared" si="7"/>
        <v>7.0477001598119466</v>
      </c>
      <c r="P6" s="8">
        <f t="shared" si="8"/>
        <v>0.29608226686900663</v>
      </c>
      <c r="R6" s="17" t="s">
        <v>1093</v>
      </c>
      <c r="S6">
        <v>103</v>
      </c>
      <c r="T6" s="18">
        <f t="shared" ref="T6:T7" si="9">S6/$S$9</f>
        <v>0.34105960264900664</v>
      </c>
      <c r="U6">
        <v>60</v>
      </c>
      <c r="V6" s="18">
        <f t="shared" ref="V6:V7" si="10">U6/$S$9</f>
        <v>0.19867549668874171</v>
      </c>
      <c r="W6" s="19">
        <f t="shared" ref="W6:W7" si="11">T6+V6</f>
        <v>0.53973509933774833</v>
      </c>
    </row>
    <row r="7" spans="1:23" x14ac:dyDescent="0.2">
      <c r="A7">
        <v>276.03333333333336</v>
      </c>
      <c r="B7">
        <v>428.4666666666667</v>
      </c>
      <c r="C7">
        <v>433.86666666666662</v>
      </c>
      <c r="D7">
        <f t="shared" si="0"/>
        <v>1.571790846516121</v>
      </c>
      <c r="F7" s="8">
        <f t="shared" si="1"/>
        <v>8.4258689231084869</v>
      </c>
      <c r="G7" s="8">
        <f t="shared" si="2"/>
        <v>0.6343404766392261</v>
      </c>
      <c r="H7" s="8">
        <f t="shared" si="3"/>
        <v>8.4349033124264423</v>
      </c>
      <c r="I7" s="8">
        <f t="shared" si="4"/>
        <v>0.65240925527513505</v>
      </c>
      <c r="J7" s="8">
        <f t="shared" si="5"/>
        <v>8.7520735507460561</v>
      </c>
      <c r="K7" s="8">
        <f t="shared" si="6"/>
        <v>1.8068778635908965E-2</v>
      </c>
      <c r="M7" s="12">
        <v>233.8</v>
      </c>
      <c r="N7" s="12">
        <v>287.8</v>
      </c>
      <c r="O7" s="8">
        <f t="shared" si="7"/>
        <v>8.019026950748616</v>
      </c>
      <c r="P7" s="8">
        <f t="shared" si="8"/>
        <v>0.29979166220864145</v>
      </c>
      <c r="R7" s="17" t="s">
        <v>1094</v>
      </c>
      <c r="S7">
        <v>72</v>
      </c>
      <c r="T7" s="18">
        <f t="shared" si="9"/>
        <v>0.23841059602649006</v>
      </c>
      <c r="U7">
        <v>49</v>
      </c>
      <c r="V7" s="18">
        <f t="shared" si="10"/>
        <v>0.16225165562913907</v>
      </c>
      <c r="W7" s="19">
        <f t="shared" si="11"/>
        <v>0.40066225165562913</v>
      </c>
    </row>
    <row r="8" spans="1:23" x14ac:dyDescent="0.2">
      <c r="A8">
        <v>49.1</v>
      </c>
      <c r="B8">
        <v>119</v>
      </c>
      <c r="C8">
        <v>107.10000000000001</v>
      </c>
      <c r="D8">
        <f t="shared" si="0"/>
        <v>2.1812627291242364</v>
      </c>
      <c r="F8" s="8">
        <f t="shared" si="1"/>
        <v>6.2562344413676376</v>
      </c>
      <c r="G8" s="8">
        <f t="shared" si="2"/>
        <v>1.2771666438806129</v>
      </c>
      <c r="H8" s="8">
        <f t="shared" si="3"/>
        <v>6.1802328946451128</v>
      </c>
      <c r="I8" s="8">
        <f t="shared" si="4"/>
        <v>1.125163550435563</v>
      </c>
      <c r="J8" s="8">
        <f t="shared" si="5"/>
        <v>6.8188162165854189</v>
      </c>
      <c r="K8" s="8">
        <f t="shared" si="6"/>
        <v>-0.15200309344504997</v>
      </c>
      <c r="M8" s="12">
        <v>46.5</v>
      </c>
      <c r="N8" s="12">
        <v>51</v>
      </c>
      <c r="O8" s="8">
        <f t="shared" si="7"/>
        <v>5.6057920765397631</v>
      </c>
      <c r="P8" s="8">
        <f t="shared" si="8"/>
        <v>0.1332665308634641</v>
      </c>
      <c r="R8" s="17"/>
    </row>
    <row r="9" spans="1:23" x14ac:dyDescent="0.2">
      <c r="A9">
        <v>153.29999999999998</v>
      </c>
      <c r="B9">
        <v>210.96666666666667</v>
      </c>
      <c r="C9">
        <v>188.63333333333333</v>
      </c>
      <c r="D9">
        <f t="shared" si="0"/>
        <v>1.2304848880191346</v>
      </c>
      <c r="F9" s="8">
        <f t="shared" si="1"/>
        <v>7.4905425717827558</v>
      </c>
      <c r="G9" s="8">
        <f t="shared" si="2"/>
        <v>0.4606573700226822</v>
      </c>
      <c r="H9" s="8">
        <f t="shared" si="3"/>
        <v>7.4098273566228325</v>
      </c>
      <c r="I9" s="8">
        <f t="shared" si="4"/>
        <v>0.29922693970283382</v>
      </c>
      <c r="J9" s="8">
        <f t="shared" si="5"/>
        <v>7.6401560416341727</v>
      </c>
      <c r="K9" s="8">
        <f t="shared" si="6"/>
        <v>-0.16143043031984833</v>
      </c>
      <c r="M9" s="12">
        <v>120.5</v>
      </c>
      <c r="N9" s="12">
        <v>168.5</v>
      </c>
      <c r="O9" s="8">
        <f t="shared" si="7"/>
        <v>7.1547470587059099</v>
      </c>
      <c r="P9" s="8">
        <f t="shared" si="8"/>
        <v>0.48371544495189678</v>
      </c>
      <c r="R9" s="17" t="s">
        <v>1097</v>
      </c>
      <c r="S9">
        <v>302</v>
      </c>
    </row>
    <row r="10" spans="1:23" x14ac:dyDescent="0.2">
      <c r="A10">
        <v>137.4</v>
      </c>
      <c r="B10">
        <v>189.86666666666667</v>
      </c>
      <c r="C10">
        <v>171.66666666666666</v>
      </c>
      <c r="D10">
        <f t="shared" si="0"/>
        <v>1.2493934983017951</v>
      </c>
      <c r="F10" s="8">
        <f t="shared" si="1"/>
        <v>7.3355405146443085</v>
      </c>
      <c r="G10" s="8">
        <f t="shared" si="2"/>
        <v>0.46660464142714153</v>
      </c>
      <c r="H10" s="8">
        <f t="shared" si="3"/>
        <v>7.2628521576400811</v>
      </c>
      <c r="I10" s="8">
        <f t="shared" si="4"/>
        <v>0.32122792741868667</v>
      </c>
      <c r="J10" s="8">
        <f t="shared" si="5"/>
        <v>7.4961544783536516</v>
      </c>
      <c r="K10" s="8">
        <f t="shared" si="6"/>
        <v>-0.14537671400845484</v>
      </c>
      <c r="M10" s="12">
        <v>123</v>
      </c>
      <c r="N10" s="12">
        <v>144.6</v>
      </c>
      <c r="O10" s="8">
        <f t="shared" si="7"/>
        <v>7.0592191237014985</v>
      </c>
      <c r="P10" s="8">
        <f t="shared" si="8"/>
        <v>0.23340923672451552</v>
      </c>
      <c r="R10" s="17" t="s">
        <v>1104</v>
      </c>
      <c r="T10" t="s">
        <v>1100</v>
      </c>
      <c r="V10" t="s">
        <v>1101</v>
      </c>
    </row>
    <row r="11" spans="1:23" x14ac:dyDescent="0.2">
      <c r="A11">
        <v>120.2</v>
      </c>
      <c r="B11">
        <v>180.13333333333335</v>
      </c>
      <c r="C11">
        <v>169.79999999999998</v>
      </c>
      <c r="D11">
        <f t="shared" si="0"/>
        <v>1.4126455906821962</v>
      </c>
      <c r="F11" s="8">
        <f t="shared" si="1"/>
        <v>7.201107224770495</v>
      </c>
      <c r="G11" s="8">
        <f t="shared" si="2"/>
        <v>0.58362827789334315</v>
      </c>
      <c r="H11" s="8">
        <f t="shared" si="3"/>
        <v>7.1584928672447496</v>
      </c>
      <c r="I11" s="8">
        <f t="shared" si="4"/>
        <v>0.49839956284185294</v>
      </c>
      <c r="J11" s="8">
        <f t="shared" si="5"/>
        <v>7.4503070061914212</v>
      </c>
      <c r="K11" s="8">
        <f t="shared" si="6"/>
        <v>-8.5228715051490128E-2</v>
      </c>
      <c r="M11" s="12">
        <v>105.4</v>
      </c>
      <c r="N11" s="12">
        <v>136.6</v>
      </c>
      <c r="O11" s="8">
        <f t="shared" si="7"/>
        <v>6.9067723650762893</v>
      </c>
      <c r="P11" s="8">
        <f t="shared" si="8"/>
        <v>0.37408261665287579</v>
      </c>
    </row>
    <row r="12" spans="1:23" x14ac:dyDescent="0.2">
      <c r="A12">
        <v>122.16666666666667</v>
      </c>
      <c r="B12">
        <v>165.86666666666667</v>
      </c>
      <c r="C12">
        <v>162.4</v>
      </c>
      <c r="D12">
        <f t="shared" si="0"/>
        <v>1.3293315143246931</v>
      </c>
      <c r="F12" s="8">
        <f t="shared" si="1"/>
        <v>7.1532935309673711</v>
      </c>
      <c r="G12" s="8">
        <f t="shared" si="2"/>
        <v>0.44117328710942844</v>
      </c>
      <c r="H12" s="8">
        <f t="shared" si="3"/>
        <v>7.1380573548552348</v>
      </c>
      <c r="I12" s="8">
        <f t="shared" si="4"/>
        <v>0.41070093488515824</v>
      </c>
      <c r="J12" s="8">
        <f t="shared" si="5"/>
        <v>7.3586439984099492</v>
      </c>
      <c r="K12" s="8">
        <f t="shared" si="6"/>
        <v>-3.0472352224270152E-2</v>
      </c>
      <c r="M12" s="12">
        <v>103</v>
      </c>
      <c r="N12" s="12">
        <v>139</v>
      </c>
      <c r="O12" s="8">
        <f>LOG((SQRT(M12*N12)),2)</f>
        <v>6.9027207999533626</v>
      </c>
      <c r="P12" s="8">
        <f t="shared" si="8"/>
        <v>0.4324405455402891</v>
      </c>
    </row>
    <row r="13" spans="1:23" x14ac:dyDescent="0.2">
      <c r="A13">
        <v>108</v>
      </c>
      <c r="B13">
        <v>143.83333333333334</v>
      </c>
      <c r="C13">
        <v>121.3</v>
      </c>
      <c r="D13">
        <f t="shared" si="0"/>
        <v>1.1231481481481482</v>
      </c>
      <c r="F13" s="8">
        <f t="shared" si="1"/>
        <v>6.9615708753106347</v>
      </c>
      <c r="G13" s="8">
        <f t="shared" si="2"/>
        <v>0.41336674629433029</v>
      </c>
      <c r="H13" s="8">
        <f t="shared" si="3"/>
        <v>6.8386616211983089</v>
      </c>
      <c r="I13" s="8">
        <f t="shared" si="4"/>
        <v>0.1675482380696795</v>
      </c>
      <c r="J13" s="8">
        <f>LOG((SQRT(B13*C13)),2)</f>
        <v>7.0453449943454736</v>
      </c>
      <c r="K13" s="8">
        <f t="shared" si="6"/>
        <v>-0.24581850822465096</v>
      </c>
      <c r="M13" s="12">
        <v>102</v>
      </c>
      <c r="N13" s="12">
        <v>111.4</v>
      </c>
      <c r="O13" s="8">
        <f t="shared" si="7"/>
        <v>6.7360153822120825</v>
      </c>
      <c r="P13" s="8">
        <f t="shared" si="8"/>
        <v>0.12718008048117396</v>
      </c>
    </row>
    <row r="14" spans="1:23" x14ac:dyDescent="0.2">
      <c r="A14">
        <v>124.06666666666666</v>
      </c>
      <c r="B14">
        <v>136.66666666666666</v>
      </c>
      <c r="C14">
        <v>139.99999999999997</v>
      </c>
      <c r="D14">
        <f t="shared" si="0"/>
        <v>1.1284255776464265</v>
      </c>
      <c r="F14" s="8">
        <f t="shared" si="1"/>
        <v>7.0247446716174622</v>
      </c>
      <c r="G14" s="8">
        <f t="shared" si="2"/>
        <v>0.13954585433365674</v>
      </c>
      <c r="H14" s="8">
        <f t="shared" si="3"/>
        <v>7.0421273806977993</v>
      </c>
      <c r="I14" s="8">
        <f t="shared" si="4"/>
        <v>0.17431127249433329</v>
      </c>
      <c r="J14" s="8">
        <f t="shared" si="5"/>
        <v>7.1119003078646283</v>
      </c>
      <c r="K14" s="8">
        <f t="shared" si="6"/>
        <v>3.4765418160676312E-2</v>
      </c>
      <c r="M14" s="12">
        <v>132.19999999999999</v>
      </c>
      <c r="N14" s="12">
        <v>122.7</v>
      </c>
      <c r="O14" s="8">
        <f t="shared" si="7"/>
        <v>6.9927849026979354</v>
      </c>
      <c r="P14" s="8">
        <f t="shared" si="8"/>
        <v>-0.10758692784478657</v>
      </c>
      <c r="R14" s="77" t="s">
        <v>1099</v>
      </c>
      <c r="S14" s="77"/>
      <c r="T14" s="77"/>
      <c r="U14" s="77"/>
      <c r="V14" s="77"/>
    </row>
    <row r="15" spans="1:23" x14ac:dyDescent="0.2">
      <c r="A15">
        <v>252.4666666666667</v>
      </c>
      <c r="B15">
        <v>297.5333333333333</v>
      </c>
      <c r="C15">
        <v>269.2</v>
      </c>
      <c r="D15">
        <f t="shared" si="0"/>
        <v>1.0662793768154211</v>
      </c>
      <c r="F15" s="8">
        <f t="shared" si="1"/>
        <v>8.0984283029596185</v>
      </c>
      <c r="G15" s="8">
        <f t="shared" si="2"/>
        <v>0.23695838536743555</v>
      </c>
      <c r="H15" s="8">
        <f t="shared" si="3"/>
        <v>8.0262418549994283</v>
      </c>
      <c r="I15" s="8">
        <f t="shared" si="4"/>
        <v>9.2585489447053748E-2</v>
      </c>
      <c r="J15" s="8">
        <f t="shared" si="5"/>
        <v>8.1447210476831451</v>
      </c>
      <c r="K15" s="8">
        <f t="shared" si="6"/>
        <v>-0.14437289592038183</v>
      </c>
      <c r="M15" s="12">
        <v>231.3</v>
      </c>
      <c r="N15" s="12">
        <v>245.8</v>
      </c>
      <c r="O15" s="8">
        <f t="shared" si="7"/>
        <v>7.8974812806170647</v>
      </c>
      <c r="P15" s="8">
        <f t="shared" si="8"/>
        <v>8.7719649736471186E-2</v>
      </c>
      <c r="S15" s="16" t="s">
        <v>1095</v>
      </c>
      <c r="T15" s="16" t="s">
        <v>1090</v>
      </c>
      <c r="U15" s="16" t="s">
        <v>1096</v>
      </c>
      <c r="V15" s="16" t="s">
        <v>1091</v>
      </c>
      <c r="W15" s="16" t="s">
        <v>1105</v>
      </c>
    </row>
    <row r="16" spans="1:23" x14ac:dyDescent="0.2">
      <c r="A16">
        <v>177.69999999999996</v>
      </c>
      <c r="B16">
        <v>207.83333333333334</v>
      </c>
      <c r="C16">
        <v>198.36666666666667</v>
      </c>
      <c r="D16">
        <f t="shared" si="0"/>
        <v>1.1163008816357158</v>
      </c>
      <c r="F16" s="8">
        <f t="shared" si="1"/>
        <v>7.5862915601249155</v>
      </c>
      <c r="G16" s="8">
        <f>LOG((B16/A16),2)</f>
        <v>0.22598337796719853</v>
      </c>
      <c r="H16" s="8">
        <f t="shared" si="3"/>
        <v>7.5526628389984545</v>
      </c>
      <c r="I16" s="8">
        <f t="shared" si="4"/>
        <v>0.15872593571427845</v>
      </c>
      <c r="J16" s="8">
        <f t="shared" si="5"/>
        <v>7.6656545279820545</v>
      </c>
      <c r="K16" s="8">
        <f t="shared" si="6"/>
        <v>-6.7257442252919977E-2</v>
      </c>
      <c r="M16" s="12">
        <v>150.19999999999999</v>
      </c>
      <c r="N16" s="12">
        <v>167.7</v>
      </c>
      <c r="O16" s="8">
        <f t="shared" si="7"/>
        <v>7.3102399406519476</v>
      </c>
      <c r="P16" s="8">
        <f t="shared" si="8"/>
        <v>0.15899787605007459</v>
      </c>
      <c r="R16" s="17" t="s">
        <v>1092</v>
      </c>
      <c r="S16">
        <v>1</v>
      </c>
      <c r="T16" s="18">
        <f>S16/$S$9</f>
        <v>3.3112582781456954E-3</v>
      </c>
      <c r="U16" s="15">
        <v>5</v>
      </c>
      <c r="V16" s="18">
        <f>U16/$S$9</f>
        <v>1.6556291390728478E-2</v>
      </c>
      <c r="W16" s="19">
        <f>T16+V16</f>
        <v>1.9867549668874173E-2</v>
      </c>
    </row>
    <row r="17" spans="1:23" x14ac:dyDescent="0.2">
      <c r="A17">
        <v>186.56666666666669</v>
      </c>
      <c r="B17">
        <v>250.16666666666663</v>
      </c>
      <c r="C17">
        <v>215.6</v>
      </c>
      <c r="D17">
        <f t="shared" si="0"/>
        <v>1.1556190816508842</v>
      </c>
      <c r="F17" s="8">
        <f t="shared" si="1"/>
        <v>7.755146598843333</v>
      </c>
      <c r="G17" s="8">
        <f t="shared" si="2"/>
        <v>0.42319832411239783</v>
      </c>
      <c r="H17" s="8">
        <f t="shared" si="3"/>
        <v>7.6478804023261384</v>
      </c>
      <c r="I17" s="8">
        <f t="shared" si="4"/>
        <v>0.2086659310780089</v>
      </c>
      <c r="J17" s="8">
        <f t="shared" si="5"/>
        <v>7.8594795643823385</v>
      </c>
      <c r="K17" s="8">
        <f t="shared" si="6"/>
        <v>-0.21453239303438904</v>
      </c>
      <c r="M17" s="12">
        <v>170.6</v>
      </c>
      <c r="N17" s="12">
        <v>192</v>
      </c>
      <c r="O17" s="8">
        <f t="shared" si="7"/>
        <v>7.4997181685760426</v>
      </c>
      <c r="P17" s="8">
        <f t="shared" si="8"/>
        <v>0.17048866429022835</v>
      </c>
      <c r="R17" s="17" t="s">
        <v>1093</v>
      </c>
      <c r="S17">
        <v>20</v>
      </c>
      <c r="T17" s="18">
        <f t="shared" ref="T17:T18" si="12">S17/$S$9</f>
        <v>6.6225165562913912E-2</v>
      </c>
      <c r="U17">
        <v>15</v>
      </c>
      <c r="V17" s="18">
        <f t="shared" ref="V17:V18" si="13">U17/$S$9</f>
        <v>4.9668874172185427E-2</v>
      </c>
      <c r="W17" s="19">
        <f t="shared" ref="W17:W18" si="14">T17+V17</f>
        <v>0.11589403973509935</v>
      </c>
    </row>
    <row r="18" spans="1:23" x14ac:dyDescent="0.2">
      <c r="A18">
        <v>62.733333333333327</v>
      </c>
      <c r="B18">
        <v>128.1</v>
      </c>
      <c r="C18">
        <v>67.466666666666654</v>
      </c>
      <c r="D18">
        <f t="shared" si="0"/>
        <v>1.0754516471838469</v>
      </c>
      <c r="F18" s="8">
        <f t="shared" si="1"/>
        <v>6.4861434912871516</v>
      </c>
      <c r="G18" s="8">
        <f t="shared" si="2"/>
        <v>1.0299663483342663</v>
      </c>
      <c r="H18" s="8">
        <f t="shared" si="3"/>
        <v>6.0236316481029046</v>
      </c>
      <c r="I18" s="8">
        <f t="shared" si="4"/>
        <v>0.10494266196577327</v>
      </c>
      <c r="J18" s="8">
        <f t="shared" si="5"/>
        <v>6.5386148222700378</v>
      </c>
      <c r="K18" s="8">
        <f t="shared" si="6"/>
        <v>-0.92502368636849286</v>
      </c>
      <c r="M18" s="12">
        <v>62.8</v>
      </c>
      <c r="N18" s="12">
        <v>66.2</v>
      </c>
      <c r="O18" s="8">
        <f t="shared" si="7"/>
        <v>6.0107259829620601</v>
      </c>
      <c r="P18" s="8">
        <f t="shared" si="8"/>
        <v>7.6066657915590835E-2</v>
      </c>
      <c r="R18" s="17" t="s">
        <v>1094</v>
      </c>
      <c r="S18">
        <v>9</v>
      </c>
      <c r="T18" s="18">
        <f t="shared" si="12"/>
        <v>2.9801324503311258E-2</v>
      </c>
      <c r="U18">
        <v>10</v>
      </c>
      <c r="V18" s="18">
        <f t="shared" si="13"/>
        <v>3.3112582781456956E-2</v>
      </c>
      <c r="W18" s="19">
        <f t="shared" si="14"/>
        <v>6.2913907284768214E-2</v>
      </c>
    </row>
    <row r="19" spans="1:23" x14ac:dyDescent="0.2">
      <c r="A19">
        <v>410.23333333333335</v>
      </c>
      <c r="B19">
        <v>691.16666666666663</v>
      </c>
      <c r="C19">
        <v>280.7</v>
      </c>
      <c r="D19">
        <f t="shared" si="0"/>
        <v>0.68424473876655556</v>
      </c>
      <c r="F19" s="8">
        <f t="shared" si="1"/>
        <v>9.05659537155306</v>
      </c>
      <c r="G19" s="8">
        <f t="shared" si="2"/>
        <v>0.75258891926349081</v>
      </c>
      <c r="H19" s="8">
        <f t="shared" si="3"/>
        <v>8.406593082773238</v>
      </c>
      <c r="I19" s="8">
        <f t="shared" si="4"/>
        <v>-0.54741565829615257</v>
      </c>
      <c r="J19" s="8">
        <f t="shared" si="5"/>
        <v>8.7828875424049837</v>
      </c>
      <c r="K19" s="8">
        <f t="shared" si="6"/>
        <v>-1.3000045775596434</v>
      </c>
      <c r="M19" s="12">
        <v>461.1</v>
      </c>
      <c r="N19" s="12">
        <v>328</v>
      </c>
      <c r="O19" s="8">
        <f t="shared" si="7"/>
        <v>8.6032439300713257</v>
      </c>
      <c r="P19" s="8">
        <f t="shared" si="8"/>
        <v>-0.49138385090648162</v>
      </c>
      <c r="R19" s="17"/>
    </row>
    <row r="20" spans="1:23" x14ac:dyDescent="0.2">
      <c r="A20">
        <v>235.46666666666667</v>
      </c>
      <c r="B20">
        <v>132.23333333333332</v>
      </c>
      <c r="C20">
        <v>122.66666666666667</v>
      </c>
      <c r="D20">
        <f t="shared" si="0"/>
        <v>0.52095130237825593</v>
      </c>
      <c r="F20" s="8">
        <f t="shared" si="1"/>
        <v>7.4631605592883545</v>
      </c>
      <c r="G20" s="8">
        <f t="shared" si="2"/>
        <v>-0.83243694550318548</v>
      </c>
      <c r="H20" s="8">
        <f t="shared" si="3"/>
        <v>7.4089892436879028</v>
      </c>
      <c r="I20" s="8">
        <f t="shared" si="4"/>
        <v>-0.94077957670409096</v>
      </c>
      <c r="J20" s="8">
        <f t="shared" si="5"/>
        <v>6.9927707709363087</v>
      </c>
      <c r="K20" s="8">
        <f t="shared" si="6"/>
        <v>-0.10834263120090519</v>
      </c>
      <c r="M20" s="12">
        <v>268.39999999999998</v>
      </c>
      <c r="N20" s="12">
        <v>204.8</v>
      </c>
      <c r="O20" s="8">
        <f t="shared" si="7"/>
        <v>7.8731563832127298</v>
      </c>
      <c r="P20" s="8">
        <f t="shared" si="8"/>
        <v>-0.39016895620018333</v>
      </c>
      <c r="R20" s="17" t="s">
        <v>1097</v>
      </c>
      <c r="S20">
        <v>302</v>
      </c>
    </row>
    <row r="21" spans="1:23" x14ac:dyDescent="0.2">
      <c r="A21">
        <v>180.13333333333335</v>
      </c>
      <c r="B21">
        <v>156.63333333333333</v>
      </c>
      <c r="C21">
        <v>168.96666666666667</v>
      </c>
      <c r="D21">
        <f t="shared" si="0"/>
        <v>0.93800888230940038</v>
      </c>
      <c r="F21" s="8">
        <f t="shared" si="1"/>
        <v>7.3920844102548822</v>
      </c>
      <c r="G21" s="8">
        <f t="shared" si="2"/>
        <v>-0.20167390692456913</v>
      </c>
      <c r="H21" s="8">
        <f t="shared" si="3"/>
        <v>7.4467581083490622</v>
      </c>
      <c r="I21" s="8">
        <f t="shared" si="4"/>
        <v>-9.2326510736208123E-2</v>
      </c>
      <c r="J21" s="8">
        <f t="shared" si="5"/>
        <v>7.3459211548867787</v>
      </c>
      <c r="K21" s="8">
        <f t="shared" si="6"/>
        <v>0.10934739618836098</v>
      </c>
      <c r="M21" s="12">
        <v>154.19999999999999</v>
      </c>
      <c r="N21" s="12">
        <v>168.4</v>
      </c>
      <c r="O21" s="8">
        <f t="shared" si="7"/>
        <v>7.3322036416033534</v>
      </c>
      <c r="P21" s="8">
        <f t="shared" si="8"/>
        <v>0.12708937315136196</v>
      </c>
      <c r="R21" s="17" t="s">
        <v>1104</v>
      </c>
      <c r="T21" t="s">
        <v>1102</v>
      </c>
      <c r="V21" t="s">
        <v>1103</v>
      </c>
    </row>
    <row r="22" spans="1:23" x14ac:dyDescent="0.2">
      <c r="A22">
        <v>324.43333333333334</v>
      </c>
      <c r="B22">
        <v>644.4666666666667</v>
      </c>
      <c r="C22">
        <v>399.73333333333335</v>
      </c>
      <c r="D22">
        <f t="shared" si="0"/>
        <v>1.2320969896229323</v>
      </c>
      <c r="F22" s="8">
        <f t="shared" si="1"/>
        <v>8.8368700874108779</v>
      </c>
      <c r="G22" s="8">
        <f t="shared" si="2"/>
        <v>0.99018368659251932</v>
      </c>
      <c r="H22" s="8">
        <f t="shared" si="3"/>
        <v>8.4923361582269798</v>
      </c>
      <c r="I22" s="8">
        <f t="shared" si="4"/>
        <v>0.30111582822472377</v>
      </c>
      <c r="J22" s="8">
        <f t="shared" si="5"/>
        <v>8.9874280015232397</v>
      </c>
      <c r="K22" s="8">
        <f t="shared" si="6"/>
        <v>-0.68906785836779538</v>
      </c>
      <c r="M22" s="12">
        <v>363.1</v>
      </c>
      <c r="N22" s="12">
        <v>240.4</v>
      </c>
      <c r="O22" s="8">
        <f t="shared" si="7"/>
        <v>8.2067581028683332</v>
      </c>
      <c r="P22" s="8">
        <f t="shared" si="8"/>
        <v>-0.59493003408902179</v>
      </c>
    </row>
    <row r="23" spans="1:23" x14ac:dyDescent="0.2">
      <c r="A23">
        <v>1022.4333333333334</v>
      </c>
      <c r="B23">
        <v>999.5</v>
      </c>
      <c r="C23">
        <v>760.43333333333339</v>
      </c>
      <c r="D23">
        <f t="shared" si="0"/>
        <v>0.7437485736641346</v>
      </c>
      <c r="F23" s="8">
        <f t="shared" si="1"/>
        <v>9.9814269091304038</v>
      </c>
      <c r="G23" s="8">
        <f t="shared" si="2"/>
        <v>-3.2728304771554098E-2</v>
      </c>
      <c r="H23" s="8">
        <f t="shared" si="3"/>
        <v>9.7842345123519152</v>
      </c>
      <c r="I23" s="8">
        <f t="shared" si="4"/>
        <v>-0.42711309832853184</v>
      </c>
      <c r="J23" s="8">
        <f t="shared" si="5"/>
        <v>9.7678703599661389</v>
      </c>
      <c r="K23" s="8">
        <f t="shared" si="6"/>
        <v>-0.39438479355697781</v>
      </c>
      <c r="M23" s="12">
        <v>1116.5999999999999</v>
      </c>
      <c r="N23" s="12">
        <v>762.8</v>
      </c>
      <c r="O23" s="8">
        <f t="shared" si="7"/>
        <v>9.8500288896591695</v>
      </c>
      <c r="P23" s="8">
        <f t="shared" si="8"/>
        <v>-0.54973571246755137</v>
      </c>
    </row>
    <row r="24" spans="1:23" x14ac:dyDescent="0.2">
      <c r="A24">
        <v>55.366666666666667</v>
      </c>
      <c r="B24">
        <v>116.13333333333333</v>
      </c>
      <c r="C24">
        <v>74.333333333333343</v>
      </c>
      <c r="D24">
        <f t="shared" si="0"/>
        <v>1.3425647200481639</v>
      </c>
      <c r="F24" s="8">
        <f t="shared" si="1"/>
        <v>6.325292037672102</v>
      </c>
      <c r="G24" s="8">
        <f t="shared" si="2"/>
        <v>1.0686925506364884</v>
      </c>
      <c r="H24" s="8">
        <f t="shared" si="3"/>
        <v>6.0034415807765029</v>
      </c>
      <c r="I24" s="8">
        <f t="shared" si="4"/>
        <v>0.42499163684529101</v>
      </c>
      <c r="J24" s="8">
        <f t="shared" si="5"/>
        <v>6.5377878560947478</v>
      </c>
      <c r="K24" s="8">
        <f t="shared" si="6"/>
        <v>-0.6437009137911972</v>
      </c>
      <c r="M24" s="12">
        <v>57.8</v>
      </c>
      <c r="N24" s="12">
        <v>51</v>
      </c>
      <c r="O24" s="8">
        <f t="shared" si="7"/>
        <v>5.7627114647924058</v>
      </c>
      <c r="P24" s="8">
        <f t="shared" si="8"/>
        <v>-0.18057224564182073</v>
      </c>
    </row>
    <row r="25" spans="1:23" x14ac:dyDescent="0.2">
      <c r="A25">
        <v>635.36666666666667</v>
      </c>
      <c r="B25">
        <v>79.233333333333334</v>
      </c>
      <c r="C25">
        <v>294.59999999999997</v>
      </c>
      <c r="D25">
        <f t="shared" si="0"/>
        <v>0.46366927233618377</v>
      </c>
      <c r="F25" s="8">
        <f t="shared" si="1"/>
        <v>7.8097405929133989</v>
      </c>
      <c r="G25" s="8">
        <f t="shared" si="2"/>
        <v>-3.0034100011589655</v>
      </c>
      <c r="H25" s="8">
        <f t="shared" si="3"/>
        <v>8.7570296068206837</v>
      </c>
      <c r="I25" s="8">
        <f t="shared" si="4"/>
        <v>-1.108831973344395</v>
      </c>
      <c r="J25" s="8">
        <f t="shared" si="5"/>
        <v>7.255324606241202</v>
      </c>
      <c r="K25" s="8">
        <f t="shared" si="6"/>
        <v>1.8945780278145705</v>
      </c>
      <c r="M25" s="12">
        <v>720.7</v>
      </c>
      <c r="N25" s="12">
        <v>541.6</v>
      </c>
      <c r="O25" s="8">
        <f t="shared" si="7"/>
        <v>9.2871694819041508</v>
      </c>
      <c r="P25" s="8">
        <f t="shared" si="8"/>
        <v>-0.41217110643303323</v>
      </c>
    </row>
    <row r="26" spans="1:23" x14ac:dyDescent="0.2">
      <c r="A26">
        <v>27.533333333333331</v>
      </c>
      <c r="B26">
        <v>216.26666666666665</v>
      </c>
      <c r="C26">
        <v>68.13333333333334</v>
      </c>
      <c r="D26">
        <f t="shared" si="0"/>
        <v>2.4745762711864412</v>
      </c>
      <c r="F26" s="8">
        <f t="shared" si="1"/>
        <v>6.2698874422098401</v>
      </c>
      <c r="G26" s="8">
        <f t="shared" si="2"/>
        <v>2.9735601327978278</v>
      </c>
      <c r="H26" s="8">
        <f t="shared" si="3"/>
        <v>5.4366981305700151</v>
      </c>
      <c r="I26" s="8">
        <f t="shared" si="4"/>
        <v>1.3071815095181762</v>
      </c>
      <c r="J26" s="8">
        <f t="shared" si="5"/>
        <v>6.9234781969689285</v>
      </c>
      <c r="K26" s="8">
        <f t="shared" si="6"/>
        <v>-1.6663786232796514</v>
      </c>
      <c r="M26" s="12">
        <v>19.399999999999999</v>
      </c>
      <c r="N26" s="12">
        <v>31</v>
      </c>
      <c r="O26" s="8">
        <f t="shared" si="7"/>
        <v>4.6160905288433201</v>
      </c>
      <c r="P26" s="8">
        <f t="shared" si="8"/>
        <v>0.67621156308710995</v>
      </c>
    </row>
    <row r="27" spans="1:23" x14ac:dyDescent="0.2">
      <c r="A27">
        <v>835.0333333333333</v>
      </c>
      <c r="B27">
        <v>207.33333333333334</v>
      </c>
      <c r="C27">
        <v>326.56666666666666</v>
      </c>
      <c r="D27">
        <f t="shared" si="0"/>
        <v>0.39108219232765162</v>
      </c>
      <c r="F27" s="8">
        <f t="shared" si="1"/>
        <v>8.7007491241188717</v>
      </c>
      <c r="G27" s="8">
        <f t="shared" si="2"/>
        <v>-2.0098817094188481</v>
      </c>
      <c r="H27" s="8">
        <f t="shared" si="3"/>
        <v>9.0284618540793495</v>
      </c>
      <c r="I27" s="8">
        <f t="shared" si="4"/>
        <v>-1.3544562494978907</v>
      </c>
      <c r="J27" s="8">
        <f t="shared" si="5"/>
        <v>8.023520999369925</v>
      </c>
      <c r="K27" s="8">
        <f t="shared" si="6"/>
        <v>0.65542545992095735</v>
      </c>
      <c r="M27" s="12">
        <v>1003.8</v>
      </c>
      <c r="N27" s="12">
        <v>690.5</v>
      </c>
      <c r="O27" s="8">
        <f t="shared" si="7"/>
        <v>9.7013768700650989</v>
      </c>
      <c r="P27" s="8">
        <f t="shared" si="8"/>
        <v>-0.53975853161409559</v>
      </c>
    </row>
    <row r="28" spans="1:23" x14ac:dyDescent="0.2">
      <c r="A28">
        <v>52.43333333333333</v>
      </c>
      <c r="B28">
        <v>1178.6000000000001</v>
      </c>
      <c r="C28">
        <v>436.8</v>
      </c>
      <c r="D28">
        <f t="shared" si="0"/>
        <v>8.3305785123966949</v>
      </c>
      <c r="F28" s="8">
        <f t="shared" si="1"/>
        <v>7.9576354078857063</v>
      </c>
      <c r="G28" s="8">
        <f t="shared" si="2"/>
        <v>4.4904460961570765</v>
      </c>
      <c r="H28" s="8">
        <f t="shared" si="3"/>
        <v>7.2416207029198292</v>
      </c>
      <c r="I28" s="8">
        <f t="shared" si="4"/>
        <v>3.0584166862253221</v>
      </c>
      <c r="J28" s="8">
        <f t="shared" si="5"/>
        <v>9.4868437509983679</v>
      </c>
      <c r="K28" s="8">
        <f t="shared" si="6"/>
        <v>-1.4320294099317545</v>
      </c>
      <c r="M28" s="12">
        <v>49.4</v>
      </c>
      <c r="N28" s="12">
        <v>51.8</v>
      </c>
      <c r="O28" s="8">
        <f t="shared" si="7"/>
        <v>5.6606596647482537</v>
      </c>
      <c r="P28" s="8">
        <f t="shared" si="8"/>
        <v>6.8441056101876258E-2</v>
      </c>
    </row>
    <row r="29" spans="1:23" x14ac:dyDescent="0.2">
      <c r="A29">
        <v>433.66666666666669</v>
      </c>
      <c r="B29">
        <v>266.73333333333335</v>
      </c>
      <c r="C29">
        <v>351.4666666666667</v>
      </c>
      <c r="D29">
        <f t="shared" si="0"/>
        <v>0.81045349730976179</v>
      </c>
      <c r="F29" s="8">
        <f t="shared" si="1"/>
        <v>8.4098485318668619</v>
      </c>
      <c r="G29" s="8">
        <f t="shared" si="2"/>
        <v>-0.70118842825955585</v>
      </c>
      <c r="H29" s="8">
        <f t="shared" si="3"/>
        <v>8.6088434026980867</v>
      </c>
      <c r="I29" s="8">
        <f t="shared" si="4"/>
        <v>-0.30319868659710592</v>
      </c>
      <c r="J29" s="8">
        <f t="shared" si="5"/>
        <v>8.2582491885683087</v>
      </c>
      <c r="K29" s="8">
        <f t="shared" si="6"/>
        <v>0.39798974166244999</v>
      </c>
      <c r="M29" s="12">
        <v>298.39999999999998</v>
      </c>
      <c r="N29" s="12">
        <v>309.89999999999998</v>
      </c>
      <c r="O29" s="8">
        <f t="shared" si="7"/>
        <v>8.2483813350333648</v>
      </c>
      <c r="P29" s="8">
        <f t="shared" si="8"/>
        <v>5.4555219330978073E-2</v>
      </c>
    </row>
    <row r="30" spans="1:23" x14ac:dyDescent="0.2">
      <c r="A30">
        <v>81.133333333333326</v>
      </c>
      <c r="B30">
        <v>499.83333333333331</v>
      </c>
      <c r="C30">
        <v>340.93333333333334</v>
      </c>
      <c r="D30">
        <f t="shared" si="0"/>
        <v>4.2021364009860314</v>
      </c>
      <c r="F30" s="8">
        <f t="shared" si="1"/>
        <v>7.6537630816263977</v>
      </c>
      <c r="G30" s="8">
        <f t="shared" si="2"/>
        <v>2.6230804490423747</v>
      </c>
      <c r="H30" s="8">
        <f t="shared" si="3"/>
        <v>7.3777843533691705</v>
      </c>
      <c r="I30" s="8">
        <f t="shared" si="4"/>
        <v>2.0711229925279206</v>
      </c>
      <c r="J30" s="8">
        <f t="shared" si="5"/>
        <v>8.6893245778903587</v>
      </c>
      <c r="K30" s="8">
        <f t="shared" si="6"/>
        <v>-0.5519574565144536</v>
      </c>
      <c r="M30" s="12">
        <v>71.599999999999994</v>
      </c>
      <c r="N30" s="12">
        <v>83.6</v>
      </c>
      <c r="O30" s="8">
        <f t="shared" si="7"/>
        <v>6.2736593597852073</v>
      </c>
      <c r="P30" s="8">
        <f t="shared" si="8"/>
        <v>0.22354335481662624</v>
      </c>
    </row>
    <row r="31" spans="1:23" x14ac:dyDescent="0.2">
      <c r="A31">
        <v>56.233333333333327</v>
      </c>
      <c r="B31">
        <v>64.166666666666671</v>
      </c>
      <c r="C31">
        <v>72</v>
      </c>
      <c r="D31">
        <f t="shared" si="0"/>
        <v>1.2803793716656788</v>
      </c>
      <c r="F31" s="8">
        <f t="shared" si="1"/>
        <v>5.9085528987700773</v>
      </c>
      <c r="G31" s="8">
        <f t="shared" si="2"/>
        <v>0.19039847218206057</v>
      </c>
      <c r="H31" s="8">
        <f t="shared" si="3"/>
        <v>5.9916393320606804</v>
      </c>
      <c r="I31" s="8">
        <f t="shared" si="4"/>
        <v>0.3565713387632653</v>
      </c>
      <c r="J31" s="8">
        <f t="shared" si="5"/>
        <v>6.0868385681517108</v>
      </c>
      <c r="K31" s="8">
        <f t="shared" si="6"/>
        <v>0.16617286658120475</v>
      </c>
      <c r="M31" s="12">
        <v>48.4</v>
      </c>
      <c r="N31" s="12">
        <v>57.4</v>
      </c>
      <c r="O31" s="8">
        <f t="shared" si="7"/>
        <v>5.7199569870877784</v>
      </c>
      <c r="P31" s="8">
        <f t="shared" si="8"/>
        <v>0.24604368940109322</v>
      </c>
    </row>
    <row r="32" spans="1:23" x14ac:dyDescent="0.2">
      <c r="A32">
        <v>1981.4666666666665</v>
      </c>
      <c r="B32">
        <v>2117.8666666666668</v>
      </c>
      <c r="C32">
        <v>2268.7333333333331</v>
      </c>
      <c r="D32">
        <f t="shared" si="0"/>
        <v>1.144976784873158</v>
      </c>
      <c r="F32" s="8">
        <f t="shared" si="1"/>
        <v>11.000374516135206</v>
      </c>
      <c r="G32" s="8">
        <f t="shared" si="2"/>
        <v>9.60430675614867E-2</v>
      </c>
      <c r="H32" s="8">
        <f t="shared" si="3"/>
        <v>11.050012155887666</v>
      </c>
      <c r="I32" s="8">
        <f t="shared" si="4"/>
        <v>0.19531834706640661</v>
      </c>
      <c r="J32" s="8">
        <f t="shared" si="5"/>
        <v>11.09803368966841</v>
      </c>
      <c r="K32" s="8">
        <f t="shared" si="6"/>
        <v>9.9275279504919892E-2</v>
      </c>
      <c r="M32" s="12">
        <v>1907.4</v>
      </c>
      <c r="N32" s="12">
        <v>1708.4</v>
      </c>
      <c r="O32" s="8">
        <f t="shared" si="7"/>
        <v>10.817910897363275</v>
      </c>
      <c r="P32" s="8">
        <f t="shared" si="8"/>
        <v>-0.15896161921699051</v>
      </c>
    </row>
    <row r="33" spans="1:16" x14ac:dyDescent="0.2">
      <c r="A33">
        <v>6788.7</v>
      </c>
      <c r="B33">
        <v>3556.7333333333336</v>
      </c>
      <c r="C33">
        <v>5101.8666666666659</v>
      </c>
      <c r="D33">
        <f t="shared" si="0"/>
        <v>0.75152336480720405</v>
      </c>
      <c r="F33" s="8">
        <f t="shared" si="1"/>
        <v>12.262628356980027</v>
      </c>
      <c r="G33" s="8">
        <f t="shared" si="2"/>
        <v>-0.93258252032293287</v>
      </c>
      <c r="H33" s="8">
        <f t="shared" si="3"/>
        <v>12.522864548759641</v>
      </c>
      <c r="I33" s="8">
        <f t="shared" si="4"/>
        <v>-0.4121101367637065</v>
      </c>
      <c r="J33" s="8">
        <f t="shared" si="5"/>
        <v>12.056573288598175</v>
      </c>
      <c r="K33" s="8">
        <f t="shared" si="6"/>
        <v>0.52047238355922654</v>
      </c>
      <c r="M33" s="12">
        <v>6516.7</v>
      </c>
      <c r="N33" s="12">
        <v>1514.6</v>
      </c>
      <c r="O33" s="8">
        <f t="shared" si="7"/>
        <v>11.61732349217047</v>
      </c>
      <c r="P33" s="8">
        <f t="shared" si="8"/>
        <v>-2.105204747371709</v>
      </c>
    </row>
    <row r="34" spans="1:16" x14ac:dyDescent="0.2">
      <c r="A34">
        <v>2783.9333333333329</v>
      </c>
      <c r="B34">
        <v>307.26666666666665</v>
      </c>
      <c r="C34">
        <v>979.1</v>
      </c>
      <c r="D34">
        <f t="shared" si="0"/>
        <v>0.35169664024521669</v>
      </c>
      <c r="F34" s="8">
        <f t="shared" si="1"/>
        <v>9.8531282024340854</v>
      </c>
      <c r="G34" s="8">
        <f t="shared" si="2"/>
        <v>-3.1795614914119099</v>
      </c>
      <c r="H34" s="8">
        <f t="shared" si="3"/>
        <v>10.689110677184628</v>
      </c>
      <c r="I34" s="8">
        <f t="shared" si="4"/>
        <v>-1.5075965419108261</v>
      </c>
      <c r="J34" s="8">
        <f t="shared" si="5"/>
        <v>9.0993299314786729</v>
      </c>
      <c r="K34" s="8">
        <f t="shared" si="6"/>
        <v>1.671964949501084</v>
      </c>
      <c r="M34" s="12">
        <v>2767.9</v>
      </c>
      <c r="N34" s="12">
        <v>2332.1999999999998</v>
      </c>
      <c r="O34" s="8">
        <f t="shared" si="7"/>
        <v>11.311025952191315</v>
      </c>
      <c r="P34" s="8">
        <f t="shared" si="8"/>
        <v>-0.24710030803664712</v>
      </c>
    </row>
    <row r="35" spans="1:16" x14ac:dyDescent="0.2">
      <c r="A35">
        <v>1227.9333333333332</v>
      </c>
      <c r="B35">
        <v>394.0333333333333</v>
      </c>
      <c r="C35">
        <v>686.0333333333333</v>
      </c>
      <c r="D35">
        <f t="shared" si="0"/>
        <v>0.55868939681850271</v>
      </c>
      <c r="F35" s="8">
        <f t="shared" si="1"/>
        <v>9.4420951953746677</v>
      </c>
      <c r="G35" s="8">
        <f t="shared" si="2"/>
        <v>-1.639842651326157</v>
      </c>
      <c r="H35" s="8">
        <f t="shared" si="3"/>
        <v>9.8420756936536549</v>
      </c>
      <c r="I35" s="8">
        <f t="shared" si="4"/>
        <v>-0.83988165476818366</v>
      </c>
      <c r="J35" s="8">
        <f t="shared" si="5"/>
        <v>9.0221543679905771</v>
      </c>
      <c r="K35" s="8">
        <f t="shared" si="6"/>
        <v>0.79996099655797315</v>
      </c>
      <c r="M35" s="12">
        <v>1048.0999999999999</v>
      </c>
      <c r="N35" s="12">
        <v>1140.3</v>
      </c>
      <c r="O35" s="8">
        <f t="shared" si="7"/>
        <v>10.09437918620317</v>
      </c>
      <c r="P35" s="8">
        <f t="shared" si="8"/>
        <v>0.12163705898517979</v>
      </c>
    </row>
    <row r="36" spans="1:16" x14ac:dyDescent="0.2">
      <c r="A36">
        <v>43.699999999999996</v>
      </c>
      <c r="B36">
        <v>145.23333333333332</v>
      </c>
      <c r="C36">
        <v>150.36666666666665</v>
      </c>
      <c r="D36">
        <f t="shared" si="0"/>
        <v>3.4408848207475207</v>
      </c>
      <c r="F36" s="8">
        <f t="shared" si="1"/>
        <v>6.3158950884599427</v>
      </c>
      <c r="G36" s="8">
        <f t="shared" si="2"/>
        <v>1.7326674276934131</v>
      </c>
      <c r="H36" s="8">
        <f t="shared" si="3"/>
        <v>6.3409511748620355</v>
      </c>
      <c r="I36" s="8">
        <f t="shared" si="4"/>
        <v>1.7827796004975986</v>
      </c>
      <c r="J36" s="8">
        <f t="shared" si="5"/>
        <v>7.2072848887087417</v>
      </c>
      <c r="K36" s="8">
        <f t="shared" si="6"/>
        <v>5.0112172804185284E-2</v>
      </c>
      <c r="M36" s="12">
        <v>41.6</v>
      </c>
      <c r="N36" s="12">
        <v>42.6</v>
      </c>
      <c r="O36" s="8">
        <f t="shared" si="7"/>
        <v>5.3956465742961033</v>
      </c>
      <c r="P36" s="8">
        <f t="shared" si="8"/>
        <v>3.4269902084745965E-2</v>
      </c>
    </row>
    <row r="37" spans="1:16" x14ac:dyDescent="0.2">
      <c r="A37">
        <v>3841.4333333333329</v>
      </c>
      <c r="B37">
        <v>547.76666666666665</v>
      </c>
      <c r="C37">
        <v>2479.5666666666671</v>
      </c>
      <c r="D37">
        <f t="shared" si="0"/>
        <v>0.64547955190336959</v>
      </c>
      <c r="F37" s="8">
        <f t="shared" si="1"/>
        <v>10.502423333513812</v>
      </c>
      <c r="G37" s="8">
        <f t="shared" si="2"/>
        <v>-2.8100113351574758</v>
      </c>
      <c r="H37" s="8">
        <f t="shared" si="3"/>
        <v>11.591650650264929</v>
      </c>
      <c r="I37" s="8">
        <f t="shared" si="4"/>
        <v>-0.63155670165523614</v>
      </c>
      <c r="J37" s="8">
        <f t="shared" si="5"/>
        <v>10.186644982686193</v>
      </c>
      <c r="K37" s="8">
        <f t="shared" si="6"/>
        <v>2.1784546335022394</v>
      </c>
      <c r="M37" s="12">
        <v>4911.8</v>
      </c>
      <c r="N37" s="12">
        <v>357.2</v>
      </c>
      <c r="O37" s="8">
        <f t="shared" si="7"/>
        <v>10.371312186376684</v>
      </c>
      <c r="P37" s="8">
        <f t="shared" si="8"/>
        <v>-3.7814478322856466</v>
      </c>
    </row>
    <row r="38" spans="1:16" x14ac:dyDescent="0.2">
      <c r="A38">
        <v>245.9666666666667</v>
      </c>
      <c r="B38">
        <v>2396.0333333333333</v>
      </c>
      <c r="C38">
        <v>1861.5666666666668</v>
      </c>
      <c r="D38">
        <f t="shared" si="0"/>
        <v>7.5683696977910282</v>
      </c>
      <c r="F38" s="8">
        <f t="shared" si="1"/>
        <v>9.5843756342462569</v>
      </c>
      <c r="G38" s="8">
        <f t="shared" si="2"/>
        <v>3.2841132585710215</v>
      </c>
      <c r="H38" s="8">
        <f t="shared" si="3"/>
        <v>9.4023102863595742</v>
      </c>
      <c r="I38" s="8">
        <f t="shared" si="4"/>
        <v>2.9199825627976557</v>
      </c>
      <c r="J38" s="8">
        <f t="shared" si="5"/>
        <v>11.044366915645085</v>
      </c>
      <c r="K38" s="8">
        <f t="shared" si="6"/>
        <v>-0.36413069577336643</v>
      </c>
      <c r="M38" s="12">
        <v>232.8</v>
      </c>
      <c r="N38" s="12">
        <v>234</v>
      </c>
      <c r="O38" s="8">
        <f t="shared" si="7"/>
        <v>7.8666559838021639</v>
      </c>
      <c r="P38" s="8">
        <f t="shared" si="8"/>
        <v>7.4174715624829839E-3</v>
      </c>
    </row>
    <row r="39" spans="1:16" x14ac:dyDescent="0.2">
      <c r="A39">
        <v>104.8</v>
      </c>
      <c r="B39">
        <v>380.2</v>
      </c>
      <c r="C39">
        <v>370.73333333333329</v>
      </c>
      <c r="D39">
        <f t="shared" si="0"/>
        <v>3.5375318066157759</v>
      </c>
      <c r="F39" s="8">
        <f t="shared" si="1"/>
        <v>7.6410548142056394</v>
      </c>
      <c r="G39" s="8">
        <f t="shared" si="2"/>
        <v>1.8591198151111019</v>
      </c>
      <c r="H39" s="8">
        <f t="shared" si="3"/>
        <v>7.6228664664231331</v>
      </c>
      <c r="I39" s="8">
        <f t="shared" si="4"/>
        <v>1.8227431195460906</v>
      </c>
      <c r="J39" s="8">
        <f t="shared" si="5"/>
        <v>8.552426373978685</v>
      </c>
      <c r="K39" s="8">
        <f t="shared" si="6"/>
        <v>-3.637669556501124E-2</v>
      </c>
      <c r="M39" s="12">
        <v>101.4</v>
      </c>
      <c r="N39" s="12">
        <v>104.4</v>
      </c>
      <c r="O39" s="8">
        <f t="shared" si="7"/>
        <v>6.6849458718992505</v>
      </c>
      <c r="P39" s="8">
        <f t="shared" si="8"/>
        <v>4.2064059566543882E-2</v>
      </c>
    </row>
    <row r="40" spans="1:16" x14ac:dyDescent="0.2">
      <c r="A40">
        <v>47</v>
      </c>
      <c r="B40">
        <v>438.63333333333338</v>
      </c>
      <c r="C40">
        <v>421.40000000000003</v>
      </c>
      <c r="D40">
        <f t="shared" si="0"/>
        <v>8.9659574468085115</v>
      </c>
      <c r="F40" s="8">
        <f t="shared" si="1"/>
        <v>7.1657302466217994</v>
      </c>
      <c r="G40" s="8">
        <f t="shared" si="2"/>
        <v>3.2222827898883248</v>
      </c>
      <c r="H40" s="8">
        <f t="shared" si="3"/>
        <v>7.1368176778037906</v>
      </c>
      <c r="I40" s="8">
        <f t="shared" si="4"/>
        <v>3.1644576522523069</v>
      </c>
      <c r="J40" s="8">
        <f t="shared" si="5"/>
        <v>8.7479590727479533</v>
      </c>
      <c r="K40" s="8">
        <f t="shared" si="6"/>
        <v>-5.7825137636017911E-2</v>
      </c>
      <c r="M40" s="12">
        <v>44.1</v>
      </c>
      <c r="N40" s="12">
        <v>44.6</v>
      </c>
      <c r="O40" s="8">
        <f t="shared" si="7"/>
        <v>5.4708392778515504</v>
      </c>
      <c r="P40" s="8">
        <f t="shared" si="8"/>
        <v>1.6265054362784279E-2</v>
      </c>
    </row>
    <row r="41" spans="1:16" x14ac:dyDescent="0.2">
      <c r="A41">
        <v>2651.9</v>
      </c>
      <c r="B41">
        <v>2331.5333333333333</v>
      </c>
      <c r="C41">
        <v>2569.1</v>
      </c>
      <c r="D41">
        <f t="shared" si="0"/>
        <v>0.96877710320901989</v>
      </c>
      <c r="F41" s="8">
        <f t="shared" si="1"/>
        <v>11.279936999574639</v>
      </c>
      <c r="G41" s="8">
        <f t="shared" si="2"/>
        <v>-0.18574731849356718</v>
      </c>
      <c r="H41" s="8">
        <f t="shared" si="3"/>
        <v>11.349928995237194</v>
      </c>
      <c r="I41" s="8">
        <f t="shared" si="4"/>
        <v>-4.5763327168457095E-2</v>
      </c>
      <c r="J41" s="8">
        <f t="shared" si="5"/>
        <v>11.25705533599041</v>
      </c>
      <c r="K41" s="8">
        <f t="shared" si="6"/>
        <v>0.13998399132510994</v>
      </c>
      <c r="M41" s="12">
        <v>2631.2</v>
      </c>
      <c r="N41" s="12">
        <v>2440.5</v>
      </c>
      <c r="O41" s="8">
        <f t="shared" si="7"/>
        <v>11.307233117170862</v>
      </c>
      <c r="P41" s="8">
        <f t="shared" si="8"/>
        <v>-0.10854416155435581</v>
      </c>
    </row>
    <row r="42" spans="1:16" x14ac:dyDescent="0.2">
      <c r="A42">
        <v>2326.0666666666671</v>
      </c>
      <c r="B42">
        <v>1291.9333333333334</v>
      </c>
      <c r="C42">
        <v>1501.3999999999999</v>
      </c>
      <c r="D42">
        <f t="shared" si="0"/>
        <v>0.64546731248746081</v>
      </c>
      <c r="F42" s="8">
        <f t="shared" si="1"/>
        <v>10.759496320500109</v>
      </c>
      <c r="G42" s="8">
        <f t="shared" si="2"/>
        <v>-0.84836082039083949</v>
      </c>
      <c r="H42" s="8">
        <f t="shared" si="3"/>
        <v>10.867884701733571</v>
      </c>
      <c r="I42" s="8">
        <f t="shared" si="4"/>
        <v>-0.63158405792391392</v>
      </c>
      <c r="J42" s="8">
        <f t="shared" si="5"/>
        <v>10.443704291538152</v>
      </c>
      <c r="K42" s="8">
        <f t="shared" si="6"/>
        <v>0.21677676246692557</v>
      </c>
      <c r="M42" s="12">
        <v>2331</v>
      </c>
      <c r="N42" s="12">
        <v>2012.6</v>
      </c>
      <c r="O42" s="8">
        <f t="shared" si="7"/>
        <v>11.08078902097367</v>
      </c>
      <c r="P42" s="8">
        <f t="shared" si="8"/>
        <v>-0.21188853631039564</v>
      </c>
    </row>
    <row r="43" spans="1:16" x14ac:dyDescent="0.2">
      <c r="A43">
        <v>226.06666666666669</v>
      </c>
      <c r="B43">
        <v>3102.4666666666667</v>
      </c>
      <c r="C43">
        <v>2864.9333333333329</v>
      </c>
      <c r="D43">
        <f t="shared" si="0"/>
        <v>12.672957829548803</v>
      </c>
      <c r="F43" s="8">
        <f t="shared" si="1"/>
        <v>9.7099022340008716</v>
      </c>
      <c r="G43" s="8">
        <f t="shared" si="2"/>
        <v>3.7785955211679179</v>
      </c>
      <c r="H43" s="8">
        <f t="shared" si="3"/>
        <v>9.6524451630526791</v>
      </c>
      <c r="I43" s="8">
        <f t="shared" si="4"/>
        <v>3.6636813792715333</v>
      </c>
      <c r="J43" s="8">
        <f t="shared" si="5"/>
        <v>11.541742923636638</v>
      </c>
      <c r="K43" s="8">
        <f t="shared" si="6"/>
        <v>-0.11491414189638481</v>
      </c>
      <c r="M43" s="12">
        <v>196.2</v>
      </c>
      <c r="N43" s="12">
        <v>224.4</v>
      </c>
      <c r="O43" s="8">
        <f t="shared" si="7"/>
        <v>7.7130550485266545</v>
      </c>
      <c r="P43" s="8">
        <f t="shared" si="8"/>
        <v>0.19374763438955428</v>
      </c>
    </row>
    <row r="44" spans="1:16" x14ac:dyDescent="0.2">
      <c r="A44">
        <v>6526.166666666667</v>
      </c>
      <c r="B44">
        <v>5772.5</v>
      </c>
      <c r="C44">
        <v>6163.166666666667</v>
      </c>
      <c r="D44">
        <f t="shared" si="0"/>
        <v>0.9443777613198151</v>
      </c>
      <c r="F44" s="8">
        <f t="shared" si="1"/>
        <v>12.583500334542098</v>
      </c>
      <c r="G44" s="8">
        <f t="shared" si="2"/>
        <v>-0.17703956376123775</v>
      </c>
      <c r="H44" s="8">
        <f t="shared" si="3"/>
        <v>12.630738103309866</v>
      </c>
      <c r="I44" s="8">
        <f t="shared" si="4"/>
        <v>-8.2564026225695045E-2</v>
      </c>
      <c r="J44" s="8">
        <f t="shared" si="5"/>
        <v>12.54221832142925</v>
      </c>
      <c r="K44" s="8">
        <f t="shared" si="6"/>
        <v>9.4475537535542595E-2</v>
      </c>
      <c r="M44" s="12">
        <v>7336.3</v>
      </c>
      <c r="N44" s="12">
        <v>5619.3</v>
      </c>
      <c r="O44" s="8">
        <f t="shared" si="7"/>
        <v>12.648505814541043</v>
      </c>
      <c r="P44" s="8">
        <f t="shared" si="8"/>
        <v>-0.38466221147302709</v>
      </c>
    </row>
    <row r="45" spans="1:16" x14ac:dyDescent="0.2">
      <c r="A45">
        <v>5223.9666666666672</v>
      </c>
      <c r="B45">
        <v>4578.7</v>
      </c>
      <c r="C45">
        <v>4483.8999999999996</v>
      </c>
      <c r="D45">
        <f t="shared" si="0"/>
        <v>0.85833242937997289</v>
      </c>
      <c r="F45" s="8">
        <f t="shared" si="1"/>
        <v>12.255826151111712</v>
      </c>
      <c r="G45" s="8">
        <f t="shared" si="2"/>
        <v>-0.19020764969481585</v>
      </c>
      <c r="H45" s="8">
        <f t="shared" si="3"/>
        <v>12.240734182059255</v>
      </c>
      <c r="I45" s="8">
        <f t="shared" si="4"/>
        <v>-0.22039158779972778</v>
      </c>
      <c r="J45" s="8">
        <f t="shared" si="5"/>
        <v>12.145630357211846</v>
      </c>
      <c r="K45" s="8">
        <f t="shared" si="6"/>
        <v>-3.0183938104911746E-2</v>
      </c>
      <c r="M45" s="12">
        <v>4953</v>
      </c>
      <c r="N45" s="12">
        <v>5221.7</v>
      </c>
      <c r="O45" s="8">
        <f t="shared" si="7"/>
        <v>12.312195381906891</v>
      </c>
      <c r="P45" s="8">
        <f t="shared" si="8"/>
        <v>7.6216952544952671E-2</v>
      </c>
    </row>
    <row r="46" spans="1:16" x14ac:dyDescent="0.2">
      <c r="A46">
        <v>2281.1999999999998</v>
      </c>
      <c r="B46">
        <v>4701.6333333333332</v>
      </c>
      <c r="C46">
        <v>2858.2666666666669</v>
      </c>
      <c r="D46">
        <f t="shared" si="0"/>
        <v>1.2529662750599102</v>
      </c>
      <c r="F46" s="8">
        <f t="shared" si="1"/>
        <v>11.677261769472594</v>
      </c>
      <c r="G46" s="8">
        <f t="shared" si="2"/>
        <v>1.0433690939804914</v>
      </c>
      <c r="H46" s="8">
        <f t="shared" si="3"/>
        <v>11.318251014226194</v>
      </c>
      <c r="I46" s="8">
        <f t="shared" si="4"/>
        <v>0.3253475834876951</v>
      </c>
      <c r="J46" s="8">
        <f t="shared" si="5"/>
        <v>11.839935561216439</v>
      </c>
      <c r="K46" s="8">
        <f t="shared" si="6"/>
        <v>-0.71802151049279639</v>
      </c>
      <c r="M46" s="12">
        <v>2175.6</v>
      </c>
      <c r="N46" s="12">
        <v>1793.8</v>
      </c>
      <c r="O46" s="8">
        <f t="shared" si="7"/>
        <v>10.948000472981905</v>
      </c>
      <c r="P46" s="8">
        <f t="shared" si="8"/>
        <v>-0.27839428519209647</v>
      </c>
    </row>
    <row r="47" spans="1:16" x14ac:dyDescent="0.2">
      <c r="A47">
        <v>1884.7666666666664</v>
      </c>
      <c r="B47">
        <v>176.96666666666667</v>
      </c>
      <c r="C47">
        <v>2123.1333333333337</v>
      </c>
      <c r="D47">
        <f t="shared" si="0"/>
        <v>1.1264701200855989</v>
      </c>
      <c r="F47" s="8">
        <f t="shared" si="1"/>
        <v>9.1737520223384657</v>
      </c>
      <c r="G47" s="8">
        <f t="shared" si="2"/>
        <v>-3.4128363836465061</v>
      </c>
      <c r="H47" s="8">
        <f t="shared" si="3"/>
        <v>10.966074737270606</v>
      </c>
      <c r="I47" s="8">
        <f t="shared" si="4"/>
        <v>0.17180904621777601</v>
      </c>
      <c r="J47" s="8">
        <f t="shared" si="5"/>
        <v>9.2596565454473545</v>
      </c>
      <c r="K47" s="8">
        <f t="shared" si="6"/>
        <v>3.5846454298642825</v>
      </c>
      <c r="M47" s="12">
        <v>1924</v>
      </c>
      <c r="N47" s="12">
        <v>1526.6</v>
      </c>
      <c r="O47" s="8">
        <f t="shared" si="7"/>
        <v>10.742999732437083</v>
      </c>
      <c r="P47" s="8">
        <f t="shared" si="8"/>
        <v>-0.33378670266591803</v>
      </c>
    </row>
    <row r="48" spans="1:16" x14ac:dyDescent="0.2">
      <c r="A48">
        <v>49.666666666666664</v>
      </c>
      <c r="B48">
        <v>2553.4999999999995</v>
      </c>
      <c r="C48">
        <v>645.63333333333333</v>
      </c>
      <c r="D48">
        <f t="shared" si="0"/>
        <v>12.999328859060403</v>
      </c>
      <c r="F48" s="8">
        <f t="shared" si="1"/>
        <v>8.4762331817267107</v>
      </c>
      <c r="G48" s="8">
        <f t="shared" si="2"/>
        <v>5.6840543239714103</v>
      </c>
      <c r="H48" s="8">
        <f t="shared" si="3"/>
        <v>7.4843886374000235</v>
      </c>
      <c r="I48" s="8">
        <f t="shared" si="4"/>
        <v>3.700365235318035</v>
      </c>
      <c r="J48" s="8">
        <f t="shared" si="5"/>
        <v>10.326415799385728</v>
      </c>
      <c r="K48" s="8">
        <f t="shared" si="6"/>
        <v>-1.9836890886533756</v>
      </c>
      <c r="M48" s="12">
        <v>38.5</v>
      </c>
      <c r="N48" s="12">
        <v>49.9</v>
      </c>
      <c r="O48" s="8">
        <f t="shared" si="7"/>
        <v>5.4538772255724002</v>
      </c>
      <c r="P48" s="8">
        <f t="shared" si="8"/>
        <v>0.37418136975499666</v>
      </c>
    </row>
    <row r="49" spans="1:16" x14ac:dyDescent="0.2">
      <c r="A49">
        <v>1060.6666666666667</v>
      </c>
      <c r="B49">
        <v>136.16666666666666</v>
      </c>
      <c r="C49">
        <v>368.09999999999997</v>
      </c>
      <c r="D49">
        <f t="shared" si="0"/>
        <v>0.34704588309239465</v>
      </c>
      <c r="F49" s="8">
        <f t="shared" si="1"/>
        <v>8.569992693517209</v>
      </c>
      <c r="G49" s="8">
        <f t="shared" si="2"/>
        <v>-2.961525852185364</v>
      </c>
      <c r="H49" s="8">
        <f t="shared" si="3"/>
        <v>9.2873547795532954</v>
      </c>
      <c r="I49" s="8">
        <f t="shared" si="4"/>
        <v>-1.5268016801131929</v>
      </c>
      <c r="J49" s="8">
        <f t="shared" si="5"/>
        <v>7.8065918534606134</v>
      </c>
      <c r="K49" s="8">
        <f t="shared" si="6"/>
        <v>1.4347241720721717</v>
      </c>
      <c r="M49" s="12">
        <v>983.8</v>
      </c>
      <c r="N49" s="12">
        <v>771.5</v>
      </c>
      <c r="O49" s="8">
        <f t="shared" si="7"/>
        <v>9.7668717957033504</v>
      </c>
      <c r="P49" s="8">
        <f t="shared" si="8"/>
        <v>-0.35069889826523098</v>
      </c>
    </row>
    <row r="50" spans="1:16" x14ac:dyDescent="0.2">
      <c r="A50">
        <v>2821.2999999999997</v>
      </c>
      <c r="B50">
        <v>174.66666666666666</v>
      </c>
      <c r="C50">
        <v>1031.4333333333334</v>
      </c>
      <c r="D50">
        <f t="shared" si="0"/>
        <v>0.36558796772173591</v>
      </c>
      <c r="F50" s="8">
        <f t="shared" si="1"/>
        <v>9.4553024335173692</v>
      </c>
      <c r="G50" s="8">
        <f t="shared" si="2"/>
        <v>-4.0136838654021485</v>
      </c>
      <c r="H50" s="8">
        <f t="shared" si="3"/>
        <v>10.736289613280961</v>
      </c>
      <c r="I50" s="8">
        <f t="shared" si="4"/>
        <v>-1.4517095058749638</v>
      </c>
      <c r="J50" s="8">
        <f t="shared" si="5"/>
        <v>8.7294476805798862</v>
      </c>
      <c r="K50" s="8">
        <f t="shared" si="6"/>
        <v>2.5619743595271847</v>
      </c>
      <c r="M50" s="12">
        <v>2863.2</v>
      </c>
      <c r="N50" s="12">
        <v>2370.1</v>
      </c>
      <c r="O50" s="8">
        <f t="shared" si="7"/>
        <v>11.347072474619456</v>
      </c>
      <c r="P50" s="8">
        <f t="shared" si="8"/>
        <v>-0.27268051781913294</v>
      </c>
    </row>
    <row r="51" spans="1:16" x14ac:dyDescent="0.2">
      <c r="A51">
        <v>45.833333333333336</v>
      </c>
      <c r="B51">
        <v>363.5333333333333</v>
      </c>
      <c r="C51">
        <v>159.79999999999998</v>
      </c>
      <c r="D51">
        <f t="shared" si="0"/>
        <v>3.4865454545454542</v>
      </c>
      <c r="F51" s="8">
        <f t="shared" si="1"/>
        <v>7.0121345761008103</v>
      </c>
      <c r="G51" s="8">
        <f t="shared" si="2"/>
        <v>2.9876185368198893</v>
      </c>
      <c r="H51" s="8">
        <f t="shared" si="3"/>
        <v>6.4192244528657403</v>
      </c>
      <c r="I51" s="8">
        <f t="shared" si="4"/>
        <v>1.8017982903497485</v>
      </c>
      <c r="J51" s="8">
        <f t="shared" si="5"/>
        <v>7.9130337212756841</v>
      </c>
      <c r="K51" s="8">
        <f t="shared" si="6"/>
        <v>-1.1858202464701404</v>
      </c>
      <c r="M51" s="12">
        <v>38.200000000000003</v>
      </c>
      <c r="N51" s="12">
        <v>54.9</v>
      </c>
      <c r="O51" s="8">
        <f t="shared" si="7"/>
        <v>5.5171174886331116</v>
      </c>
      <c r="P51" s="8">
        <f t="shared" si="8"/>
        <v>0.52323351096944992</v>
      </c>
    </row>
    <row r="52" spans="1:16" x14ac:dyDescent="0.2">
      <c r="A52">
        <v>3720.4333333333329</v>
      </c>
      <c r="B52">
        <v>372.33333333333331</v>
      </c>
      <c r="C52">
        <v>1118.7</v>
      </c>
      <c r="D52">
        <f t="shared" si="0"/>
        <v>0.30069077974787889</v>
      </c>
      <c r="F52" s="8">
        <f t="shared" si="1"/>
        <v>10.200852960922026</v>
      </c>
      <c r="G52" s="8">
        <f t="shared" si="2"/>
        <v>-3.3208039823197337</v>
      </c>
      <c r="H52" s="8">
        <f t="shared" si="3"/>
        <v>10.994431219844664</v>
      </c>
      <c r="I52" s="8">
        <f t="shared" si="4"/>
        <v>-1.7336474644744568</v>
      </c>
      <c r="J52" s="8">
        <f t="shared" si="5"/>
        <v>9.3340292286847983</v>
      </c>
      <c r="K52" s="8">
        <f t="shared" si="6"/>
        <v>1.5871565178452764</v>
      </c>
      <c r="M52" s="12">
        <v>3396.8</v>
      </c>
      <c r="N52" s="12">
        <v>2720.5</v>
      </c>
      <c r="O52" s="8">
        <f t="shared" si="7"/>
        <v>11.569808337038934</v>
      </c>
      <c r="P52" s="8">
        <f t="shared" si="8"/>
        <v>-0.32030444795816482</v>
      </c>
    </row>
    <row r="53" spans="1:16" x14ac:dyDescent="0.2">
      <c r="A53">
        <v>10570.1</v>
      </c>
      <c r="B53">
        <v>363.73333333333329</v>
      </c>
      <c r="C53">
        <v>3605.3666666666663</v>
      </c>
      <c r="D53">
        <f t="shared" si="0"/>
        <v>0.34109106504826503</v>
      </c>
      <c r="F53" s="8">
        <f t="shared" si="1"/>
        <v>10.937219369290421</v>
      </c>
      <c r="G53" s="8">
        <f t="shared" si="2"/>
        <v>-4.8609640717495335</v>
      </c>
      <c r="H53" s="8">
        <f t="shared" si="3"/>
        <v>12.591815839595595</v>
      </c>
      <c r="I53" s="8">
        <f t="shared" si="4"/>
        <v>-1.5517711311391842</v>
      </c>
      <c r="J53" s="8">
        <f t="shared" si="5"/>
        <v>10.161333803720828</v>
      </c>
      <c r="K53" s="8">
        <f t="shared" si="6"/>
        <v>3.3091929406103491</v>
      </c>
      <c r="M53" s="12">
        <v>11749.7</v>
      </c>
      <c r="N53" s="12">
        <v>3343.1</v>
      </c>
      <c r="O53" s="8">
        <f t="shared" si="7"/>
        <v>12.613653547887067</v>
      </c>
      <c r="P53" s="8">
        <f t="shared" si="8"/>
        <v>-1.8133655064308341</v>
      </c>
    </row>
    <row r="54" spans="1:16" x14ac:dyDescent="0.2">
      <c r="A54">
        <v>4.666666666666667</v>
      </c>
      <c r="B54">
        <v>695.09999999999991</v>
      </c>
      <c r="C54">
        <v>326.90000000000003</v>
      </c>
      <c r="D54">
        <f t="shared" si="0"/>
        <v>70.05</v>
      </c>
      <c r="F54" s="8">
        <f t="shared" si="1"/>
        <v>5.8317345780175316</v>
      </c>
      <c r="G54" s="8">
        <f t="shared" si="2"/>
        <v>7.218684313362167</v>
      </c>
      <c r="H54" s="8">
        <f t="shared" si="3"/>
        <v>5.2875489941081764</v>
      </c>
      <c r="I54" s="8">
        <f t="shared" si="4"/>
        <v>6.1303131455434565</v>
      </c>
      <c r="J54" s="8">
        <f t="shared" si="5"/>
        <v>8.8968911507892603</v>
      </c>
      <c r="K54" s="8">
        <f t="shared" si="6"/>
        <v>-1.0883711678187118</v>
      </c>
      <c r="M54" s="12">
        <v>2.2999999999999998</v>
      </c>
      <c r="N54" s="12">
        <v>8.5</v>
      </c>
      <c r="O54" s="8">
        <f t="shared" si="7"/>
        <v>2.1445483512099948</v>
      </c>
      <c r="P54" s="8">
        <f t="shared" si="8"/>
        <v>1.8858289800806889</v>
      </c>
    </row>
    <row r="55" spans="1:16" x14ac:dyDescent="0.2">
      <c r="A55">
        <v>116.93333333333332</v>
      </c>
      <c r="B55">
        <v>4723.0333333333338</v>
      </c>
      <c r="C55">
        <v>3196.2999999999997</v>
      </c>
      <c r="D55">
        <f t="shared" si="0"/>
        <v>27.334378563283924</v>
      </c>
      <c r="F55" s="8">
        <f t="shared" si="1"/>
        <v>9.5375202195017543</v>
      </c>
      <c r="G55" s="8">
        <f t="shared" si="2"/>
        <v>5.3359555653310773</v>
      </c>
      <c r="H55" s="8">
        <f t="shared" si="3"/>
        <v>9.2558647726731245</v>
      </c>
      <c r="I55" s="8">
        <f t="shared" si="4"/>
        <v>4.7726446716738176</v>
      </c>
      <c r="J55" s="8">
        <f t="shared" si="5"/>
        <v>11.923842555338661</v>
      </c>
      <c r="K55" s="8">
        <f t="shared" si="6"/>
        <v>-0.56331089365725973</v>
      </c>
      <c r="M55" s="12">
        <v>79</v>
      </c>
      <c r="N55" s="12">
        <v>124.7</v>
      </c>
      <c r="O55" s="8">
        <f t="shared" si="7"/>
        <v>6.6330492015597056</v>
      </c>
      <c r="P55" s="8">
        <f t="shared" si="8"/>
        <v>0.65853690676520471</v>
      </c>
    </row>
    <row r="56" spans="1:16" x14ac:dyDescent="0.2">
      <c r="A56">
        <v>570.33333333333337</v>
      </c>
      <c r="B56">
        <v>3583.3666666666663</v>
      </c>
      <c r="C56">
        <v>2983.6666666666665</v>
      </c>
      <c r="D56">
        <f t="shared" si="0"/>
        <v>5.2314436002337805</v>
      </c>
      <c r="F56" s="8">
        <f t="shared" si="1"/>
        <v>10.481380751383925</v>
      </c>
      <c r="G56" s="8">
        <f t="shared" si="2"/>
        <v>2.6514384152313362</v>
      </c>
      <c r="H56" s="8">
        <f t="shared" si="3"/>
        <v>10.349266098029041</v>
      </c>
      <c r="I56" s="8">
        <f t="shared" si="4"/>
        <v>2.3872091085215681</v>
      </c>
      <c r="J56" s="8">
        <f t="shared" si="5"/>
        <v>11.674985305644709</v>
      </c>
      <c r="K56" s="8">
        <f t="shared" si="6"/>
        <v>-0.2642293067097683</v>
      </c>
      <c r="M56" s="12">
        <v>643.20000000000005</v>
      </c>
      <c r="N56" s="12">
        <v>451.7</v>
      </c>
      <c r="O56" s="8">
        <f t="shared" si="7"/>
        <v>9.0741723499208593</v>
      </c>
      <c r="P56" s="8">
        <f t="shared" si="8"/>
        <v>-0.50990249274141275</v>
      </c>
    </row>
    <row r="57" spans="1:16" x14ac:dyDescent="0.2">
      <c r="A57">
        <v>1765.9666666666665</v>
      </c>
      <c r="B57">
        <v>145.63333333333335</v>
      </c>
      <c r="C57">
        <v>705.26666666666677</v>
      </c>
      <c r="D57">
        <f t="shared" si="0"/>
        <v>0.39936578644368531</v>
      </c>
      <c r="F57" s="8">
        <f t="shared" si="1"/>
        <v>8.9862195956450979</v>
      </c>
      <c r="G57" s="8">
        <f t="shared" si="2"/>
        <v>-3.6000456016187972</v>
      </c>
      <c r="H57" s="8">
        <f t="shared" si="3"/>
        <v>10.124133720406411</v>
      </c>
      <c r="I57" s="8">
        <f t="shared" si="4"/>
        <v>-1.3242173520961709</v>
      </c>
      <c r="J57" s="8">
        <f t="shared" si="5"/>
        <v>8.3241109195970111</v>
      </c>
      <c r="K57" s="8">
        <f t="shared" si="6"/>
        <v>2.2758282495226263</v>
      </c>
      <c r="M57" s="12">
        <v>2147</v>
      </c>
      <c r="N57" s="12">
        <v>1230.8</v>
      </c>
      <c r="O57" s="8">
        <f t="shared" si="7"/>
        <v>10.666743554652477</v>
      </c>
      <c r="P57" s="8">
        <f t="shared" si="8"/>
        <v>-0.80272584241259104</v>
      </c>
    </row>
    <row r="58" spans="1:16" x14ac:dyDescent="0.2">
      <c r="A58">
        <v>1039.1000000000001</v>
      </c>
      <c r="B58">
        <v>342.93333333333334</v>
      </c>
      <c r="C58">
        <v>588.66666666666663</v>
      </c>
      <c r="D58">
        <f t="shared" si="0"/>
        <v>0.56651589516568812</v>
      </c>
      <c r="F58" s="8">
        <f t="shared" si="1"/>
        <v>9.221451559066308</v>
      </c>
      <c r="G58" s="8">
        <f t="shared" si="2"/>
        <v>-1.5993344546937582</v>
      </c>
      <c r="H58" s="8">
        <f t="shared" si="3"/>
        <v>9.6112129566702489</v>
      </c>
      <c r="I58" s="8">
        <f t="shared" si="4"/>
        <v>-0.81981165948587709</v>
      </c>
      <c r="J58" s="8">
        <f t="shared" si="5"/>
        <v>8.8115457293233703</v>
      </c>
      <c r="K58" s="8">
        <f t="shared" si="6"/>
        <v>0.77952279520788081</v>
      </c>
      <c r="M58" s="12">
        <v>1241.5</v>
      </c>
      <c r="N58" s="12">
        <v>762.9</v>
      </c>
      <c r="O58" s="8">
        <f t="shared" si="7"/>
        <v>9.9266093493503718</v>
      </c>
      <c r="P58" s="8">
        <f t="shared" si="8"/>
        <v>-0.70251839365294066</v>
      </c>
    </row>
    <row r="59" spans="1:16" x14ac:dyDescent="0.2">
      <c r="A59">
        <v>89.566666666666663</v>
      </c>
      <c r="B59">
        <v>1341.5666666666666</v>
      </c>
      <c r="C59">
        <v>1025.3333333333333</v>
      </c>
      <c r="D59">
        <f t="shared" si="0"/>
        <v>11.447711202084108</v>
      </c>
      <c r="F59" s="8">
        <f t="shared" si="1"/>
        <v>8.4372965217500724</v>
      </c>
      <c r="G59" s="8">
        <f t="shared" si="2"/>
        <v>3.9048130226908477</v>
      </c>
      <c r="H59" s="8">
        <f t="shared" si="3"/>
        <v>8.2433836488226593</v>
      </c>
      <c r="I59" s="8">
        <f t="shared" si="4"/>
        <v>3.5169872768360229</v>
      </c>
      <c r="J59" s="8">
        <f t="shared" si="5"/>
        <v>10.195790160168084</v>
      </c>
      <c r="K59" s="8">
        <f t="shared" si="6"/>
        <v>-0.38782574585482504</v>
      </c>
      <c r="M59" s="12">
        <v>83.9</v>
      </c>
      <c r="N59" s="12">
        <v>95.1</v>
      </c>
      <c r="O59" s="8">
        <f t="shared" si="7"/>
        <v>6.4809861707628311</v>
      </c>
      <c r="P59" s="8">
        <f t="shared" si="8"/>
        <v>0.18077453042074007</v>
      </c>
    </row>
    <row r="60" spans="1:16" x14ac:dyDescent="0.2">
      <c r="A60">
        <v>99.09999999999998</v>
      </c>
      <c r="B60">
        <v>952.79999999999984</v>
      </c>
      <c r="C60">
        <v>612.80000000000007</v>
      </c>
      <c r="D60">
        <f t="shared" si="0"/>
        <v>6.1836528758829488</v>
      </c>
      <c r="F60" s="8">
        <f t="shared" si="1"/>
        <v>8.2634213776379397</v>
      </c>
      <c r="G60" s="8">
        <f t="shared" si="2"/>
        <v>3.2652164506776256</v>
      </c>
      <c r="H60" s="8">
        <f t="shared" si="3"/>
        <v>7.9450428196683607</v>
      </c>
      <c r="I60" s="8">
        <f t="shared" si="4"/>
        <v>2.6284593347384697</v>
      </c>
      <c r="J60" s="8">
        <f t="shared" si="5"/>
        <v>9.5776510450071743</v>
      </c>
      <c r="K60" s="8">
        <f t="shared" si="6"/>
        <v>-0.63675711593915651</v>
      </c>
      <c r="M60" s="12">
        <v>89.3</v>
      </c>
      <c r="N60" s="12">
        <v>100.1</v>
      </c>
      <c r="O60" s="8">
        <f t="shared" si="7"/>
        <v>6.5629432170912461</v>
      </c>
      <c r="P60" s="8">
        <f t="shared" si="8"/>
        <v>0.16470989371477054</v>
      </c>
    </row>
    <row r="61" spans="1:16" x14ac:dyDescent="0.2">
      <c r="A61">
        <v>1646.4000000000003</v>
      </c>
      <c r="B61">
        <v>868.6</v>
      </c>
      <c r="C61">
        <v>1520.3</v>
      </c>
      <c r="D61">
        <f t="shared" si="0"/>
        <v>0.92340864917395504</v>
      </c>
      <c r="F61" s="8">
        <f t="shared" si="1"/>
        <v>10.223823657286569</v>
      </c>
      <c r="G61" s="8">
        <f t="shared" si="2"/>
        <v>-0.92255102944007605</v>
      </c>
      <c r="H61" s="8">
        <f t="shared" si="3"/>
        <v>10.627619747341974</v>
      </c>
      <c r="I61" s="8">
        <f t="shared" si="4"/>
        <v>-0.11495884932926435</v>
      </c>
      <c r="J61" s="8">
        <f t="shared" si="5"/>
        <v>10.166344232621936</v>
      </c>
      <c r="K61" s="8">
        <f t="shared" si="6"/>
        <v>0.8075921801108118</v>
      </c>
      <c r="M61" s="12">
        <v>1523.7</v>
      </c>
      <c r="N61" s="12">
        <v>1286.2</v>
      </c>
      <c r="O61" s="8">
        <f t="shared" si="7"/>
        <v>10.451131221851</v>
      </c>
      <c r="P61" s="8">
        <f t="shared" si="8"/>
        <v>-0.24446388519918638</v>
      </c>
    </row>
    <row r="62" spans="1:16" x14ac:dyDescent="0.2">
      <c r="A62">
        <v>111.5</v>
      </c>
      <c r="B62">
        <v>1374.0333333333335</v>
      </c>
      <c r="C62">
        <v>455.36666666666662</v>
      </c>
      <c r="D62">
        <f t="shared" si="0"/>
        <v>4.0840059790732433</v>
      </c>
      <c r="F62" s="8">
        <f t="shared" si="1"/>
        <v>8.6125505940967777</v>
      </c>
      <c r="G62" s="8">
        <f t="shared" si="2"/>
        <v>3.6233013883529446</v>
      </c>
      <c r="H62" s="8">
        <f t="shared" si="3"/>
        <v>7.8158923890973355</v>
      </c>
      <c r="I62" s="8">
        <f t="shared" si="4"/>
        <v>2.0299849783540602</v>
      </c>
      <c r="J62" s="8">
        <f t="shared" si="5"/>
        <v>9.6275430832738067</v>
      </c>
      <c r="K62" s="8">
        <f t="shared" si="6"/>
        <v>-1.5933164099988846</v>
      </c>
      <c r="M62" s="12">
        <v>96.4</v>
      </c>
      <c r="N62" s="12">
        <v>118.2</v>
      </c>
      <c r="O62" s="8">
        <f t="shared" si="7"/>
        <v>6.7380237333163846</v>
      </c>
      <c r="P62" s="8">
        <f t="shared" si="8"/>
        <v>0.2941249839475707</v>
      </c>
    </row>
    <row r="63" spans="1:16" x14ac:dyDescent="0.2">
      <c r="A63">
        <v>393.66666666666669</v>
      </c>
      <c r="B63">
        <v>247.56666666666669</v>
      </c>
      <c r="C63">
        <v>282.26666666666665</v>
      </c>
      <c r="D63">
        <f t="shared" si="0"/>
        <v>0.71701947502116847</v>
      </c>
      <c r="F63" s="8">
        <f t="shared" si="1"/>
        <v>8.2862520080199253</v>
      </c>
      <c r="G63" s="8">
        <f t="shared" si="2"/>
        <v>-0.66915748131215069</v>
      </c>
      <c r="H63" s="8">
        <f t="shared" si="3"/>
        <v>8.3808728535375359</v>
      </c>
      <c r="I63" s="8">
        <f t="shared" si="4"/>
        <v>-0.47991579027693038</v>
      </c>
      <c r="J63" s="8">
        <f t="shared" si="5"/>
        <v>8.0462941128814602</v>
      </c>
      <c r="K63" s="8">
        <f t="shared" si="6"/>
        <v>0.18924169103522032</v>
      </c>
      <c r="M63" s="12">
        <v>389.6</v>
      </c>
      <c r="N63" s="12">
        <v>360.5</v>
      </c>
      <c r="O63" s="8">
        <f t="shared" si="7"/>
        <v>8.5498526582179029</v>
      </c>
      <c r="P63" s="8">
        <f t="shared" si="8"/>
        <v>-0.11199441795415742</v>
      </c>
    </row>
    <row r="64" spans="1:16" x14ac:dyDescent="0.2">
      <c r="A64">
        <v>2597.9666666666667</v>
      </c>
      <c r="B64">
        <v>1687.4000000000003</v>
      </c>
      <c r="C64">
        <v>3221.5333333333333</v>
      </c>
      <c r="D64">
        <f t="shared" si="0"/>
        <v>1.2400210420970246</v>
      </c>
      <c r="F64" s="8">
        <f t="shared" si="1"/>
        <v>11.031876748126509</v>
      </c>
      <c r="G64" s="8">
        <f t="shared" si="2"/>
        <v>-0.62258091374728197</v>
      </c>
      <c r="H64" s="8">
        <f t="shared" si="3"/>
        <v>11.498349506060846</v>
      </c>
      <c r="I64" s="8">
        <f t="shared" si="4"/>
        <v>0.31036460212138989</v>
      </c>
      <c r="J64" s="8">
        <f t="shared" si="5"/>
        <v>11.187059049187205</v>
      </c>
      <c r="K64" s="8">
        <f t="shared" si="6"/>
        <v>0.93294551586867169</v>
      </c>
      <c r="M64" s="12">
        <v>2659.2</v>
      </c>
      <c r="N64" s="12">
        <v>2447.3000000000002</v>
      </c>
      <c r="O64" s="8">
        <f t="shared" si="7"/>
        <v>11.316875910117979</v>
      </c>
      <c r="P64" s="8">
        <f t="shared" si="8"/>
        <v>-0.11980132353000511</v>
      </c>
    </row>
    <row r="65" spans="1:16" x14ac:dyDescent="0.2">
      <c r="A65">
        <v>2377.6666666666665</v>
      </c>
      <c r="B65">
        <v>4861.833333333333</v>
      </c>
      <c r="C65">
        <v>1897.1333333333332</v>
      </c>
      <c r="D65">
        <f t="shared" si="0"/>
        <v>0.79789709799523345</v>
      </c>
      <c r="F65" s="8">
        <f t="shared" si="1"/>
        <v>11.73130773994826</v>
      </c>
      <c r="G65" s="8">
        <f t="shared" si="2"/>
        <v>1.0319539648919942</v>
      </c>
      <c r="H65" s="8">
        <f t="shared" si="3"/>
        <v>11.052468059607891</v>
      </c>
      <c r="I65" s="8">
        <f t="shared" si="4"/>
        <v>-0.32572539578874199</v>
      </c>
      <c r="J65" s="8">
        <f t="shared" si="5"/>
        <v>11.568445042053888</v>
      </c>
      <c r="K65" s="8">
        <f t="shared" si="6"/>
        <v>-1.3576793606807362</v>
      </c>
      <c r="M65" s="12">
        <v>2439.6999999999998</v>
      </c>
      <c r="N65" s="12">
        <v>2271.6</v>
      </c>
      <c r="O65" s="8">
        <f t="shared" si="7"/>
        <v>11.20099057127225</v>
      </c>
      <c r="P65" s="8">
        <f t="shared" si="8"/>
        <v>-0.10299493946950025</v>
      </c>
    </row>
    <row r="66" spans="1:16" x14ac:dyDescent="0.2">
      <c r="A66">
        <v>208.29999999999998</v>
      </c>
      <c r="B66">
        <v>222.73333333333335</v>
      </c>
      <c r="C66">
        <v>361.5</v>
      </c>
      <c r="D66">
        <f t="shared" si="0"/>
        <v>1.7354776764282287</v>
      </c>
      <c r="F66" s="8">
        <f t="shared" si="1"/>
        <v>7.7508463504398684</v>
      </c>
      <c r="G66" s="8">
        <f t="shared" si="2"/>
        <v>9.6654642573167637E-2</v>
      </c>
      <c r="H66" s="8">
        <f t="shared" si="3"/>
        <v>8.1001854330522001</v>
      </c>
      <c r="I66" s="8">
        <f t="shared" si="4"/>
        <v>0.79533280779783355</v>
      </c>
      <c r="J66" s="8">
        <f t="shared" si="5"/>
        <v>8.1485127543387854</v>
      </c>
      <c r="K66" s="8">
        <f t="shared" si="6"/>
        <v>0.69867816522466597</v>
      </c>
      <c r="M66" s="12">
        <v>215.2</v>
      </c>
      <c r="N66" s="12">
        <v>256.5</v>
      </c>
      <c r="O66" s="8">
        <f t="shared" si="7"/>
        <v>7.8761746416381584</v>
      </c>
      <c r="P66" s="8">
        <f t="shared" si="8"/>
        <v>0.25328074793779221</v>
      </c>
    </row>
    <row r="67" spans="1:16" x14ac:dyDescent="0.2">
      <c r="A67">
        <v>190.86666666666667</v>
      </c>
      <c r="B67">
        <v>810.5333333333333</v>
      </c>
      <c r="C67">
        <v>169.1</v>
      </c>
      <c r="D67">
        <f t="shared" si="0"/>
        <v>0.88595878449179177</v>
      </c>
      <c r="F67" s="8">
        <f t="shared" si="1"/>
        <v>8.6195745336144789</v>
      </c>
      <c r="G67" s="8">
        <f t="shared" si="2"/>
        <v>2.0863063484472884</v>
      </c>
      <c r="H67" s="8">
        <f t="shared" si="3"/>
        <v>7.4890771044567277</v>
      </c>
      <c r="I67" s="8">
        <f t="shared" si="4"/>
        <v>-0.1746885098682136</v>
      </c>
      <c r="J67" s="8">
        <f t="shared" si="5"/>
        <v>8.5322302786803714</v>
      </c>
      <c r="K67" s="8">
        <f t="shared" si="6"/>
        <v>-2.260994858315502</v>
      </c>
      <c r="M67" s="12">
        <v>174.1</v>
      </c>
      <c r="N67" s="12">
        <v>195</v>
      </c>
      <c r="O67" s="8">
        <f t="shared" si="7"/>
        <v>7.5255513532566747</v>
      </c>
      <c r="P67" s="8">
        <f t="shared" si="8"/>
        <v>0.16355792098587205</v>
      </c>
    </row>
    <row r="68" spans="1:16" x14ac:dyDescent="0.2">
      <c r="A68">
        <v>89.399999999999991</v>
      </c>
      <c r="B68">
        <v>376.23333333333335</v>
      </c>
      <c r="C68">
        <v>178.26666666666665</v>
      </c>
      <c r="D68">
        <f t="shared" si="0"/>
        <v>1.994034302759135</v>
      </c>
      <c r="F68" s="8">
        <f t="shared" si="1"/>
        <v>7.5188433948852378</v>
      </c>
      <c r="G68" s="8">
        <f t="shared" si="2"/>
        <v>2.0732809371785641</v>
      </c>
      <c r="H68" s="8">
        <f t="shared" si="3"/>
        <v>6.9800480403903942</v>
      </c>
      <c r="I68" s="8">
        <f t="shared" si="4"/>
        <v>0.99569022818887887</v>
      </c>
      <c r="J68" s="8">
        <f t="shared" si="5"/>
        <v>8.0166885089796782</v>
      </c>
      <c r="K68" s="8">
        <f t="shared" si="6"/>
        <v>-1.077590708989685</v>
      </c>
      <c r="M68" s="12">
        <v>79.599999999999994</v>
      </c>
      <c r="N68" s="12">
        <v>92.9</v>
      </c>
      <c r="O68" s="8">
        <f t="shared" si="7"/>
        <v>6.4261516085757888</v>
      </c>
      <c r="P68" s="8">
        <f t="shared" si="8"/>
        <v>0.22291016583900425</v>
      </c>
    </row>
    <row r="69" spans="1:16" x14ac:dyDescent="0.2">
      <c r="A69">
        <v>3050.1666666666665</v>
      </c>
      <c r="B69">
        <v>1013.1333333333333</v>
      </c>
      <c r="C69">
        <v>2033.9666666666665</v>
      </c>
      <c r="D69">
        <f t="shared" ref="D69:D132" si="15">C69/A69</f>
        <v>0.66683787771160041</v>
      </c>
      <c r="F69" s="8">
        <f t="shared" ref="F69:F132" si="16">(LOG((A69*B69),2))/2</f>
        <v>10.77964034902126</v>
      </c>
      <c r="G69" s="8">
        <f t="shared" ref="G69:G132" si="17">LOG((B69/A69),2)</f>
        <v>-1.5900640239140602</v>
      </c>
      <c r="H69" s="8">
        <f t="shared" ref="H69:H132" si="18">LOG((SQRT(A69*C69)),2)</f>
        <v>11.28237634082774</v>
      </c>
      <c r="I69" s="8">
        <f t="shared" ref="I69:I132" si="19">LOG((C69/A69),2)</f>
        <v>-0.58459204030110001</v>
      </c>
      <c r="J69" s="8">
        <f t="shared" ref="J69:J132" si="20">LOG((SQRT(B69*C69)),2)</f>
        <v>10.48734432887071</v>
      </c>
      <c r="K69" s="8">
        <f t="shared" ref="K69:K132" si="21">LOG((C69/B69),2)</f>
        <v>1.0054719836129602</v>
      </c>
      <c r="M69" s="12">
        <v>3889.9</v>
      </c>
      <c r="N69" s="12">
        <v>2994</v>
      </c>
      <c r="O69" s="8">
        <f t="shared" ref="O69:O132" si="22">LOG((SQRT(M69*N69)),2)</f>
        <v>11.736687929089573</v>
      </c>
      <c r="P69" s="8">
        <f t="shared" ref="P69:P132" si="23">LOG((N69/M69),2)</f>
        <v>-0.37765884606231387</v>
      </c>
    </row>
    <row r="70" spans="1:16" x14ac:dyDescent="0.2">
      <c r="A70">
        <v>233.43333333333331</v>
      </c>
      <c r="B70">
        <v>1732.8666666666666</v>
      </c>
      <c r="C70">
        <v>620.13333333333333</v>
      </c>
      <c r="D70">
        <f t="shared" si="15"/>
        <v>2.6565757532486081</v>
      </c>
      <c r="F70" s="8">
        <f t="shared" si="16"/>
        <v>9.3129058567669531</v>
      </c>
      <c r="G70" s="8">
        <f t="shared" si="17"/>
        <v>2.8920781604713452</v>
      </c>
      <c r="H70" s="8">
        <f t="shared" si="18"/>
        <v>8.5716507027236855</v>
      </c>
      <c r="I70" s="8">
        <f t="shared" si="19"/>
        <v>1.4095678523848125</v>
      </c>
      <c r="J70" s="8">
        <f t="shared" si="20"/>
        <v>10.01768978295936</v>
      </c>
      <c r="K70" s="8">
        <f t="shared" si="21"/>
        <v>-1.4825103080865327</v>
      </c>
      <c r="M70" s="12">
        <v>217.3</v>
      </c>
      <c r="N70" s="12">
        <v>238.7</v>
      </c>
      <c r="O70" s="8">
        <f t="shared" si="22"/>
        <v>7.831299560244168</v>
      </c>
      <c r="P70" s="8">
        <f t="shared" si="23"/>
        <v>0.13551039190049347</v>
      </c>
    </row>
    <row r="71" spans="1:16" x14ac:dyDescent="0.2">
      <c r="A71">
        <v>115.13333333333333</v>
      </c>
      <c r="B71">
        <v>1164.1333333333332</v>
      </c>
      <c r="C71">
        <v>567.79999999999995</v>
      </c>
      <c r="D71">
        <f t="shared" si="15"/>
        <v>4.9316734221192817</v>
      </c>
      <c r="F71" s="8">
        <f t="shared" si="16"/>
        <v>8.516101181264208</v>
      </c>
      <c r="G71" s="8">
        <f t="shared" si="17"/>
        <v>3.3378788186876052</v>
      </c>
      <c r="H71" s="8">
        <f t="shared" si="18"/>
        <v>7.9982004053787179</v>
      </c>
      <c r="I71" s="8">
        <f t="shared" si="19"/>
        <v>2.3020772669166236</v>
      </c>
      <c r="J71" s="8">
        <f t="shared" si="20"/>
        <v>9.6671398147225194</v>
      </c>
      <c r="K71" s="8">
        <f t="shared" si="21"/>
        <v>-1.0358015517709815</v>
      </c>
      <c r="M71" s="12">
        <v>109.1</v>
      </c>
      <c r="N71" s="12">
        <v>109.2</v>
      </c>
      <c r="O71" s="8">
        <f t="shared" si="22"/>
        <v>6.7701681687343678</v>
      </c>
      <c r="P71" s="8">
        <f t="shared" si="23"/>
        <v>1.3217545962453052E-3</v>
      </c>
    </row>
    <row r="72" spans="1:16" x14ac:dyDescent="0.2">
      <c r="A72">
        <v>90.899999999999991</v>
      </c>
      <c r="B72">
        <v>1711.6333333333332</v>
      </c>
      <c r="C72">
        <v>916.4</v>
      </c>
      <c r="D72">
        <f t="shared" si="15"/>
        <v>10.081408140814082</v>
      </c>
      <c r="F72" s="8">
        <f t="shared" si="16"/>
        <v>8.6236831770952929</v>
      </c>
      <c r="G72" s="8">
        <f t="shared" si="17"/>
        <v>4.2349495755770965</v>
      </c>
      <c r="H72" s="8">
        <f t="shared" si="18"/>
        <v>8.1730210188620287</v>
      </c>
      <c r="I72" s="8">
        <f t="shared" si="19"/>
        <v>3.3336252591105677</v>
      </c>
      <c r="J72" s="8">
        <f t="shared" si="20"/>
        <v>10.290495806650577</v>
      </c>
      <c r="K72" s="8">
        <f t="shared" si="21"/>
        <v>-0.901324316466529</v>
      </c>
      <c r="M72" s="12">
        <v>76.400000000000006</v>
      </c>
      <c r="N72" s="12">
        <v>94.5</v>
      </c>
      <c r="O72" s="8">
        <f t="shared" si="22"/>
        <v>6.4088715786847308</v>
      </c>
      <c r="P72" s="8">
        <f t="shared" si="23"/>
        <v>0.30674169107268634</v>
      </c>
    </row>
    <row r="73" spans="1:16" x14ac:dyDescent="0.2">
      <c r="A73">
        <v>356</v>
      </c>
      <c r="B73">
        <v>494.26666666666665</v>
      </c>
      <c r="C73">
        <v>303.56666666666666</v>
      </c>
      <c r="D73">
        <f t="shared" si="15"/>
        <v>0.85271535580524338</v>
      </c>
      <c r="F73" s="8">
        <f t="shared" si="16"/>
        <v>8.712439617588517</v>
      </c>
      <c r="G73" s="8">
        <f t="shared" si="17"/>
        <v>0.47341237324423935</v>
      </c>
      <c r="H73" s="8">
        <f t="shared" si="18"/>
        <v>8.3608015020666393</v>
      </c>
      <c r="I73" s="8">
        <f t="shared" si="19"/>
        <v>-0.2298638577995169</v>
      </c>
      <c r="J73" s="8">
        <f t="shared" si="20"/>
        <v>8.5975076886887596</v>
      </c>
      <c r="K73" s="8">
        <f t="shared" si="21"/>
        <v>-0.70327623104375614</v>
      </c>
      <c r="M73" s="12">
        <v>390.6</v>
      </c>
      <c r="N73" s="12">
        <v>345.7</v>
      </c>
      <c r="O73" s="8">
        <f t="shared" si="22"/>
        <v>8.5214624661872325</v>
      </c>
      <c r="P73" s="8">
        <f t="shared" si="23"/>
        <v>-0.17617134562439327</v>
      </c>
    </row>
    <row r="74" spans="1:16" x14ac:dyDescent="0.2">
      <c r="A74">
        <v>251.19999999999996</v>
      </c>
      <c r="B74">
        <v>343.56666666666666</v>
      </c>
      <c r="C74">
        <v>362.8</v>
      </c>
      <c r="D74">
        <f t="shared" si="15"/>
        <v>1.4442675159235672</v>
      </c>
      <c r="F74" s="8">
        <f t="shared" si="16"/>
        <v>8.1985694573461156</v>
      </c>
      <c r="G74" s="8">
        <f t="shared" si="17"/>
        <v>0.45175360668370118</v>
      </c>
      <c r="H74" s="8">
        <f t="shared" si="18"/>
        <v>8.2378616498227135</v>
      </c>
      <c r="I74" s="8">
        <f t="shared" si="19"/>
        <v>0.53033799163689577</v>
      </c>
      <c r="J74" s="8">
        <f t="shared" si="20"/>
        <v>8.463738453164563</v>
      </c>
      <c r="K74" s="8">
        <f t="shared" si="21"/>
        <v>7.8584384953194711E-2</v>
      </c>
      <c r="M74" s="12">
        <v>247.2</v>
      </c>
      <c r="N74" s="12">
        <v>279.89999999999998</v>
      </c>
      <c r="O74" s="8">
        <f t="shared" si="22"/>
        <v>8.0391513048512824</v>
      </c>
      <c r="P74" s="8">
        <f t="shared" si="23"/>
        <v>0.1792327436685402</v>
      </c>
    </row>
    <row r="75" spans="1:16" x14ac:dyDescent="0.2">
      <c r="A75">
        <v>237.86666666666667</v>
      </c>
      <c r="B75">
        <v>328.8</v>
      </c>
      <c r="C75">
        <v>261.09999999999997</v>
      </c>
      <c r="D75">
        <f t="shared" si="15"/>
        <v>1.0976737668161434</v>
      </c>
      <c r="F75" s="8">
        <f t="shared" si="16"/>
        <v>8.1275378965530543</v>
      </c>
      <c r="G75" s="8">
        <f t="shared" si="17"/>
        <v>0.46705718448253442</v>
      </c>
      <c r="H75" s="8">
        <f t="shared" si="18"/>
        <v>7.961233975868633</v>
      </c>
      <c r="I75" s="8">
        <f t="shared" si="19"/>
        <v>0.13444934311369316</v>
      </c>
      <c r="J75" s="8">
        <f t="shared" si="20"/>
        <v>8.1947625681098994</v>
      </c>
      <c r="K75" s="8">
        <f t="shared" si="21"/>
        <v>-0.33260784136884131</v>
      </c>
      <c r="M75" s="12">
        <v>236.5</v>
      </c>
      <c r="N75" s="12">
        <v>253.6</v>
      </c>
      <c r="O75" s="8">
        <f t="shared" si="22"/>
        <v>7.9360536542957201</v>
      </c>
      <c r="P75" s="8">
        <f t="shared" si="23"/>
        <v>0.10071456191264967</v>
      </c>
    </row>
    <row r="76" spans="1:16" x14ac:dyDescent="0.2">
      <c r="A76">
        <v>614.69999999999993</v>
      </c>
      <c r="B76">
        <v>498.09999999999997</v>
      </c>
      <c r="C76">
        <v>393.90000000000003</v>
      </c>
      <c r="D76">
        <f t="shared" si="15"/>
        <v>0.64080039043435832</v>
      </c>
      <c r="F76" s="8">
        <f t="shared" si="16"/>
        <v>9.1120151378151331</v>
      </c>
      <c r="G76" s="8">
        <f t="shared" si="17"/>
        <v>-0.30344707405981541</v>
      </c>
      <c r="H76" s="8">
        <f t="shared" si="18"/>
        <v>8.9427121407858596</v>
      </c>
      <c r="I76" s="8">
        <f t="shared" si="19"/>
        <v>-0.6420530681183596</v>
      </c>
      <c r="J76" s="8">
        <f t="shared" si="20"/>
        <v>8.7909886037559524</v>
      </c>
      <c r="K76" s="8">
        <f t="shared" si="21"/>
        <v>-0.33860599405854408</v>
      </c>
      <c r="M76" s="12">
        <v>762.8</v>
      </c>
      <c r="N76" s="12">
        <v>547.5</v>
      </c>
      <c r="O76" s="8">
        <f t="shared" si="22"/>
        <v>9.3359380939569654</v>
      </c>
      <c r="P76" s="8">
        <f t="shared" si="23"/>
        <v>-0.47844587893685797</v>
      </c>
    </row>
    <row r="77" spans="1:16" x14ac:dyDescent="0.2">
      <c r="A77">
        <v>587.16666666666663</v>
      </c>
      <c r="B77">
        <v>1168.7333333333333</v>
      </c>
      <c r="C77">
        <v>990.33333333333337</v>
      </c>
      <c r="D77">
        <f t="shared" si="15"/>
        <v>1.686630712460971</v>
      </c>
      <c r="F77" s="8">
        <f t="shared" si="16"/>
        <v>9.694178167549083</v>
      </c>
      <c r="G77" s="8">
        <f t="shared" si="17"/>
        <v>0.99310381755054922</v>
      </c>
      <c r="H77" s="8">
        <f t="shared" si="18"/>
        <v>9.574698323944034</v>
      </c>
      <c r="I77" s="8">
        <f t="shared" si="19"/>
        <v>0.7541441303404508</v>
      </c>
      <c r="J77" s="8">
        <f t="shared" si="20"/>
        <v>10.071250232719308</v>
      </c>
      <c r="K77" s="8">
        <f t="shared" si="21"/>
        <v>-0.23895968721009841</v>
      </c>
      <c r="M77" s="12">
        <v>517.20000000000005</v>
      </c>
      <c r="N77" s="12">
        <v>545.79999999999995</v>
      </c>
      <c r="O77" s="8">
        <f t="shared" si="22"/>
        <v>9.0534035246548363</v>
      </c>
      <c r="P77" s="8">
        <f t="shared" si="23"/>
        <v>7.7650119463886058E-2</v>
      </c>
    </row>
    <row r="78" spans="1:16" x14ac:dyDescent="0.2">
      <c r="A78">
        <v>35.566666666666663</v>
      </c>
      <c r="B78">
        <v>527.1</v>
      </c>
      <c r="C78">
        <v>437.66666666666669</v>
      </c>
      <c r="D78">
        <f t="shared" si="15"/>
        <v>12.305529522024369</v>
      </c>
      <c r="F78" s="8">
        <f t="shared" si="16"/>
        <v>7.0971933735290378</v>
      </c>
      <c r="G78" s="8">
        <f t="shared" si="17"/>
        <v>3.8894790166262641</v>
      </c>
      <c r="H78" s="8">
        <f t="shared" si="18"/>
        <v>6.9630712826938179</v>
      </c>
      <c r="I78" s="8">
        <f t="shared" si="19"/>
        <v>3.6212348349558243</v>
      </c>
      <c r="J78" s="8">
        <f t="shared" si="20"/>
        <v>8.9078107910069502</v>
      </c>
      <c r="K78" s="8">
        <f t="shared" si="21"/>
        <v>-0.26824418167043917</v>
      </c>
      <c r="M78" s="12">
        <v>30.9</v>
      </c>
      <c r="N78" s="12">
        <v>38.700000000000003</v>
      </c>
      <c r="O78" s="8">
        <f t="shared" si="22"/>
        <v>5.1118982971370306</v>
      </c>
      <c r="P78" s="8">
        <f t="shared" si="23"/>
        <v>0.3247267282400359</v>
      </c>
    </row>
    <row r="79" spans="1:16" x14ac:dyDescent="0.2">
      <c r="A79">
        <v>2843.7999999999997</v>
      </c>
      <c r="B79">
        <v>1383.9000000000003</v>
      </c>
      <c r="C79">
        <v>1402.3333333333333</v>
      </c>
      <c r="D79">
        <f t="shared" si="15"/>
        <v>0.49311953489462457</v>
      </c>
      <c r="F79" s="8">
        <f t="shared" si="16"/>
        <v>10.954064136801945</v>
      </c>
      <c r="G79" s="8">
        <f t="shared" si="17"/>
        <v>-1.0390803078049904</v>
      </c>
      <c r="H79" s="8">
        <f t="shared" si="18"/>
        <v>10.963608946376038</v>
      </c>
      <c r="I79" s="8">
        <f t="shared" si="19"/>
        <v>-1.0199906886568071</v>
      </c>
      <c r="J79" s="8">
        <f t="shared" si="20"/>
        <v>10.444068792473542</v>
      </c>
      <c r="K79" s="8">
        <f t="shared" si="21"/>
        <v>1.9089619148183412E-2</v>
      </c>
      <c r="M79" s="12">
        <v>2630.6</v>
      </c>
      <c r="N79" s="12">
        <v>2351.6999999999998</v>
      </c>
      <c r="O79" s="8">
        <f t="shared" si="22"/>
        <v>11.280332247232634</v>
      </c>
      <c r="P79" s="8">
        <f t="shared" si="23"/>
        <v>-0.16168786271532662</v>
      </c>
    </row>
    <row r="80" spans="1:16" x14ac:dyDescent="0.2">
      <c r="A80">
        <v>1045.7</v>
      </c>
      <c r="B80">
        <v>741.0333333333333</v>
      </c>
      <c r="C80">
        <v>737.1</v>
      </c>
      <c r="D80">
        <f t="shared" si="15"/>
        <v>0.70488667877976474</v>
      </c>
      <c r="F80" s="8">
        <f t="shared" si="16"/>
        <v>9.7818239657195214</v>
      </c>
      <c r="G80" s="8">
        <f t="shared" si="17"/>
        <v>-0.49685867262201544</v>
      </c>
      <c r="H80" s="8">
        <f t="shared" si="18"/>
        <v>9.7779849251132447</v>
      </c>
      <c r="I80" s="8">
        <f t="shared" si="19"/>
        <v>-0.50453675383457086</v>
      </c>
      <c r="J80" s="8">
        <f t="shared" si="20"/>
        <v>9.5295555888022356</v>
      </c>
      <c r="K80" s="8">
        <f t="shared" si="21"/>
        <v>-7.6780812125552952E-3</v>
      </c>
      <c r="M80" s="12">
        <v>1033.5999999999999</v>
      </c>
      <c r="N80" s="12">
        <v>957.9</v>
      </c>
      <c r="O80" s="8">
        <f t="shared" si="22"/>
        <v>9.9585967516052243</v>
      </c>
      <c r="P80" s="8">
        <f t="shared" si="23"/>
        <v>-0.1097310164026751</v>
      </c>
    </row>
    <row r="81" spans="1:16" x14ac:dyDescent="0.2">
      <c r="A81">
        <v>682.13333333333333</v>
      </c>
      <c r="B81">
        <v>1038.6000000000001</v>
      </c>
      <c r="C81">
        <v>925.36666666666667</v>
      </c>
      <c r="D81">
        <f t="shared" si="15"/>
        <v>1.3565774042220484</v>
      </c>
      <c r="F81" s="8">
        <f t="shared" si="16"/>
        <v>9.7171671842367768</v>
      </c>
      <c r="G81" s="8">
        <f t="shared" si="17"/>
        <v>0.60651446192731429</v>
      </c>
      <c r="H81" s="8">
        <f t="shared" si="18"/>
        <v>9.633895637238318</v>
      </c>
      <c r="I81" s="8">
        <f t="shared" si="19"/>
        <v>0.43997136793039732</v>
      </c>
      <c r="J81" s="8">
        <f t="shared" si="20"/>
        <v>9.9371528682019754</v>
      </c>
      <c r="K81" s="8">
        <f t="shared" si="21"/>
        <v>-0.1665430939969168</v>
      </c>
      <c r="M81" s="12">
        <v>672.8</v>
      </c>
      <c r="N81" s="12">
        <v>587.6</v>
      </c>
      <c r="O81" s="8">
        <f t="shared" si="22"/>
        <v>9.2963622405183504</v>
      </c>
      <c r="P81" s="8">
        <f t="shared" si="23"/>
        <v>-0.19534330969886421</v>
      </c>
    </row>
    <row r="82" spans="1:16" x14ac:dyDescent="0.2">
      <c r="A82">
        <v>214.33333333333334</v>
      </c>
      <c r="B82">
        <v>348.73333333333335</v>
      </c>
      <c r="C82">
        <v>318.23333333333335</v>
      </c>
      <c r="D82">
        <f t="shared" si="15"/>
        <v>1.4847589424572318</v>
      </c>
      <c r="F82" s="8">
        <f t="shared" si="16"/>
        <v>8.0948464428381346</v>
      </c>
      <c r="G82" s="8">
        <f t="shared" si="17"/>
        <v>0.70226803246268654</v>
      </c>
      <c r="H82" s="8">
        <f t="shared" si="18"/>
        <v>8.0288267874897645</v>
      </c>
      <c r="I82" s="8">
        <f t="shared" si="19"/>
        <v>0.57022872176594774</v>
      </c>
      <c r="J82" s="8">
        <f t="shared" si="20"/>
        <v>8.379960803721108</v>
      </c>
      <c r="K82" s="8">
        <f t="shared" si="21"/>
        <v>-0.13203931069673899</v>
      </c>
      <c r="M82" s="12">
        <v>224.8</v>
      </c>
      <c r="N82" s="12">
        <v>200.6</v>
      </c>
      <c r="O82" s="8">
        <f t="shared" si="22"/>
        <v>7.7303380105291915</v>
      </c>
      <c r="P82" s="8">
        <f t="shared" si="23"/>
        <v>-0.16432042960874566</v>
      </c>
    </row>
    <row r="83" spans="1:16" x14ac:dyDescent="0.2">
      <c r="A83">
        <v>146.9</v>
      </c>
      <c r="B83">
        <v>183.53333333333333</v>
      </c>
      <c r="C83">
        <v>166.4</v>
      </c>
      <c r="D83">
        <f t="shared" si="15"/>
        <v>1.1327433628318584</v>
      </c>
      <c r="F83" s="8">
        <f t="shared" si="16"/>
        <v>7.3592944423279798</v>
      </c>
      <c r="G83" s="8">
        <f t="shared" si="17"/>
        <v>0.32120771331812514</v>
      </c>
      <c r="H83" s="8">
        <f t="shared" si="18"/>
        <v>7.2886011044613239</v>
      </c>
      <c r="I83" s="8">
        <f t="shared" si="19"/>
        <v>0.1798210375848123</v>
      </c>
      <c r="J83" s="8">
        <f t="shared" si="20"/>
        <v>7.4492049611203868</v>
      </c>
      <c r="K83" s="8">
        <f t="shared" si="21"/>
        <v>-0.14138667573331279</v>
      </c>
      <c r="M83" s="12">
        <v>158.80000000000001</v>
      </c>
      <c r="N83" s="12">
        <v>128.6</v>
      </c>
      <c r="O83" s="8">
        <f t="shared" si="22"/>
        <v>7.1589069673480905</v>
      </c>
      <c r="P83" s="8">
        <f t="shared" si="23"/>
        <v>-0.30432026981501059</v>
      </c>
    </row>
    <row r="84" spans="1:16" x14ac:dyDescent="0.2">
      <c r="A84">
        <v>82.13333333333334</v>
      </c>
      <c r="B84">
        <v>155.13333333333333</v>
      </c>
      <c r="C84">
        <v>110.66666666666667</v>
      </c>
      <c r="D84">
        <f t="shared" si="15"/>
        <v>1.3474025974025974</v>
      </c>
      <c r="F84" s="8">
        <f t="shared" si="16"/>
        <v>6.8186304224416059</v>
      </c>
      <c r="G84" s="8">
        <f t="shared" si="17"/>
        <v>0.91746895471044709</v>
      </c>
      <c r="H84" s="8">
        <f t="shared" si="18"/>
        <v>6.5749864378560758</v>
      </c>
      <c r="I84" s="8">
        <f t="shared" si="19"/>
        <v>0.43018098553938572</v>
      </c>
      <c r="J84" s="8">
        <f t="shared" si="20"/>
        <v>7.0337209152112994</v>
      </c>
      <c r="K84" s="8">
        <f t="shared" si="21"/>
        <v>-0.48728796917106126</v>
      </c>
      <c r="M84" s="12">
        <v>81.8</v>
      </c>
      <c r="N84" s="12">
        <v>80.5</v>
      </c>
      <c r="O84" s="8">
        <f t="shared" si="22"/>
        <v>6.3424729080845026</v>
      </c>
      <c r="P84" s="8">
        <f t="shared" si="23"/>
        <v>-2.3112059939769482E-2</v>
      </c>
    </row>
    <row r="85" spans="1:16" x14ac:dyDescent="0.2">
      <c r="A85">
        <v>528.56666666666672</v>
      </c>
      <c r="B85">
        <v>546.20000000000005</v>
      </c>
      <c r="C85">
        <v>540.5333333333333</v>
      </c>
      <c r="D85">
        <f t="shared" si="15"/>
        <v>1.0226398436021944</v>
      </c>
      <c r="F85" s="8">
        <f t="shared" si="16"/>
        <v>9.0696135699564149</v>
      </c>
      <c r="G85" s="8">
        <f t="shared" si="17"/>
        <v>4.7343867843020852E-2</v>
      </c>
      <c r="H85" s="8">
        <f t="shared" si="18"/>
        <v>9.062090706946643</v>
      </c>
      <c r="I85" s="8">
        <f t="shared" si="19"/>
        <v>3.2298141823476872E-2</v>
      </c>
      <c r="J85" s="8">
        <f t="shared" si="20"/>
        <v>9.0857626408681522</v>
      </c>
      <c r="K85" s="8">
        <f t="shared" si="21"/>
        <v>-1.5045726019543746E-2</v>
      </c>
      <c r="M85" s="12">
        <v>519.1</v>
      </c>
      <c r="N85" s="12">
        <v>541.20000000000005</v>
      </c>
      <c r="O85" s="8">
        <f t="shared" si="22"/>
        <v>9.0499433532968219</v>
      </c>
      <c r="P85" s="8">
        <f t="shared" si="23"/>
        <v>6.0149351584708667E-2</v>
      </c>
    </row>
    <row r="86" spans="1:16" x14ac:dyDescent="0.2">
      <c r="A86">
        <v>134.73333333333332</v>
      </c>
      <c r="B86">
        <v>141.46666666666667</v>
      </c>
      <c r="C86">
        <v>112.93333333333334</v>
      </c>
      <c r="D86">
        <f t="shared" si="15"/>
        <v>0.83819891142998526</v>
      </c>
      <c r="F86" s="8">
        <f t="shared" si="16"/>
        <v>7.109140678038731</v>
      </c>
      <c r="G86" s="8">
        <f t="shared" si="17"/>
        <v>7.0355334535029498E-2</v>
      </c>
      <c r="H86" s="8">
        <f t="shared" si="18"/>
        <v>6.9466452872474482</v>
      </c>
      <c r="I86" s="8">
        <f t="shared" si="19"/>
        <v>-0.25463544704753655</v>
      </c>
      <c r="J86" s="8">
        <f t="shared" si="20"/>
        <v>6.9818229545149633</v>
      </c>
      <c r="K86" s="8">
        <f t="shared" si="21"/>
        <v>-0.32499078158256606</v>
      </c>
      <c r="M86" s="12">
        <v>145</v>
      </c>
      <c r="N86" s="12">
        <v>119</v>
      </c>
      <c r="O86" s="8">
        <f t="shared" si="22"/>
        <v>7.0373634266614395</v>
      </c>
      <c r="P86" s="8">
        <f t="shared" si="23"/>
        <v>-0.285091326706991</v>
      </c>
    </row>
    <row r="87" spans="1:16" x14ac:dyDescent="0.2">
      <c r="A87">
        <v>380.5333333333333</v>
      </c>
      <c r="B87">
        <v>609.13333333333333</v>
      </c>
      <c r="C87">
        <v>436.33333333333331</v>
      </c>
      <c r="D87">
        <f t="shared" si="15"/>
        <v>1.1466362999299229</v>
      </c>
      <c r="F87" s="8">
        <f t="shared" si="16"/>
        <v>8.9112466340924197</v>
      </c>
      <c r="G87" s="8">
        <f t="shared" si="17"/>
        <v>0.67873522045035084</v>
      </c>
      <c r="H87" s="8">
        <f t="shared" si="18"/>
        <v>8.670582952545665</v>
      </c>
      <c r="I87" s="8">
        <f t="shared" si="19"/>
        <v>0.19740785735683963</v>
      </c>
      <c r="J87" s="8">
        <f t="shared" si="20"/>
        <v>9.0099505627708414</v>
      </c>
      <c r="K87" s="8">
        <f t="shared" si="21"/>
        <v>-0.48132736309351121</v>
      </c>
      <c r="M87" s="12">
        <v>425.8</v>
      </c>
      <c r="N87" s="12">
        <v>347.9</v>
      </c>
      <c r="O87" s="8">
        <f t="shared" si="22"/>
        <v>8.5882805041487291</v>
      </c>
      <c r="P87" s="8">
        <f t="shared" si="23"/>
        <v>-0.2915032708324039</v>
      </c>
    </row>
    <row r="88" spans="1:16" x14ac:dyDescent="0.2">
      <c r="A88">
        <v>638.79999999999995</v>
      </c>
      <c r="B88">
        <v>839.6</v>
      </c>
      <c r="C88">
        <v>813.66666666666663</v>
      </c>
      <c r="D88">
        <f t="shared" si="15"/>
        <v>1.2737424337299104</v>
      </c>
      <c r="F88" s="8">
        <f t="shared" si="16"/>
        <v>9.516389429464331</v>
      </c>
      <c r="G88" s="8">
        <f t="shared" si="17"/>
        <v>0.39433785388092191</v>
      </c>
      <c r="H88" s="8">
        <f t="shared" si="18"/>
        <v>9.493757290791935</v>
      </c>
      <c r="I88" s="8">
        <f t="shared" si="19"/>
        <v>0.34907357653612758</v>
      </c>
      <c r="J88" s="8">
        <f t="shared" si="20"/>
        <v>9.6909262177323949</v>
      </c>
      <c r="K88" s="8">
        <f t="shared" si="21"/>
        <v>-4.5264277344794421E-2</v>
      </c>
      <c r="M88" s="12">
        <v>642.1</v>
      </c>
      <c r="N88" s="12">
        <v>618</v>
      </c>
      <c r="O88" s="8">
        <f t="shared" si="22"/>
        <v>9.2990586081903732</v>
      </c>
      <c r="P88" s="8">
        <f t="shared" si="23"/>
        <v>-5.5191160571998472E-2</v>
      </c>
    </row>
    <row r="89" spans="1:16" x14ac:dyDescent="0.2">
      <c r="A89">
        <v>309.26666666666665</v>
      </c>
      <c r="B89">
        <v>347.8</v>
      </c>
      <c r="C89">
        <v>349.96666666666664</v>
      </c>
      <c r="D89">
        <f t="shared" si="15"/>
        <v>1.131601638284113</v>
      </c>
      <c r="F89" s="8">
        <f t="shared" si="16"/>
        <v>8.3574108288302718</v>
      </c>
      <c r="G89" s="8">
        <f t="shared" si="17"/>
        <v>0.16940658717790755</v>
      </c>
      <c r="H89" s="8">
        <f t="shared" si="18"/>
        <v>8.361890620501347</v>
      </c>
      <c r="I89" s="8">
        <f t="shared" si="19"/>
        <v>0.17836617052005754</v>
      </c>
      <c r="J89" s="8">
        <f t="shared" si="20"/>
        <v>8.4465939140903004</v>
      </c>
      <c r="K89" s="8">
        <f t="shared" si="21"/>
        <v>8.9595833421500688E-3</v>
      </c>
      <c r="M89" s="12">
        <v>282.39999999999998</v>
      </c>
      <c r="N89" s="12">
        <v>292.5</v>
      </c>
      <c r="O89" s="8">
        <f t="shared" si="22"/>
        <v>8.1669445464272918</v>
      </c>
      <c r="P89" s="8">
        <f t="shared" si="23"/>
        <v>5.0696536086948976E-2</v>
      </c>
    </row>
    <row r="90" spans="1:16" x14ac:dyDescent="0.2">
      <c r="A90">
        <v>435.5333333333333</v>
      </c>
      <c r="B90">
        <v>370.20000000000005</v>
      </c>
      <c r="C90">
        <v>344.93333333333334</v>
      </c>
      <c r="D90">
        <f t="shared" si="15"/>
        <v>0.7919791826113578</v>
      </c>
      <c r="F90" s="8">
        <f t="shared" si="16"/>
        <v>8.6494002068879183</v>
      </c>
      <c r="G90" s="8">
        <f t="shared" si="17"/>
        <v>-0.23447824380941423</v>
      </c>
      <c r="H90" s="8">
        <f t="shared" si="18"/>
        <v>8.5984065359344246</v>
      </c>
      <c r="I90" s="8">
        <f t="shared" si="19"/>
        <v>-0.33646558571640367</v>
      </c>
      <c r="J90" s="8">
        <f t="shared" si="20"/>
        <v>8.4811674140297182</v>
      </c>
      <c r="K90" s="8">
        <f t="shared" si="21"/>
        <v>-0.10198734190698946</v>
      </c>
      <c r="M90" s="12">
        <v>244.5</v>
      </c>
      <c r="N90" s="12">
        <v>796.2</v>
      </c>
      <c r="O90" s="8">
        <f t="shared" si="22"/>
        <v>8.7853388580781111</v>
      </c>
      <c r="P90" s="8">
        <f t="shared" si="23"/>
        <v>1.7032964062517535</v>
      </c>
    </row>
    <row r="91" spans="1:16" x14ac:dyDescent="0.2">
      <c r="A91">
        <v>617.86666666666667</v>
      </c>
      <c r="B91">
        <v>100.03333333333335</v>
      </c>
      <c r="C91">
        <v>1040.2666666666667</v>
      </c>
      <c r="D91">
        <f t="shared" si="15"/>
        <v>1.6836426413465688</v>
      </c>
      <c r="F91" s="8">
        <f t="shared" si="16"/>
        <v>7.9577443706230371</v>
      </c>
      <c r="G91" s="8">
        <f t="shared" si="17"/>
        <v>-2.6268147252665335</v>
      </c>
      <c r="H91" s="8">
        <f t="shared" si="18"/>
        <v>9.6469447103361734</v>
      </c>
      <c r="I91" s="8">
        <f t="shared" si="19"/>
        <v>0.75158595415974028</v>
      </c>
      <c r="J91" s="8">
        <f t="shared" si="20"/>
        <v>8.3335373477029062</v>
      </c>
      <c r="K91" s="8">
        <f t="shared" si="21"/>
        <v>3.3784006794262735</v>
      </c>
      <c r="M91" s="12">
        <v>653</v>
      </c>
      <c r="N91" s="12">
        <v>570.4</v>
      </c>
      <c r="O91" s="8">
        <f t="shared" si="22"/>
        <v>9.2533846765514784</v>
      </c>
      <c r="P91" s="8">
        <f t="shared" si="23"/>
        <v>-0.1951090099899051</v>
      </c>
    </row>
    <row r="92" spans="1:16" x14ac:dyDescent="0.2">
      <c r="A92">
        <v>129.46666666666667</v>
      </c>
      <c r="B92">
        <v>217.23333333333335</v>
      </c>
      <c r="C92">
        <v>987.4</v>
      </c>
      <c r="D92">
        <f t="shared" si="15"/>
        <v>7.6266735324407824</v>
      </c>
      <c r="F92" s="8">
        <f t="shared" si="16"/>
        <v>7.3897692869092761</v>
      </c>
      <c r="G92" s="8">
        <f t="shared" si="17"/>
        <v>0.74666479419720555</v>
      </c>
      <c r="H92" s="8">
        <f t="shared" si="18"/>
        <v>8.4819638623322042</v>
      </c>
      <c r="I92" s="8">
        <f t="shared" si="19"/>
        <v>2.9310539450430606</v>
      </c>
      <c r="J92" s="8">
        <f t="shared" si="20"/>
        <v>8.8552962594308067</v>
      </c>
      <c r="K92" s="8">
        <f t="shared" si="21"/>
        <v>2.1843891508458548</v>
      </c>
      <c r="M92" s="12">
        <v>116</v>
      </c>
      <c r="N92" s="12">
        <v>127.4</v>
      </c>
      <c r="O92" s="8">
        <f t="shared" si="22"/>
        <v>6.9256012312482547</v>
      </c>
      <c r="P92" s="8">
        <f t="shared" si="23"/>
        <v>0.13524047224136609</v>
      </c>
    </row>
    <row r="93" spans="1:16" x14ac:dyDescent="0.2">
      <c r="A93">
        <v>88.233333333333334</v>
      </c>
      <c r="B93">
        <v>234.73333333333335</v>
      </c>
      <c r="C93">
        <v>847.5</v>
      </c>
      <c r="D93">
        <f t="shared" si="15"/>
        <v>9.6052134491877599</v>
      </c>
      <c r="F93" s="8">
        <f t="shared" si="16"/>
        <v>7.169065400070747</v>
      </c>
      <c r="G93" s="8">
        <f t="shared" si="17"/>
        <v>1.4116270323677327</v>
      </c>
      <c r="H93" s="8">
        <f t="shared" si="18"/>
        <v>8.0951607209552936</v>
      </c>
      <c r="I93" s="8">
        <f t="shared" si="19"/>
        <v>3.2638176741368263</v>
      </c>
      <c r="J93" s="8">
        <f t="shared" si="20"/>
        <v>8.8009742371391599</v>
      </c>
      <c r="K93" s="8">
        <f t="shared" si="21"/>
        <v>1.8521906417690936</v>
      </c>
      <c r="M93" s="12">
        <v>86.1</v>
      </c>
      <c r="N93" s="12">
        <v>94.5</v>
      </c>
      <c r="O93" s="8">
        <f t="shared" si="22"/>
        <v>6.4950918783652769</v>
      </c>
      <c r="P93" s="8">
        <f t="shared" si="23"/>
        <v>0.13430109171159113</v>
      </c>
    </row>
    <row r="94" spans="1:16" x14ac:dyDescent="0.2">
      <c r="A94">
        <v>68.933333333333337</v>
      </c>
      <c r="B94">
        <v>1060.7333333333333</v>
      </c>
      <c r="C94">
        <v>86.899999999999991</v>
      </c>
      <c r="D94">
        <f t="shared" si="15"/>
        <v>1.2606382978723403</v>
      </c>
      <c r="F94" s="8">
        <f t="shared" si="16"/>
        <v>8.0789880849866744</v>
      </c>
      <c r="G94" s="8">
        <f t="shared" si="17"/>
        <v>3.9437164205605169</v>
      </c>
      <c r="H94" s="8">
        <f t="shared" si="18"/>
        <v>6.2742070733167274</v>
      </c>
      <c r="I94" s="8">
        <f t="shared" si="19"/>
        <v>0.33415439722062157</v>
      </c>
      <c r="J94" s="8">
        <f t="shared" si="20"/>
        <v>8.2460652835969857</v>
      </c>
      <c r="K94" s="8">
        <f t="shared" si="21"/>
        <v>-3.6095620233398962</v>
      </c>
      <c r="M94" s="12">
        <v>69.599999999999994</v>
      </c>
      <c r="N94" s="12">
        <v>67.400000000000006</v>
      </c>
      <c r="O94" s="8">
        <f t="shared" si="22"/>
        <v>6.0978460436279311</v>
      </c>
      <c r="P94" s="8">
        <f t="shared" si="23"/>
        <v>-4.6338714666869577E-2</v>
      </c>
    </row>
    <row r="95" spans="1:16" x14ac:dyDescent="0.2">
      <c r="A95">
        <v>73.366666666666674</v>
      </c>
      <c r="B95">
        <v>97.533333333333346</v>
      </c>
      <c r="C95">
        <v>110.2</v>
      </c>
      <c r="D95">
        <f t="shared" si="15"/>
        <v>1.5020445252158108</v>
      </c>
      <c r="F95" s="8">
        <f t="shared" si="16"/>
        <v>6.4024381464065048</v>
      </c>
      <c r="G95" s="8">
        <f t="shared" si="17"/>
        <v>0.41077062424692967</v>
      </c>
      <c r="H95" s="8">
        <f t="shared" si="18"/>
        <v>6.4905166239834173</v>
      </c>
      <c r="I95" s="8">
        <f t="shared" si="19"/>
        <v>0.58692757940075635</v>
      </c>
      <c r="J95" s="8">
        <f t="shared" si="20"/>
        <v>6.6959019361068828</v>
      </c>
      <c r="K95" s="8">
        <f t="shared" si="21"/>
        <v>0.17615695515382671</v>
      </c>
      <c r="M95" s="12">
        <v>69</v>
      </c>
      <c r="N95" s="12">
        <v>75.8</v>
      </c>
      <c r="O95" s="8">
        <f t="shared" si="22"/>
        <v>6.1763252000309485</v>
      </c>
      <c r="P95" s="8">
        <f t="shared" si="23"/>
        <v>0.13560148650556023</v>
      </c>
    </row>
    <row r="96" spans="1:16" x14ac:dyDescent="0.2">
      <c r="A96">
        <v>134.93333333333334</v>
      </c>
      <c r="B96">
        <v>119.93333333333334</v>
      </c>
      <c r="C96">
        <v>138.99999999999997</v>
      </c>
      <c r="D96">
        <f t="shared" si="15"/>
        <v>1.0301383399209483</v>
      </c>
      <c r="F96" s="8">
        <f t="shared" si="16"/>
        <v>6.9910959273643787</v>
      </c>
      <c r="G96" s="8">
        <f t="shared" si="17"/>
        <v>-0.17001410344282786</v>
      </c>
      <c r="H96" s="8">
        <f t="shared" si="18"/>
        <v>7.0975220259046496</v>
      </c>
      <c r="I96" s="8">
        <f t="shared" si="19"/>
        <v>4.2838093637715353E-2</v>
      </c>
      <c r="J96" s="8">
        <f t="shared" si="20"/>
        <v>7.0125149741832367</v>
      </c>
      <c r="K96" s="8">
        <f t="shared" si="21"/>
        <v>0.21285219708054334</v>
      </c>
      <c r="M96" s="12">
        <v>124.5</v>
      </c>
      <c r="N96" s="12">
        <v>162.5</v>
      </c>
      <c r="O96" s="8">
        <f t="shared" si="22"/>
        <v>7.1521489199919488</v>
      </c>
      <c r="P96" s="8">
        <f t="shared" si="23"/>
        <v>0.38429397584773595</v>
      </c>
    </row>
    <row r="97" spans="1:16" x14ac:dyDescent="0.2">
      <c r="A97">
        <v>396.9666666666667</v>
      </c>
      <c r="B97">
        <v>550.36666666666667</v>
      </c>
      <c r="C97">
        <v>496.7</v>
      </c>
      <c r="D97">
        <f t="shared" si="15"/>
        <v>1.25123855907297</v>
      </c>
      <c r="F97" s="8">
        <f t="shared" si="16"/>
        <v>8.8685616718109568</v>
      </c>
      <c r="G97" s="8">
        <f t="shared" si="17"/>
        <v>0.47137522567702339</v>
      </c>
      <c r="H97" s="8">
        <f t="shared" si="18"/>
        <v>8.7945524977611615</v>
      </c>
      <c r="I97" s="8">
        <f t="shared" si="19"/>
        <v>0.32335687757743198</v>
      </c>
      <c r="J97" s="8">
        <f t="shared" si="20"/>
        <v>9.0302401105996708</v>
      </c>
      <c r="K97" s="8">
        <f t="shared" si="21"/>
        <v>-0.14801834809959144</v>
      </c>
      <c r="M97" s="12">
        <v>413.9</v>
      </c>
      <c r="N97" s="12">
        <v>367.4</v>
      </c>
      <c r="O97" s="8">
        <f t="shared" si="22"/>
        <v>8.607173127283458</v>
      </c>
      <c r="P97" s="8">
        <f t="shared" si="23"/>
        <v>-0.17193062211894114</v>
      </c>
    </row>
    <row r="98" spans="1:16" x14ac:dyDescent="0.2">
      <c r="A98">
        <v>161.66666666666666</v>
      </c>
      <c r="B98">
        <v>226.66666666666666</v>
      </c>
      <c r="C98">
        <v>204.4</v>
      </c>
      <c r="D98">
        <f t="shared" si="15"/>
        <v>1.2643298969072165</v>
      </c>
      <c r="F98" s="8">
        <f t="shared" si="16"/>
        <v>7.5806534358849396</v>
      </c>
      <c r="G98" s="8">
        <f t="shared" si="17"/>
        <v>0.48754999906321184</v>
      </c>
      <c r="H98" s="8">
        <f t="shared" si="18"/>
        <v>7.506064911201797</v>
      </c>
      <c r="I98" s="8">
        <f t="shared" si="19"/>
        <v>0.33837294969692522</v>
      </c>
      <c r="J98" s="8">
        <f t="shared" si="20"/>
        <v>7.7498399107334022</v>
      </c>
      <c r="K98" s="8">
        <f t="shared" si="21"/>
        <v>-0.14917704936628645</v>
      </c>
      <c r="M98" s="12">
        <v>159.1</v>
      </c>
      <c r="N98" s="12">
        <v>160.80000000000001</v>
      </c>
      <c r="O98" s="8">
        <f t="shared" si="22"/>
        <v>7.3214568108676268</v>
      </c>
      <c r="P98" s="8">
        <f t="shared" si="23"/>
        <v>1.5333570847881197E-2</v>
      </c>
    </row>
    <row r="99" spans="1:16" x14ac:dyDescent="0.2">
      <c r="A99">
        <v>136.73333333333332</v>
      </c>
      <c r="B99">
        <v>482.86666666666662</v>
      </c>
      <c r="C99">
        <v>435.43333333333334</v>
      </c>
      <c r="D99">
        <f t="shared" si="15"/>
        <v>3.1845441248171626</v>
      </c>
      <c r="F99" s="8">
        <f t="shared" si="16"/>
        <v>8.0053511226130709</v>
      </c>
      <c r="G99" s="8">
        <f t="shared" si="17"/>
        <v>1.8202598834834756</v>
      </c>
      <c r="H99" s="8">
        <f t="shared" si="18"/>
        <v>7.9307646118628012</v>
      </c>
      <c r="I99" s="8">
        <f t="shared" si="19"/>
        <v>1.6710868619829344</v>
      </c>
      <c r="J99" s="8">
        <f t="shared" si="20"/>
        <v>8.8408945536045387</v>
      </c>
      <c r="K99" s="8">
        <f t="shared" si="21"/>
        <v>-0.14917302150054076</v>
      </c>
      <c r="M99" s="12">
        <v>127.6</v>
      </c>
      <c r="N99" s="12">
        <v>143.19999999999999</v>
      </c>
      <c r="O99" s="8">
        <f t="shared" si="22"/>
        <v>7.078686100627201</v>
      </c>
      <c r="P99" s="8">
        <f t="shared" si="23"/>
        <v>0.16640316349938686</v>
      </c>
    </row>
    <row r="100" spans="1:16" x14ac:dyDescent="0.2">
      <c r="A100">
        <v>99.433333333333337</v>
      </c>
      <c r="B100">
        <v>185.13333333333335</v>
      </c>
      <c r="C100">
        <v>139.86666666666667</v>
      </c>
      <c r="D100">
        <f t="shared" si="15"/>
        <v>1.4066376131411331</v>
      </c>
      <c r="F100" s="8">
        <f t="shared" si="16"/>
        <v>7.084039266468511</v>
      </c>
      <c r="G100" s="8">
        <f t="shared" si="17"/>
        <v>0.8967631994836337</v>
      </c>
      <c r="H100" s="8">
        <f t="shared" si="18"/>
        <v>6.881783016847721</v>
      </c>
      <c r="I100" s="8">
        <f t="shared" si="19"/>
        <v>0.49225070024205514</v>
      </c>
      <c r="J100" s="8">
        <f t="shared" si="20"/>
        <v>7.3301646165895384</v>
      </c>
      <c r="K100" s="8">
        <f t="shared" si="21"/>
        <v>-0.40451249924157839</v>
      </c>
      <c r="M100" s="12">
        <v>102.1</v>
      </c>
      <c r="N100" s="12">
        <v>101.4</v>
      </c>
      <c r="O100" s="8">
        <f t="shared" si="22"/>
        <v>6.6688764490532089</v>
      </c>
      <c r="P100" s="8">
        <f t="shared" si="23"/>
        <v>-9.9252138744607716E-3</v>
      </c>
    </row>
    <row r="101" spans="1:16" x14ac:dyDescent="0.2">
      <c r="A101">
        <v>47.966666666666669</v>
      </c>
      <c r="B101">
        <v>210.5333333333333</v>
      </c>
      <c r="C101">
        <v>89.399999999999991</v>
      </c>
      <c r="D101">
        <f t="shared" si="15"/>
        <v>1.8637943015983318</v>
      </c>
      <c r="F101" s="8">
        <f t="shared" si="16"/>
        <v>6.650932570691749</v>
      </c>
      <c r="G101" s="8">
        <f t="shared" si="17"/>
        <v>2.1339445791199387</v>
      </c>
      <c r="H101" s="8">
        <f t="shared" si="18"/>
        <v>6.0330816037138675</v>
      </c>
      <c r="I101" s="8">
        <f t="shared" si="19"/>
        <v>0.89824264516417573</v>
      </c>
      <c r="J101" s="8">
        <f t="shared" si="20"/>
        <v>7.100053893273838</v>
      </c>
      <c r="K101" s="8">
        <f t="shared" si="21"/>
        <v>-1.2357019339557629</v>
      </c>
      <c r="M101" s="12">
        <v>49.5</v>
      </c>
      <c r="N101" s="12">
        <v>43.3</v>
      </c>
      <c r="O101" s="8">
        <f t="shared" si="22"/>
        <v>5.5328258699594866</v>
      </c>
      <c r="P101" s="8">
        <f t="shared" si="23"/>
        <v>-0.1930615002402471</v>
      </c>
    </row>
    <row r="102" spans="1:16" x14ac:dyDescent="0.2">
      <c r="A102">
        <v>164.43333333333331</v>
      </c>
      <c r="B102">
        <v>244.13333333333333</v>
      </c>
      <c r="C102">
        <v>221.26666666666665</v>
      </c>
      <c r="D102">
        <f t="shared" si="15"/>
        <v>1.3456314615852423</v>
      </c>
      <c r="F102" s="8">
        <f t="shared" si="16"/>
        <v>7.6464422282873965</v>
      </c>
      <c r="G102" s="8">
        <f t="shared" si="17"/>
        <v>0.57016650380284484</v>
      </c>
      <c r="H102" s="8">
        <f t="shared" si="18"/>
        <v>7.5755006474278774</v>
      </c>
      <c r="I102" s="8">
        <f t="shared" si="19"/>
        <v>0.42828334208380747</v>
      </c>
      <c r="J102" s="8">
        <f t="shared" si="20"/>
        <v>7.8605838993293</v>
      </c>
      <c r="K102" s="8">
        <f t="shared" si="21"/>
        <v>-0.14188316171903728</v>
      </c>
      <c r="M102" s="12">
        <v>163.30000000000001</v>
      </c>
      <c r="N102" s="12">
        <v>165.1</v>
      </c>
      <c r="O102" s="8">
        <f t="shared" si="22"/>
        <v>7.3592886453501141</v>
      </c>
      <c r="P102" s="8">
        <f t="shared" si="23"/>
        <v>1.5815329351562799E-2</v>
      </c>
    </row>
    <row r="103" spans="1:16" x14ac:dyDescent="0.2">
      <c r="A103">
        <v>422.86666666666673</v>
      </c>
      <c r="B103">
        <v>713.56666666666661</v>
      </c>
      <c r="C103">
        <v>575.63333333333333</v>
      </c>
      <c r="D103">
        <f t="shared" si="15"/>
        <v>1.3612643859372535</v>
      </c>
      <c r="F103" s="8">
        <f t="shared" si="16"/>
        <v>9.1014817221099342</v>
      </c>
      <c r="G103" s="8">
        <f t="shared" si="17"/>
        <v>0.75484538177116678</v>
      </c>
      <c r="H103" s="8">
        <f t="shared" si="18"/>
        <v>8.946532678986781</v>
      </c>
      <c r="I103" s="8">
        <f t="shared" si="19"/>
        <v>0.44494729552485707</v>
      </c>
      <c r="J103" s="8">
        <f t="shared" si="20"/>
        <v>9.3239553698723636</v>
      </c>
      <c r="K103" s="8">
        <f t="shared" si="21"/>
        <v>-0.30989808624630977</v>
      </c>
      <c r="M103" s="12">
        <v>469.1</v>
      </c>
      <c r="N103" s="12">
        <v>366.3</v>
      </c>
      <c r="O103" s="8">
        <f t="shared" si="22"/>
        <v>8.6953167907149087</v>
      </c>
      <c r="P103" s="8">
        <f t="shared" si="23"/>
        <v>-0.35686979978742189</v>
      </c>
    </row>
    <row r="104" spans="1:16" x14ac:dyDescent="0.2">
      <c r="A104">
        <v>84.766666666666666</v>
      </c>
      <c r="B104">
        <v>137.20000000000002</v>
      </c>
      <c r="C104">
        <v>110.96666666666665</v>
      </c>
      <c r="D104">
        <f t="shared" si="15"/>
        <v>1.3090837593393627</v>
      </c>
      <c r="F104" s="8">
        <f t="shared" si="16"/>
        <v>6.7527809111835184</v>
      </c>
      <c r="G104" s="8">
        <f t="shared" si="17"/>
        <v>0.6947115202038624</v>
      </c>
      <c r="H104" s="8">
        <f t="shared" si="18"/>
        <v>6.5997038553066671</v>
      </c>
      <c r="I104" s="8">
        <f t="shared" si="19"/>
        <v>0.38855740845015663</v>
      </c>
      <c r="J104" s="8">
        <f t="shared" si="20"/>
        <v>6.9470596154085973</v>
      </c>
      <c r="K104" s="8">
        <f t="shared" si="21"/>
        <v>-0.30615411175370577</v>
      </c>
      <c r="M104" s="12">
        <v>78.900000000000006</v>
      </c>
      <c r="N104" s="12">
        <v>83.4</v>
      </c>
      <c r="O104" s="8">
        <f t="shared" si="22"/>
        <v>6.3419644368416987</v>
      </c>
      <c r="P104" s="8">
        <f t="shared" si="23"/>
        <v>8.0022083431204996E-2</v>
      </c>
    </row>
    <row r="105" spans="1:16" x14ac:dyDescent="0.2">
      <c r="A105">
        <v>276.36666666666667</v>
      </c>
      <c r="B105">
        <v>506.40000000000003</v>
      </c>
      <c r="C105">
        <v>442.09999999999997</v>
      </c>
      <c r="D105">
        <f t="shared" si="15"/>
        <v>1.599686406947292</v>
      </c>
      <c r="F105" s="8">
        <f t="shared" si="16"/>
        <v>8.5472867015862377</v>
      </c>
      <c r="G105" s="8">
        <f t="shared" si="17"/>
        <v>0.87369378590948388</v>
      </c>
      <c r="H105" s="8">
        <f t="shared" si="18"/>
        <v>8.4493343663491007</v>
      </c>
      <c r="I105" s="8">
        <f t="shared" si="19"/>
        <v>0.67778911543520848</v>
      </c>
      <c r="J105" s="8">
        <f t="shared" si="20"/>
        <v>8.8861812593038412</v>
      </c>
      <c r="K105" s="8">
        <f t="shared" si="21"/>
        <v>-0.19590467047427534</v>
      </c>
      <c r="M105" s="12">
        <v>331</v>
      </c>
      <c r="N105" s="12">
        <v>229.1</v>
      </c>
      <c r="O105" s="8">
        <f t="shared" si="22"/>
        <v>8.1052605276122662</v>
      </c>
      <c r="P105" s="8">
        <f t="shared" si="23"/>
        <v>-0.53085375838990512</v>
      </c>
    </row>
    <row r="106" spans="1:16" x14ac:dyDescent="0.2">
      <c r="A106">
        <v>429.73333333333335</v>
      </c>
      <c r="B106">
        <v>984.73333333333323</v>
      </c>
      <c r="C106">
        <v>603.46666666666658</v>
      </c>
      <c r="D106">
        <f t="shared" si="15"/>
        <v>1.4042817251008375</v>
      </c>
      <c r="F106" s="8">
        <f t="shared" si="16"/>
        <v>9.3454435807887783</v>
      </c>
      <c r="G106" s="8">
        <f t="shared" si="17"/>
        <v>1.1962914066755037</v>
      </c>
      <c r="H106" s="8">
        <f t="shared" si="18"/>
        <v>8.9922140755547009</v>
      </c>
      <c r="I106" s="8">
        <f t="shared" si="19"/>
        <v>0.48983239620734709</v>
      </c>
      <c r="J106" s="8">
        <f t="shared" si="20"/>
        <v>9.5903597788924522</v>
      </c>
      <c r="K106" s="8">
        <f t="shared" si="21"/>
        <v>-0.70645901046815684</v>
      </c>
      <c r="M106" s="12">
        <v>458.2</v>
      </c>
      <c r="N106" s="12">
        <v>380.2</v>
      </c>
      <c r="O106" s="8">
        <f t="shared" si="22"/>
        <v>8.7052241850892518</v>
      </c>
      <c r="P106" s="8">
        <f t="shared" si="23"/>
        <v>-0.26921892665612301</v>
      </c>
    </row>
    <row r="107" spans="1:16" x14ac:dyDescent="0.2">
      <c r="A107">
        <v>72.766666666666666</v>
      </c>
      <c r="B107">
        <v>125.63333333333333</v>
      </c>
      <c r="C107">
        <v>87.166666666666671</v>
      </c>
      <c r="D107">
        <f t="shared" si="15"/>
        <v>1.1978928080622997</v>
      </c>
      <c r="F107" s="8">
        <f t="shared" si="16"/>
        <v>6.5791406517190545</v>
      </c>
      <c r="G107" s="8">
        <f t="shared" si="17"/>
        <v>0.78786966467356556</v>
      </c>
      <c r="H107" s="8">
        <f t="shared" si="18"/>
        <v>6.315455227454029</v>
      </c>
      <c r="I107" s="8">
        <f t="shared" si="19"/>
        <v>0.26049881614351283</v>
      </c>
      <c r="J107" s="8">
        <f t="shared" si="20"/>
        <v>6.7093900597908123</v>
      </c>
      <c r="K107" s="8">
        <f t="shared" si="21"/>
        <v>-0.52737084853005267</v>
      </c>
      <c r="M107" s="12">
        <v>66.3</v>
      </c>
      <c r="N107" s="12">
        <v>70</v>
      </c>
      <c r="O107" s="8">
        <f t="shared" si="22"/>
        <v>6.0901099910850967</v>
      </c>
      <c r="P107" s="8">
        <f t="shared" si="23"/>
        <v>7.8346051719741086E-2</v>
      </c>
    </row>
    <row r="108" spans="1:16" x14ac:dyDescent="0.2">
      <c r="A108">
        <v>520.73333333333335</v>
      </c>
      <c r="B108">
        <v>799.6</v>
      </c>
      <c r="C108">
        <v>669.13333333333333</v>
      </c>
      <c r="D108">
        <f t="shared" si="15"/>
        <v>1.2849827166816028</v>
      </c>
      <c r="F108" s="8">
        <f t="shared" si="16"/>
        <v>9.3337678057649569</v>
      </c>
      <c r="G108" s="8">
        <f t="shared" si="17"/>
        <v>0.61873371218461959</v>
      </c>
      <c r="H108" s="8">
        <f t="shared" si="18"/>
        <v>9.2052754271544295</v>
      </c>
      <c r="I108" s="8">
        <f t="shared" si="19"/>
        <v>0.36174895496356679</v>
      </c>
      <c r="J108" s="8">
        <f t="shared" si="20"/>
        <v>9.5146422832467383</v>
      </c>
      <c r="K108" s="8">
        <f t="shared" si="21"/>
        <v>-0.25698475722105274</v>
      </c>
      <c r="M108" s="12">
        <v>555.4</v>
      </c>
      <c r="N108" s="12">
        <v>472.6</v>
      </c>
      <c r="O108" s="8">
        <f t="shared" si="22"/>
        <v>9.0009295930089852</v>
      </c>
      <c r="P108" s="8">
        <f t="shared" si="23"/>
        <v>-0.23290754784499901</v>
      </c>
    </row>
    <row r="109" spans="1:16" x14ac:dyDescent="0.2">
      <c r="A109">
        <v>236.1</v>
      </c>
      <c r="B109">
        <v>481.2</v>
      </c>
      <c r="C109">
        <v>319.36666666666662</v>
      </c>
      <c r="D109">
        <f t="shared" si="15"/>
        <v>1.3526754200197655</v>
      </c>
      <c r="F109" s="8">
        <f t="shared" si="16"/>
        <v>8.3968735318149985</v>
      </c>
      <c r="G109" s="8">
        <f t="shared" si="17"/>
        <v>1.0272386009474339</v>
      </c>
      <c r="H109" s="8">
        <f t="shared" si="18"/>
        <v>8.1011620814844623</v>
      </c>
      <c r="I109" s="8">
        <f t="shared" si="19"/>
        <v>0.43581570028636291</v>
      </c>
      <c r="J109" s="8">
        <f t="shared" si="20"/>
        <v>8.6147813819581796</v>
      </c>
      <c r="K109" s="8">
        <f t="shared" si="21"/>
        <v>-0.59142290066107095</v>
      </c>
      <c r="M109" s="12">
        <v>273.60000000000002</v>
      </c>
      <c r="N109" s="12">
        <v>207.4</v>
      </c>
      <c r="O109" s="8">
        <f t="shared" si="22"/>
        <v>7.8960982519621998</v>
      </c>
      <c r="P109" s="8">
        <f t="shared" si="23"/>
        <v>-0.3996523360726722</v>
      </c>
    </row>
    <row r="110" spans="1:16" x14ac:dyDescent="0.2">
      <c r="A110">
        <v>119.06666666666666</v>
      </c>
      <c r="B110">
        <v>156.73333333333332</v>
      </c>
      <c r="C110">
        <v>152.56666666666666</v>
      </c>
      <c r="D110">
        <f t="shared" si="15"/>
        <v>1.2813549832026876</v>
      </c>
      <c r="F110" s="8">
        <f t="shared" si="16"/>
        <v>7.0938969987786038</v>
      </c>
      <c r="G110" s="8">
        <f t="shared" si="17"/>
        <v>0.39654245853179831</v>
      </c>
      <c r="H110" s="8">
        <f t="shared" si="18"/>
        <v>7.0744608752524236</v>
      </c>
      <c r="I110" s="8">
        <f t="shared" si="19"/>
        <v>0.35767021147943889</v>
      </c>
      <c r="J110" s="8">
        <f t="shared" si="20"/>
        <v>7.2727321045183224</v>
      </c>
      <c r="K110" s="8">
        <f t="shared" si="21"/>
        <v>-3.8872247052359532E-2</v>
      </c>
      <c r="M110" s="12">
        <v>124.9</v>
      </c>
      <c r="N110" s="12">
        <v>107.5</v>
      </c>
      <c r="O110" s="8">
        <f t="shared" si="22"/>
        <v>6.8564112581550276</v>
      </c>
      <c r="P110" s="8">
        <f t="shared" si="23"/>
        <v>-0.21643681713113475</v>
      </c>
    </row>
    <row r="111" spans="1:16" x14ac:dyDescent="0.2">
      <c r="A111">
        <v>176.86666666666665</v>
      </c>
      <c r="B111">
        <v>281.96666666666664</v>
      </c>
      <c r="C111">
        <v>207.20000000000002</v>
      </c>
      <c r="D111">
        <f t="shared" si="15"/>
        <v>1.1715039577836415</v>
      </c>
      <c r="F111" s="8">
        <f t="shared" si="16"/>
        <v>7.8029495878053909</v>
      </c>
      <c r="G111" s="8">
        <f t="shared" si="17"/>
        <v>0.67286244637042791</v>
      </c>
      <c r="H111" s="8">
        <f t="shared" si="18"/>
        <v>7.5806992787096839</v>
      </c>
      <c r="I111" s="8">
        <f t="shared" si="19"/>
        <v>0.22836182817901465</v>
      </c>
      <c r="J111" s="8">
        <f t="shared" si="20"/>
        <v>7.9171305018948983</v>
      </c>
      <c r="K111" s="8">
        <f t="shared" si="21"/>
        <v>-0.4445006181914134</v>
      </c>
      <c r="M111" s="12">
        <v>163.19999999999999</v>
      </c>
      <c r="N111" s="12">
        <v>171.7</v>
      </c>
      <c r="O111" s="8">
        <f t="shared" si="22"/>
        <v>7.3871217380994532</v>
      </c>
      <c r="P111" s="8">
        <f t="shared" si="23"/>
        <v>7.3248982030638454E-2</v>
      </c>
    </row>
    <row r="112" spans="1:16" x14ac:dyDescent="0.2">
      <c r="A112">
        <v>373.06666666666666</v>
      </c>
      <c r="B112">
        <v>855.76666666666677</v>
      </c>
      <c r="C112">
        <v>480.56666666666661</v>
      </c>
      <c r="D112">
        <f t="shared" si="15"/>
        <v>1.2881522516082915</v>
      </c>
      <c r="F112" s="8">
        <f t="shared" si="16"/>
        <v>9.1421816631776913</v>
      </c>
      <c r="G112" s="8">
        <f t="shared" si="17"/>
        <v>1.1977840232429118</v>
      </c>
      <c r="H112" s="8">
        <f t="shared" si="18"/>
        <v>8.7259412121252602</v>
      </c>
      <c r="I112" s="8">
        <f t="shared" si="19"/>
        <v>0.36530312113804858</v>
      </c>
      <c r="J112" s="8">
        <f t="shared" si="20"/>
        <v>9.3248332237467153</v>
      </c>
      <c r="K112" s="8">
        <f t="shared" si="21"/>
        <v>-0.83248090210486303</v>
      </c>
      <c r="M112" s="12">
        <v>435.9</v>
      </c>
      <c r="N112" s="12">
        <v>306.8</v>
      </c>
      <c r="O112" s="8">
        <f t="shared" si="22"/>
        <v>8.5145040330411028</v>
      </c>
      <c r="P112" s="8">
        <f t="shared" si="23"/>
        <v>-0.50669872085106393</v>
      </c>
    </row>
    <row r="113" spans="1:16" x14ac:dyDescent="0.2">
      <c r="A113">
        <v>184.13333333333335</v>
      </c>
      <c r="B113">
        <v>416.0333333333333</v>
      </c>
      <c r="C113">
        <v>271.3</v>
      </c>
      <c r="D113">
        <f t="shared" si="15"/>
        <v>1.473388848660391</v>
      </c>
      <c r="F113" s="8">
        <f t="shared" si="16"/>
        <v>8.1125811613618062</v>
      </c>
      <c r="G113" s="8">
        <f t="shared" si="17"/>
        <v>1.1759483054245479</v>
      </c>
      <c r="H113" s="8">
        <f t="shared" si="18"/>
        <v>7.8041761230220184</v>
      </c>
      <c r="I113" s="8">
        <f t="shared" si="19"/>
        <v>0.55913822874497143</v>
      </c>
      <c r="J113" s="8">
        <f t="shared" si="20"/>
        <v>8.3921502757342914</v>
      </c>
      <c r="K113" s="8">
        <f t="shared" si="21"/>
        <v>-0.61681007667957655</v>
      </c>
      <c r="M113" s="12">
        <v>194.1</v>
      </c>
      <c r="N113" s="12">
        <v>181.5</v>
      </c>
      <c r="O113" s="8">
        <f t="shared" si="22"/>
        <v>7.5522410229110255</v>
      </c>
      <c r="P113" s="8">
        <f t="shared" si="23"/>
        <v>-9.683056983055062E-2</v>
      </c>
    </row>
    <row r="114" spans="1:16" x14ac:dyDescent="0.2">
      <c r="A114">
        <v>81.166666666666671</v>
      </c>
      <c r="B114">
        <v>57.9</v>
      </c>
      <c r="C114">
        <v>61.79999999999999</v>
      </c>
      <c r="D114">
        <f t="shared" si="15"/>
        <v>0.7613963039014372</v>
      </c>
      <c r="F114" s="8">
        <f t="shared" si="16"/>
        <v>6.0991534522315307</v>
      </c>
      <c r="G114" s="8">
        <f t="shared" si="17"/>
        <v>-0.48732401825931199</v>
      </c>
      <c r="H114" s="8">
        <f t="shared" si="18"/>
        <v>6.1461751971890983</v>
      </c>
      <c r="I114" s="8">
        <f t="shared" si="19"/>
        <v>-0.39328052834417415</v>
      </c>
      <c r="J114" s="8">
        <f t="shared" si="20"/>
        <v>5.9025131880594435</v>
      </c>
      <c r="K114" s="8">
        <f t="shared" si="21"/>
        <v>9.4043489915137682E-2</v>
      </c>
      <c r="M114" s="12">
        <v>69.400000000000006</v>
      </c>
      <c r="N114" s="12">
        <v>106.4</v>
      </c>
      <c r="O114" s="8">
        <f t="shared" si="22"/>
        <v>6.4251090491523639</v>
      </c>
      <c r="P114" s="8">
        <f t="shared" si="23"/>
        <v>0.6164905829229288</v>
      </c>
    </row>
    <row r="115" spans="1:16" x14ac:dyDescent="0.2">
      <c r="A115">
        <v>190.79999999999998</v>
      </c>
      <c r="B115">
        <v>211.53333333333333</v>
      </c>
      <c r="C115">
        <v>231.5</v>
      </c>
      <c r="D115">
        <f t="shared" si="15"/>
        <v>1.2133123689727465</v>
      </c>
      <c r="F115" s="8">
        <f t="shared" si="16"/>
        <v>7.6503292857136334</v>
      </c>
      <c r="G115" s="8">
        <f t="shared" si="17"/>
        <v>0.14882384919097</v>
      </c>
      <c r="H115" s="8">
        <f t="shared" si="18"/>
        <v>7.7153928721891933</v>
      </c>
      <c r="I115" s="8">
        <f t="shared" si="19"/>
        <v>0.27895102214208745</v>
      </c>
      <c r="J115" s="8">
        <f t="shared" si="20"/>
        <v>7.7898047967846784</v>
      </c>
      <c r="K115" s="8">
        <f t="shared" si="21"/>
        <v>0.13012717295111717</v>
      </c>
      <c r="M115" s="12">
        <v>169.6</v>
      </c>
      <c r="N115" s="12">
        <v>221.7</v>
      </c>
      <c r="O115" s="8">
        <f t="shared" si="22"/>
        <v>7.5992286598278911</v>
      </c>
      <c r="P115" s="8">
        <f t="shared" si="23"/>
        <v>0.3864726003041079</v>
      </c>
    </row>
    <row r="116" spans="1:16" x14ac:dyDescent="0.2">
      <c r="A116">
        <v>99.5</v>
      </c>
      <c r="B116">
        <v>168.36666666666667</v>
      </c>
      <c r="C116">
        <v>146.23333333333335</v>
      </c>
      <c r="D116">
        <f t="shared" si="15"/>
        <v>1.4696817420435513</v>
      </c>
      <c r="F116" s="8">
        <f t="shared" si="16"/>
        <v>7.0160436756831661</v>
      </c>
      <c r="G116" s="8">
        <f t="shared" si="17"/>
        <v>0.75883811027903525</v>
      </c>
      <c r="H116" s="8">
        <f t="shared" si="18"/>
        <v>6.9143765079771811</v>
      </c>
      <c r="I116" s="8">
        <f t="shared" si="19"/>
        <v>0.55550377486706348</v>
      </c>
      <c r="J116" s="8">
        <f t="shared" si="20"/>
        <v>7.2937955631166984</v>
      </c>
      <c r="K116" s="8">
        <f t="shared" si="21"/>
        <v>-0.20333433541197191</v>
      </c>
      <c r="M116" s="12">
        <v>92.7</v>
      </c>
      <c r="N116" s="12">
        <v>101.1</v>
      </c>
      <c r="O116" s="8">
        <f t="shared" si="22"/>
        <v>6.5970683103769101</v>
      </c>
      <c r="P116" s="8">
        <f t="shared" si="23"/>
        <v>0.12514175327748364</v>
      </c>
    </row>
    <row r="117" spans="1:16" x14ac:dyDescent="0.2">
      <c r="A117">
        <v>80.166666666666657</v>
      </c>
      <c r="B117">
        <v>325.96666666666664</v>
      </c>
      <c r="C117">
        <v>115.33333333333333</v>
      </c>
      <c r="D117">
        <f t="shared" si="15"/>
        <v>1.4386694386694387</v>
      </c>
      <c r="F117" s="8">
        <f t="shared" si="16"/>
        <v>7.3367556074537168</v>
      </c>
      <c r="G117" s="8">
        <f t="shared" si="17"/>
        <v>2.0236500488096629</v>
      </c>
      <c r="H117" s="8">
        <f t="shared" si="18"/>
        <v>6.5872981549822267</v>
      </c>
      <c r="I117" s="8">
        <f t="shared" si="19"/>
        <v>0.52473514386668274</v>
      </c>
      <c r="J117" s="8">
        <f t="shared" si="20"/>
        <v>7.5991231793870586</v>
      </c>
      <c r="K117" s="8">
        <f t="shared" si="21"/>
        <v>-1.4989149049429802</v>
      </c>
      <c r="M117" s="12">
        <v>85.3</v>
      </c>
      <c r="N117" s="12">
        <v>70.599999999999994</v>
      </c>
      <c r="O117" s="8">
        <f t="shared" si="22"/>
        <v>6.2780350574073731</v>
      </c>
      <c r="P117" s="8">
        <f t="shared" si="23"/>
        <v>-0.27287755804711</v>
      </c>
    </row>
    <row r="118" spans="1:16" x14ac:dyDescent="0.2">
      <c r="A118">
        <v>122</v>
      </c>
      <c r="B118">
        <v>231.29999999999998</v>
      </c>
      <c r="C118">
        <v>215.66666666666666</v>
      </c>
      <c r="D118">
        <f t="shared" si="15"/>
        <v>1.7677595628415299</v>
      </c>
      <c r="F118" s="8">
        <f t="shared" si="16"/>
        <v>7.3921793966558571</v>
      </c>
      <c r="G118" s="8">
        <f t="shared" si="17"/>
        <v>0.92288411818594185</v>
      </c>
      <c r="H118" s="8">
        <f t="shared" si="18"/>
        <v>7.3416983694171183</v>
      </c>
      <c r="I118" s="8">
        <f t="shared" si="19"/>
        <v>0.8219220637084651</v>
      </c>
      <c r="J118" s="8">
        <f t="shared" si="20"/>
        <v>7.8031404285100905</v>
      </c>
      <c r="K118" s="8">
        <f t="shared" si="21"/>
        <v>-0.10096205447747679</v>
      </c>
      <c r="M118" s="12">
        <v>105.5</v>
      </c>
      <c r="N118" s="12">
        <v>140.9</v>
      </c>
      <c r="O118" s="8">
        <f t="shared" si="22"/>
        <v>6.9298134950647299</v>
      </c>
      <c r="P118" s="8">
        <f t="shared" si="23"/>
        <v>0.4174286127150893</v>
      </c>
    </row>
    <row r="119" spans="1:16" x14ac:dyDescent="0.2">
      <c r="A119">
        <v>454.56666666666666</v>
      </c>
      <c r="B119">
        <v>547.43333333333328</v>
      </c>
      <c r="C119">
        <v>550.96666666666658</v>
      </c>
      <c r="D119">
        <f t="shared" si="15"/>
        <v>1.2120701033951746</v>
      </c>
      <c r="F119" s="8">
        <f t="shared" si="16"/>
        <v>8.9624437791365814</v>
      </c>
      <c r="G119" s="8">
        <f t="shared" si="17"/>
        <v>0.2681913880534787</v>
      </c>
      <c r="H119" s="8">
        <f t="shared" si="18"/>
        <v>8.9670846568319895</v>
      </c>
      <c r="I119" s="8">
        <f t="shared" si="19"/>
        <v>0.2774731434442963</v>
      </c>
      <c r="J119" s="8">
        <f t="shared" si="20"/>
        <v>9.1011803508587299</v>
      </c>
      <c r="K119" s="8">
        <f t="shared" si="21"/>
        <v>9.2817553908178373E-3</v>
      </c>
      <c r="M119" s="12">
        <v>470.7</v>
      </c>
      <c r="N119" s="12">
        <v>412.2</v>
      </c>
      <c r="O119" s="8">
        <f t="shared" si="22"/>
        <v>8.7829323687268932</v>
      </c>
      <c r="P119" s="8">
        <f t="shared" si="23"/>
        <v>-0.19146334814999746</v>
      </c>
    </row>
    <row r="120" spans="1:16" x14ac:dyDescent="0.2">
      <c r="A120">
        <v>675.5</v>
      </c>
      <c r="B120">
        <v>3874.6333333333332</v>
      </c>
      <c r="C120">
        <v>920.4</v>
      </c>
      <c r="D120">
        <f t="shared" si="15"/>
        <v>1.3625462620281272</v>
      </c>
      <c r="F120" s="8">
        <f t="shared" si="16"/>
        <v>10.65982801741821</v>
      </c>
      <c r="G120" s="8">
        <f t="shared" si="17"/>
        <v>2.5200321161850487</v>
      </c>
      <c r="H120" s="8">
        <f t="shared" si="18"/>
        <v>9.6229645663312056</v>
      </c>
      <c r="I120" s="8">
        <f t="shared" si="19"/>
        <v>0.44630521401104262</v>
      </c>
      <c r="J120" s="8">
        <f t="shared" si="20"/>
        <v>10.88298062442373</v>
      </c>
      <c r="K120" s="8">
        <f t="shared" si="21"/>
        <v>-2.0737269021740063</v>
      </c>
      <c r="M120" s="12">
        <v>703.3</v>
      </c>
      <c r="N120" s="12">
        <v>595.5</v>
      </c>
      <c r="O120" s="8">
        <f t="shared" si="22"/>
        <v>9.3379770524723309</v>
      </c>
      <c r="P120" s="8">
        <f t="shared" si="23"/>
        <v>-0.24003870921643106</v>
      </c>
    </row>
    <row r="121" spans="1:16" x14ac:dyDescent="0.2">
      <c r="A121">
        <v>322.3</v>
      </c>
      <c r="B121">
        <v>1925.9333333333334</v>
      </c>
      <c r="C121">
        <v>562.30000000000007</v>
      </c>
      <c r="D121">
        <f t="shared" si="15"/>
        <v>1.744647843623953</v>
      </c>
      <c r="F121" s="8">
        <f t="shared" si="16"/>
        <v>9.6218012138141518</v>
      </c>
      <c r="G121" s="8">
        <f t="shared" si="17"/>
        <v>2.5790816712839377</v>
      </c>
      <c r="H121" s="8">
        <f t="shared" si="18"/>
        <v>8.7337283074128127</v>
      </c>
      <c r="I121" s="8">
        <f t="shared" si="19"/>
        <v>0.80293585848125903</v>
      </c>
      <c r="J121" s="8">
        <f t="shared" si="20"/>
        <v>10.023269143054781</v>
      </c>
      <c r="K121" s="8">
        <f t="shared" si="21"/>
        <v>-1.7761458128026786</v>
      </c>
      <c r="M121" s="12">
        <v>325.89999999999998</v>
      </c>
      <c r="N121" s="12">
        <v>299.5</v>
      </c>
      <c r="O121" s="8">
        <f t="shared" si="22"/>
        <v>8.2873488673199933</v>
      </c>
      <c r="P121" s="8">
        <f t="shared" si="23"/>
        <v>-0.12187334906241604</v>
      </c>
    </row>
    <row r="122" spans="1:16" x14ac:dyDescent="0.2">
      <c r="A122">
        <v>107.06666666666666</v>
      </c>
      <c r="B122">
        <v>202.80000000000004</v>
      </c>
      <c r="C122">
        <v>165.29999999999998</v>
      </c>
      <c r="D122">
        <f t="shared" si="15"/>
        <v>1.5438978829389787</v>
      </c>
      <c r="F122" s="8">
        <f t="shared" si="16"/>
        <v>7.2031397120123879</v>
      </c>
      <c r="G122" s="8">
        <f t="shared" si="17"/>
        <v>0.92154826020718261</v>
      </c>
      <c r="H122" s="8">
        <f t="shared" si="18"/>
        <v>7.0556542481568743</v>
      </c>
      <c r="I122" s="8">
        <f t="shared" si="19"/>
        <v>0.62657733249615544</v>
      </c>
      <c r="J122" s="8">
        <f t="shared" si="20"/>
        <v>7.5164283782604651</v>
      </c>
      <c r="K122" s="8">
        <f t="shared" si="21"/>
        <v>-0.29497092771102712</v>
      </c>
      <c r="M122" s="12">
        <v>105.2</v>
      </c>
      <c r="N122" s="12">
        <v>103.2</v>
      </c>
      <c r="O122" s="8">
        <f t="shared" si="22"/>
        <v>6.7031450274704163</v>
      </c>
      <c r="P122" s="8">
        <f t="shared" si="23"/>
        <v>-2.7691733869048309E-2</v>
      </c>
    </row>
    <row r="123" spans="1:16" x14ac:dyDescent="0.2">
      <c r="A123">
        <v>266.8</v>
      </c>
      <c r="B123">
        <v>354.63333333333338</v>
      </c>
      <c r="C123">
        <v>308.66666666666669</v>
      </c>
      <c r="D123">
        <f t="shared" si="15"/>
        <v>1.1569215392303849</v>
      </c>
      <c r="F123" s="8">
        <f t="shared" si="16"/>
        <v>8.2648995965329437</v>
      </c>
      <c r="G123" s="8">
        <f t="shared" si="17"/>
        <v>0.41056948047144282</v>
      </c>
      <c r="H123" s="8">
        <f t="shared" si="18"/>
        <v>8.1647603694181523</v>
      </c>
      <c r="I123" s="8">
        <f t="shared" si="19"/>
        <v>0.21029102624185766</v>
      </c>
      <c r="J123" s="8">
        <f t="shared" si="20"/>
        <v>8.3700451096538728</v>
      </c>
      <c r="K123" s="8">
        <f t="shared" si="21"/>
        <v>-0.20027845422958518</v>
      </c>
      <c r="M123" s="12">
        <v>276.5</v>
      </c>
      <c r="N123" s="12">
        <v>237.4</v>
      </c>
      <c r="O123" s="8">
        <f t="shared" si="22"/>
        <v>8.0011558974946269</v>
      </c>
      <c r="P123" s="8">
        <f t="shared" si="23"/>
        <v>-0.21995954548016267</v>
      </c>
    </row>
    <row r="124" spans="1:16" x14ac:dyDescent="0.2">
      <c r="A124">
        <v>459.23333333333335</v>
      </c>
      <c r="B124">
        <v>3506.6</v>
      </c>
      <c r="C124">
        <v>565.83333333333337</v>
      </c>
      <c r="D124">
        <f t="shared" si="15"/>
        <v>1.2321260071133049</v>
      </c>
      <c r="F124" s="8">
        <f t="shared" si="16"/>
        <v>10.309470354386345</v>
      </c>
      <c r="G124" s="8">
        <f t="shared" si="17"/>
        <v>2.9327736022981314</v>
      </c>
      <c r="H124" s="8">
        <f t="shared" si="18"/>
        <v>8.9936584558241091</v>
      </c>
      <c r="I124" s="8">
        <f t="shared" si="19"/>
        <v>0.30114980517365808</v>
      </c>
      <c r="J124" s="8">
        <f t="shared" si="20"/>
        <v>10.460045256973174</v>
      </c>
      <c r="K124" s="8">
        <f t="shared" si="21"/>
        <v>-2.6316237971244738</v>
      </c>
      <c r="M124" s="12">
        <v>502.3</v>
      </c>
      <c r="N124" s="12">
        <v>390.4</v>
      </c>
      <c r="O124" s="8">
        <f t="shared" si="22"/>
        <v>8.790607353729996</v>
      </c>
      <c r="P124" s="8">
        <f t="shared" si="23"/>
        <v>-0.36359622210894332</v>
      </c>
    </row>
    <row r="125" spans="1:16" x14ac:dyDescent="0.2">
      <c r="A125">
        <v>135.76666666666665</v>
      </c>
      <c r="B125">
        <v>307.5</v>
      </c>
      <c r="C125">
        <v>174.16666666666666</v>
      </c>
      <c r="D125">
        <f t="shared" si="15"/>
        <v>1.2828382027989198</v>
      </c>
      <c r="F125" s="8">
        <f t="shared" si="16"/>
        <v>7.6747140518107484</v>
      </c>
      <c r="G125" s="8">
        <f t="shared" si="17"/>
        <v>1.1794570968317062</v>
      </c>
      <c r="H125" s="8">
        <f t="shared" si="18"/>
        <v>7.2646551148209921</v>
      </c>
      <c r="I125" s="8">
        <f t="shared" si="19"/>
        <v>0.35933922285219272</v>
      </c>
      <c r="J125" s="8">
        <f t="shared" si="20"/>
        <v>7.8543836632368453</v>
      </c>
      <c r="K125" s="8">
        <f t="shared" si="21"/>
        <v>-0.82011787397951341</v>
      </c>
      <c r="M125" s="12">
        <v>138.9</v>
      </c>
      <c r="N125" s="12">
        <v>140</v>
      </c>
      <c r="O125" s="8">
        <f t="shared" si="22"/>
        <v>7.1235929030194987</v>
      </c>
      <c r="P125" s="8">
        <f t="shared" si="23"/>
        <v>1.1380227850936037E-2</v>
      </c>
    </row>
    <row r="126" spans="1:16" x14ac:dyDescent="0.2">
      <c r="A126">
        <v>33.699999999999996</v>
      </c>
      <c r="B126">
        <v>270.46666666666664</v>
      </c>
      <c r="C126">
        <v>62.4</v>
      </c>
      <c r="D126">
        <f t="shared" si="15"/>
        <v>1.851632047477745</v>
      </c>
      <c r="F126" s="8">
        <f t="shared" si="16"/>
        <v>6.5769918389461246</v>
      </c>
      <c r="G126" s="8">
        <f t="shared" si="17"/>
        <v>3.0046303053032584</v>
      </c>
      <c r="H126" s="8">
        <f t="shared" si="18"/>
        <v>5.5190754051346911</v>
      </c>
      <c r="I126" s="8">
        <f t="shared" si="19"/>
        <v>0.8887974376803901</v>
      </c>
      <c r="J126" s="8">
        <f t="shared" si="20"/>
        <v>7.0213905577863205</v>
      </c>
      <c r="K126" s="8">
        <f t="shared" si="21"/>
        <v>-2.1158328676228684</v>
      </c>
      <c r="M126" s="12">
        <v>37.200000000000003</v>
      </c>
      <c r="N126" s="12">
        <v>26.8</v>
      </c>
      <c r="O126" s="8">
        <f t="shared" si="22"/>
        <v>4.9806959058955398</v>
      </c>
      <c r="P126" s="8">
        <f t="shared" si="23"/>
        <v>-0.47306962065025915</v>
      </c>
    </row>
    <row r="127" spans="1:16" x14ac:dyDescent="0.2">
      <c r="A127">
        <v>955.9666666666667</v>
      </c>
      <c r="B127">
        <v>3731.8333333333335</v>
      </c>
      <c r="C127">
        <v>1092.5999999999999</v>
      </c>
      <c r="D127">
        <f t="shared" si="15"/>
        <v>1.1429268802956867</v>
      </c>
      <c r="F127" s="8">
        <f t="shared" si="16"/>
        <v>10.883242672151731</v>
      </c>
      <c r="G127" s="8">
        <f t="shared" si="17"/>
        <v>1.9648523364446853</v>
      </c>
      <c r="H127" s="8">
        <f t="shared" si="18"/>
        <v>9.997183058370009</v>
      </c>
      <c r="I127" s="8">
        <f t="shared" si="19"/>
        <v>0.1927331088812454</v>
      </c>
      <c r="J127" s="8">
        <f t="shared" si="20"/>
        <v>10.979609226592354</v>
      </c>
      <c r="K127" s="8">
        <f t="shared" si="21"/>
        <v>-1.7721192275634399</v>
      </c>
      <c r="M127" s="12">
        <v>1081.4000000000001</v>
      </c>
      <c r="N127" s="12">
        <v>825.7</v>
      </c>
      <c r="O127" s="8">
        <f t="shared" si="22"/>
        <v>9.8840792205936694</v>
      </c>
      <c r="P127" s="8">
        <f t="shared" si="23"/>
        <v>-0.38921065120193521</v>
      </c>
    </row>
    <row r="128" spans="1:16" x14ac:dyDescent="0.2">
      <c r="A128">
        <v>159.9</v>
      </c>
      <c r="B128">
        <v>787.13333333333333</v>
      </c>
      <c r="C128">
        <v>267.4666666666667</v>
      </c>
      <c r="D128">
        <f t="shared" si="15"/>
        <v>1.672712111736502</v>
      </c>
      <c r="F128" s="8">
        <f t="shared" si="16"/>
        <v>8.4707451772064495</v>
      </c>
      <c r="G128" s="8">
        <f t="shared" si="17"/>
        <v>2.2994380972269579</v>
      </c>
      <c r="H128" s="8">
        <f t="shared" si="18"/>
        <v>7.6921207117983164</v>
      </c>
      <c r="I128" s="8">
        <f t="shared" si="19"/>
        <v>0.74218916641069255</v>
      </c>
      <c r="J128" s="8">
        <f t="shared" si="20"/>
        <v>8.841839760411796</v>
      </c>
      <c r="K128" s="8">
        <f t="shared" si="21"/>
        <v>-1.5572489308162649</v>
      </c>
      <c r="M128" s="12">
        <v>168.5</v>
      </c>
      <c r="N128" s="12">
        <v>152.6</v>
      </c>
      <c r="O128" s="8">
        <f t="shared" si="22"/>
        <v>7.3251079665645138</v>
      </c>
      <c r="P128" s="8">
        <f t="shared" si="23"/>
        <v>-0.14299362923469039</v>
      </c>
    </row>
    <row r="129" spans="1:16" x14ac:dyDescent="0.2">
      <c r="A129">
        <v>181.33333333333334</v>
      </c>
      <c r="B129">
        <v>462.43333333333334</v>
      </c>
      <c r="C129">
        <v>256.03333333333336</v>
      </c>
      <c r="D129">
        <f t="shared" si="15"/>
        <v>1.4119485294117649</v>
      </c>
      <c r="F129" s="8">
        <f t="shared" si="16"/>
        <v>8.1778009624508332</v>
      </c>
      <c r="G129" s="8">
        <f t="shared" si="17"/>
        <v>1.3506012438432982</v>
      </c>
      <c r="H129" s="8">
        <f t="shared" si="18"/>
        <v>7.7513440896085752</v>
      </c>
      <c r="I129" s="8">
        <f t="shared" si="19"/>
        <v>0.49768749815878349</v>
      </c>
      <c r="J129" s="8">
        <f t="shared" si="20"/>
        <v>8.4266447115302245</v>
      </c>
      <c r="K129" s="8">
        <f t="shared" si="21"/>
        <v>-0.85291374568451461</v>
      </c>
      <c r="M129" s="12">
        <v>184.9</v>
      </c>
      <c r="N129" s="12">
        <v>172.1</v>
      </c>
      <c r="O129" s="8">
        <f t="shared" si="22"/>
        <v>7.4788523508348375</v>
      </c>
      <c r="P129" s="8">
        <f t="shared" si="23"/>
        <v>-0.10349812736399251</v>
      </c>
    </row>
    <row r="130" spans="1:16" x14ac:dyDescent="0.2">
      <c r="A130">
        <v>134.83333333333334</v>
      </c>
      <c r="B130">
        <v>181.39999999999998</v>
      </c>
      <c r="C130">
        <v>151.63333333333333</v>
      </c>
      <c r="D130">
        <f t="shared" si="15"/>
        <v>1.1245982694684795</v>
      </c>
      <c r="F130" s="8">
        <f t="shared" si="16"/>
        <v>7.2890320186749911</v>
      </c>
      <c r="G130" s="8">
        <f t="shared" si="17"/>
        <v>0.42799725393233845</v>
      </c>
      <c r="H130" s="8">
        <f t="shared" si="18"/>
        <v>7.1597382576959792</v>
      </c>
      <c r="I130" s="8">
        <f t="shared" si="19"/>
        <v>0.16940973197431428</v>
      </c>
      <c r="J130" s="8">
        <f t="shared" si="20"/>
        <v>7.3737368846621481</v>
      </c>
      <c r="K130" s="8">
        <f t="shared" si="21"/>
        <v>-0.25858752195802431</v>
      </c>
      <c r="M130" s="12">
        <v>124.6</v>
      </c>
      <c r="N130" s="12">
        <v>144.1</v>
      </c>
      <c r="O130" s="8">
        <f t="shared" si="22"/>
        <v>7.0660433917120118</v>
      </c>
      <c r="P130" s="8">
        <f t="shared" si="23"/>
        <v>0.20976626715074584</v>
      </c>
    </row>
    <row r="131" spans="1:16" x14ac:dyDescent="0.2">
      <c r="A131">
        <v>474.13333333333338</v>
      </c>
      <c r="B131">
        <v>914.9</v>
      </c>
      <c r="C131">
        <v>471.26666666666665</v>
      </c>
      <c r="D131">
        <f t="shared" si="15"/>
        <v>0.99395388076490421</v>
      </c>
      <c r="F131" s="8">
        <f t="shared" si="16"/>
        <v>9.3633096330934631</v>
      </c>
      <c r="G131" s="8">
        <f t="shared" si="17"/>
        <v>0.94832123974442351</v>
      </c>
      <c r="H131" s="8">
        <f t="shared" si="18"/>
        <v>8.8847744220861582</v>
      </c>
      <c r="I131" s="8">
        <f t="shared" si="19"/>
        <v>-8.7491822701891014E-3</v>
      </c>
      <c r="J131" s="8">
        <f t="shared" si="20"/>
        <v>9.3589350419583681</v>
      </c>
      <c r="K131" s="8">
        <f t="shared" si="21"/>
        <v>-0.95707042201461257</v>
      </c>
      <c r="M131" s="12">
        <v>443.2</v>
      </c>
      <c r="N131" s="12">
        <v>581.1</v>
      </c>
      <c r="O131" s="8">
        <f t="shared" si="22"/>
        <v>8.9872283577994381</v>
      </c>
      <c r="P131" s="8">
        <f t="shared" si="23"/>
        <v>0.39082857327522158</v>
      </c>
    </row>
    <row r="132" spans="1:16" x14ac:dyDescent="0.2">
      <c r="A132">
        <v>2684.6666666666665</v>
      </c>
      <c r="B132">
        <v>1462.7333333333336</v>
      </c>
      <c r="C132">
        <v>1445.4333333333334</v>
      </c>
      <c r="D132">
        <f t="shared" si="15"/>
        <v>0.53840327787434816</v>
      </c>
      <c r="F132" s="8">
        <f t="shared" si="16"/>
        <v>10.952489160395517</v>
      </c>
      <c r="G132" s="8">
        <f t="shared" si="17"/>
        <v>-0.87607619165816264</v>
      </c>
      <c r="H132" s="8">
        <f t="shared" si="18"/>
        <v>10.943906805432848</v>
      </c>
      <c r="I132" s="8">
        <f t="shared" si="19"/>
        <v>-0.893240901583502</v>
      </c>
      <c r="J132" s="8">
        <f t="shared" si="20"/>
        <v>10.505868709603766</v>
      </c>
      <c r="K132" s="8">
        <f t="shared" si="21"/>
        <v>-1.7164709925339139E-2</v>
      </c>
      <c r="M132" s="12">
        <v>3066.9</v>
      </c>
      <c r="N132" s="12">
        <v>2802.4</v>
      </c>
      <c r="O132" s="8">
        <f t="shared" si="22"/>
        <v>11.517506294562152</v>
      </c>
      <c r="P132" s="8">
        <f t="shared" si="23"/>
        <v>-0.13011823329489988</v>
      </c>
    </row>
    <row r="133" spans="1:16" x14ac:dyDescent="0.2">
      <c r="A133">
        <v>389.93333333333339</v>
      </c>
      <c r="B133">
        <v>1188.3</v>
      </c>
      <c r="C133">
        <v>515.73333333333335</v>
      </c>
      <c r="D133">
        <f t="shared" ref="D133:D196" si="24">C133/A133</f>
        <v>1.3226192511540433</v>
      </c>
      <c r="F133" s="8">
        <f t="shared" ref="F133:F196" si="25">(LOG((A133*B133),2))/2</f>
        <v>9.4108835349352766</v>
      </c>
      <c r="G133" s="8">
        <f t="shared" ref="G133:G196" si="26">LOG((B133/A133),2)</f>
        <v>1.6075997136062747</v>
      </c>
      <c r="H133" s="8">
        <f t="shared" ref="H133:H196" si="27">LOG((SQRT(A133*C133)),2)</f>
        <v>8.8087825810002318</v>
      </c>
      <c r="I133" s="8">
        <f t="shared" ref="I133:I196" si="28">LOG((C133/A133),2)</f>
        <v>0.40339780573618389</v>
      </c>
      <c r="J133" s="8">
        <f t="shared" ref="J133:J196" si="29">LOG((SQRT(B133*C133)),2)</f>
        <v>9.6125824378033684</v>
      </c>
      <c r="K133" s="8">
        <f t="shared" ref="K133:K196" si="30">LOG((C133/B133),2)</f>
        <v>-1.2042019078700907</v>
      </c>
      <c r="M133" s="12">
        <v>418.1</v>
      </c>
      <c r="N133" s="12">
        <v>367.6</v>
      </c>
      <c r="O133" s="8">
        <f t="shared" ref="O133:O196" si="31">LOG((SQRT(M133*N133)),2)</f>
        <v>8.6148485947792235</v>
      </c>
      <c r="P133" s="8">
        <f t="shared" ref="P133:P196" si="32">LOG((N133/M133),2)</f>
        <v>-0.18571127675510304</v>
      </c>
    </row>
    <row r="134" spans="1:16" x14ac:dyDescent="0.2">
      <c r="A134">
        <v>326.40000000000003</v>
      </c>
      <c r="B134">
        <v>470</v>
      </c>
      <c r="C134">
        <v>346.4666666666667</v>
      </c>
      <c r="D134">
        <f t="shared" si="24"/>
        <v>1.0614787581699345</v>
      </c>
      <c r="F134" s="8">
        <f t="shared" si="25"/>
        <v>8.6135070968245664</v>
      </c>
      <c r="G134" s="8">
        <f t="shared" si="26"/>
        <v>0.52601969948086624</v>
      </c>
      <c r="H134" s="8">
        <f t="shared" si="27"/>
        <v>8.3935349975717592</v>
      </c>
      <c r="I134" s="8">
        <f t="shared" si="28"/>
        <v>8.607550097525056E-2</v>
      </c>
      <c r="J134" s="8">
        <f t="shared" si="29"/>
        <v>8.6565448473121922</v>
      </c>
      <c r="K134" s="8">
        <f t="shared" si="30"/>
        <v>-0.43994419850561556</v>
      </c>
      <c r="M134" s="12">
        <v>355.9</v>
      </c>
      <c r="N134" s="12">
        <v>323.5</v>
      </c>
      <c r="O134" s="8">
        <f t="shared" si="31"/>
        <v>8.4064750123074656</v>
      </c>
      <c r="P134" s="8">
        <f t="shared" si="32"/>
        <v>-0.13770622062991542</v>
      </c>
    </row>
    <row r="135" spans="1:16" x14ac:dyDescent="0.2">
      <c r="A135">
        <v>2467.2000000000003</v>
      </c>
      <c r="B135">
        <v>2910.7999999999997</v>
      </c>
      <c r="C135">
        <v>2366.9</v>
      </c>
      <c r="D135">
        <f t="shared" si="24"/>
        <v>0.95934662775616075</v>
      </c>
      <c r="F135" s="8">
        <f t="shared" si="25"/>
        <v>11.387929477754426</v>
      </c>
      <c r="G135" s="8">
        <f t="shared" si="26"/>
        <v>0.23854104545350804</v>
      </c>
      <c r="H135" s="8">
        <f t="shared" si="27"/>
        <v>11.238720997056959</v>
      </c>
      <c r="I135" s="8">
        <f t="shared" si="28"/>
        <v>-5.9875915941427757E-2</v>
      </c>
      <c r="J135" s="8">
        <f t="shared" si="29"/>
        <v>11.357991519783711</v>
      </c>
      <c r="K135" s="8">
        <f t="shared" si="30"/>
        <v>-0.29841696139493573</v>
      </c>
      <c r="M135" s="12">
        <v>2469.9</v>
      </c>
      <c r="N135" s="12">
        <v>2641.4</v>
      </c>
      <c r="O135" s="8">
        <f t="shared" si="31"/>
        <v>11.318661996797369</v>
      </c>
      <c r="P135" s="8">
        <f t="shared" si="32"/>
        <v>9.6850160427664492E-2</v>
      </c>
    </row>
    <row r="136" spans="1:16" x14ac:dyDescent="0.2">
      <c r="A136">
        <v>516.30000000000007</v>
      </c>
      <c r="B136">
        <v>650.23333333333323</v>
      </c>
      <c r="C136">
        <v>453.26666666666665</v>
      </c>
      <c r="D136">
        <f t="shared" si="24"/>
        <v>0.87791335786687308</v>
      </c>
      <c r="F136" s="8">
        <f t="shared" si="25"/>
        <v>9.1784397466924208</v>
      </c>
      <c r="G136" s="8">
        <f t="shared" si="26"/>
        <v>0.33274791763684713</v>
      </c>
      <c r="H136" s="8">
        <f t="shared" si="27"/>
        <v>8.918141023326756</v>
      </c>
      <c r="I136" s="8">
        <f t="shared" si="28"/>
        <v>-0.18784952909448263</v>
      </c>
      <c r="J136" s="8">
        <f t="shared" si="29"/>
        <v>9.0845149821451798</v>
      </c>
      <c r="K136" s="8">
        <f t="shared" si="30"/>
        <v>-0.52059744673132979</v>
      </c>
      <c r="M136" s="12">
        <v>513.29999999999995</v>
      </c>
      <c r="N136" s="12">
        <v>485.7</v>
      </c>
      <c r="O136" s="8">
        <f t="shared" si="31"/>
        <v>8.9637900632297836</v>
      </c>
      <c r="P136" s="8">
        <f t="shared" si="32"/>
        <v>-7.9736774186847284E-2</v>
      </c>
    </row>
    <row r="137" spans="1:16" x14ac:dyDescent="0.2">
      <c r="A137">
        <v>745.0333333333333</v>
      </c>
      <c r="B137">
        <v>1064.8333333333333</v>
      </c>
      <c r="C137">
        <v>1084.1000000000001</v>
      </c>
      <c r="D137">
        <f t="shared" si="24"/>
        <v>1.4551026799695765</v>
      </c>
      <c r="F137" s="8">
        <f t="shared" si="25"/>
        <v>9.7987865437962682</v>
      </c>
      <c r="G137" s="8">
        <f t="shared" si="26"/>
        <v>0.51525075955417743</v>
      </c>
      <c r="H137" s="8">
        <f t="shared" si="27"/>
        <v>9.8117216445915076</v>
      </c>
      <c r="I137" s="8">
        <f t="shared" si="28"/>
        <v>0.54112096114465635</v>
      </c>
      <c r="J137" s="8">
        <f t="shared" si="29"/>
        <v>10.069347024368597</v>
      </c>
      <c r="K137" s="8">
        <f t="shared" si="30"/>
        <v>2.5870201590479008E-2</v>
      </c>
      <c r="M137" s="12">
        <v>904.8</v>
      </c>
      <c r="N137" s="12">
        <v>608</v>
      </c>
      <c r="O137" s="8">
        <f t="shared" si="31"/>
        <v>9.5346913162730225</v>
      </c>
      <c r="P137" s="8">
        <f t="shared" si="32"/>
        <v>-0.57352760565887251</v>
      </c>
    </row>
    <row r="138" spans="1:16" x14ac:dyDescent="0.2">
      <c r="A138">
        <v>43.9</v>
      </c>
      <c r="B138">
        <v>77.5</v>
      </c>
      <c r="C138">
        <v>64.100000000000009</v>
      </c>
      <c r="D138">
        <f t="shared" si="24"/>
        <v>1.4601366742596813</v>
      </c>
      <c r="F138" s="8">
        <f t="shared" si="25"/>
        <v>5.8661367199611165</v>
      </c>
      <c r="G138" s="8">
        <f t="shared" si="26"/>
        <v>0.81997537062624182</v>
      </c>
      <c r="H138" s="8">
        <f t="shared" si="27"/>
        <v>5.7292007431896881</v>
      </c>
      <c r="I138" s="8">
        <f t="shared" si="28"/>
        <v>0.54610341708338306</v>
      </c>
      <c r="J138" s="8">
        <f t="shared" si="29"/>
        <v>6.1391884285028082</v>
      </c>
      <c r="K138" s="8">
        <f t="shared" si="30"/>
        <v>-0.27387195354285859</v>
      </c>
      <c r="M138" s="12">
        <v>42.6</v>
      </c>
      <c r="N138" s="12">
        <v>42</v>
      </c>
      <c r="O138" s="8">
        <f t="shared" si="31"/>
        <v>5.4025494740586186</v>
      </c>
      <c r="P138" s="8">
        <f t="shared" si="32"/>
        <v>-2.0464102559715577E-2</v>
      </c>
    </row>
    <row r="139" spans="1:16" x14ac:dyDescent="0.2">
      <c r="A139">
        <v>110.83333333333333</v>
      </c>
      <c r="B139">
        <v>331.46666666666664</v>
      </c>
      <c r="C139">
        <v>258.43333333333334</v>
      </c>
      <c r="D139">
        <f t="shared" si="24"/>
        <v>2.331729323308271</v>
      </c>
      <c r="F139" s="8">
        <f t="shared" si="25"/>
        <v>7.5824840075556814</v>
      </c>
      <c r="G139" s="8">
        <f t="shared" si="26"/>
        <v>1.5804719557765707</v>
      </c>
      <c r="H139" s="8">
        <f t="shared" si="27"/>
        <v>7.4029481918213316</v>
      </c>
      <c r="I139" s="8">
        <f t="shared" si="28"/>
        <v>1.2214003243078724</v>
      </c>
      <c r="J139" s="8">
        <f t="shared" si="29"/>
        <v>8.1931841697096175</v>
      </c>
      <c r="K139" s="8">
        <f t="shared" si="30"/>
        <v>-0.3590716314686983</v>
      </c>
      <c r="M139" s="12">
        <v>112.3</v>
      </c>
      <c r="N139" s="12">
        <v>107.6</v>
      </c>
      <c r="O139" s="8">
        <f t="shared" si="31"/>
        <v>6.7803741925912497</v>
      </c>
      <c r="P139" s="8">
        <f t="shared" si="32"/>
        <v>-6.167984984397698E-2</v>
      </c>
    </row>
    <row r="140" spans="1:16" x14ac:dyDescent="0.2">
      <c r="A140">
        <v>91.866666666666674</v>
      </c>
      <c r="B140">
        <v>155.43333333333331</v>
      </c>
      <c r="C140">
        <v>220.33333333333334</v>
      </c>
      <c r="D140">
        <f t="shared" si="24"/>
        <v>2.3984034833091434</v>
      </c>
      <c r="F140" s="8">
        <f t="shared" si="25"/>
        <v>6.9008108479135748</v>
      </c>
      <c r="G140" s="8">
        <f t="shared" si="26"/>
        <v>0.75868254163560278</v>
      </c>
      <c r="H140" s="8">
        <f t="shared" si="27"/>
        <v>7.152506768941155</v>
      </c>
      <c r="I140" s="8">
        <f t="shared" si="28"/>
        <v>1.2620743836907626</v>
      </c>
      <c r="J140" s="8">
        <f t="shared" si="29"/>
        <v>7.5318480397589562</v>
      </c>
      <c r="K140" s="8">
        <f t="shared" si="30"/>
        <v>0.50339184205515974</v>
      </c>
      <c r="M140" s="12">
        <v>89</v>
      </c>
      <c r="N140" s="12">
        <v>94.9</v>
      </c>
      <c r="O140" s="8">
        <f t="shared" si="31"/>
        <v>6.5220348065500726</v>
      </c>
      <c r="P140" s="8">
        <f t="shared" si="32"/>
        <v>9.2602751167349312E-2</v>
      </c>
    </row>
    <row r="141" spans="1:16" x14ac:dyDescent="0.2">
      <c r="A141">
        <v>120.06666666666668</v>
      </c>
      <c r="B141">
        <v>491.63333333333338</v>
      </c>
      <c r="C141">
        <v>2516.5333333333333</v>
      </c>
      <c r="D141">
        <f t="shared" si="24"/>
        <v>20.959466962798444</v>
      </c>
      <c r="F141" s="8">
        <f t="shared" si="25"/>
        <v>7.9245653977820751</v>
      </c>
      <c r="G141" s="8">
        <f t="shared" si="26"/>
        <v>2.0337470549686345</v>
      </c>
      <c r="H141" s="8">
        <f t="shared" si="27"/>
        <v>9.1024569312386188</v>
      </c>
      <c r="I141" s="8">
        <f t="shared" si="28"/>
        <v>4.3895301218817204</v>
      </c>
      <c r="J141" s="8">
        <f t="shared" si="29"/>
        <v>10.119330458722935</v>
      </c>
      <c r="K141" s="8">
        <f t="shared" si="30"/>
        <v>2.3557830669130859</v>
      </c>
      <c r="M141" s="12">
        <v>102.8</v>
      </c>
      <c r="N141" s="12">
        <v>127.5</v>
      </c>
      <c r="O141" s="8">
        <f t="shared" si="31"/>
        <v>6.839024945582687</v>
      </c>
      <c r="P141" s="8">
        <f t="shared" si="32"/>
        <v>0.31065698255234225</v>
      </c>
    </row>
    <row r="142" spans="1:16" x14ac:dyDescent="0.2">
      <c r="A142">
        <v>79.666666666666657</v>
      </c>
      <c r="B142">
        <v>1062.2333333333333</v>
      </c>
      <c r="C142">
        <v>362</v>
      </c>
      <c r="D142">
        <f t="shared" si="24"/>
        <v>4.5439330543933059</v>
      </c>
      <c r="F142" s="8">
        <f t="shared" si="25"/>
        <v>8.1843946497793869</v>
      </c>
      <c r="G142" s="8">
        <f t="shared" si="26"/>
        <v>3.7369806850395899</v>
      </c>
      <c r="H142" s="8">
        <f t="shared" si="27"/>
        <v>7.4078750971713996</v>
      </c>
      <c r="I142" s="8">
        <f t="shared" si="28"/>
        <v>2.1839415798236135</v>
      </c>
      <c r="J142" s="8">
        <f t="shared" si="29"/>
        <v>9.2763654396911939</v>
      </c>
      <c r="K142" s="8">
        <f t="shared" si="30"/>
        <v>-1.5530391052159767</v>
      </c>
      <c r="M142" s="12">
        <v>61.3</v>
      </c>
      <c r="N142" s="12">
        <v>80.099999999999994</v>
      </c>
      <c r="O142" s="8">
        <f t="shared" si="31"/>
        <v>6.1307727531623835</v>
      </c>
      <c r="P142" s="8">
        <f t="shared" si="32"/>
        <v>0.38591516871792853</v>
      </c>
    </row>
    <row r="143" spans="1:16" x14ac:dyDescent="0.2">
      <c r="A143">
        <v>253.23333333333335</v>
      </c>
      <c r="B143">
        <v>153.53333333333333</v>
      </c>
      <c r="C143">
        <v>766.73333333333323</v>
      </c>
      <c r="D143">
        <f t="shared" si="24"/>
        <v>3.0277741213636955</v>
      </c>
      <c r="F143" s="8">
        <f t="shared" si="25"/>
        <v>7.6233658052408186</v>
      </c>
      <c r="G143" s="8">
        <f t="shared" si="26"/>
        <v>-0.72191541011298344</v>
      </c>
      <c r="H143" s="8">
        <f t="shared" si="27"/>
        <v>8.7834523008482357</v>
      </c>
      <c r="I143" s="8">
        <f t="shared" si="28"/>
        <v>1.5982575811018493</v>
      </c>
      <c r="J143" s="8">
        <f t="shared" si="29"/>
        <v>8.4224945957917434</v>
      </c>
      <c r="K143" s="8">
        <f t="shared" si="30"/>
        <v>2.3201729912148328</v>
      </c>
      <c r="M143" s="12">
        <v>310.7</v>
      </c>
      <c r="N143" s="12">
        <v>188.9</v>
      </c>
      <c r="O143" s="8">
        <f t="shared" si="31"/>
        <v>7.920428661367743</v>
      </c>
      <c r="P143" s="8">
        <f t="shared" si="32"/>
        <v>-0.71789953973347098</v>
      </c>
    </row>
    <row r="144" spans="1:16" x14ac:dyDescent="0.2">
      <c r="A144">
        <v>214.63333333333335</v>
      </c>
      <c r="B144">
        <v>495.06666666666661</v>
      </c>
      <c r="C144">
        <v>298.23333333333335</v>
      </c>
      <c r="D144">
        <f t="shared" si="24"/>
        <v>1.3895014753843764</v>
      </c>
      <c r="F144" s="8">
        <f t="shared" si="25"/>
        <v>8.3486046716379345</v>
      </c>
      <c r="G144" s="8">
        <f t="shared" si="26"/>
        <v>1.2057486652165759</v>
      </c>
      <c r="H144" s="8">
        <f t="shared" si="27"/>
        <v>7.9830140222321662</v>
      </c>
      <c r="I144" s="8">
        <f t="shared" si="28"/>
        <v>0.47456736640504066</v>
      </c>
      <c r="J144" s="8">
        <f t="shared" si="29"/>
        <v>8.5858883548404545</v>
      </c>
      <c r="K144" s="8">
        <f t="shared" si="30"/>
        <v>-0.73118129881153515</v>
      </c>
      <c r="M144" s="12">
        <v>175.3</v>
      </c>
      <c r="N144" s="12">
        <v>245.9</v>
      </c>
      <c r="O144" s="8">
        <f t="shared" si="31"/>
        <v>7.6978050552904485</v>
      </c>
      <c r="P144" s="8">
        <f t="shared" si="32"/>
        <v>0.48824573883654421</v>
      </c>
    </row>
    <row r="145" spans="1:16" x14ac:dyDescent="0.2">
      <c r="A145">
        <v>90.5</v>
      </c>
      <c r="B145">
        <v>590.23333333333323</v>
      </c>
      <c r="C145">
        <v>126.93333333333334</v>
      </c>
      <c r="D145">
        <f t="shared" si="24"/>
        <v>1.4025782688766115</v>
      </c>
      <c r="F145" s="8">
        <f t="shared" si="25"/>
        <v>7.8524937379504358</v>
      </c>
      <c r="G145" s="8">
        <f t="shared" si="26"/>
        <v>2.7052957017344617</v>
      </c>
      <c r="H145" s="8">
        <f t="shared" si="27"/>
        <v>6.7438865273913153</v>
      </c>
      <c r="I145" s="8">
        <f t="shared" si="28"/>
        <v>0.48808128061621975</v>
      </c>
      <c r="J145" s="8">
        <f t="shared" si="29"/>
        <v>8.0965343782585464</v>
      </c>
      <c r="K145" s="8">
        <f t="shared" si="30"/>
        <v>-2.2172144211182419</v>
      </c>
      <c r="M145" s="12">
        <v>83.7</v>
      </c>
      <c r="N145" s="12">
        <v>96.9</v>
      </c>
      <c r="O145" s="8">
        <f t="shared" si="31"/>
        <v>6.4927902390953509</v>
      </c>
      <c r="P145" s="8">
        <f t="shared" si="32"/>
        <v>0.21126904286473724</v>
      </c>
    </row>
    <row r="146" spans="1:16" x14ac:dyDescent="0.2">
      <c r="A146">
        <v>78.133333333333326</v>
      </c>
      <c r="B146">
        <v>179.46666666666667</v>
      </c>
      <c r="C146">
        <v>102.83333333333333</v>
      </c>
      <c r="D146">
        <f t="shared" si="24"/>
        <v>1.3161262798634812</v>
      </c>
      <c r="F146" s="8">
        <f t="shared" si="25"/>
        <v>6.8877191789077639</v>
      </c>
      <c r="G146" s="8">
        <f t="shared" si="26"/>
        <v>1.1997058401880694</v>
      </c>
      <c r="H146" s="8">
        <f t="shared" si="27"/>
        <v>6.4860152186209952</v>
      </c>
      <c r="I146" s="8">
        <f t="shared" si="28"/>
        <v>0.39629791961453231</v>
      </c>
      <c r="J146" s="8">
        <f t="shared" si="29"/>
        <v>7.0858681387150311</v>
      </c>
      <c r="K146" s="8">
        <f t="shared" si="30"/>
        <v>-0.80340792057353694</v>
      </c>
      <c r="M146" s="12">
        <v>71.400000000000006</v>
      </c>
      <c r="N146" s="12">
        <v>86.8</v>
      </c>
      <c r="O146" s="8">
        <f t="shared" si="31"/>
        <v>6.298737653349427</v>
      </c>
      <c r="P146" s="8">
        <f t="shared" si="32"/>
        <v>0.28177096841537952</v>
      </c>
    </row>
    <row r="147" spans="1:16" x14ac:dyDescent="0.2">
      <c r="A147">
        <v>602.13333333333333</v>
      </c>
      <c r="B147">
        <v>314.66666666666663</v>
      </c>
      <c r="C147">
        <v>632.93333333333328</v>
      </c>
      <c r="D147">
        <f t="shared" si="24"/>
        <v>1.0511514614703277</v>
      </c>
      <c r="F147" s="8">
        <f t="shared" si="25"/>
        <v>8.7658098619025839</v>
      </c>
      <c r="G147" s="8">
        <f t="shared" si="26"/>
        <v>-0.93625862652379732</v>
      </c>
      <c r="H147" s="8">
        <f t="shared" si="27"/>
        <v>9.2699244569926975</v>
      </c>
      <c r="I147" s="8">
        <f t="shared" si="28"/>
        <v>7.1970563656431202E-2</v>
      </c>
      <c r="J147" s="8">
        <f t="shared" si="29"/>
        <v>8.8017951437308</v>
      </c>
      <c r="K147" s="8">
        <f t="shared" si="30"/>
        <v>1.0082291901802287</v>
      </c>
      <c r="M147" s="12">
        <v>613.79999999999995</v>
      </c>
      <c r="N147" s="12">
        <v>544.9</v>
      </c>
      <c r="O147" s="8">
        <f t="shared" si="31"/>
        <v>9.175736258134144</v>
      </c>
      <c r="P147" s="8">
        <f t="shared" si="32"/>
        <v>-0.17177715488995757</v>
      </c>
    </row>
    <row r="148" spans="1:16" x14ac:dyDescent="0.2">
      <c r="A148">
        <v>291.66666666666663</v>
      </c>
      <c r="B148">
        <v>85.833333333333329</v>
      </c>
      <c r="C148">
        <v>1047.8999999999999</v>
      </c>
      <c r="D148">
        <f t="shared" si="24"/>
        <v>3.5928</v>
      </c>
      <c r="F148" s="8">
        <f t="shared" si="25"/>
        <v>7.3058214136739803</v>
      </c>
      <c r="G148" s="8">
        <f t="shared" si="26"/>
        <v>-1.7647105846491105</v>
      </c>
      <c r="H148" s="8">
        <f t="shared" si="27"/>
        <v>9.1107310196135973</v>
      </c>
      <c r="I148" s="8">
        <f t="shared" si="28"/>
        <v>1.8451086272301234</v>
      </c>
      <c r="J148" s="8">
        <f t="shared" si="29"/>
        <v>8.2283757272890412</v>
      </c>
      <c r="K148" s="8">
        <f t="shared" si="30"/>
        <v>3.609819211879234</v>
      </c>
      <c r="M148" s="12">
        <v>310.39999999999998</v>
      </c>
      <c r="N148" s="12">
        <v>246.2</v>
      </c>
      <c r="O148" s="8">
        <f t="shared" si="31"/>
        <v>8.1108358494484296</v>
      </c>
      <c r="P148" s="8">
        <f t="shared" si="32"/>
        <v>-0.33429779570267026</v>
      </c>
    </row>
    <row r="149" spans="1:16" x14ac:dyDescent="0.2">
      <c r="A149">
        <v>131</v>
      </c>
      <c r="B149">
        <v>1922.3666666666668</v>
      </c>
      <c r="C149">
        <v>202.33333333333334</v>
      </c>
      <c r="D149">
        <f t="shared" si="24"/>
        <v>1.5445292620865141</v>
      </c>
      <c r="F149" s="8">
        <f t="shared" si="25"/>
        <v>8.971045412021784</v>
      </c>
      <c r="G149" s="8">
        <f t="shared" si="26"/>
        <v>3.8752448209686685</v>
      </c>
      <c r="H149" s="8">
        <f t="shared" si="27"/>
        <v>7.3470066035359878</v>
      </c>
      <c r="I149" s="8">
        <f t="shared" si="28"/>
        <v>0.62716720399707571</v>
      </c>
      <c r="J149" s="8">
        <f t="shared" si="29"/>
        <v>9.2846290140203234</v>
      </c>
      <c r="K149" s="8">
        <f t="shared" si="30"/>
        <v>-3.2480776169715937</v>
      </c>
      <c r="M149" s="12">
        <v>112.1</v>
      </c>
      <c r="N149" s="12">
        <v>115.4</v>
      </c>
      <c r="O149" s="8">
        <f t="shared" si="31"/>
        <v>6.8295709408380922</v>
      </c>
      <c r="P149" s="8">
        <f t="shared" si="32"/>
        <v>4.1856945840055802E-2</v>
      </c>
    </row>
    <row r="150" spans="1:16" x14ac:dyDescent="0.2">
      <c r="A150">
        <v>243.33333333333334</v>
      </c>
      <c r="B150">
        <v>84.866666666666674</v>
      </c>
      <c r="C150">
        <v>317.23333333333335</v>
      </c>
      <c r="D150">
        <f t="shared" si="24"/>
        <v>1.3036986301369864</v>
      </c>
      <c r="F150" s="8">
        <f t="shared" si="25"/>
        <v>7.1669581306695314</v>
      </c>
      <c r="G150" s="8">
        <f t="shared" si="26"/>
        <v>-1.519664044753384</v>
      </c>
      <c r="H150" s="8">
        <f t="shared" si="27"/>
        <v>8.1180953565973795</v>
      </c>
      <c r="I150" s="8">
        <f t="shared" si="28"/>
        <v>0.38261040710231276</v>
      </c>
      <c r="J150" s="8">
        <f t="shared" si="29"/>
        <v>7.3582633342206876</v>
      </c>
      <c r="K150" s="8">
        <f t="shared" si="30"/>
        <v>1.9022744518556967</v>
      </c>
      <c r="M150" s="12">
        <v>291.8</v>
      </c>
      <c r="N150" s="12">
        <v>195.8</v>
      </c>
      <c r="O150" s="8">
        <f t="shared" si="31"/>
        <v>7.9010365138734313</v>
      </c>
      <c r="P150" s="8">
        <f t="shared" si="32"/>
        <v>-0.57559911831419575</v>
      </c>
    </row>
    <row r="151" spans="1:16" x14ac:dyDescent="0.2">
      <c r="A151">
        <v>178.1</v>
      </c>
      <c r="B151">
        <v>388.93333333333334</v>
      </c>
      <c r="C151">
        <v>155.26666666666665</v>
      </c>
      <c r="D151">
        <f t="shared" si="24"/>
        <v>0.8717948717948717</v>
      </c>
      <c r="F151" s="8">
        <f t="shared" si="25"/>
        <v>8.0399613907519587</v>
      </c>
      <c r="G151" s="8">
        <f t="shared" si="26"/>
        <v>1.1268353690754027</v>
      </c>
      <c r="H151" s="8">
        <f t="shared" si="27"/>
        <v>7.3775740174083015</v>
      </c>
      <c r="I151" s="8">
        <f t="shared" si="28"/>
        <v>-0.19793937761190911</v>
      </c>
      <c r="J151" s="8">
        <f t="shared" si="29"/>
        <v>7.9409917019460039</v>
      </c>
      <c r="K151" s="8">
        <f t="shared" si="30"/>
        <v>-1.3247747466873117</v>
      </c>
      <c r="M151" s="12">
        <v>164.7</v>
      </c>
      <c r="N151" s="12">
        <v>197.5</v>
      </c>
      <c r="O151" s="8">
        <f t="shared" si="31"/>
        <v>7.4947027939517294</v>
      </c>
      <c r="P151" s="8">
        <f t="shared" si="32"/>
        <v>0.26201209822547278</v>
      </c>
    </row>
    <row r="152" spans="1:16" x14ac:dyDescent="0.2">
      <c r="A152">
        <v>186.16666666666666</v>
      </c>
      <c r="B152">
        <v>157.46666666666667</v>
      </c>
      <c r="C152">
        <v>301.63333333333338</v>
      </c>
      <c r="D152">
        <f t="shared" si="24"/>
        <v>1.6202327663384068</v>
      </c>
      <c r="F152" s="8">
        <f t="shared" si="25"/>
        <v>7.4196768117753988</v>
      </c>
      <c r="G152" s="8">
        <f t="shared" si="26"/>
        <v>-0.24154831597351994</v>
      </c>
      <c r="H152" s="8">
        <f t="shared" si="27"/>
        <v>7.8885515141934279</v>
      </c>
      <c r="I152" s="8">
        <f t="shared" si="28"/>
        <v>0.6962010888625384</v>
      </c>
      <c r="J152" s="8">
        <f t="shared" si="29"/>
        <v>7.7677773562066683</v>
      </c>
      <c r="K152" s="8">
        <f t="shared" si="30"/>
        <v>0.93774940483605818</v>
      </c>
      <c r="M152" s="12">
        <v>180.4</v>
      </c>
      <c r="N152" s="12">
        <v>191.7</v>
      </c>
      <c r="O152" s="8">
        <f t="shared" si="31"/>
        <v>7.538881027574404</v>
      </c>
      <c r="P152" s="8">
        <f t="shared" si="32"/>
        <v>8.7650998412769493E-2</v>
      </c>
    </row>
    <row r="153" spans="1:16" x14ac:dyDescent="0.2">
      <c r="A153">
        <v>1782.6000000000001</v>
      </c>
      <c r="B153">
        <v>1375.3333333333333</v>
      </c>
      <c r="C153">
        <v>1704.4666666666665</v>
      </c>
      <c r="D153">
        <f t="shared" si="24"/>
        <v>0.95616889188077325</v>
      </c>
      <c r="F153" s="8">
        <f t="shared" si="25"/>
        <v>10.612666450417269</v>
      </c>
      <c r="G153" s="8">
        <f t="shared" si="26"/>
        <v>-0.37420169050388002</v>
      </c>
      <c r="H153" s="8">
        <f t="shared" si="27"/>
        <v>10.767435983038949</v>
      </c>
      <c r="I153" s="8">
        <f t="shared" si="28"/>
        <v>-6.4662625260518705E-2</v>
      </c>
      <c r="J153" s="8">
        <f t="shared" si="29"/>
        <v>10.58033513778701</v>
      </c>
      <c r="K153" s="8">
        <f t="shared" si="30"/>
        <v>0.30953906524336106</v>
      </c>
      <c r="M153" s="12">
        <v>1974</v>
      </c>
      <c r="N153" s="12">
        <v>1615.1</v>
      </c>
      <c r="O153" s="8">
        <f t="shared" si="31"/>
        <v>10.802157026117209</v>
      </c>
      <c r="P153" s="8">
        <f t="shared" si="32"/>
        <v>-0.28949849667837674</v>
      </c>
    </row>
    <row r="154" spans="1:16" x14ac:dyDescent="0.2">
      <c r="A154">
        <v>604.43333333333328</v>
      </c>
      <c r="B154">
        <v>1020.3333333333334</v>
      </c>
      <c r="C154">
        <v>643.83333333333326</v>
      </c>
      <c r="D154">
        <f t="shared" si="24"/>
        <v>1.0651850217834886</v>
      </c>
      <c r="F154" s="8">
        <f t="shared" si="25"/>
        <v>9.6171321215640209</v>
      </c>
      <c r="G154" s="8">
        <f t="shared" si="26"/>
        <v>0.75538541448362839</v>
      </c>
      <c r="H154" s="8">
        <f t="shared" si="27"/>
        <v>9.2849914379164922</v>
      </c>
      <c r="I154" s="8">
        <f t="shared" si="28"/>
        <v>9.1104047188567863E-2</v>
      </c>
      <c r="J154" s="8">
        <f t="shared" si="29"/>
        <v>9.6626841451583054</v>
      </c>
      <c r="K154" s="8">
        <f t="shared" si="30"/>
        <v>-0.66428136729506049</v>
      </c>
      <c r="M154" s="12">
        <v>716</v>
      </c>
      <c r="N154" s="12">
        <v>493.3</v>
      </c>
      <c r="O154" s="8">
        <f t="shared" si="31"/>
        <v>9.2150686271856941</v>
      </c>
      <c r="P154" s="8">
        <f t="shared" si="32"/>
        <v>-0.53749430015712618</v>
      </c>
    </row>
    <row r="155" spans="1:16" x14ac:dyDescent="0.2">
      <c r="A155">
        <v>145.9</v>
      </c>
      <c r="B155">
        <v>259.76666666666665</v>
      </c>
      <c r="C155">
        <v>211.79999999999998</v>
      </c>
      <c r="D155">
        <f t="shared" si="24"/>
        <v>1.4516792323509251</v>
      </c>
      <c r="F155" s="8">
        <f t="shared" si="25"/>
        <v>7.6049542892127393</v>
      </c>
      <c r="G155" s="8">
        <f t="shared" si="26"/>
        <v>0.83223643236442013</v>
      </c>
      <c r="H155" s="8">
        <f t="shared" si="27"/>
        <v>7.4576974260677513</v>
      </c>
      <c r="I155" s="8">
        <f t="shared" si="28"/>
        <v>0.53772270607444539</v>
      </c>
      <c r="J155" s="8">
        <f t="shared" si="29"/>
        <v>7.8738156422499621</v>
      </c>
      <c r="K155" s="8">
        <f t="shared" si="30"/>
        <v>-0.2945137262899748</v>
      </c>
      <c r="M155" s="12">
        <v>142</v>
      </c>
      <c r="N155" s="12">
        <v>151.19999999999999</v>
      </c>
      <c r="O155" s="8">
        <f t="shared" si="31"/>
        <v>7.1950307244191967</v>
      </c>
      <c r="P155" s="8">
        <f t="shared" si="32"/>
        <v>9.056720982902812E-2</v>
      </c>
    </row>
    <row r="156" spans="1:16" x14ac:dyDescent="0.2">
      <c r="A156">
        <v>453.5</v>
      </c>
      <c r="B156">
        <v>675.6</v>
      </c>
      <c r="C156">
        <v>537</v>
      </c>
      <c r="D156">
        <f t="shared" si="24"/>
        <v>1.1841234840132304</v>
      </c>
      <c r="F156" s="8">
        <f t="shared" si="25"/>
        <v>9.1124921292212733</v>
      </c>
      <c r="G156" s="8">
        <f t="shared" si="26"/>
        <v>0.57506677738550116</v>
      </c>
      <c r="H156" s="8">
        <f t="shared" si="27"/>
        <v>8.9468685092569675</v>
      </c>
      <c r="I156" s="8">
        <f t="shared" si="28"/>
        <v>0.24381953745689017</v>
      </c>
      <c r="J156" s="8">
        <f t="shared" si="29"/>
        <v>9.2344018979497182</v>
      </c>
      <c r="K156" s="8">
        <f t="shared" si="30"/>
        <v>-0.33124723992861083</v>
      </c>
      <c r="M156" s="12">
        <v>504.7</v>
      </c>
      <c r="N156" s="12">
        <v>383.8</v>
      </c>
      <c r="O156" s="8">
        <f t="shared" si="31"/>
        <v>8.7817465888595407</v>
      </c>
      <c r="P156" s="8">
        <f t="shared" si="32"/>
        <v>-0.39507137510304619</v>
      </c>
    </row>
    <row r="157" spans="1:16" x14ac:dyDescent="0.2">
      <c r="A157">
        <v>322.90000000000003</v>
      </c>
      <c r="B157">
        <v>670.13333333333333</v>
      </c>
      <c r="C157">
        <v>410.93333333333339</v>
      </c>
      <c r="D157">
        <f t="shared" si="24"/>
        <v>1.2726334262413543</v>
      </c>
      <c r="F157" s="8">
        <f t="shared" si="25"/>
        <v>8.8616239954993787</v>
      </c>
      <c r="G157" s="8">
        <f t="shared" si="26"/>
        <v>1.0533607295455181</v>
      </c>
      <c r="H157" s="8">
        <f t="shared" si="27"/>
        <v>8.5088520908164433</v>
      </c>
      <c r="I157" s="8">
        <f t="shared" si="28"/>
        <v>0.34781692017964827</v>
      </c>
      <c r="J157" s="8">
        <f t="shared" si="29"/>
        <v>9.0355324555892018</v>
      </c>
      <c r="K157" s="8">
        <f t="shared" si="30"/>
        <v>-0.70554380936586991</v>
      </c>
      <c r="M157" s="12">
        <v>323.5</v>
      </c>
      <c r="N157" s="12">
        <v>286.2</v>
      </c>
      <c r="O157" s="8">
        <f t="shared" si="31"/>
        <v>8.2492508819159074</v>
      </c>
      <c r="P157" s="8">
        <f t="shared" si="32"/>
        <v>-0.17674204015320219</v>
      </c>
    </row>
    <row r="158" spans="1:16" x14ac:dyDescent="0.2">
      <c r="A158">
        <v>1590.9666666666665</v>
      </c>
      <c r="B158">
        <v>1118.7666666666667</v>
      </c>
      <c r="C158">
        <v>1320.7666666666667</v>
      </c>
      <c r="D158">
        <f t="shared" si="24"/>
        <v>0.83016614636803632</v>
      </c>
      <c r="F158" s="8">
        <f t="shared" si="25"/>
        <v>10.381690676693982</v>
      </c>
      <c r="G158" s="8">
        <f t="shared" si="26"/>
        <v>-0.50799443430308122</v>
      </c>
      <c r="H158" s="8">
        <f t="shared" si="27"/>
        <v>10.50142389689273</v>
      </c>
      <c r="I158" s="8">
        <f t="shared" si="28"/>
        <v>-0.26852799390558352</v>
      </c>
      <c r="J158" s="8">
        <f t="shared" si="29"/>
        <v>10.247426679741189</v>
      </c>
      <c r="K158" s="8">
        <f t="shared" si="30"/>
        <v>0.23946644039749782</v>
      </c>
      <c r="M158" s="12">
        <v>1681.9</v>
      </c>
      <c r="N158" s="12">
        <v>1260.0999999999999</v>
      </c>
      <c r="O158" s="8">
        <f t="shared" si="31"/>
        <v>10.507599364280521</v>
      </c>
      <c r="P158" s="8">
        <f t="shared" si="32"/>
        <v>-0.41655370166043598</v>
      </c>
    </row>
    <row r="159" spans="1:16" x14ac:dyDescent="0.2">
      <c r="A159">
        <v>893.63333333333321</v>
      </c>
      <c r="B159">
        <v>796.30000000000007</v>
      </c>
      <c r="C159">
        <v>764.9</v>
      </c>
      <c r="D159">
        <f t="shared" si="24"/>
        <v>0.85594389943675642</v>
      </c>
      <c r="F159" s="8">
        <f t="shared" si="25"/>
        <v>9.7203537189134668</v>
      </c>
      <c r="G159" s="8">
        <f t="shared" si="26"/>
        <v>-0.1663709430377269</v>
      </c>
      <c r="H159" s="8">
        <f t="shared" si="27"/>
        <v>9.6913332640491205</v>
      </c>
      <c r="I159" s="8">
        <f t="shared" si="28"/>
        <v>-0.2244118527664215</v>
      </c>
      <c r="J159" s="8">
        <f t="shared" si="29"/>
        <v>9.6081477925302572</v>
      </c>
      <c r="K159" s="8">
        <f t="shared" si="30"/>
        <v>-5.8040909728694537E-2</v>
      </c>
      <c r="M159" s="12">
        <v>1006.9</v>
      </c>
      <c r="N159" s="12">
        <v>711.3</v>
      </c>
      <c r="O159" s="8">
        <f t="shared" si="31"/>
        <v>9.7250095237854772</v>
      </c>
      <c r="P159" s="8">
        <f t="shared" si="32"/>
        <v>-0.50139034093934942</v>
      </c>
    </row>
    <row r="160" spans="1:16" x14ac:dyDescent="0.2">
      <c r="A160">
        <v>705.96666666666658</v>
      </c>
      <c r="B160">
        <v>604.5333333333333</v>
      </c>
      <c r="C160">
        <v>638.23333333333323</v>
      </c>
      <c r="D160">
        <f t="shared" si="24"/>
        <v>0.90405590443363704</v>
      </c>
      <c r="F160" s="8">
        <f t="shared" si="25"/>
        <v>9.3515671679411039</v>
      </c>
      <c r="G160" s="8">
        <f t="shared" si="26"/>
        <v>-0.22377817561767027</v>
      </c>
      <c r="H160" s="8">
        <f t="shared" si="27"/>
        <v>9.3906982022345833</v>
      </c>
      <c r="I160" s="8">
        <f t="shared" si="28"/>
        <v>-0.14551610703071075</v>
      </c>
      <c r="J160" s="8">
        <f t="shared" si="29"/>
        <v>9.2788091144257479</v>
      </c>
      <c r="K160" s="8">
        <f t="shared" si="30"/>
        <v>7.8262068586959457E-2</v>
      </c>
      <c r="M160" s="12">
        <v>710.8</v>
      </c>
      <c r="N160" s="12">
        <v>626.29999999999995</v>
      </c>
      <c r="O160" s="8">
        <f t="shared" si="31"/>
        <v>9.3820049699293619</v>
      </c>
      <c r="P160" s="8">
        <f t="shared" si="32"/>
        <v>-0.18258980242390771</v>
      </c>
    </row>
    <row r="161" spans="1:16" x14ac:dyDescent="0.2">
      <c r="A161">
        <v>1447.7666666666664</v>
      </c>
      <c r="B161">
        <v>1470.9333333333334</v>
      </c>
      <c r="C161">
        <v>1233.2</v>
      </c>
      <c r="D161">
        <f t="shared" si="24"/>
        <v>0.85179471830175235</v>
      </c>
      <c r="F161" s="8">
        <f t="shared" si="25"/>
        <v>10.511064767886502</v>
      </c>
      <c r="G161" s="8">
        <f t="shared" si="26"/>
        <v>2.2902756037918352E-2</v>
      </c>
      <c r="H161" s="8">
        <f t="shared" si="27"/>
        <v>10.38390223454368</v>
      </c>
      <c r="I161" s="8">
        <f t="shared" si="28"/>
        <v>-0.23142231064773069</v>
      </c>
      <c r="J161" s="8">
        <f t="shared" si="29"/>
        <v>10.395353612562637</v>
      </c>
      <c r="K161" s="8">
        <f t="shared" si="30"/>
        <v>-0.25432506668564908</v>
      </c>
      <c r="M161" s="12">
        <v>1501.1</v>
      </c>
      <c r="N161" s="12">
        <v>1363.6</v>
      </c>
      <c r="O161" s="8">
        <f t="shared" si="31"/>
        <v>10.482504581632014</v>
      </c>
      <c r="P161" s="8">
        <f t="shared" si="32"/>
        <v>-0.13859958475885914</v>
      </c>
    </row>
    <row r="162" spans="1:16" x14ac:dyDescent="0.2">
      <c r="A162">
        <v>1059.3999999999999</v>
      </c>
      <c r="B162">
        <v>591.30000000000007</v>
      </c>
      <c r="C162">
        <v>700.5</v>
      </c>
      <c r="D162">
        <f t="shared" si="24"/>
        <v>0.66122333396262045</v>
      </c>
      <c r="F162" s="8">
        <f t="shared" si="25"/>
        <v>9.6283890826436522</v>
      </c>
      <c r="G162" s="8">
        <f t="shared" si="26"/>
        <v>-0.84128523153274337</v>
      </c>
      <c r="H162" s="8">
        <f t="shared" si="27"/>
        <v>9.7506364694204208</v>
      </c>
      <c r="I162" s="8">
        <f t="shared" si="28"/>
        <v>-0.59679045797920505</v>
      </c>
      <c r="J162" s="8">
        <f t="shared" si="29"/>
        <v>9.3299938536540488</v>
      </c>
      <c r="K162" s="8">
        <f t="shared" si="30"/>
        <v>0.24449477355353819</v>
      </c>
      <c r="M162" s="12">
        <v>1057.3</v>
      </c>
      <c r="N162" s="12">
        <v>859.8</v>
      </c>
      <c r="O162" s="8">
        <f t="shared" si="31"/>
        <v>9.8970131860863173</v>
      </c>
      <c r="P162" s="8">
        <f t="shared" si="32"/>
        <v>-0.29831177198075226</v>
      </c>
    </row>
    <row r="163" spans="1:16" x14ac:dyDescent="0.2">
      <c r="A163">
        <v>2119.1666666666665</v>
      </c>
      <c r="B163">
        <v>1311.8</v>
      </c>
      <c r="C163">
        <v>1468.8999999999999</v>
      </c>
      <c r="D163">
        <f t="shared" si="24"/>
        <v>0.69314982304364925</v>
      </c>
      <c r="F163" s="8">
        <f t="shared" si="25"/>
        <v>10.70330670284287</v>
      </c>
      <c r="G163" s="8">
        <f t="shared" si="26"/>
        <v>-0.69194927602688383</v>
      </c>
      <c r="H163" s="8">
        <f t="shared" si="27"/>
        <v>10.78490090437043</v>
      </c>
      <c r="I163" s="8">
        <f t="shared" si="28"/>
        <v>-0.52876087297176722</v>
      </c>
      <c r="J163" s="8">
        <f t="shared" si="29"/>
        <v>10.438926266356987</v>
      </c>
      <c r="K163" s="8">
        <f t="shared" si="30"/>
        <v>0.16318840305511662</v>
      </c>
      <c r="M163" s="12">
        <v>2397.1999999999998</v>
      </c>
      <c r="N163" s="12">
        <v>1739.3</v>
      </c>
      <c r="O163" s="8">
        <f t="shared" si="31"/>
        <v>10.995712821542565</v>
      </c>
      <c r="P163" s="8">
        <f t="shared" si="32"/>
        <v>-0.4628434842810088</v>
      </c>
    </row>
    <row r="164" spans="1:16" x14ac:dyDescent="0.2">
      <c r="A164">
        <v>763.43333333333339</v>
      </c>
      <c r="B164">
        <v>570.80000000000007</v>
      </c>
      <c r="C164">
        <v>533.4</v>
      </c>
      <c r="D164">
        <f t="shared" si="24"/>
        <v>0.69868576169060814</v>
      </c>
      <c r="F164" s="8">
        <f t="shared" si="25"/>
        <v>9.3665999469115491</v>
      </c>
      <c r="G164" s="8">
        <f t="shared" si="26"/>
        <v>-0.41951684464629474</v>
      </c>
      <c r="H164" s="8">
        <f t="shared" si="27"/>
        <v>9.3177161919491311</v>
      </c>
      <c r="I164" s="8">
        <f t="shared" si="28"/>
        <v>-0.51728435457113231</v>
      </c>
      <c r="J164" s="8">
        <f t="shared" si="29"/>
        <v>9.1079577696259815</v>
      </c>
      <c r="K164" s="8">
        <f t="shared" si="30"/>
        <v>-9.7767509924837639E-2</v>
      </c>
      <c r="M164" s="12">
        <v>805.6</v>
      </c>
      <c r="N164" s="12">
        <v>593.70000000000005</v>
      </c>
      <c r="O164" s="8">
        <f t="shared" si="31"/>
        <v>9.433755088000364</v>
      </c>
      <c r="P164" s="8">
        <f t="shared" si="32"/>
        <v>-0.44032957023811625</v>
      </c>
    </row>
    <row r="165" spans="1:16" x14ac:dyDescent="0.2">
      <c r="A165">
        <v>106.06666666666666</v>
      </c>
      <c r="B165">
        <v>311.36666666666667</v>
      </c>
      <c r="C165">
        <v>225.06666666666669</v>
      </c>
      <c r="D165">
        <f t="shared" si="24"/>
        <v>2.1219358893777502</v>
      </c>
      <c r="F165" s="8">
        <f t="shared" si="25"/>
        <v>7.5056491097899043</v>
      </c>
      <c r="G165" s="8">
        <f t="shared" si="26"/>
        <v>1.5536431701347486</v>
      </c>
      <c r="H165" s="8">
        <f t="shared" si="27"/>
        <v>7.2715180589105977</v>
      </c>
      <c r="I165" s="8">
        <f t="shared" si="28"/>
        <v>1.0853810683761378</v>
      </c>
      <c r="J165" s="8">
        <f t="shared" si="29"/>
        <v>8.0483396439779735</v>
      </c>
      <c r="K165" s="8">
        <f t="shared" si="30"/>
        <v>-0.46826210175861122</v>
      </c>
      <c r="M165" s="12">
        <v>106.1</v>
      </c>
      <c r="N165" s="12">
        <v>106.5</v>
      </c>
      <c r="O165" s="8">
        <f t="shared" si="31"/>
        <v>6.7319952331266206</v>
      </c>
      <c r="P165" s="8">
        <f t="shared" si="32"/>
        <v>5.4287741984360288E-3</v>
      </c>
    </row>
    <row r="166" spans="1:16" x14ac:dyDescent="0.2">
      <c r="A166">
        <v>211.79999999999998</v>
      </c>
      <c r="B166">
        <v>1869.0333333333335</v>
      </c>
      <c r="C166">
        <v>1164.7</v>
      </c>
      <c r="D166">
        <f t="shared" si="24"/>
        <v>5.499055712936733</v>
      </c>
      <c r="F166" s="8">
        <f t="shared" si="25"/>
        <v>9.2973176814346612</v>
      </c>
      <c r="G166" s="8">
        <f t="shared" si="26"/>
        <v>3.1415178046593728</v>
      </c>
      <c r="H166" s="8">
        <f t="shared" si="27"/>
        <v>8.95615073067599</v>
      </c>
      <c r="I166" s="8">
        <f t="shared" si="28"/>
        <v>2.4591839031420308</v>
      </c>
      <c r="J166" s="8">
        <f t="shared" si="29"/>
        <v>10.526909633005676</v>
      </c>
      <c r="K166" s="8">
        <f t="shared" si="30"/>
        <v>-0.6823339015173423</v>
      </c>
      <c r="M166" s="12">
        <v>166.9</v>
      </c>
      <c r="N166" s="12">
        <v>238.4</v>
      </c>
      <c r="O166" s="8">
        <f t="shared" si="31"/>
        <v>7.6400402850250186</v>
      </c>
      <c r="P166" s="8">
        <f t="shared" si="32"/>
        <v>0.51440028109956282</v>
      </c>
    </row>
    <row r="167" spans="1:16" x14ac:dyDescent="0.2">
      <c r="A167">
        <v>91.366666666666674</v>
      </c>
      <c r="B167">
        <v>1483.5666666666666</v>
      </c>
      <c r="C167">
        <v>970.46666666666658</v>
      </c>
      <c r="D167">
        <f t="shared" si="24"/>
        <v>10.621670923020794</v>
      </c>
      <c r="F167" s="8">
        <f t="shared" si="25"/>
        <v>8.5242250300913831</v>
      </c>
      <c r="G167" s="8">
        <f t="shared" si="26"/>
        <v>4.0212580257482546</v>
      </c>
      <c r="H167" s="8">
        <f t="shared" si="27"/>
        <v>8.2180654337364167</v>
      </c>
      <c r="I167" s="8">
        <f t="shared" si="28"/>
        <v>3.4089388330383179</v>
      </c>
      <c r="J167" s="8">
        <f t="shared" si="29"/>
        <v>10.228694446610543</v>
      </c>
      <c r="K167" s="8">
        <f t="shared" si="30"/>
        <v>-0.61231919270993629</v>
      </c>
      <c r="M167" s="12">
        <v>70.099999999999994</v>
      </c>
      <c r="N167" s="12">
        <v>98.1</v>
      </c>
      <c r="O167" s="8">
        <f t="shared" si="31"/>
        <v>6.3737618852275686</v>
      </c>
      <c r="P167" s="8">
        <f t="shared" si="32"/>
        <v>0.48483869220861564</v>
      </c>
    </row>
    <row r="168" spans="1:16" x14ac:dyDescent="0.2">
      <c r="A168">
        <v>901.03333333333342</v>
      </c>
      <c r="B168">
        <v>2183.4333333333334</v>
      </c>
      <c r="C168">
        <v>2311.0666666666662</v>
      </c>
      <c r="D168">
        <f t="shared" si="24"/>
        <v>2.5649069586770739</v>
      </c>
      <c r="F168" s="8">
        <f t="shared" si="25"/>
        <v>10.453909717692472</v>
      </c>
      <c r="G168" s="8">
        <f t="shared" si="26"/>
        <v>1.276946098041652</v>
      </c>
      <c r="H168" s="8">
        <f t="shared" si="27"/>
        <v>10.494889915371488</v>
      </c>
      <c r="I168" s="8">
        <f t="shared" si="28"/>
        <v>1.3589064933996833</v>
      </c>
      <c r="J168" s="8">
        <f t="shared" si="29"/>
        <v>11.133362964392314</v>
      </c>
      <c r="K168" s="8">
        <f t="shared" si="30"/>
        <v>8.1960395358031152E-2</v>
      </c>
      <c r="M168" s="12">
        <v>906.7</v>
      </c>
      <c r="N168" s="12">
        <v>716</v>
      </c>
      <c r="O168" s="8">
        <f t="shared" si="31"/>
        <v>9.654148625982339</v>
      </c>
      <c r="P168" s="8">
        <f t="shared" si="32"/>
        <v>-0.34066569743616448</v>
      </c>
    </row>
    <row r="169" spans="1:16" x14ac:dyDescent="0.2">
      <c r="A169">
        <v>558.30000000000007</v>
      </c>
      <c r="B169">
        <v>240.73333333333335</v>
      </c>
      <c r="C169">
        <v>1211.2333333333333</v>
      </c>
      <c r="D169">
        <f t="shared" si="24"/>
        <v>2.1695026568750371</v>
      </c>
      <c r="F169" s="8">
        <f t="shared" si="25"/>
        <v>8.5180944276165338</v>
      </c>
      <c r="G169" s="8">
        <f t="shared" si="26"/>
        <v>-1.2136046365528241</v>
      </c>
      <c r="H169" s="8">
        <f t="shared" si="27"/>
        <v>9.6835789223669302</v>
      </c>
      <c r="I169" s="8">
        <f t="shared" si="28"/>
        <v>1.1173643529479687</v>
      </c>
      <c r="J169" s="8">
        <f t="shared" si="29"/>
        <v>9.0767766040905187</v>
      </c>
      <c r="K169" s="8">
        <f t="shared" si="30"/>
        <v>2.3309689895007928</v>
      </c>
      <c r="M169" s="12">
        <v>469.1</v>
      </c>
      <c r="N169" s="12">
        <v>431.9</v>
      </c>
      <c r="O169" s="8">
        <f t="shared" si="31"/>
        <v>8.8141525984641405</v>
      </c>
      <c r="P169" s="8">
        <f t="shared" si="32"/>
        <v>-0.11919818428895945</v>
      </c>
    </row>
    <row r="170" spans="1:16" x14ac:dyDescent="0.2">
      <c r="A170">
        <v>154.23333333333332</v>
      </c>
      <c r="B170">
        <v>1282.0666666666668</v>
      </c>
      <c r="C170">
        <v>192.4</v>
      </c>
      <c r="D170">
        <f t="shared" si="24"/>
        <v>1.247460557596715</v>
      </c>
      <c r="F170" s="8">
        <f t="shared" si="25"/>
        <v>8.7966131778839785</v>
      </c>
      <c r="G170" s="8">
        <f t="shared" si="26"/>
        <v>3.0552847798544041</v>
      </c>
      <c r="H170" s="8">
        <f t="shared" si="27"/>
        <v>7.4284678884197284</v>
      </c>
      <c r="I170" s="8">
        <f t="shared" si="28"/>
        <v>0.31899420092590247</v>
      </c>
      <c r="J170" s="8">
        <f t="shared" si="29"/>
        <v>8.956110278346932</v>
      </c>
      <c r="K170" s="8">
        <f t="shared" si="30"/>
        <v>-2.7362905789285015</v>
      </c>
      <c r="M170" s="12">
        <v>138.6</v>
      </c>
      <c r="N170" s="12">
        <v>166.4</v>
      </c>
      <c r="O170" s="8">
        <f t="shared" si="31"/>
        <v>7.2466475352517916</v>
      </c>
      <c r="P170" s="8">
        <f t="shared" si="32"/>
        <v>0.26372817600387849</v>
      </c>
    </row>
    <row r="171" spans="1:16" x14ac:dyDescent="0.2">
      <c r="A171">
        <v>185.16666666666666</v>
      </c>
      <c r="B171">
        <v>86.366666666666674</v>
      </c>
      <c r="C171">
        <v>160.9</v>
      </c>
      <c r="D171">
        <f t="shared" si="24"/>
        <v>0.86894689468946906</v>
      </c>
      <c r="F171" s="8">
        <f t="shared" si="25"/>
        <v>6.9825416526197559</v>
      </c>
      <c r="G171" s="8">
        <f t="shared" si="26"/>
        <v>-1.10027789609636</v>
      </c>
      <c r="H171" s="8">
        <f t="shared" si="27"/>
        <v>7.4313505582520092</v>
      </c>
      <c r="I171" s="8">
        <f t="shared" si="28"/>
        <v>-0.20266008483185172</v>
      </c>
      <c r="J171" s="8">
        <f t="shared" si="29"/>
        <v>6.8812116102038301</v>
      </c>
      <c r="K171" s="8">
        <f t="shared" si="30"/>
        <v>0.89761781126450801</v>
      </c>
      <c r="M171" s="12">
        <v>164.6</v>
      </c>
      <c r="N171" s="12">
        <v>152</v>
      </c>
      <c r="O171" s="8">
        <f t="shared" si="31"/>
        <v>7.3053740194889256</v>
      </c>
      <c r="P171" s="8">
        <f t="shared" si="32"/>
        <v>-0.11489301209067784</v>
      </c>
    </row>
    <row r="172" spans="1:16" x14ac:dyDescent="0.2">
      <c r="A172">
        <v>217.16666666666666</v>
      </c>
      <c r="B172">
        <v>297.5333333333333</v>
      </c>
      <c r="C172">
        <v>273.73333333333335</v>
      </c>
      <c r="D172">
        <f t="shared" si="24"/>
        <v>1.2604758250191865</v>
      </c>
      <c r="F172" s="8">
        <f t="shared" si="25"/>
        <v>7.9897831817451577</v>
      </c>
      <c r="G172" s="8">
        <f t="shared" si="26"/>
        <v>0.45424862779635827</v>
      </c>
      <c r="H172" s="8">
        <f t="shared" si="27"/>
        <v>7.9296430921735315</v>
      </c>
      <c r="I172" s="8">
        <f t="shared" si="28"/>
        <v>0.33396844865310521</v>
      </c>
      <c r="J172" s="8">
        <f t="shared" si="29"/>
        <v>8.1567674060717117</v>
      </c>
      <c r="K172" s="8">
        <f t="shared" si="30"/>
        <v>-0.12028017914325284</v>
      </c>
      <c r="M172" s="12">
        <v>219.6</v>
      </c>
      <c r="N172" s="12">
        <v>222.6</v>
      </c>
      <c r="O172" s="8">
        <f t="shared" si="31"/>
        <v>7.788522013286217</v>
      </c>
      <c r="P172" s="8">
        <f t="shared" si="32"/>
        <v>1.9575538336760692E-2</v>
      </c>
    </row>
    <row r="173" spans="1:16" x14ac:dyDescent="0.2">
      <c r="A173">
        <v>311</v>
      </c>
      <c r="B173">
        <v>701.19999999999993</v>
      </c>
      <c r="C173">
        <v>540.76666666666677</v>
      </c>
      <c r="D173">
        <f t="shared" si="24"/>
        <v>1.7387995712754558</v>
      </c>
      <c r="F173" s="8">
        <f t="shared" si="25"/>
        <v>8.8672264780013901</v>
      </c>
      <c r="G173" s="8">
        <f t="shared" si="26"/>
        <v>1.1729114157415732</v>
      </c>
      <c r="H173" s="8">
        <f t="shared" si="27"/>
        <v>8.6798165926369588</v>
      </c>
      <c r="I173" s="8">
        <f t="shared" si="28"/>
        <v>0.79809164501271135</v>
      </c>
      <c r="J173" s="8">
        <f t="shared" si="29"/>
        <v>9.2662723005077456</v>
      </c>
      <c r="K173" s="8">
        <f t="shared" si="30"/>
        <v>-0.37481977072886169</v>
      </c>
      <c r="M173" s="12">
        <v>308.8</v>
      </c>
      <c r="N173" s="12">
        <v>313</v>
      </c>
      <c r="O173" s="8">
        <f t="shared" si="31"/>
        <v>8.2802738946566681</v>
      </c>
      <c r="P173" s="8">
        <f t="shared" si="32"/>
        <v>1.948990455190033E-2</v>
      </c>
    </row>
    <row r="174" spans="1:16" x14ac:dyDescent="0.2">
      <c r="A174">
        <v>4877.5666666666666</v>
      </c>
      <c r="B174">
        <v>689.86666666666667</v>
      </c>
      <c r="C174">
        <v>2268.5333333333333</v>
      </c>
      <c r="D174">
        <f t="shared" si="24"/>
        <v>0.46509530025217494</v>
      </c>
      <c r="F174" s="8">
        <f t="shared" si="25"/>
        <v>10.841059809744236</v>
      </c>
      <c r="G174" s="8">
        <f t="shared" si="26"/>
        <v>-2.8217721333360242</v>
      </c>
      <c r="H174" s="8">
        <f t="shared" si="27"/>
        <v>11.699745009782285</v>
      </c>
      <c r="I174" s="8">
        <f t="shared" si="28"/>
        <v>-1.1044017332599223</v>
      </c>
      <c r="J174" s="8">
        <f t="shared" si="29"/>
        <v>10.288858943114274</v>
      </c>
      <c r="K174" s="8">
        <f t="shared" si="30"/>
        <v>1.7173704000761016</v>
      </c>
      <c r="M174" s="12">
        <v>4511.2</v>
      </c>
      <c r="N174" s="12">
        <v>90.8</v>
      </c>
      <c r="O174" s="8">
        <f t="shared" si="31"/>
        <v>9.321957962564781</v>
      </c>
      <c r="P174" s="8">
        <f t="shared" si="32"/>
        <v>-5.6346751403224564</v>
      </c>
    </row>
    <row r="175" spans="1:16" x14ac:dyDescent="0.2">
      <c r="A175">
        <v>234.0333333333333</v>
      </c>
      <c r="B175">
        <v>497.93333333333339</v>
      </c>
      <c r="C175">
        <v>345.09999999999997</v>
      </c>
      <c r="D175">
        <f t="shared" si="24"/>
        <v>1.4745762711864407</v>
      </c>
      <c r="F175" s="8">
        <f t="shared" si="25"/>
        <v>8.4151895021673884</v>
      </c>
      <c r="G175" s="8">
        <f t="shared" si="26"/>
        <v>1.0892385702122447</v>
      </c>
      <c r="H175" s="8">
        <f t="shared" si="27"/>
        <v>8.1507204403047098</v>
      </c>
      <c r="I175" s="8">
        <f t="shared" si="28"/>
        <v>0.56030044648688715</v>
      </c>
      <c r="J175" s="8">
        <f t="shared" si="29"/>
        <v>8.6953397254108324</v>
      </c>
      <c r="K175" s="8">
        <f t="shared" si="30"/>
        <v>-0.52893812372535742</v>
      </c>
      <c r="M175" s="12">
        <v>208.4</v>
      </c>
      <c r="N175" s="12">
        <v>245.5</v>
      </c>
      <c r="O175" s="8">
        <f t="shared" si="31"/>
        <v>7.82139534085292</v>
      </c>
      <c r="P175" s="8">
        <f t="shared" si="32"/>
        <v>0.23636774692354706</v>
      </c>
    </row>
    <row r="176" spans="1:16" x14ac:dyDescent="0.2">
      <c r="A176">
        <v>1041.7666666666667</v>
      </c>
      <c r="B176">
        <v>212.23333333333335</v>
      </c>
      <c r="C176">
        <v>684.70000000000016</v>
      </c>
      <c r="D176">
        <f t="shared" si="24"/>
        <v>0.65724890410520609</v>
      </c>
      <c r="F176" s="8">
        <f t="shared" si="25"/>
        <v>8.8771619595336926</v>
      </c>
      <c r="G176" s="8">
        <f t="shared" si="26"/>
        <v>-2.2953090125167495</v>
      </c>
      <c r="H176" s="8">
        <f t="shared" si="27"/>
        <v>9.7220723339984207</v>
      </c>
      <c r="I176" s="8">
        <f t="shared" si="28"/>
        <v>-0.60548826358729368</v>
      </c>
      <c r="J176" s="8">
        <f t="shared" si="29"/>
        <v>8.5744178277400458</v>
      </c>
      <c r="K176" s="8">
        <f t="shared" si="30"/>
        <v>1.6898207489294557</v>
      </c>
      <c r="M176" s="12">
        <v>823.2</v>
      </c>
      <c r="N176" s="12">
        <v>871.2</v>
      </c>
      <c r="O176" s="8">
        <f t="shared" si="31"/>
        <v>9.7259796579180762</v>
      </c>
      <c r="P176" s="8">
        <f t="shared" si="32"/>
        <v>8.176097182293833E-2</v>
      </c>
    </row>
    <row r="177" spans="1:16" x14ac:dyDescent="0.2">
      <c r="A177">
        <v>104.60000000000001</v>
      </c>
      <c r="B177">
        <v>361.90000000000003</v>
      </c>
      <c r="C177">
        <v>151.16666666666666</v>
      </c>
      <c r="D177">
        <f t="shared" si="24"/>
        <v>1.4451880178457615</v>
      </c>
      <c r="F177" s="8">
        <f t="shared" si="25"/>
        <v>7.6040931694223781</v>
      </c>
      <c r="G177" s="8">
        <f t="shared" si="26"/>
        <v>1.7907082561255974</v>
      </c>
      <c r="H177" s="8">
        <f t="shared" si="27"/>
        <v>6.9743676405834725</v>
      </c>
      <c r="I177" s="8">
        <f t="shared" si="28"/>
        <v>0.53125719844778707</v>
      </c>
      <c r="J177" s="8">
        <f t="shared" si="29"/>
        <v>7.8697217686462713</v>
      </c>
      <c r="K177" s="8">
        <f t="shared" si="30"/>
        <v>-1.2594510576778106</v>
      </c>
      <c r="M177" s="12">
        <v>91.1</v>
      </c>
      <c r="N177" s="12">
        <v>106</v>
      </c>
      <c r="O177" s="8">
        <f t="shared" si="31"/>
        <v>6.6186498017389432</v>
      </c>
      <c r="P177" s="8">
        <f t="shared" si="32"/>
        <v>0.21854130564851088</v>
      </c>
    </row>
    <row r="178" spans="1:16" x14ac:dyDescent="0.2">
      <c r="A178">
        <v>667.33333333333337</v>
      </c>
      <c r="B178">
        <v>156.96666666666667</v>
      </c>
      <c r="C178">
        <v>397.26666666666671</v>
      </c>
      <c r="D178">
        <f t="shared" si="24"/>
        <v>0.59530469530469532</v>
      </c>
      <c r="F178" s="8">
        <f t="shared" si="25"/>
        <v>8.3382890849029234</v>
      </c>
      <c r="G178" s="8">
        <f t="shared" si="26"/>
        <v>-2.0879493464238283</v>
      </c>
      <c r="H178" s="8">
        <f t="shared" si="27"/>
        <v>9.0081138473099784</v>
      </c>
      <c r="I178" s="8">
        <f t="shared" si="28"/>
        <v>-0.74829982160971986</v>
      </c>
      <c r="J178" s="8">
        <f t="shared" si="29"/>
        <v>7.9641391740980634</v>
      </c>
      <c r="K178" s="8">
        <f t="shared" si="30"/>
        <v>1.3396495248141085</v>
      </c>
      <c r="M178" s="12">
        <v>510.8</v>
      </c>
      <c r="N178" s="12">
        <v>517.20000000000005</v>
      </c>
      <c r="O178" s="8">
        <f t="shared" si="31"/>
        <v>9.0055965898691284</v>
      </c>
      <c r="P178" s="8">
        <f t="shared" si="32"/>
        <v>1.7963750107530495E-2</v>
      </c>
    </row>
    <row r="179" spans="1:16" x14ac:dyDescent="0.2">
      <c r="A179">
        <v>151.6</v>
      </c>
      <c r="B179">
        <v>83.63333333333334</v>
      </c>
      <c r="C179">
        <v>115.23333333333333</v>
      </c>
      <c r="D179">
        <f t="shared" si="24"/>
        <v>0.76011433597185585</v>
      </c>
      <c r="F179" s="8">
        <f t="shared" si="25"/>
        <v>6.8150660515421926</v>
      </c>
      <c r="G179" s="8">
        <f t="shared" si="26"/>
        <v>-0.85811978348307527</v>
      </c>
      <c r="H179" s="8">
        <f t="shared" si="27"/>
        <v>7.0462701179688043</v>
      </c>
      <c r="I179" s="8">
        <f t="shared" si="28"/>
        <v>-0.39571165062984914</v>
      </c>
      <c r="J179" s="8">
        <f t="shared" si="29"/>
        <v>6.6172102262272672</v>
      </c>
      <c r="K179" s="8">
        <f t="shared" si="30"/>
        <v>0.46240813285322607</v>
      </c>
      <c r="M179" s="12">
        <v>133</v>
      </c>
      <c r="N179" s="12">
        <v>144.19999999999999</v>
      </c>
      <c r="O179" s="8">
        <f t="shared" si="31"/>
        <v>7.1136048949273247</v>
      </c>
      <c r="P179" s="8">
        <f t="shared" si="32"/>
        <v>0.11664491885227031</v>
      </c>
    </row>
    <row r="180" spans="1:16" x14ac:dyDescent="0.2">
      <c r="A180">
        <v>190.46666666666667</v>
      </c>
      <c r="B180">
        <v>58.366666666666667</v>
      </c>
      <c r="C180">
        <v>107.46666666666665</v>
      </c>
      <c r="D180">
        <f t="shared" si="24"/>
        <v>0.56422821141057045</v>
      </c>
      <c r="F180" s="8">
        <f t="shared" si="25"/>
        <v>6.7202337490764474</v>
      </c>
      <c r="G180" s="8">
        <f t="shared" si="26"/>
        <v>-1.7063219525028142</v>
      </c>
      <c r="H180" s="8">
        <f t="shared" si="27"/>
        <v>7.1605700791236515</v>
      </c>
      <c r="I180" s="8">
        <f t="shared" si="28"/>
        <v>-0.82564929240840468</v>
      </c>
      <c r="J180" s="8">
        <f t="shared" si="29"/>
        <v>6.3074091028722439</v>
      </c>
      <c r="K180" s="8">
        <f t="shared" si="30"/>
        <v>0.88067266009440948</v>
      </c>
      <c r="M180" s="12">
        <v>153.69999999999999</v>
      </c>
      <c r="N180" s="12">
        <v>181.5</v>
      </c>
      <c r="O180" s="8">
        <f t="shared" si="31"/>
        <v>7.3838995463995794</v>
      </c>
      <c r="P180" s="8">
        <f t="shared" si="32"/>
        <v>0.23985238319234192</v>
      </c>
    </row>
    <row r="181" spans="1:16" x14ac:dyDescent="0.2">
      <c r="A181">
        <v>433.5333333333333</v>
      </c>
      <c r="B181">
        <v>233.46666666666667</v>
      </c>
      <c r="C181">
        <v>410.06666666666666</v>
      </c>
      <c r="D181">
        <f t="shared" si="24"/>
        <v>0.94587113639858533</v>
      </c>
      <c r="F181" s="8">
        <f t="shared" si="25"/>
        <v>8.3135359428283877</v>
      </c>
      <c r="G181" s="8">
        <f t="shared" si="26"/>
        <v>-0.89292634000669913</v>
      </c>
      <c r="H181" s="8">
        <f t="shared" si="27"/>
        <v>8.7198568889134158</v>
      </c>
      <c r="I181" s="8">
        <f t="shared" si="28"/>
        <v>-8.0284447836646455E-2</v>
      </c>
      <c r="J181" s="8">
        <f t="shared" si="29"/>
        <v>8.2733937189100661</v>
      </c>
      <c r="K181" s="8">
        <f t="shared" si="30"/>
        <v>0.81264189217005267</v>
      </c>
      <c r="M181" s="12">
        <v>359.4</v>
      </c>
      <c r="N181" s="12">
        <v>410.1</v>
      </c>
      <c r="O181" s="8">
        <f t="shared" si="31"/>
        <v>8.5846392660312176</v>
      </c>
      <c r="P181" s="8">
        <f t="shared" si="32"/>
        <v>0.19038533481727449</v>
      </c>
    </row>
    <row r="182" spans="1:16" x14ac:dyDescent="0.2">
      <c r="A182">
        <v>197.86666666666665</v>
      </c>
      <c r="B182">
        <v>86.033333333333346</v>
      </c>
      <c r="C182">
        <v>140.30000000000001</v>
      </c>
      <c r="D182">
        <f t="shared" si="24"/>
        <v>0.70906334231805945</v>
      </c>
      <c r="F182" s="8">
        <f t="shared" si="25"/>
        <v>7.0276043057488682</v>
      </c>
      <c r="G182" s="8">
        <f t="shared" si="26"/>
        <v>-1.201560950526833</v>
      </c>
      <c r="H182" s="8">
        <f t="shared" si="27"/>
        <v>7.3803779898724109</v>
      </c>
      <c r="I182" s="8">
        <f t="shared" si="28"/>
        <v>-0.49601358227974768</v>
      </c>
      <c r="J182" s="8">
        <f t="shared" si="29"/>
        <v>6.7795975146089944</v>
      </c>
      <c r="K182" s="8">
        <f t="shared" si="30"/>
        <v>0.70554736824708542</v>
      </c>
      <c r="M182" s="12">
        <v>187.9</v>
      </c>
      <c r="N182" s="12">
        <v>177.5</v>
      </c>
      <c r="O182" s="8">
        <f t="shared" si="31"/>
        <v>7.5127482354623689</v>
      </c>
      <c r="P182" s="8">
        <f t="shared" si="32"/>
        <v>-8.2146042140648828E-2</v>
      </c>
    </row>
    <row r="183" spans="1:16" x14ac:dyDescent="0.2">
      <c r="A183">
        <v>208.23333333333335</v>
      </c>
      <c r="B183">
        <v>146.73333333333335</v>
      </c>
      <c r="C183">
        <v>218.5333333333333</v>
      </c>
      <c r="D183">
        <f t="shared" si="24"/>
        <v>1.0494637425964461</v>
      </c>
      <c r="F183" s="8">
        <f t="shared" si="25"/>
        <v>7.4495550266200175</v>
      </c>
      <c r="G183" s="8">
        <f t="shared" si="26"/>
        <v>-0.50500438467395636</v>
      </c>
      <c r="H183" s="8">
        <f t="shared" si="27"/>
        <v>7.7368833812239677</v>
      </c>
      <c r="I183" s="8">
        <f t="shared" si="28"/>
        <v>6.9652324533944959E-2</v>
      </c>
      <c r="J183" s="8">
        <f t="shared" si="29"/>
        <v>7.4843811888869904</v>
      </c>
      <c r="K183" s="8">
        <f t="shared" si="30"/>
        <v>0.57465670920790124</v>
      </c>
      <c r="M183" s="12">
        <v>194.7</v>
      </c>
      <c r="N183" s="12">
        <v>216.5</v>
      </c>
      <c r="O183" s="8">
        <f t="shared" si="31"/>
        <v>7.681666144279828</v>
      </c>
      <c r="P183" s="8">
        <f t="shared" si="32"/>
        <v>0.15311414089379272</v>
      </c>
    </row>
    <row r="184" spans="1:16" x14ac:dyDescent="0.2">
      <c r="A184">
        <v>68.666666666666671</v>
      </c>
      <c r="B184">
        <v>221.86666666666667</v>
      </c>
      <c r="C184">
        <v>133.73333333333335</v>
      </c>
      <c r="D184">
        <f t="shared" si="24"/>
        <v>1.9475728155339807</v>
      </c>
      <c r="F184" s="8">
        <f t="shared" si="25"/>
        <v>6.9475435744973186</v>
      </c>
      <c r="G184" s="8">
        <f t="shared" si="26"/>
        <v>1.6920110960705115</v>
      </c>
      <c r="H184" s="8">
        <f t="shared" si="27"/>
        <v>6.5823766607328631</v>
      </c>
      <c r="I184" s="8">
        <f t="shared" si="28"/>
        <v>0.96167726854159996</v>
      </c>
      <c r="J184" s="8">
        <f t="shared" si="29"/>
        <v>7.4283822087681184</v>
      </c>
      <c r="K184" s="8">
        <f t="shared" si="30"/>
        <v>-0.73033382752891141</v>
      </c>
      <c r="M184" s="12">
        <v>63.3</v>
      </c>
      <c r="N184" s="12">
        <v>74.7</v>
      </c>
      <c r="O184" s="8">
        <f t="shared" si="31"/>
        <v>6.1035849662214261</v>
      </c>
      <c r="P184" s="8">
        <f t="shared" si="32"/>
        <v>0.23890274336089592</v>
      </c>
    </row>
    <row r="185" spans="1:16" x14ac:dyDescent="0.2">
      <c r="A185">
        <v>144.56666666666669</v>
      </c>
      <c r="B185">
        <v>601.4</v>
      </c>
      <c r="C185">
        <v>322.66666666666669</v>
      </c>
      <c r="D185">
        <f t="shared" si="24"/>
        <v>2.2319575743601567</v>
      </c>
      <c r="F185" s="8">
        <f t="shared" si="25"/>
        <v>8.2038860949706134</v>
      </c>
      <c r="G185" s="8">
        <f t="shared" si="26"/>
        <v>2.0565899254320557</v>
      </c>
      <c r="H185" s="8">
        <f t="shared" si="27"/>
        <v>7.7547459344040117</v>
      </c>
      <c r="I185" s="8">
        <f t="shared" si="28"/>
        <v>1.1583096042988539</v>
      </c>
      <c r="J185" s="8">
        <f t="shared" si="29"/>
        <v>8.7830408971200384</v>
      </c>
      <c r="K185" s="8">
        <f t="shared" si="30"/>
        <v>-0.89828032113320233</v>
      </c>
      <c r="M185" s="12">
        <v>138.19999999999999</v>
      </c>
      <c r="N185" s="12">
        <v>149.4</v>
      </c>
      <c r="O185" s="8">
        <f t="shared" si="31"/>
        <v>7.1668250717013855</v>
      </c>
      <c r="P185" s="8">
        <f t="shared" si="32"/>
        <v>0.11242253240097866</v>
      </c>
    </row>
    <row r="186" spans="1:16" x14ac:dyDescent="0.2">
      <c r="A186">
        <v>106.86666666666667</v>
      </c>
      <c r="B186">
        <v>306.93333333333334</v>
      </c>
      <c r="C186">
        <v>438.59999999999997</v>
      </c>
      <c r="D186">
        <f t="shared" si="24"/>
        <v>4.1041796631316272</v>
      </c>
      <c r="F186" s="8">
        <f t="shared" si="25"/>
        <v>7.5007248185348709</v>
      </c>
      <c r="G186" s="8">
        <f t="shared" si="26"/>
        <v>1.5221134079776824</v>
      </c>
      <c r="H186" s="8">
        <f t="shared" si="27"/>
        <v>7.7582150581661304</v>
      </c>
      <c r="I186" s="8">
        <f t="shared" si="28"/>
        <v>2.0370938872402014</v>
      </c>
      <c r="J186" s="8">
        <f t="shared" si="29"/>
        <v>8.5192717621549718</v>
      </c>
      <c r="K186" s="8">
        <f t="shared" si="30"/>
        <v>0.51498047926251933</v>
      </c>
      <c r="M186" s="12">
        <v>91.6</v>
      </c>
      <c r="N186" s="12">
        <v>128.1</v>
      </c>
      <c r="O186" s="8">
        <f t="shared" si="31"/>
        <v>6.7592011793319333</v>
      </c>
      <c r="P186" s="8">
        <f t="shared" si="32"/>
        <v>0.48385097224470275</v>
      </c>
    </row>
    <row r="187" spans="1:16" x14ac:dyDescent="0.2">
      <c r="A187">
        <v>14.433333333333332</v>
      </c>
      <c r="B187">
        <v>1240.4666666666667</v>
      </c>
      <c r="C187">
        <v>282.7</v>
      </c>
      <c r="D187">
        <f t="shared" si="24"/>
        <v>19.586605080831411</v>
      </c>
      <c r="F187" s="8">
        <f t="shared" si="25"/>
        <v>7.0639999359983392</v>
      </c>
      <c r="G187" s="8">
        <f t="shared" si="26"/>
        <v>6.4253346337602659</v>
      </c>
      <c r="H187" s="8">
        <f t="shared" si="27"/>
        <v>5.9972303460310092</v>
      </c>
      <c r="I187" s="8">
        <f t="shared" si="28"/>
        <v>4.2917954538256069</v>
      </c>
      <c r="J187" s="8">
        <f t="shared" si="29"/>
        <v>9.2098976629111426</v>
      </c>
      <c r="K187" s="8">
        <f t="shared" si="30"/>
        <v>-2.133539179934659</v>
      </c>
      <c r="M187" s="12">
        <v>11.6</v>
      </c>
      <c r="N187" s="12">
        <v>16.899999999999999</v>
      </c>
      <c r="O187" s="8">
        <f t="shared" si="31"/>
        <v>3.8075021208175155</v>
      </c>
      <c r="P187" s="8">
        <f t="shared" si="32"/>
        <v>0.54289844115461217</v>
      </c>
    </row>
    <row r="188" spans="1:16" x14ac:dyDescent="0.2">
      <c r="A188">
        <v>20.733333333333331</v>
      </c>
      <c r="B188">
        <v>471.09999999999997</v>
      </c>
      <c r="C188">
        <v>467.93333333333334</v>
      </c>
      <c r="D188">
        <f t="shared" si="24"/>
        <v>22.569131832797432</v>
      </c>
      <c r="F188" s="8">
        <f t="shared" si="25"/>
        <v>6.6268848481513221</v>
      </c>
      <c r="G188" s="8">
        <f t="shared" si="26"/>
        <v>4.506009347258475</v>
      </c>
      <c r="H188" s="8">
        <f t="shared" si="27"/>
        <v>6.6220196836761991</v>
      </c>
      <c r="I188" s="8">
        <f t="shared" si="28"/>
        <v>4.4962790183082291</v>
      </c>
      <c r="J188" s="8">
        <f t="shared" si="29"/>
        <v>8.8750243573054366</v>
      </c>
      <c r="K188" s="8">
        <f t="shared" si="30"/>
        <v>-9.7303289502460675E-3</v>
      </c>
      <c r="M188" s="12">
        <v>18.100000000000001</v>
      </c>
      <c r="N188" s="12">
        <v>21.7</v>
      </c>
      <c r="O188" s="8">
        <f t="shared" si="31"/>
        <v>4.3087704648764804</v>
      </c>
      <c r="P188" s="8">
        <f t="shared" si="32"/>
        <v>0.26170534536127388</v>
      </c>
    </row>
    <row r="189" spans="1:16" x14ac:dyDescent="0.2">
      <c r="A189">
        <v>48.766666666666673</v>
      </c>
      <c r="B189">
        <v>217.33333333333334</v>
      </c>
      <c r="C189">
        <v>95.766666666666666</v>
      </c>
      <c r="D189">
        <f t="shared" si="24"/>
        <v>1.9637730690362267</v>
      </c>
      <c r="F189" s="8">
        <f t="shared" si="25"/>
        <v>6.6857945560199443</v>
      </c>
      <c r="G189" s="8">
        <f t="shared" si="26"/>
        <v>2.1559421949799531</v>
      </c>
      <c r="H189" s="8">
        <f t="shared" si="27"/>
        <v>6.0946375702269879</v>
      </c>
      <c r="I189" s="8">
        <f t="shared" si="28"/>
        <v>0.97362822339403676</v>
      </c>
      <c r="J189" s="8">
        <f t="shared" si="29"/>
        <v>7.1726086677169629</v>
      </c>
      <c r="K189" s="8">
        <f t="shared" si="30"/>
        <v>-1.1823139715859163</v>
      </c>
      <c r="M189" s="12">
        <v>48.5</v>
      </c>
      <c r="N189" s="12">
        <v>48.3</v>
      </c>
      <c r="O189" s="8">
        <f t="shared" si="31"/>
        <v>5.5969320630677695</v>
      </c>
      <c r="P189" s="8">
        <f t="shared" si="32"/>
        <v>-5.9615582387170058E-3</v>
      </c>
    </row>
    <row r="190" spans="1:16" x14ac:dyDescent="0.2">
      <c r="A190">
        <v>61.733333333333327</v>
      </c>
      <c r="B190">
        <v>196.43333333333331</v>
      </c>
      <c r="C190">
        <v>142.1</v>
      </c>
      <c r="D190">
        <f t="shared" si="24"/>
        <v>2.3018358531317498</v>
      </c>
      <c r="F190" s="8">
        <f t="shared" si="25"/>
        <v>6.7829368714474034</v>
      </c>
      <c r="G190" s="8">
        <f t="shared" si="26"/>
        <v>1.6699181675913704</v>
      </c>
      <c r="H190" s="8">
        <f t="shared" si="27"/>
        <v>6.5493702660035673</v>
      </c>
      <c r="I190" s="8">
        <f t="shared" si="28"/>
        <v>1.2027849567037003</v>
      </c>
      <c r="J190" s="8">
        <f t="shared" si="29"/>
        <v>7.3843293497992537</v>
      </c>
      <c r="K190" s="8">
        <f t="shared" si="30"/>
        <v>-0.46713321088767024</v>
      </c>
      <c r="M190" s="12">
        <v>49.7</v>
      </c>
      <c r="N190" s="12">
        <v>83</v>
      </c>
      <c r="O190" s="8">
        <f t="shared" si="31"/>
        <v>6.0051066890109244</v>
      </c>
      <c r="P190" s="8">
        <f t="shared" si="32"/>
        <v>0.73986548467200086</v>
      </c>
    </row>
    <row r="191" spans="1:16" x14ac:dyDescent="0.2">
      <c r="A191">
        <v>106.46666666666665</v>
      </c>
      <c r="B191">
        <v>117.53333333333335</v>
      </c>
      <c r="C191">
        <v>100.09999999999998</v>
      </c>
      <c r="D191">
        <f t="shared" si="24"/>
        <v>0.94020037570444581</v>
      </c>
      <c r="F191" s="8">
        <f t="shared" si="25"/>
        <v>6.8055920827571885</v>
      </c>
      <c r="G191" s="8">
        <f t="shared" si="26"/>
        <v>0.14266816190894943</v>
      </c>
      <c r="H191" s="8">
        <f t="shared" si="27"/>
        <v>6.689778082875673</v>
      </c>
      <c r="I191" s="8">
        <f t="shared" si="28"/>
        <v>-8.8959837854082943E-2</v>
      </c>
      <c r="J191" s="8">
        <f t="shared" si="29"/>
        <v>6.7611121638301475</v>
      </c>
      <c r="K191" s="8">
        <f t="shared" si="30"/>
        <v>-0.23162799976303228</v>
      </c>
      <c r="M191" s="12">
        <v>110.1</v>
      </c>
      <c r="N191" s="12">
        <v>114.1</v>
      </c>
      <c r="O191" s="8">
        <f t="shared" si="31"/>
        <v>6.8084128200391625</v>
      </c>
      <c r="P191" s="8">
        <f t="shared" si="32"/>
        <v>5.1484322724312838E-2</v>
      </c>
    </row>
    <row r="192" spans="1:16" x14ac:dyDescent="0.2">
      <c r="A192">
        <v>477.43333333333334</v>
      </c>
      <c r="B192">
        <v>618.66666666666663</v>
      </c>
      <c r="C192">
        <v>550.13333333333333</v>
      </c>
      <c r="D192">
        <f t="shared" si="24"/>
        <v>1.1522725685959645</v>
      </c>
      <c r="F192" s="8">
        <f t="shared" si="25"/>
        <v>9.0860869899379253</v>
      </c>
      <c r="G192" s="8">
        <f t="shared" si="26"/>
        <v>0.37386300893698166</v>
      </c>
      <c r="H192" s="8">
        <f t="shared" si="27"/>
        <v>9.0013964978737011</v>
      </c>
      <c r="I192" s="8">
        <f t="shared" si="28"/>
        <v>0.20448202480853181</v>
      </c>
      <c r="J192" s="8">
        <f t="shared" si="29"/>
        <v>9.1883280023421907</v>
      </c>
      <c r="K192" s="8">
        <f t="shared" si="30"/>
        <v>-0.16938098412844976</v>
      </c>
      <c r="M192" s="12">
        <v>430.7</v>
      </c>
      <c r="N192" s="12">
        <v>491.6</v>
      </c>
      <c r="O192" s="8">
        <f t="shared" si="31"/>
        <v>8.8459403094198983</v>
      </c>
      <c r="P192" s="8">
        <f t="shared" si="32"/>
        <v>0.19080159213080328</v>
      </c>
    </row>
    <row r="193" spans="1:16" x14ac:dyDescent="0.2">
      <c r="A193">
        <v>219.86666666666665</v>
      </c>
      <c r="B193">
        <v>573.19999999999993</v>
      </c>
      <c r="C193">
        <v>253.33333333333334</v>
      </c>
      <c r="D193">
        <f t="shared" si="24"/>
        <v>1.1522134627046696</v>
      </c>
      <c r="F193" s="8">
        <f t="shared" si="25"/>
        <v>8.4716899436018664</v>
      </c>
      <c r="G193" s="8">
        <f t="shared" si="26"/>
        <v>1.3824097115458349</v>
      </c>
      <c r="H193" s="8">
        <f t="shared" si="27"/>
        <v>7.8826890977193704</v>
      </c>
      <c r="I193" s="8">
        <f t="shared" si="28"/>
        <v>0.20440801978084325</v>
      </c>
      <c r="J193" s="8">
        <f t="shared" si="29"/>
        <v>8.5738939534922878</v>
      </c>
      <c r="K193" s="8">
        <f t="shared" si="30"/>
        <v>-1.1780016917649914</v>
      </c>
      <c r="M193" s="12">
        <v>258.2</v>
      </c>
      <c r="N193" s="12">
        <v>196.2</v>
      </c>
      <c r="O193" s="8">
        <f t="shared" si="31"/>
        <v>7.8142632108758523</v>
      </c>
      <c r="P193" s="8">
        <f t="shared" si="32"/>
        <v>-0.39616395908795204</v>
      </c>
    </row>
    <row r="194" spans="1:16" x14ac:dyDescent="0.2">
      <c r="A194">
        <v>391.53333333333336</v>
      </c>
      <c r="B194">
        <v>403.36666666666662</v>
      </c>
      <c r="C194">
        <v>363</v>
      </c>
      <c r="D194">
        <f t="shared" si="24"/>
        <v>0.92712412736250627</v>
      </c>
      <c r="F194" s="8">
        <f t="shared" si="25"/>
        <v>8.6344696921990991</v>
      </c>
      <c r="G194" s="8">
        <f t="shared" si="26"/>
        <v>4.2956730620377109E-2</v>
      </c>
      <c r="H194" s="8">
        <f t="shared" si="27"/>
        <v>8.5584085324423302</v>
      </c>
      <c r="I194" s="8">
        <f t="shared" si="28"/>
        <v>-0.10916558889315832</v>
      </c>
      <c r="J194" s="8">
        <f t="shared" si="29"/>
        <v>8.5798868977525196</v>
      </c>
      <c r="K194" s="8">
        <f t="shared" si="30"/>
        <v>-0.15212231951353541</v>
      </c>
      <c r="M194" s="12">
        <v>424.6</v>
      </c>
      <c r="N194" s="12">
        <v>387.8</v>
      </c>
      <c r="O194" s="8">
        <f t="shared" si="31"/>
        <v>8.6645647771187218</v>
      </c>
      <c r="P194" s="8">
        <f t="shared" si="32"/>
        <v>-0.13079156779858536</v>
      </c>
    </row>
    <row r="195" spans="1:16" x14ac:dyDescent="0.2">
      <c r="A195">
        <v>2561.9</v>
      </c>
      <c r="B195">
        <v>2649.1333333333332</v>
      </c>
      <c r="C195">
        <v>2263.7333333333331</v>
      </c>
      <c r="D195">
        <f t="shared" si="24"/>
        <v>0.88361502530673841</v>
      </c>
      <c r="F195" s="8">
        <f t="shared" si="25"/>
        <v>11.347151595167457</v>
      </c>
      <c r="G195" s="8">
        <f t="shared" si="26"/>
        <v>4.8306294413310268E-2</v>
      </c>
      <c r="H195" s="8">
        <f t="shared" si="27"/>
        <v>11.233743376019904</v>
      </c>
      <c r="I195" s="8">
        <f t="shared" si="28"/>
        <v>-0.17851014388179676</v>
      </c>
      <c r="J195" s="8">
        <f t="shared" si="29"/>
        <v>11.25789652322656</v>
      </c>
      <c r="K195" s="8">
        <f t="shared" si="30"/>
        <v>-0.22681643829510717</v>
      </c>
      <c r="M195" s="12">
        <v>2708.1</v>
      </c>
      <c r="N195" s="12">
        <v>2511.5</v>
      </c>
      <c r="O195" s="8">
        <f t="shared" si="31"/>
        <v>11.348699428780058</v>
      </c>
      <c r="P195" s="8">
        <f t="shared" si="32"/>
        <v>-0.10873173821645735</v>
      </c>
    </row>
    <row r="196" spans="1:16" x14ac:dyDescent="0.2">
      <c r="A196">
        <v>913.56666666666672</v>
      </c>
      <c r="B196">
        <v>533.96666666666658</v>
      </c>
      <c r="C196">
        <v>235.5</v>
      </c>
      <c r="D196">
        <f t="shared" si="24"/>
        <v>0.2577808589046594</v>
      </c>
      <c r="F196" s="8">
        <f t="shared" si="25"/>
        <v>9.4479860373933402</v>
      </c>
      <c r="G196" s="8">
        <f t="shared" si="26"/>
        <v>-0.77476032877370815</v>
      </c>
      <c r="H196" s="8">
        <f t="shared" si="27"/>
        <v>8.8574747256964894</v>
      </c>
      <c r="I196" s="8">
        <f t="shared" si="28"/>
        <v>-1.9557829521674115</v>
      </c>
      <c r="J196" s="8">
        <f t="shared" si="29"/>
        <v>8.4700945613096348</v>
      </c>
      <c r="K196" s="8">
        <f t="shared" si="30"/>
        <v>-1.1810226233937033</v>
      </c>
      <c r="M196" s="12">
        <v>161.4</v>
      </c>
      <c r="N196" s="12">
        <v>2321.9</v>
      </c>
      <c r="O196" s="8">
        <f t="shared" si="31"/>
        <v>9.2577934461743414</v>
      </c>
      <c r="P196" s="8">
        <f t="shared" si="32"/>
        <v>3.8465933555678458</v>
      </c>
    </row>
    <row r="197" spans="1:16" x14ac:dyDescent="0.2">
      <c r="A197">
        <v>633.23333333333346</v>
      </c>
      <c r="B197">
        <v>690.16666666666663</v>
      </c>
      <c r="C197">
        <v>615.73333333333335</v>
      </c>
      <c r="D197">
        <f t="shared" ref="D197:D260" si="33">C197/A197</f>
        <v>0.97236405748276022</v>
      </c>
      <c r="F197" s="8">
        <f t="shared" ref="F197:F260" si="34">(LOG((A197*B197),2))/2</f>
        <v>9.3686971886032122</v>
      </c>
      <c r="G197" s="8">
        <f t="shared" ref="G197:G260" si="35">LOG((B197/A197),2)</f>
        <v>0.12420759609101896</v>
      </c>
      <c r="H197" s="8">
        <f t="shared" ref="H197:H260" si="36">LOG((SQRT(A197*C197)),2)</f>
        <v>9.2863776263616504</v>
      </c>
      <c r="I197" s="8">
        <f t="shared" ref="I197:I260" si="37">LOG((C197/A197),2)</f>
        <v>-4.0431528392106619E-2</v>
      </c>
      <c r="J197" s="8">
        <f t="shared" ref="J197:J260" si="38">LOG((SQRT(B197*C197)),2)</f>
        <v>9.3484814244071597</v>
      </c>
      <c r="K197" s="8">
        <f t="shared" ref="K197:K260" si="39">LOG((C197/B197),2)</f>
        <v>-0.16463912448312537</v>
      </c>
      <c r="M197" s="12">
        <v>697.1</v>
      </c>
      <c r="N197" s="12">
        <v>631.20000000000005</v>
      </c>
      <c r="O197" s="8">
        <f t="shared" ref="O197:O260" si="40">LOG((SQRT(M197*N197)),2)</f>
        <v>9.3735876062617933</v>
      </c>
      <c r="P197" s="8">
        <f t="shared" ref="P197:P260" si="41">LOG((N197/M197),2)</f>
        <v>-0.14326842227139416</v>
      </c>
    </row>
    <row r="198" spans="1:16" x14ac:dyDescent="0.2">
      <c r="A198">
        <v>827.0333333333333</v>
      </c>
      <c r="B198">
        <v>949.5</v>
      </c>
      <c r="C198">
        <v>926.4</v>
      </c>
      <c r="D198">
        <f t="shared" si="33"/>
        <v>1.1201483213090968</v>
      </c>
      <c r="F198" s="8">
        <f t="shared" si="34"/>
        <v>9.7914129289442808</v>
      </c>
      <c r="G198" s="8">
        <f t="shared" si="35"/>
        <v>0.19922252241043567</v>
      </c>
      <c r="H198" s="8">
        <f t="shared" si="36"/>
        <v>9.7736465554204681</v>
      </c>
      <c r="I198" s="8">
        <f t="shared" si="37"/>
        <v>0.1636897753628124</v>
      </c>
      <c r="J198" s="8">
        <f t="shared" si="38"/>
        <v>9.8732578166256868</v>
      </c>
      <c r="K198" s="8">
        <f t="shared" si="39"/>
        <v>-3.5532747047623346E-2</v>
      </c>
      <c r="M198" s="12">
        <v>817</v>
      </c>
      <c r="N198" s="12">
        <v>860.3</v>
      </c>
      <c r="O198" s="8">
        <f t="shared" si="40"/>
        <v>9.7114441478442934</v>
      </c>
      <c r="P198" s="8">
        <f t="shared" si="41"/>
        <v>7.4503759397219899E-2</v>
      </c>
    </row>
    <row r="199" spans="1:16" x14ac:dyDescent="0.2">
      <c r="A199">
        <v>946.86666666666667</v>
      </c>
      <c r="B199">
        <v>955.5</v>
      </c>
      <c r="C199">
        <v>869.56666666666661</v>
      </c>
      <c r="D199">
        <f t="shared" si="33"/>
        <v>0.91836231782017874</v>
      </c>
      <c r="F199" s="8">
        <f t="shared" si="34"/>
        <v>9.8935647695916007</v>
      </c>
      <c r="G199" s="8">
        <f t="shared" si="35"/>
        <v>1.3094586771711905E-2</v>
      </c>
      <c r="H199" s="8">
        <f t="shared" si="36"/>
        <v>9.8255851520939554</v>
      </c>
      <c r="I199" s="8">
        <f t="shared" si="37"/>
        <v>-0.12286464822357709</v>
      </c>
      <c r="J199" s="8">
        <f t="shared" si="38"/>
        <v>9.8321324454798127</v>
      </c>
      <c r="K199" s="8">
        <f t="shared" si="39"/>
        <v>-0.13595923499528906</v>
      </c>
      <c r="M199" s="12">
        <v>973.2</v>
      </c>
      <c r="N199" s="12">
        <v>909.4</v>
      </c>
      <c r="O199" s="8">
        <f t="shared" si="40"/>
        <v>9.8776818519541223</v>
      </c>
      <c r="P199" s="8">
        <f t="shared" si="41"/>
        <v>-9.7821316193889493E-2</v>
      </c>
    </row>
    <row r="200" spans="1:16" x14ac:dyDescent="0.2">
      <c r="A200">
        <v>259.13333333333333</v>
      </c>
      <c r="B200">
        <v>363.59999999999997</v>
      </c>
      <c r="C200">
        <v>315.3</v>
      </c>
      <c r="D200">
        <f t="shared" si="33"/>
        <v>1.2167481348083355</v>
      </c>
      <c r="F200" s="8">
        <f t="shared" si="34"/>
        <v>8.2618795930187119</v>
      </c>
      <c r="G200" s="8">
        <f t="shared" si="35"/>
        <v>0.48865759257606595</v>
      </c>
      <c r="H200" s="8">
        <f t="shared" si="36"/>
        <v>8.1590660782633257</v>
      </c>
      <c r="I200" s="8">
        <f t="shared" si="37"/>
        <v>0.28303056306529367</v>
      </c>
      <c r="J200" s="8">
        <f t="shared" si="38"/>
        <v>8.4033948745513598</v>
      </c>
      <c r="K200" s="8">
        <f t="shared" si="39"/>
        <v>-0.2056270295107723</v>
      </c>
      <c r="M200" s="12">
        <v>241.8</v>
      </c>
      <c r="N200" s="12">
        <v>246.7</v>
      </c>
      <c r="O200" s="8">
        <f t="shared" si="40"/>
        <v>7.9321421698872605</v>
      </c>
      <c r="P200" s="8">
        <f t="shared" si="41"/>
        <v>2.8943471050999398E-2</v>
      </c>
    </row>
    <row r="201" spans="1:16" x14ac:dyDescent="0.2">
      <c r="A201">
        <v>480.13333333333338</v>
      </c>
      <c r="B201">
        <v>994.13333333333333</v>
      </c>
      <c r="C201">
        <v>587.1</v>
      </c>
      <c r="D201">
        <f t="shared" si="33"/>
        <v>1.222785337406276</v>
      </c>
      <c r="F201" s="8">
        <f t="shared" si="34"/>
        <v>9.4322934188137619</v>
      </c>
      <c r="G201" s="8">
        <f t="shared" si="35"/>
        <v>1.0500042604639999</v>
      </c>
      <c r="H201" s="8">
        <f t="shared" si="36"/>
        <v>9.0523768675211809</v>
      </c>
      <c r="I201" s="8">
        <f t="shared" si="37"/>
        <v>0.29017115787883574</v>
      </c>
      <c r="J201" s="8">
        <f t="shared" si="38"/>
        <v>9.5773789977531809</v>
      </c>
      <c r="K201" s="8">
        <f t="shared" si="39"/>
        <v>-0.7598331025851639</v>
      </c>
      <c r="M201" s="12">
        <v>498.6</v>
      </c>
      <c r="N201" s="12">
        <v>415.7</v>
      </c>
      <c r="O201" s="8">
        <f t="shared" si="40"/>
        <v>8.8305690051705739</v>
      </c>
      <c r="P201" s="8">
        <f t="shared" si="41"/>
        <v>-0.26234013486712837</v>
      </c>
    </row>
    <row r="202" spans="1:16" x14ac:dyDescent="0.2">
      <c r="A202">
        <v>212.4</v>
      </c>
      <c r="B202">
        <v>392.40000000000003</v>
      </c>
      <c r="C202">
        <v>248.86666666666667</v>
      </c>
      <c r="D202">
        <f t="shared" si="33"/>
        <v>1.1716886377903326</v>
      </c>
      <c r="F202" s="8">
        <f t="shared" si="34"/>
        <v>8.1734105936243342</v>
      </c>
      <c r="G202" s="8">
        <f t="shared" si="35"/>
        <v>0.88554127541508521</v>
      </c>
      <c r="H202" s="8">
        <f t="shared" si="36"/>
        <v>7.844934576805672</v>
      </c>
      <c r="I202" s="8">
        <f t="shared" si="37"/>
        <v>0.22858924177775991</v>
      </c>
      <c r="J202" s="8">
        <f t="shared" si="38"/>
        <v>8.2877052145132151</v>
      </c>
      <c r="K202" s="8">
        <f t="shared" si="39"/>
        <v>-0.65695203363732513</v>
      </c>
      <c r="M202" s="12">
        <v>249.3</v>
      </c>
      <c r="N202" s="12">
        <v>191.5</v>
      </c>
      <c r="O202" s="8">
        <f t="shared" si="40"/>
        <v>7.771469827264549</v>
      </c>
      <c r="P202" s="8">
        <f t="shared" si="41"/>
        <v>-0.38053849067918138</v>
      </c>
    </row>
    <row r="203" spans="1:16" x14ac:dyDescent="0.2">
      <c r="A203">
        <v>187.13333333333333</v>
      </c>
      <c r="B203">
        <v>245.6</v>
      </c>
      <c r="C203">
        <v>444.93333333333339</v>
      </c>
      <c r="D203">
        <f t="shared" si="33"/>
        <v>2.3776273601710014</v>
      </c>
      <c r="F203" s="8">
        <f t="shared" si="34"/>
        <v>7.7440447516934121</v>
      </c>
      <c r="G203" s="8">
        <f t="shared" si="35"/>
        <v>0.39224399757881123</v>
      </c>
      <c r="H203" s="8">
        <f t="shared" si="36"/>
        <v>8.1726840642389025</v>
      </c>
      <c r="I203" s="8">
        <f t="shared" si="37"/>
        <v>1.2495226226697953</v>
      </c>
      <c r="J203" s="8">
        <f t="shared" si="38"/>
        <v>8.368806063028309</v>
      </c>
      <c r="K203" s="8">
        <f t="shared" si="39"/>
        <v>0.85727862509098429</v>
      </c>
      <c r="M203" s="12">
        <v>184.4</v>
      </c>
      <c r="N203" s="12">
        <v>190.5</v>
      </c>
      <c r="O203" s="8">
        <f t="shared" si="40"/>
        <v>7.5501710165176483</v>
      </c>
      <c r="P203" s="8">
        <f t="shared" si="41"/>
        <v>4.6952341951346517E-2</v>
      </c>
    </row>
    <row r="204" spans="1:16" x14ac:dyDescent="0.2">
      <c r="A204">
        <v>107.66666666666667</v>
      </c>
      <c r="B204">
        <v>115.89999999999999</v>
      </c>
      <c r="C204">
        <v>100.96666666666665</v>
      </c>
      <c r="D204">
        <f t="shared" si="33"/>
        <v>0.9377708978328172</v>
      </c>
      <c r="F204" s="8">
        <f t="shared" si="34"/>
        <v>6.8035823050459392</v>
      </c>
      <c r="G204" s="8">
        <f t="shared" si="35"/>
        <v>0.10630890214634063</v>
      </c>
      <c r="H204" s="8">
        <f t="shared" si="36"/>
        <v>6.7040815605798105</v>
      </c>
      <c r="I204" s="8">
        <f t="shared" si="37"/>
        <v>-9.2692586785915063E-2</v>
      </c>
      <c r="J204" s="8">
        <f t="shared" si="38"/>
        <v>6.7572360116529815</v>
      </c>
      <c r="K204" s="8">
        <f t="shared" si="39"/>
        <v>-0.19900148893225569</v>
      </c>
      <c r="M204" s="12">
        <v>93.7</v>
      </c>
      <c r="N204" s="12">
        <v>117.5</v>
      </c>
      <c r="O204" s="8">
        <f t="shared" si="40"/>
        <v>6.7132470446684129</v>
      </c>
      <c r="P204" s="8">
        <f t="shared" si="41"/>
        <v>0.32653980379317527</v>
      </c>
    </row>
    <row r="205" spans="1:16" x14ac:dyDescent="0.2">
      <c r="A205">
        <v>531.26666666666665</v>
      </c>
      <c r="B205">
        <v>1363.2666666666667</v>
      </c>
      <c r="C205">
        <v>665.63333333333333</v>
      </c>
      <c r="D205">
        <f t="shared" si="33"/>
        <v>1.2529175555276697</v>
      </c>
      <c r="F205" s="8">
        <f t="shared" si="34"/>
        <v>9.7330722320858083</v>
      </c>
      <c r="G205" s="8">
        <f t="shared" si="35"/>
        <v>1.3595596917249053</v>
      </c>
      <c r="H205" s="8">
        <f t="shared" si="36"/>
        <v>9.2159381290103006</v>
      </c>
      <c r="I205" s="8">
        <f t="shared" si="37"/>
        <v>0.32529148557389026</v>
      </c>
      <c r="J205" s="8">
        <f t="shared" si="38"/>
        <v>9.8957179748727526</v>
      </c>
      <c r="K205" s="8">
        <f t="shared" si="39"/>
        <v>-1.0342682061510151</v>
      </c>
      <c r="M205" s="12">
        <v>643.29999999999995</v>
      </c>
      <c r="N205" s="12">
        <v>461.5</v>
      </c>
      <c r="O205" s="8">
        <f t="shared" si="40"/>
        <v>9.0897673580525264</v>
      </c>
      <c r="P205" s="8">
        <f t="shared" si="41"/>
        <v>-0.47916104081350186</v>
      </c>
    </row>
    <row r="206" spans="1:16" x14ac:dyDescent="0.2">
      <c r="A206">
        <v>411.4666666666667</v>
      </c>
      <c r="B206">
        <v>61.066666666666663</v>
      </c>
      <c r="C206">
        <v>524.93333333333339</v>
      </c>
      <c r="D206">
        <f t="shared" si="33"/>
        <v>1.2757615035644849</v>
      </c>
      <c r="F206" s="8">
        <f t="shared" si="34"/>
        <v>7.3084724717253211</v>
      </c>
      <c r="G206" s="8">
        <f t="shared" si="35"/>
        <v>-2.752318558473791</v>
      </c>
      <c r="H206" s="8">
        <f t="shared" si="36"/>
        <v>8.8603110762563713</v>
      </c>
      <c r="I206" s="8">
        <f t="shared" si="37"/>
        <v>0.35135865058830629</v>
      </c>
      <c r="J206" s="8">
        <f t="shared" si="38"/>
        <v>7.4841517970194742</v>
      </c>
      <c r="K206" s="8">
        <f t="shared" si="39"/>
        <v>3.1036772090620972</v>
      </c>
      <c r="M206" s="12">
        <v>331.1</v>
      </c>
      <c r="N206" s="12">
        <v>497.6</v>
      </c>
      <c r="O206" s="8">
        <f t="shared" si="40"/>
        <v>8.6649829378764398</v>
      </c>
      <c r="P206" s="8">
        <f t="shared" si="41"/>
        <v>0.5877194747336032</v>
      </c>
    </row>
    <row r="207" spans="1:16" x14ac:dyDescent="0.2">
      <c r="A207">
        <v>66.833333333333329</v>
      </c>
      <c r="B207">
        <v>364.0333333333333</v>
      </c>
      <c r="C207">
        <v>90.533333333333346</v>
      </c>
      <c r="D207">
        <f t="shared" si="33"/>
        <v>1.3546134663341649</v>
      </c>
      <c r="F207" s="8">
        <f t="shared" si="34"/>
        <v>7.2852113374070475</v>
      </c>
      <c r="G207" s="8">
        <f t="shared" si="35"/>
        <v>2.4454308233465674</v>
      </c>
      <c r="H207" s="8">
        <f t="shared" si="36"/>
        <v>6.2814365471849891</v>
      </c>
      <c r="I207" s="8">
        <f t="shared" si="37"/>
        <v>0.43788124290244945</v>
      </c>
      <c r="J207" s="8">
        <f t="shared" si="38"/>
        <v>7.504151958858273</v>
      </c>
      <c r="K207" s="8">
        <f t="shared" si="39"/>
        <v>-2.0075495804441181</v>
      </c>
      <c r="M207" s="12">
        <v>64.599999999999994</v>
      </c>
      <c r="N207" s="12">
        <v>56.5</v>
      </c>
      <c r="O207" s="8">
        <f t="shared" si="40"/>
        <v>5.9168206111108752</v>
      </c>
      <c r="P207" s="8">
        <f t="shared" si="41"/>
        <v>-0.19328329739137468</v>
      </c>
    </row>
    <row r="208" spans="1:16" x14ac:dyDescent="0.2">
      <c r="A208">
        <v>49.133333333333333</v>
      </c>
      <c r="B208">
        <v>126.66666666666667</v>
      </c>
      <c r="C208">
        <v>50.133333333333333</v>
      </c>
      <c r="D208">
        <f t="shared" si="33"/>
        <v>1.0203527815468114</v>
      </c>
      <c r="F208" s="8">
        <f t="shared" si="34"/>
        <v>6.3017616605481717</v>
      </c>
      <c r="G208" s="8">
        <f t="shared" si="35"/>
        <v>1.3662628941232406</v>
      </c>
      <c r="H208" s="8">
        <f t="shared" si="36"/>
        <v>5.6331642347778352</v>
      </c>
      <c r="I208" s="8">
        <f t="shared" si="37"/>
        <v>2.9068042582567708E-2</v>
      </c>
      <c r="J208" s="8">
        <f t="shared" si="38"/>
        <v>6.3162956818394553</v>
      </c>
      <c r="K208" s="8">
        <f t="shared" si="39"/>
        <v>-1.3371948515406729</v>
      </c>
      <c r="M208" s="12">
        <v>54.5</v>
      </c>
      <c r="N208" s="12">
        <v>40.5</v>
      </c>
      <c r="O208" s="8">
        <f t="shared" si="40"/>
        <v>5.5540171638307756</v>
      </c>
      <c r="P208" s="8">
        <f t="shared" si="41"/>
        <v>-0.42833432189230164</v>
      </c>
    </row>
    <row r="209" spans="1:16" x14ac:dyDescent="0.2">
      <c r="A209">
        <v>620.06666666666661</v>
      </c>
      <c r="B209">
        <v>401</v>
      </c>
      <c r="C209">
        <v>435.76666666666665</v>
      </c>
      <c r="D209">
        <f t="shared" si="33"/>
        <v>0.7027738952800775</v>
      </c>
      <c r="F209" s="8">
        <f t="shared" si="34"/>
        <v>8.9618689759442667</v>
      </c>
      <c r="G209" s="8">
        <f t="shared" si="35"/>
        <v>-0.62882109897869332</v>
      </c>
      <c r="H209" s="8">
        <f t="shared" si="36"/>
        <v>9.0218457795186318</v>
      </c>
      <c r="I209" s="8">
        <f t="shared" si="37"/>
        <v>-0.50886749182996627</v>
      </c>
      <c r="J209" s="8">
        <f t="shared" si="38"/>
        <v>8.7074352300292848</v>
      </c>
      <c r="K209" s="8">
        <f t="shared" si="39"/>
        <v>0.11995360714872705</v>
      </c>
      <c r="M209" s="12">
        <v>694.6</v>
      </c>
      <c r="N209" s="12">
        <v>522.5</v>
      </c>
      <c r="O209" s="8">
        <f t="shared" si="40"/>
        <v>9.2346629137314888</v>
      </c>
      <c r="P209" s="8">
        <f t="shared" si="41"/>
        <v>-0.41075137352648428</v>
      </c>
    </row>
    <row r="210" spans="1:16" x14ac:dyDescent="0.2">
      <c r="A210">
        <v>392.36666666666662</v>
      </c>
      <c r="B210">
        <v>407.5333333333333</v>
      </c>
      <c r="C210">
        <v>469.23333333333329</v>
      </c>
      <c r="D210">
        <f t="shared" si="33"/>
        <v>1.1959051907229632</v>
      </c>
      <c r="F210" s="8">
        <f t="shared" si="34"/>
        <v>8.6434164645935372</v>
      </c>
      <c r="G210" s="8">
        <f t="shared" si="35"/>
        <v>5.4715583125581412E-2</v>
      </c>
      <c r="H210" s="8">
        <f t="shared" si="36"/>
        <v>8.7451101828925921</v>
      </c>
      <c r="I210" s="8">
        <f t="shared" si="37"/>
        <v>0.25810301972369148</v>
      </c>
      <c r="J210" s="8">
        <f t="shared" si="38"/>
        <v>8.7724679744553828</v>
      </c>
      <c r="K210" s="8">
        <f t="shared" si="39"/>
        <v>0.20338743659810998</v>
      </c>
      <c r="M210" s="12">
        <v>364.9</v>
      </c>
      <c r="N210" s="12">
        <v>431.7</v>
      </c>
      <c r="O210" s="8">
        <f t="shared" si="40"/>
        <v>8.6326213116356065</v>
      </c>
      <c r="P210" s="8">
        <f t="shared" si="41"/>
        <v>0.24252794187697255</v>
      </c>
    </row>
    <row r="211" spans="1:16" x14ac:dyDescent="0.2">
      <c r="A211">
        <v>117.03333333333335</v>
      </c>
      <c r="B211">
        <v>146.33333333333334</v>
      </c>
      <c r="C211">
        <v>114.06666666666668</v>
      </c>
      <c r="D211">
        <f t="shared" si="33"/>
        <v>0.97465109655368842</v>
      </c>
      <c r="F211" s="8">
        <f t="shared" si="34"/>
        <v>7.0319451570432197</v>
      </c>
      <c r="G211" s="8">
        <f t="shared" si="35"/>
        <v>0.32233894354196546</v>
      </c>
      <c r="H211" s="8">
        <f t="shared" si="36"/>
        <v>6.8522545670765664</v>
      </c>
      <c r="I211" s="8">
        <f t="shared" si="37"/>
        <v>-3.7042236391341611E-2</v>
      </c>
      <c r="J211" s="8">
        <f t="shared" si="38"/>
        <v>7.0134240388475488</v>
      </c>
      <c r="K211" s="8">
        <f t="shared" si="39"/>
        <v>-0.35938117993330704</v>
      </c>
      <c r="M211" s="12">
        <v>108.8</v>
      </c>
      <c r="N211" s="12">
        <v>120.9</v>
      </c>
      <c r="O211" s="8">
        <f t="shared" si="40"/>
        <v>6.8416025903623687</v>
      </c>
      <c r="P211" s="8">
        <f t="shared" si="41"/>
        <v>0.15213568799878427</v>
      </c>
    </row>
    <row r="212" spans="1:16" x14ac:dyDescent="0.2">
      <c r="A212">
        <v>173.53333333333333</v>
      </c>
      <c r="B212">
        <v>404.9666666666667</v>
      </c>
      <c r="C212">
        <v>194.93333333333331</v>
      </c>
      <c r="D212">
        <f t="shared" si="33"/>
        <v>1.1233192470226661</v>
      </c>
      <c r="F212" s="8">
        <f t="shared" si="34"/>
        <v>8.0503641766741492</v>
      </c>
      <c r="G212" s="8">
        <f t="shared" si="35"/>
        <v>1.2225903517571086</v>
      </c>
      <c r="H212" s="8">
        <f t="shared" si="36"/>
        <v>7.5229530005697569</v>
      </c>
      <c r="I212" s="8">
        <f t="shared" si="37"/>
        <v>0.16776799954832503</v>
      </c>
      <c r="J212" s="8">
        <f t="shared" si="38"/>
        <v>8.1342481764483114</v>
      </c>
      <c r="K212" s="8">
        <f t="shared" si="39"/>
        <v>-1.0548223522087836</v>
      </c>
      <c r="M212" s="12">
        <v>203.3</v>
      </c>
      <c r="N212" s="12">
        <v>162.69999999999999</v>
      </c>
      <c r="O212" s="8">
        <f t="shared" si="40"/>
        <v>7.5067684228712679</v>
      </c>
      <c r="P212" s="8">
        <f t="shared" si="41"/>
        <v>-0.32139596417220478</v>
      </c>
    </row>
    <row r="213" spans="1:16" x14ac:dyDescent="0.2">
      <c r="A213">
        <v>171.16666666666666</v>
      </c>
      <c r="B213">
        <v>624.4</v>
      </c>
      <c r="C213">
        <v>153</v>
      </c>
      <c r="D213">
        <f t="shared" si="33"/>
        <v>0.89386562804284331</v>
      </c>
      <c r="F213" s="8">
        <f t="shared" si="34"/>
        <v>8.3527923463437936</v>
      </c>
      <c r="G213" s="8">
        <f t="shared" si="35"/>
        <v>1.8670687614935075</v>
      </c>
      <c r="H213" s="8">
        <f t="shared" si="36"/>
        <v>7.338322904144845</v>
      </c>
      <c r="I213" s="8">
        <f t="shared" si="37"/>
        <v>-0.16187012290438701</v>
      </c>
      <c r="J213" s="8">
        <f t="shared" si="38"/>
        <v>8.271857284891599</v>
      </c>
      <c r="K213" s="8">
        <f t="shared" si="39"/>
        <v>-2.0289388843978946</v>
      </c>
      <c r="M213" s="12">
        <v>213.4</v>
      </c>
      <c r="N213" s="12">
        <v>138</v>
      </c>
      <c r="O213" s="8">
        <f t="shared" si="40"/>
        <v>7.4229704113576167</v>
      </c>
      <c r="P213" s="8">
        <f t="shared" si="41"/>
        <v>-0.62889190915889359</v>
      </c>
    </row>
    <row r="214" spans="1:16" x14ac:dyDescent="0.2">
      <c r="A214">
        <v>450.7</v>
      </c>
      <c r="B214">
        <v>865.43333333333339</v>
      </c>
      <c r="C214">
        <v>380.9666666666667</v>
      </c>
      <c r="D214">
        <f t="shared" si="33"/>
        <v>0.8452777161452556</v>
      </c>
      <c r="F214" s="8">
        <f t="shared" si="34"/>
        <v>9.2866512593900463</v>
      </c>
      <c r="G214" s="8">
        <f t="shared" si="35"/>
        <v>0.94125523912409892</v>
      </c>
      <c r="H214" s="8">
        <f t="shared" si="36"/>
        <v>8.6947723008804942</v>
      </c>
      <c r="I214" s="8">
        <f t="shared" si="37"/>
        <v>-0.24250267789500593</v>
      </c>
      <c r="J214" s="8">
        <f t="shared" si="38"/>
        <v>9.1653999204425425</v>
      </c>
      <c r="K214" s="8">
        <f t="shared" si="39"/>
        <v>-1.1837579170191048</v>
      </c>
      <c r="M214" s="12">
        <v>523.29999999999995</v>
      </c>
      <c r="N214" s="12">
        <v>442.5</v>
      </c>
      <c r="O214" s="8">
        <f t="shared" si="40"/>
        <v>8.9105140468488564</v>
      </c>
      <c r="P214" s="8">
        <f t="shared" si="41"/>
        <v>-0.24196080375699286</v>
      </c>
    </row>
    <row r="215" spans="1:16" x14ac:dyDescent="0.2">
      <c r="A215">
        <v>521.06666666666672</v>
      </c>
      <c r="B215">
        <v>786.86666666666679</v>
      </c>
      <c r="C215">
        <v>393.13333333333338</v>
      </c>
      <c r="D215">
        <f t="shared" si="33"/>
        <v>0.75447799385875125</v>
      </c>
      <c r="F215" s="8">
        <f t="shared" si="34"/>
        <v>9.3226497700725837</v>
      </c>
      <c r="G215" s="8">
        <f t="shared" si="35"/>
        <v>0.59465122742543408</v>
      </c>
      <c r="H215" s="8">
        <f t="shared" si="36"/>
        <v>8.822099519786633</v>
      </c>
      <c r="I215" s="8">
        <f t="shared" si="37"/>
        <v>-0.40644927314646978</v>
      </c>
      <c r="J215" s="8">
        <f t="shared" si="38"/>
        <v>9.1194251334993499</v>
      </c>
      <c r="K215" s="8">
        <f t="shared" si="39"/>
        <v>-1.0011005005719038</v>
      </c>
      <c r="M215" s="12">
        <v>628</v>
      </c>
      <c r="N215" s="12">
        <v>501.5</v>
      </c>
      <c r="O215" s="8">
        <f t="shared" si="40"/>
        <v>9.1323633197519047</v>
      </c>
      <c r="P215" s="8">
        <f t="shared" si="41"/>
        <v>-0.32451485827944632</v>
      </c>
    </row>
    <row r="216" spans="1:16" x14ac:dyDescent="0.2">
      <c r="A216">
        <v>346</v>
      </c>
      <c r="B216">
        <v>597.19999999999993</v>
      </c>
      <c r="C216">
        <v>453</v>
      </c>
      <c r="D216">
        <f t="shared" si="33"/>
        <v>1.3092485549132948</v>
      </c>
      <c r="F216" s="8">
        <f t="shared" si="34"/>
        <v>8.8283492914419526</v>
      </c>
      <c r="G216" s="8">
        <f t="shared" si="35"/>
        <v>0.78744212761045418</v>
      </c>
      <c r="H216" s="8">
        <f t="shared" si="36"/>
        <v>8.6289977338414801</v>
      </c>
      <c r="I216" s="8">
        <f t="shared" si="37"/>
        <v>0.38873901240951048</v>
      </c>
      <c r="J216" s="8">
        <f t="shared" si="38"/>
        <v>9.0227187976467071</v>
      </c>
      <c r="K216" s="8">
        <f t="shared" si="39"/>
        <v>-0.39870311520094376</v>
      </c>
      <c r="M216" s="12">
        <v>370.1</v>
      </c>
      <c r="N216" s="12">
        <v>345.9</v>
      </c>
      <c r="O216" s="8">
        <f t="shared" si="40"/>
        <v>8.4829912644492111</v>
      </c>
      <c r="P216" s="8">
        <f t="shared" si="41"/>
        <v>-9.7560121927292562E-2</v>
      </c>
    </row>
    <row r="217" spans="1:16" x14ac:dyDescent="0.2">
      <c r="A217">
        <v>332.23333333333335</v>
      </c>
      <c r="B217">
        <v>417.20000000000005</v>
      </c>
      <c r="C217">
        <v>214.83333333333334</v>
      </c>
      <c r="D217">
        <f t="shared" si="33"/>
        <v>0.64663389184308218</v>
      </c>
      <c r="F217" s="8">
        <f t="shared" si="34"/>
        <v>8.5403241825694867</v>
      </c>
      <c r="G217" s="8">
        <f t="shared" si="35"/>
        <v>0.32854233012583411</v>
      </c>
      <c r="H217" s="8">
        <f t="shared" si="36"/>
        <v>8.0615635325735315</v>
      </c>
      <c r="I217" s="8">
        <f t="shared" si="37"/>
        <v>-0.62897896986607471</v>
      </c>
      <c r="J217" s="8">
        <f t="shared" si="38"/>
        <v>8.2258346976364489</v>
      </c>
      <c r="K217" s="8">
        <f t="shared" si="39"/>
        <v>-0.9575212999919086</v>
      </c>
      <c r="M217" s="12">
        <v>154.19999999999999</v>
      </c>
      <c r="N217" s="12">
        <v>661.5</v>
      </c>
      <c r="O217" s="8">
        <f t="shared" si="40"/>
        <v>8.3191281506531745</v>
      </c>
      <c r="P217" s="8">
        <f t="shared" si="41"/>
        <v>2.1009383912510051</v>
      </c>
    </row>
    <row r="218" spans="1:16" x14ac:dyDescent="0.2">
      <c r="A218">
        <v>231</v>
      </c>
      <c r="B218">
        <v>80.933333333333337</v>
      </c>
      <c r="C218">
        <v>213.9</v>
      </c>
      <c r="D218">
        <f t="shared" si="33"/>
        <v>0.925974025974026</v>
      </c>
      <c r="F218" s="8">
        <f t="shared" si="34"/>
        <v>7.0952055760316108</v>
      </c>
      <c r="G218" s="8">
        <f t="shared" si="35"/>
        <v>-1.5130869307688939</v>
      </c>
      <c r="H218" s="8">
        <f t="shared" si="36"/>
        <v>7.7962708568468706</v>
      </c>
      <c r="I218" s="8">
        <f t="shared" si="37"/>
        <v>-0.11095636913837559</v>
      </c>
      <c r="J218" s="8">
        <f t="shared" si="38"/>
        <v>7.0397273914624225</v>
      </c>
      <c r="K218" s="8">
        <f t="shared" si="39"/>
        <v>1.4021305616305184</v>
      </c>
      <c r="M218" s="12">
        <v>226.7</v>
      </c>
      <c r="N218" s="12">
        <v>232.3</v>
      </c>
      <c r="O218" s="8">
        <f t="shared" si="40"/>
        <v>7.8422429623874352</v>
      </c>
      <c r="P218" s="8">
        <f t="shared" si="41"/>
        <v>3.5204763068021942E-2</v>
      </c>
    </row>
    <row r="219" spans="1:16" x14ac:dyDescent="0.2">
      <c r="A219">
        <v>54.633333333333333</v>
      </c>
      <c r="B219">
        <v>219.73333333333335</v>
      </c>
      <c r="C219">
        <v>68.166666666666657</v>
      </c>
      <c r="D219">
        <f t="shared" si="33"/>
        <v>1.2477120195240998</v>
      </c>
      <c r="F219" s="8">
        <f t="shared" si="34"/>
        <v>6.7756597375328207</v>
      </c>
      <c r="G219" s="8">
        <f t="shared" si="35"/>
        <v>2.00790038808376</v>
      </c>
      <c r="H219" s="8">
        <f t="shared" si="36"/>
        <v>5.9313520378557669</v>
      </c>
      <c r="I219" s="8">
        <f t="shared" si="37"/>
        <v>0.31928498872965205</v>
      </c>
      <c r="J219" s="8">
        <f t="shared" si="38"/>
        <v>6.9353022318976469</v>
      </c>
      <c r="K219" s="8">
        <f t="shared" si="39"/>
        <v>-1.6886153993541078</v>
      </c>
      <c r="M219" s="12">
        <v>42.3</v>
      </c>
      <c r="N219" s="12">
        <v>56.6</v>
      </c>
      <c r="O219" s="8">
        <f t="shared" si="40"/>
        <v>5.6126579530885543</v>
      </c>
      <c r="P219" s="8">
        <f t="shared" si="41"/>
        <v>0.4201443897119328</v>
      </c>
    </row>
    <row r="220" spans="1:16" x14ac:dyDescent="0.2">
      <c r="A220">
        <v>65.766666666666666</v>
      </c>
      <c r="B220">
        <v>65.966666666666669</v>
      </c>
      <c r="C220">
        <v>66.7</v>
      </c>
      <c r="D220">
        <f t="shared" si="33"/>
        <v>1.0141915864166244</v>
      </c>
      <c r="F220" s="8">
        <f t="shared" si="34"/>
        <v>6.0414749732770163</v>
      </c>
      <c r="G220" s="8">
        <f t="shared" si="35"/>
        <v>4.3806563239532923E-3</v>
      </c>
      <c r="H220" s="8">
        <f t="shared" si="36"/>
        <v>6.0494497507061311</v>
      </c>
      <c r="I220" s="8">
        <f t="shared" si="37"/>
        <v>2.0330211182182496E-2</v>
      </c>
      <c r="J220" s="8">
        <f t="shared" si="38"/>
        <v>6.0516400788681084</v>
      </c>
      <c r="K220" s="8">
        <f t="shared" si="39"/>
        <v>1.5949554858229052E-2</v>
      </c>
      <c r="M220" s="12">
        <v>46.9</v>
      </c>
      <c r="N220" s="12">
        <v>94.7</v>
      </c>
      <c r="O220" s="8">
        <f t="shared" si="40"/>
        <v>6.0584042691045186</v>
      </c>
      <c r="P220" s="8">
        <f t="shared" si="41"/>
        <v>1.0137765029530086</v>
      </c>
    </row>
    <row r="221" spans="1:16" x14ac:dyDescent="0.2">
      <c r="A221">
        <v>135.1</v>
      </c>
      <c r="B221">
        <v>182.06666666666669</v>
      </c>
      <c r="C221">
        <v>200.13333333333333</v>
      </c>
      <c r="D221">
        <f t="shared" si="33"/>
        <v>1.4813718233407354</v>
      </c>
      <c r="F221" s="8">
        <f t="shared" si="34"/>
        <v>7.2931034337975449</v>
      </c>
      <c r="G221" s="8">
        <f t="shared" si="35"/>
        <v>0.43043913871844586</v>
      </c>
      <c r="H221" s="8">
        <f t="shared" si="36"/>
        <v>7.3613507652252457</v>
      </c>
      <c r="I221" s="8">
        <f t="shared" si="37"/>
        <v>0.56693380157384787</v>
      </c>
      <c r="J221" s="8">
        <f t="shared" si="38"/>
        <v>7.5765703345844688</v>
      </c>
      <c r="K221" s="8">
        <f t="shared" si="39"/>
        <v>0.13649466285540179</v>
      </c>
      <c r="M221" s="12">
        <v>118.2</v>
      </c>
      <c r="N221" s="12">
        <v>138.19999999999999</v>
      </c>
      <c r="O221" s="8">
        <f t="shared" si="40"/>
        <v>6.9978500153955334</v>
      </c>
      <c r="P221" s="8">
        <f t="shared" si="41"/>
        <v>0.22552758021072597</v>
      </c>
    </row>
    <row r="222" spans="1:16" x14ac:dyDescent="0.2">
      <c r="A222">
        <v>118.83333333333333</v>
      </c>
      <c r="B222">
        <v>148.20000000000002</v>
      </c>
      <c r="C222">
        <v>147.13333333333335</v>
      </c>
      <c r="D222">
        <f t="shared" si="33"/>
        <v>1.2381486676016833</v>
      </c>
      <c r="F222" s="8">
        <f t="shared" si="34"/>
        <v>7.0520987015706025</v>
      </c>
      <c r="G222" s="8">
        <f t="shared" si="35"/>
        <v>0.31860587169573984</v>
      </c>
      <c r="H222" s="8">
        <f t="shared" si="36"/>
        <v>7.0468880421969136</v>
      </c>
      <c r="I222" s="8">
        <f t="shared" si="37"/>
        <v>0.30818455294836394</v>
      </c>
      <c r="J222" s="8">
        <f t="shared" si="38"/>
        <v>7.206190978044785</v>
      </c>
      <c r="K222" s="8">
        <f t="shared" si="39"/>
        <v>-1.0421318747375943E-2</v>
      </c>
      <c r="M222" s="12">
        <v>82.1</v>
      </c>
      <c r="N222" s="12">
        <v>140.1</v>
      </c>
      <c r="O222" s="8">
        <f t="shared" si="40"/>
        <v>6.7448117312169495</v>
      </c>
      <c r="P222" s="8">
        <f t="shared" si="41"/>
        <v>0.77100282865301339</v>
      </c>
    </row>
    <row r="223" spans="1:16" x14ac:dyDescent="0.2">
      <c r="A223">
        <v>531.06666666666672</v>
      </c>
      <c r="B223">
        <v>446.13333333333338</v>
      </c>
      <c r="C223">
        <v>413.60000000000008</v>
      </c>
      <c r="D223">
        <f t="shared" si="33"/>
        <v>0.778809942254582</v>
      </c>
      <c r="F223" s="8">
        <f t="shared" si="34"/>
        <v>8.9270401515927524</v>
      </c>
      <c r="G223" s="8">
        <f t="shared" si="35"/>
        <v>-0.25141803432583332</v>
      </c>
      <c r="H223" s="8">
        <f t="shared" si="36"/>
        <v>8.8724207720916208</v>
      </c>
      <c r="I223" s="8">
        <f t="shared" si="37"/>
        <v>-0.36065679332809514</v>
      </c>
      <c r="J223" s="8">
        <f t="shared" si="38"/>
        <v>8.7467117549287039</v>
      </c>
      <c r="K223" s="8">
        <f t="shared" si="39"/>
        <v>-0.10923875900226175</v>
      </c>
      <c r="M223" s="12">
        <v>625.1</v>
      </c>
      <c r="N223" s="12">
        <v>461.6</v>
      </c>
      <c r="O223" s="8">
        <f t="shared" si="40"/>
        <v>9.0692213030247935</v>
      </c>
      <c r="P223" s="8">
        <f t="shared" si="41"/>
        <v>-0.43744377853334443</v>
      </c>
    </row>
    <row r="224" spans="1:16" x14ac:dyDescent="0.2">
      <c r="A224">
        <v>354.13333333333338</v>
      </c>
      <c r="B224">
        <v>463.39999999999992</v>
      </c>
      <c r="C224">
        <v>386</v>
      </c>
      <c r="D224">
        <f t="shared" si="33"/>
        <v>1.089984939759036</v>
      </c>
      <c r="F224" s="8">
        <f t="shared" si="34"/>
        <v>8.6621315348579326</v>
      </c>
      <c r="G224" s="8">
        <f t="shared" si="35"/>
        <v>0.38796539823905268</v>
      </c>
      <c r="H224" s="8">
        <f t="shared" si="36"/>
        <v>8.5303029365032437</v>
      </c>
      <c r="I224" s="8">
        <f t="shared" si="37"/>
        <v>0.12430820152967398</v>
      </c>
      <c r="J224" s="8">
        <f t="shared" si="38"/>
        <v>8.7242856356227705</v>
      </c>
      <c r="K224" s="8">
        <f t="shared" si="39"/>
        <v>-0.26365719670937882</v>
      </c>
      <c r="M224" s="12">
        <v>208.5</v>
      </c>
      <c r="N224" s="12">
        <v>292.89999999999998</v>
      </c>
      <c r="O224" s="8">
        <f t="shared" si="40"/>
        <v>7.9490839782183338</v>
      </c>
      <c r="P224" s="8">
        <f t="shared" si="41"/>
        <v>0.49036080954734074</v>
      </c>
    </row>
    <row r="225" spans="1:16" x14ac:dyDescent="0.2">
      <c r="A225">
        <v>239.19999999999996</v>
      </c>
      <c r="B225">
        <v>70.399999999999991</v>
      </c>
      <c r="C225">
        <v>111.76666666666667</v>
      </c>
      <c r="D225">
        <f t="shared" si="33"/>
        <v>0.46725195094760319</v>
      </c>
      <c r="F225" s="8">
        <f t="shared" si="34"/>
        <v>7.0197885515303389</v>
      </c>
      <c r="G225" s="8">
        <f t="shared" si="35"/>
        <v>-1.7645700555608075</v>
      </c>
      <c r="H225" s="8">
        <f t="shared" si="36"/>
        <v>7.3532098757480044</v>
      </c>
      <c r="I225" s="8">
        <f t="shared" si="37"/>
        <v>-1.0977274071254766</v>
      </c>
      <c r="J225" s="8">
        <f t="shared" si="38"/>
        <v>6.4709248479676011</v>
      </c>
      <c r="K225" s="8">
        <f t="shared" si="39"/>
        <v>0.66684264843533114</v>
      </c>
      <c r="M225" s="12">
        <v>278.2</v>
      </c>
      <c r="N225" s="12">
        <v>200.7</v>
      </c>
      <c r="O225" s="8">
        <f t="shared" si="40"/>
        <v>7.8844377080650663</v>
      </c>
      <c r="P225" s="8">
        <f t="shared" si="41"/>
        <v>-0.47108180317962206</v>
      </c>
    </row>
    <row r="226" spans="1:16" x14ac:dyDescent="0.2">
      <c r="A226">
        <v>42.466666666666669</v>
      </c>
      <c r="B226">
        <v>195.56666666666669</v>
      </c>
      <c r="C226">
        <v>77.733333333333334</v>
      </c>
      <c r="D226">
        <f t="shared" si="33"/>
        <v>1.8304552590266876</v>
      </c>
      <c r="F226" s="8">
        <f t="shared" si="34"/>
        <v>6.5098878238553146</v>
      </c>
      <c r="G226" s="8">
        <f t="shared" si="35"/>
        <v>2.2032577144150647</v>
      </c>
      <c r="H226" s="8">
        <f t="shared" si="36"/>
        <v>5.8443602221198798</v>
      </c>
      <c r="I226" s="8">
        <f t="shared" si="37"/>
        <v>0.87220251094419621</v>
      </c>
      <c r="J226" s="8">
        <f t="shared" si="38"/>
        <v>6.9459890793274131</v>
      </c>
      <c r="K226" s="8">
        <f t="shared" si="39"/>
        <v>-1.3310552034708687</v>
      </c>
      <c r="M226" s="12">
        <v>34.299999999999997</v>
      </c>
      <c r="N226" s="12">
        <v>45.5</v>
      </c>
      <c r="O226" s="8">
        <f t="shared" si="40"/>
        <v>5.3039656557420729</v>
      </c>
      <c r="P226" s="8">
        <f t="shared" si="41"/>
        <v>0.40765796891324646</v>
      </c>
    </row>
    <row r="227" spans="1:16" x14ac:dyDescent="0.2">
      <c r="A227">
        <v>190.43333333333331</v>
      </c>
      <c r="B227">
        <v>331.09999999999997</v>
      </c>
      <c r="C227">
        <v>350.43333333333334</v>
      </c>
      <c r="D227">
        <f t="shared" si="33"/>
        <v>1.8401890425345706</v>
      </c>
      <c r="F227" s="8">
        <f t="shared" si="34"/>
        <v>7.9721327097425334</v>
      </c>
      <c r="G227" s="8">
        <f t="shared" si="35"/>
        <v>0.79798098153420716</v>
      </c>
      <c r="H227" s="8">
        <f t="shared" si="36"/>
        <v>8.0130692099203387</v>
      </c>
      <c r="I227" s="8">
        <f t="shared" si="37"/>
        <v>0.879853981889818</v>
      </c>
      <c r="J227" s="8">
        <f t="shared" si="38"/>
        <v>8.4120597006874434</v>
      </c>
      <c r="K227" s="8">
        <f t="shared" si="39"/>
        <v>8.1873000355610986E-2</v>
      </c>
      <c r="M227" s="12">
        <v>170.2</v>
      </c>
      <c r="N227" s="12">
        <v>198.7</v>
      </c>
      <c r="O227" s="8">
        <f t="shared" si="40"/>
        <v>7.5227676445804539</v>
      </c>
      <c r="P227" s="8">
        <f t="shared" si="41"/>
        <v>0.22336083556370745</v>
      </c>
    </row>
    <row r="228" spans="1:16" x14ac:dyDescent="0.2">
      <c r="A228">
        <v>285.33333333333337</v>
      </c>
      <c r="B228">
        <v>253.93333333333337</v>
      </c>
      <c r="C228">
        <v>217.26666666666665</v>
      </c>
      <c r="D228">
        <f t="shared" si="33"/>
        <v>0.76144859813084098</v>
      </c>
      <c r="F228" s="8">
        <f t="shared" si="34"/>
        <v>8.0724052313174059</v>
      </c>
      <c r="G228" s="8">
        <f t="shared" si="35"/>
        <v>-0.16819850872516934</v>
      </c>
      <c r="H228" s="8">
        <f t="shared" si="36"/>
        <v>7.9599137634050185</v>
      </c>
      <c r="I228" s="8">
        <f t="shared" si="37"/>
        <v>-0.39318144454994541</v>
      </c>
      <c r="J228" s="8">
        <f t="shared" si="38"/>
        <v>7.8758145090424332</v>
      </c>
      <c r="K228" s="8">
        <f t="shared" si="39"/>
        <v>-0.22498293582477608</v>
      </c>
      <c r="M228" s="12">
        <v>312.60000000000002</v>
      </c>
      <c r="N228" s="12">
        <v>267.8</v>
      </c>
      <c r="O228" s="8">
        <f t="shared" si="40"/>
        <v>8.1765930592746248</v>
      </c>
      <c r="P228" s="8">
        <f t="shared" si="41"/>
        <v>-0.22316181767535387</v>
      </c>
    </row>
    <row r="229" spans="1:16" x14ac:dyDescent="0.2">
      <c r="A229">
        <v>68.966666666666654</v>
      </c>
      <c r="B229">
        <v>105.26666666666667</v>
      </c>
      <c r="C229">
        <v>115</v>
      </c>
      <c r="D229">
        <f t="shared" si="33"/>
        <v>1.6674722087965204</v>
      </c>
      <c r="F229" s="8">
        <f t="shared" si="34"/>
        <v>6.4128660972516052</v>
      </c>
      <c r="G229" s="8">
        <f t="shared" si="35"/>
        <v>0.61007752600022758</v>
      </c>
      <c r="H229" s="8">
        <f t="shared" si="36"/>
        <v>6.4766586925979333</v>
      </c>
      <c r="I229" s="8">
        <f t="shared" si="37"/>
        <v>0.73766271669288452</v>
      </c>
      <c r="J229" s="8">
        <f t="shared" si="38"/>
        <v>6.7816974555980476</v>
      </c>
      <c r="K229" s="8">
        <f t="shared" si="39"/>
        <v>0.12758519069265678</v>
      </c>
      <c r="M229" s="12">
        <v>59.3</v>
      </c>
      <c r="N229" s="12">
        <v>73.400000000000006</v>
      </c>
      <c r="O229" s="8">
        <f t="shared" si="40"/>
        <v>6.0438341788072458</v>
      </c>
      <c r="P229" s="8">
        <f t="shared" si="41"/>
        <v>0.30774795829720919</v>
      </c>
    </row>
    <row r="230" spans="1:16" x14ac:dyDescent="0.2">
      <c r="A230">
        <v>274.43333333333334</v>
      </c>
      <c r="B230">
        <v>196</v>
      </c>
      <c r="C230">
        <v>156.83333333333334</v>
      </c>
      <c r="D230">
        <f t="shared" si="33"/>
        <v>0.57148062674602218</v>
      </c>
      <c r="F230" s="8">
        <f t="shared" si="34"/>
        <v>7.857510879628216</v>
      </c>
      <c r="G230" s="8">
        <f t="shared" si="35"/>
        <v>-0.48560207102601621</v>
      </c>
      <c r="H230" s="8">
        <f t="shared" si="36"/>
        <v>7.6967001635743024</v>
      </c>
      <c r="I230" s="8">
        <f t="shared" si="37"/>
        <v>-0.80722350313384361</v>
      </c>
      <c r="J230" s="8">
        <f t="shared" si="38"/>
        <v>7.4538991280612947</v>
      </c>
      <c r="K230" s="8">
        <f t="shared" si="39"/>
        <v>-0.32162143210782762</v>
      </c>
      <c r="M230" s="12">
        <v>265.7</v>
      </c>
      <c r="N230" s="12">
        <v>233.4</v>
      </c>
      <c r="O230" s="8">
        <f t="shared" si="40"/>
        <v>7.9601575842115651</v>
      </c>
      <c r="P230" s="8">
        <f t="shared" si="41"/>
        <v>-0.18699366678315832</v>
      </c>
    </row>
    <row r="231" spans="1:16" x14ac:dyDescent="0.2">
      <c r="A231">
        <v>146.36666666666667</v>
      </c>
      <c r="B231">
        <v>152.96666666666667</v>
      </c>
      <c r="C231">
        <v>132.46666666666667</v>
      </c>
      <c r="D231">
        <f t="shared" si="33"/>
        <v>0.90503302209063996</v>
      </c>
      <c r="F231" s="8">
        <f t="shared" si="34"/>
        <v>7.2252583596608879</v>
      </c>
      <c r="G231" s="8">
        <f t="shared" si="35"/>
        <v>6.3630272285731065E-2</v>
      </c>
      <c r="H231" s="8">
        <f t="shared" si="36"/>
        <v>7.121464392579588</v>
      </c>
      <c r="I231" s="8">
        <f t="shared" si="37"/>
        <v>-0.14395766187687131</v>
      </c>
      <c r="J231" s="8">
        <f t="shared" si="38"/>
        <v>7.1532795287224529</v>
      </c>
      <c r="K231" s="8">
        <f t="shared" si="39"/>
        <v>-0.20758793416260232</v>
      </c>
      <c r="M231" s="12">
        <v>138.6</v>
      </c>
      <c r="N231" s="12">
        <v>128.5</v>
      </c>
      <c r="O231" s="8">
        <f t="shared" si="40"/>
        <v>7.0602039982218647</v>
      </c>
      <c r="P231" s="8">
        <f t="shared" si="41"/>
        <v>-0.10915889805597326</v>
      </c>
    </row>
    <row r="232" spans="1:16" x14ac:dyDescent="0.2">
      <c r="A232">
        <v>277.0333333333333</v>
      </c>
      <c r="B232">
        <v>127.56666666666666</v>
      </c>
      <c r="C232">
        <v>193.76666666666665</v>
      </c>
      <c r="D232">
        <f t="shared" si="33"/>
        <v>0.69943448441824085</v>
      </c>
      <c r="F232" s="8">
        <f t="shared" si="34"/>
        <v>7.554511677587862</v>
      </c>
      <c r="G232" s="8">
        <f t="shared" si="35"/>
        <v>-1.118808175055769</v>
      </c>
      <c r="H232" s="8">
        <f t="shared" si="36"/>
        <v>7.8560461813695577</v>
      </c>
      <c r="I232" s="8">
        <f t="shared" si="37"/>
        <v>-0.51573916749237891</v>
      </c>
      <c r="J232" s="8">
        <f t="shared" si="38"/>
        <v>7.2966420938416725</v>
      </c>
      <c r="K232" s="8">
        <f t="shared" si="39"/>
        <v>0.60306900756339021</v>
      </c>
      <c r="M232" s="12">
        <v>252.2</v>
      </c>
      <c r="N232" s="12">
        <v>237.6</v>
      </c>
      <c r="O232" s="8">
        <f t="shared" si="40"/>
        <v>7.9354077456771304</v>
      </c>
      <c r="P232" s="8">
        <f t="shared" si="41"/>
        <v>-8.603343952745407E-2</v>
      </c>
    </row>
    <row r="233" spans="1:16" x14ac:dyDescent="0.2">
      <c r="A233">
        <v>48.566666666666663</v>
      </c>
      <c r="B233">
        <v>222.9</v>
      </c>
      <c r="C233">
        <v>180.4666666666667</v>
      </c>
      <c r="D233">
        <f t="shared" si="33"/>
        <v>3.7158544955387791</v>
      </c>
      <c r="F233" s="8">
        <f t="shared" si="34"/>
        <v>6.7010736864141922</v>
      </c>
      <c r="G233" s="8">
        <f t="shared" si="35"/>
        <v>2.1983582399163963</v>
      </c>
      <c r="H233" s="8">
        <f t="shared" si="36"/>
        <v>6.5487415715312203</v>
      </c>
      <c r="I233" s="8">
        <f t="shared" si="37"/>
        <v>1.8936940101504516</v>
      </c>
      <c r="J233" s="8">
        <f t="shared" si="38"/>
        <v>7.6479206914894187</v>
      </c>
      <c r="K233" s="8">
        <f t="shared" si="39"/>
        <v>-0.30466422976594471</v>
      </c>
      <c r="M233" s="12">
        <v>45.6</v>
      </c>
      <c r="N233" s="12">
        <v>43.9</v>
      </c>
      <c r="O233" s="8">
        <f t="shared" si="40"/>
        <v>5.483555476962688</v>
      </c>
      <c r="P233" s="8">
        <f t="shared" si="41"/>
        <v>-5.4812884629383586E-2</v>
      </c>
    </row>
    <row r="234" spans="1:16" x14ac:dyDescent="0.2">
      <c r="A234">
        <v>214.69999999999996</v>
      </c>
      <c r="B234">
        <v>272.26666666666665</v>
      </c>
      <c r="C234">
        <v>292.23333333333329</v>
      </c>
      <c r="D234">
        <f t="shared" si="33"/>
        <v>1.3611240490607048</v>
      </c>
      <c r="F234" s="8">
        <f t="shared" si="34"/>
        <v>7.9175274681203476</v>
      </c>
      <c r="G234" s="8">
        <f t="shared" si="35"/>
        <v>0.3426981742978723</v>
      </c>
      <c r="H234" s="8">
        <f t="shared" si="36"/>
        <v>7.9685776589953301</v>
      </c>
      <c r="I234" s="8">
        <f t="shared" si="37"/>
        <v>0.44479855604783963</v>
      </c>
      <c r="J234" s="8">
        <f t="shared" si="38"/>
        <v>8.1399267461442673</v>
      </c>
      <c r="K234" s="8">
        <f t="shared" si="39"/>
        <v>0.10210038174996731</v>
      </c>
      <c r="M234" s="12">
        <v>156.4</v>
      </c>
      <c r="N234" s="12">
        <v>289</v>
      </c>
      <c r="O234" s="8">
        <f t="shared" si="40"/>
        <v>7.7320111924603347</v>
      </c>
      <c r="P234" s="8">
        <f t="shared" si="41"/>
        <v>0.885828980080689</v>
      </c>
    </row>
    <row r="235" spans="1:16" x14ac:dyDescent="0.2">
      <c r="A235">
        <v>244.29999999999998</v>
      </c>
      <c r="B235">
        <v>396.7</v>
      </c>
      <c r="C235">
        <v>1063.3666666666668</v>
      </c>
      <c r="D235">
        <f t="shared" si="33"/>
        <v>4.3527084186109981</v>
      </c>
      <c r="F235" s="8">
        <f t="shared" si="34"/>
        <v>8.2822073203189071</v>
      </c>
      <c r="G235" s="8">
        <f t="shared" si="35"/>
        <v>0.69939453387802442</v>
      </c>
      <c r="H235" s="8">
        <f t="shared" si="36"/>
        <v>8.9934667430759951</v>
      </c>
      <c r="I235" s="8">
        <f t="shared" si="37"/>
        <v>2.1219133793922036</v>
      </c>
      <c r="J235" s="8">
        <f t="shared" si="38"/>
        <v>9.3431640100150073</v>
      </c>
      <c r="K235" s="8">
        <f t="shared" si="39"/>
        <v>1.4225188455141791</v>
      </c>
      <c r="M235" s="12">
        <v>237.5</v>
      </c>
      <c r="N235" s="12">
        <v>203.9</v>
      </c>
      <c r="O235" s="8">
        <f t="shared" si="40"/>
        <v>7.7817508341737724</v>
      </c>
      <c r="P235" s="8">
        <f t="shared" si="41"/>
        <v>-0.22006573808907601</v>
      </c>
    </row>
    <row r="236" spans="1:16" x14ac:dyDescent="0.2">
      <c r="A236">
        <v>202</v>
      </c>
      <c r="B236">
        <v>645.76666666666665</v>
      </c>
      <c r="C236">
        <v>522.53333333333342</v>
      </c>
      <c r="D236">
        <f t="shared" si="33"/>
        <v>2.5867986798679872</v>
      </c>
      <c r="F236" s="8">
        <f t="shared" si="34"/>
        <v>8.4965403230168235</v>
      </c>
      <c r="G236" s="8">
        <f t="shared" si="35"/>
        <v>1.6766576805300561</v>
      </c>
      <c r="H236" s="8">
        <f t="shared" si="36"/>
        <v>8.3437953723727425</v>
      </c>
      <c r="I236" s="8">
        <f t="shared" si="37"/>
        <v>1.3711677792418966</v>
      </c>
      <c r="J236" s="8">
        <f t="shared" si="38"/>
        <v>9.1821242126377705</v>
      </c>
      <c r="K236" s="8">
        <f t="shared" si="39"/>
        <v>-0.30548990128815945</v>
      </c>
      <c r="M236" s="12">
        <v>164.6</v>
      </c>
      <c r="N236" s="12">
        <v>255</v>
      </c>
      <c r="O236" s="8">
        <f t="shared" si="40"/>
        <v>7.6785869811965615</v>
      </c>
      <c r="P236" s="8">
        <f t="shared" si="41"/>
        <v>0.63153291132459466</v>
      </c>
    </row>
    <row r="237" spans="1:16" x14ac:dyDescent="0.2">
      <c r="A237">
        <v>703</v>
      </c>
      <c r="B237">
        <v>377.2</v>
      </c>
      <c r="C237">
        <v>1014.3333333333334</v>
      </c>
      <c r="D237">
        <f t="shared" si="33"/>
        <v>1.4428639165481272</v>
      </c>
      <c r="F237" s="8">
        <f t="shared" si="34"/>
        <v>9.0082833724301352</v>
      </c>
      <c r="G237" s="8">
        <f t="shared" si="35"/>
        <v>-0.898195013284801</v>
      </c>
      <c r="H237" s="8">
        <f t="shared" si="36"/>
        <v>9.7218484984329887</v>
      </c>
      <c r="I237" s="8">
        <f t="shared" si="37"/>
        <v>0.52893523872090442</v>
      </c>
      <c r="J237" s="8">
        <f t="shared" si="38"/>
        <v>9.2727509917905877</v>
      </c>
      <c r="K237" s="8">
        <f t="shared" si="39"/>
        <v>1.4271302520057056</v>
      </c>
      <c r="M237" s="12">
        <v>701.1</v>
      </c>
      <c r="N237" s="12">
        <v>488.4</v>
      </c>
      <c r="O237" s="8">
        <f t="shared" si="40"/>
        <v>9.1926979073583297</v>
      </c>
      <c r="P237" s="8">
        <f t="shared" si="41"/>
        <v>-0.52155703451657831</v>
      </c>
    </row>
    <row r="238" spans="1:16" x14ac:dyDescent="0.2">
      <c r="A238">
        <v>155.63333333333333</v>
      </c>
      <c r="B238">
        <v>479.4666666666667</v>
      </c>
      <c r="C238">
        <v>907.5333333333333</v>
      </c>
      <c r="D238">
        <f t="shared" si="33"/>
        <v>5.8312272435210968</v>
      </c>
      <c r="F238" s="8">
        <f t="shared" si="34"/>
        <v>8.0936469937698003</v>
      </c>
      <c r="G238" s="8">
        <f t="shared" si="35"/>
        <v>1.6232794322722586</v>
      </c>
      <c r="H238" s="8">
        <f t="shared" si="36"/>
        <v>8.5539070505484887</v>
      </c>
      <c r="I238" s="8">
        <f t="shared" si="37"/>
        <v>2.5437995458296356</v>
      </c>
      <c r="J238" s="8">
        <f t="shared" si="38"/>
        <v>9.3655467666846182</v>
      </c>
      <c r="K238" s="8">
        <f t="shared" si="39"/>
        <v>0.92052011355737751</v>
      </c>
      <c r="M238" s="12">
        <v>142.9</v>
      </c>
      <c r="N238" s="12">
        <v>169.4</v>
      </c>
      <c r="O238" s="8">
        <f t="shared" si="40"/>
        <v>7.2815760853266465</v>
      </c>
      <c r="P238" s="8">
        <f t="shared" si="41"/>
        <v>0.24542795823638214</v>
      </c>
    </row>
    <row r="239" spans="1:16" x14ac:dyDescent="0.2">
      <c r="A239">
        <v>93.5</v>
      </c>
      <c r="B239">
        <v>678.69999999999993</v>
      </c>
      <c r="C239">
        <v>285.59999999999997</v>
      </c>
      <c r="D239">
        <f t="shared" si="33"/>
        <v>3.0545454545454542</v>
      </c>
      <c r="F239" s="8">
        <f t="shared" si="34"/>
        <v>7.9767623313934948</v>
      </c>
      <c r="G239" s="8">
        <f t="shared" si="35"/>
        <v>2.8597357430117158</v>
      </c>
      <c r="H239" s="8">
        <f t="shared" si="36"/>
        <v>7.3523733145146881</v>
      </c>
      <c r="I239" s="8">
        <f t="shared" si="37"/>
        <v>1.6109577092541005</v>
      </c>
      <c r="J239" s="8">
        <f t="shared" si="38"/>
        <v>8.7822411860205456</v>
      </c>
      <c r="K239" s="8">
        <f t="shared" si="39"/>
        <v>-1.2487780337576155</v>
      </c>
      <c r="M239" s="12">
        <v>88.3</v>
      </c>
      <c r="N239" s="12">
        <v>103.5</v>
      </c>
      <c r="O239" s="8">
        <f t="shared" si="40"/>
        <v>6.5789142451302141</v>
      </c>
      <c r="P239" s="8">
        <f t="shared" si="41"/>
        <v>0.22914542473822155</v>
      </c>
    </row>
    <row r="240" spans="1:16" x14ac:dyDescent="0.2">
      <c r="A240">
        <v>134.53333333333333</v>
      </c>
      <c r="B240">
        <v>22.766666666666669</v>
      </c>
      <c r="C240">
        <v>243.03333333333333</v>
      </c>
      <c r="D240">
        <f t="shared" si="33"/>
        <v>1.8064915758176412</v>
      </c>
      <c r="F240" s="8">
        <f t="shared" si="34"/>
        <v>5.7903355180897051</v>
      </c>
      <c r="G240" s="8">
        <f t="shared" si="35"/>
        <v>-2.5629686908162665</v>
      </c>
      <c r="H240" s="8">
        <f t="shared" si="36"/>
        <v>7.4984151270428709</v>
      </c>
      <c r="I240" s="8">
        <f t="shared" si="37"/>
        <v>0.85319052709006282</v>
      </c>
      <c r="J240" s="8">
        <f t="shared" si="38"/>
        <v>6.216930781634737</v>
      </c>
      <c r="K240" s="8">
        <f t="shared" si="39"/>
        <v>3.4161592179063298</v>
      </c>
      <c r="M240" s="12">
        <v>100</v>
      </c>
      <c r="N240" s="12">
        <v>171</v>
      </c>
      <c r="O240" s="8">
        <f t="shared" si="40"/>
        <v>7.0308543523303122</v>
      </c>
      <c r="P240" s="8">
        <f t="shared" si="41"/>
        <v>0.77399632511117322</v>
      </c>
    </row>
    <row r="241" spans="1:16" x14ac:dyDescent="0.2">
      <c r="A241">
        <v>134</v>
      </c>
      <c r="B241">
        <v>215.13333333333333</v>
      </c>
      <c r="C241">
        <v>19.099999999999998</v>
      </c>
      <c r="D241">
        <f t="shared" si="33"/>
        <v>0.14253731343283579</v>
      </c>
      <c r="F241" s="8">
        <f t="shared" si="34"/>
        <v>7.4075882286680983</v>
      </c>
      <c r="G241" s="8">
        <f t="shared" si="35"/>
        <v>0.68299807642065113</v>
      </c>
      <c r="H241" s="8">
        <f t="shared" si="36"/>
        <v>5.6607949618030791</v>
      </c>
      <c r="I241" s="8">
        <f t="shared" si="37"/>
        <v>-2.8105884573093864</v>
      </c>
      <c r="J241" s="8">
        <f t="shared" si="38"/>
        <v>6.0022940000134044</v>
      </c>
      <c r="K241" s="8">
        <f t="shared" si="39"/>
        <v>-3.4935865337300371</v>
      </c>
      <c r="M241" s="12">
        <v>143.5</v>
      </c>
      <c r="N241" s="12">
        <v>73</v>
      </c>
      <c r="O241" s="8">
        <f t="shared" si="40"/>
        <v>6.6773657427778534</v>
      </c>
      <c r="P241" s="8">
        <f t="shared" si="41"/>
        <v>-0.97508236779567048</v>
      </c>
    </row>
    <row r="242" spans="1:16" x14ac:dyDescent="0.2">
      <c r="A242">
        <v>116.96666666666665</v>
      </c>
      <c r="B242">
        <v>164.53333333333333</v>
      </c>
      <c r="C242">
        <v>173.9</v>
      </c>
      <c r="D242">
        <f t="shared" si="33"/>
        <v>1.486748361356512</v>
      </c>
      <c r="F242" s="8">
        <f t="shared" si="34"/>
        <v>7.1160948601672738</v>
      </c>
      <c r="G242" s="8">
        <f t="shared" si="35"/>
        <v>0.49228244674725141</v>
      </c>
      <c r="H242" s="8">
        <f t="shared" si="36"/>
        <v>7.1560338796064364</v>
      </c>
      <c r="I242" s="8">
        <f t="shared" si="37"/>
        <v>0.57216048562557698</v>
      </c>
      <c r="J242" s="8">
        <f t="shared" si="38"/>
        <v>7.4021751029800624</v>
      </c>
      <c r="K242" s="8">
        <f t="shared" si="39"/>
        <v>7.9878038878325605E-2</v>
      </c>
      <c r="M242" s="12">
        <v>105.3</v>
      </c>
      <c r="N242" s="12">
        <v>119.9</v>
      </c>
      <c r="O242" s="8">
        <f t="shared" si="40"/>
        <v>6.8120247373326084</v>
      </c>
      <c r="P242" s="8">
        <f t="shared" si="41"/>
        <v>0.18732622238850674</v>
      </c>
    </row>
    <row r="243" spans="1:16" x14ac:dyDescent="0.2">
      <c r="A243">
        <v>101.56666666666666</v>
      </c>
      <c r="B243">
        <v>135.43333333333334</v>
      </c>
      <c r="C243">
        <v>502.66666666666669</v>
      </c>
      <c r="D243">
        <f t="shared" si="33"/>
        <v>4.9491302920905813</v>
      </c>
      <c r="F243" s="8">
        <f t="shared" si="34"/>
        <v>6.8738611213502683</v>
      </c>
      <c r="G243" s="8">
        <f t="shared" si="35"/>
        <v>0.4151558645446024</v>
      </c>
      <c r="H243" s="8">
        <f t="shared" si="36"/>
        <v>7.8198707008127375</v>
      </c>
      <c r="I243" s="8">
        <f t="shared" si="37"/>
        <v>2.3071750234695414</v>
      </c>
      <c r="J243" s="8">
        <f t="shared" si="38"/>
        <v>8.0274486330850383</v>
      </c>
      <c r="K243" s="8">
        <f t="shared" si="39"/>
        <v>1.8920191589249389</v>
      </c>
      <c r="M243" s="12">
        <v>101</v>
      </c>
      <c r="N243" s="12">
        <v>109.4</v>
      </c>
      <c r="O243" s="8">
        <f t="shared" si="40"/>
        <v>6.7158402053284956</v>
      </c>
      <c r="P243" s="8">
        <f t="shared" si="41"/>
        <v>0.11525744515339958</v>
      </c>
    </row>
    <row r="244" spans="1:16" x14ac:dyDescent="0.2">
      <c r="A244">
        <v>17.566666666666666</v>
      </c>
      <c r="B244">
        <v>163.63333333333333</v>
      </c>
      <c r="C244">
        <v>146</v>
      </c>
      <c r="D244">
        <f t="shared" si="33"/>
        <v>8.311195445920303</v>
      </c>
      <c r="F244" s="8">
        <f t="shared" si="34"/>
        <v>5.7445457058931133</v>
      </c>
      <c r="G244" s="8">
        <f t="shared" si="35"/>
        <v>3.2195542997288338</v>
      </c>
      <c r="H244" s="8">
        <f t="shared" si="36"/>
        <v>5.6622965574543569</v>
      </c>
      <c r="I244" s="8">
        <f t="shared" si="37"/>
        <v>3.055056002851321</v>
      </c>
      <c r="J244" s="8">
        <f t="shared" si="38"/>
        <v>7.272073707318774</v>
      </c>
      <c r="K244" s="8">
        <f t="shared" si="39"/>
        <v>-0.16449829687751255</v>
      </c>
      <c r="M244" s="12">
        <v>17.100000000000001</v>
      </c>
      <c r="N244" s="12">
        <v>18</v>
      </c>
      <c r="O244" s="8">
        <f t="shared" si="40"/>
        <v>4.1329247107204239</v>
      </c>
      <c r="P244" s="8">
        <f t="shared" si="41"/>
        <v>7.4000581443776775E-2</v>
      </c>
    </row>
    <row r="245" spans="1:16" x14ac:dyDescent="0.2">
      <c r="A245">
        <v>399.13333333333327</v>
      </c>
      <c r="B245">
        <v>544.9</v>
      </c>
      <c r="C245">
        <v>293.23333333333335</v>
      </c>
      <c r="D245">
        <f t="shared" si="33"/>
        <v>0.73467512944713564</v>
      </c>
      <c r="F245" s="8">
        <f t="shared" si="34"/>
        <v>8.8652873199917241</v>
      </c>
      <c r="G245" s="8">
        <f t="shared" si="35"/>
        <v>0.44912072139488146</v>
      </c>
      <c r="H245" s="8">
        <f t="shared" si="36"/>
        <v>8.4183161301947926</v>
      </c>
      <c r="I245" s="8">
        <f t="shared" si="37"/>
        <v>-0.44482165819897984</v>
      </c>
      <c r="J245" s="8">
        <f t="shared" si="38"/>
        <v>8.6428764908922346</v>
      </c>
      <c r="K245" s="8">
        <f t="shared" si="39"/>
        <v>-0.89394237959386136</v>
      </c>
      <c r="M245" s="12">
        <v>210.2</v>
      </c>
      <c r="N245" s="12">
        <v>696.9</v>
      </c>
      <c r="O245" s="8">
        <f t="shared" si="40"/>
        <v>8.580213351858708</v>
      </c>
      <c r="P245" s="8">
        <f t="shared" si="41"/>
        <v>1.7291889855677853</v>
      </c>
    </row>
    <row r="246" spans="1:16" x14ac:dyDescent="0.2">
      <c r="A246">
        <v>506.36666666666662</v>
      </c>
      <c r="B246">
        <v>587.6</v>
      </c>
      <c r="C246">
        <v>551.36666666666667</v>
      </c>
      <c r="D246">
        <f t="shared" si="33"/>
        <v>1.0888684089263381</v>
      </c>
      <c r="F246" s="8">
        <f t="shared" si="34"/>
        <v>9.0913646064778746</v>
      </c>
      <c r="G246" s="8">
        <f t="shared" si="35"/>
        <v>0.21465195838208803</v>
      </c>
      <c r="H246" s="8">
        <f t="shared" si="36"/>
        <v>9.0454534338548811</v>
      </c>
      <c r="I246" s="8">
        <f t="shared" si="37"/>
        <v>0.12282961313610295</v>
      </c>
      <c r="J246" s="8">
        <f t="shared" si="38"/>
        <v>9.1527794130459252</v>
      </c>
      <c r="K246" s="8">
        <f t="shared" si="39"/>
        <v>-9.1822345245985218E-2</v>
      </c>
      <c r="M246" s="12">
        <v>444.7</v>
      </c>
      <c r="N246" s="12">
        <v>517.9</v>
      </c>
      <c r="O246" s="8">
        <f t="shared" si="40"/>
        <v>8.906609171353816</v>
      </c>
      <c r="P246" s="8">
        <f t="shared" si="41"/>
        <v>0.21984115377934019</v>
      </c>
    </row>
    <row r="247" spans="1:16" x14ac:dyDescent="0.2">
      <c r="A247">
        <v>645.06666666666672</v>
      </c>
      <c r="B247">
        <v>871.66666666666663</v>
      </c>
      <c r="C247">
        <v>815.33333333333337</v>
      </c>
      <c r="D247">
        <f t="shared" si="33"/>
        <v>1.2639520463001239</v>
      </c>
      <c r="F247" s="8">
        <f t="shared" si="34"/>
        <v>9.5504685943922762</v>
      </c>
      <c r="G247" s="8">
        <f t="shared" si="35"/>
        <v>0.43432827204174107</v>
      </c>
      <c r="H247" s="8">
        <f t="shared" si="36"/>
        <v>9.5022753230888188</v>
      </c>
      <c r="I247" s="8">
        <f t="shared" si="37"/>
        <v>0.33794172943482392</v>
      </c>
      <c r="J247" s="8">
        <f t="shared" si="38"/>
        <v>9.7194394591096902</v>
      </c>
      <c r="K247" s="8">
        <f t="shared" si="39"/>
        <v>-9.6386542606917022E-2</v>
      </c>
      <c r="M247" s="12">
        <v>544.4</v>
      </c>
      <c r="N247" s="12">
        <v>673</v>
      </c>
      <c r="O247" s="8">
        <f t="shared" si="40"/>
        <v>9.2414929756134754</v>
      </c>
      <c r="P247" s="8">
        <f t="shared" si="41"/>
        <v>0.30593943799368495</v>
      </c>
    </row>
    <row r="248" spans="1:16" x14ac:dyDescent="0.2">
      <c r="A248">
        <v>294.59999999999997</v>
      </c>
      <c r="B248">
        <v>450.43333333333339</v>
      </c>
      <c r="C248">
        <v>587.69999999999993</v>
      </c>
      <c r="D248">
        <f t="shared" si="33"/>
        <v>1.994908350305499</v>
      </c>
      <c r="F248" s="8">
        <f t="shared" si="34"/>
        <v>8.5088917023909936</v>
      </c>
      <c r="G248" s="8">
        <f t="shared" si="35"/>
        <v>0.61255616448501338</v>
      </c>
      <c r="H248" s="8">
        <f t="shared" si="36"/>
        <v>8.7007748541249352</v>
      </c>
      <c r="I248" s="8">
        <f t="shared" si="37"/>
        <v>0.99632246795289392</v>
      </c>
      <c r="J248" s="8">
        <f t="shared" si="38"/>
        <v>9.0070529363674403</v>
      </c>
      <c r="K248" s="8">
        <f t="shared" si="39"/>
        <v>0.38376630346788065</v>
      </c>
      <c r="M248" s="12">
        <v>283.5</v>
      </c>
      <c r="N248" s="12">
        <v>249.6</v>
      </c>
      <c r="O248" s="8">
        <f t="shared" si="40"/>
        <v>8.0553395244585566</v>
      </c>
      <c r="P248" s="8">
        <f t="shared" si="41"/>
        <v>-0.18373080096734284</v>
      </c>
    </row>
    <row r="249" spans="1:16" x14ac:dyDescent="0.2">
      <c r="A249">
        <v>392.3</v>
      </c>
      <c r="B249">
        <v>459.86666666666662</v>
      </c>
      <c r="C249">
        <v>506.40000000000003</v>
      </c>
      <c r="D249">
        <f t="shared" si="33"/>
        <v>1.2908488401733367</v>
      </c>
      <c r="F249" s="8">
        <f t="shared" si="34"/>
        <v>8.7304426715210344</v>
      </c>
      <c r="G249" s="8">
        <f t="shared" si="35"/>
        <v>0.22925829266260156</v>
      </c>
      <c r="H249" s="8">
        <f t="shared" si="36"/>
        <v>8.7999735598653555</v>
      </c>
      <c r="I249" s="8">
        <f t="shared" si="37"/>
        <v>0.36832006935124578</v>
      </c>
      <c r="J249" s="8">
        <f t="shared" si="38"/>
        <v>8.9146027061966571</v>
      </c>
      <c r="K249" s="8">
        <f t="shared" si="39"/>
        <v>0.13906177668864411</v>
      </c>
      <c r="M249" s="12">
        <v>350.3</v>
      </c>
      <c r="N249" s="12">
        <v>355.8</v>
      </c>
      <c r="O249" s="8">
        <f t="shared" si="40"/>
        <v>8.4636849391472495</v>
      </c>
      <c r="P249" s="8">
        <f t="shared" si="41"/>
        <v>2.2475522465096879E-2</v>
      </c>
    </row>
    <row r="250" spans="1:16" x14ac:dyDescent="0.2">
      <c r="A250">
        <v>2440.5333333333333</v>
      </c>
      <c r="B250">
        <v>1975.2666666666667</v>
      </c>
      <c r="C250">
        <v>3163.7999999999997</v>
      </c>
      <c r="D250">
        <f t="shared" si="33"/>
        <v>1.2963559877622377</v>
      </c>
      <c r="F250" s="8">
        <f t="shared" si="34"/>
        <v>11.100406230119669</v>
      </c>
      <c r="G250" s="8">
        <f t="shared" si="35"/>
        <v>-0.30514902210040329</v>
      </c>
      <c r="H250" s="8">
        <f t="shared" si="36"/>
        <v>11.440211714191749</v>
      </c>
      <c r="I250" s="8">
        <f t="shared" si="37"/>
        <v>0.37446194604375532</v>
      </c>
      <c r="J250" s="8">
        <f t="shared" si="38"/>
        <v>11.287637203141548</v>
      </c>
      <c r="K250" s="8">
        <f t="shared" si="39"/>
        <v>0.67961096814415844</v>
      </c>
      <c r="M250" s="12">
        <v>2244.9</v>
      </c>
      <c r="N250" s="12">
        <v>2038.6</v>
      </c>
      <c r="O250" s="8">
        <f t="shared" si="40"/>
        <v>11.062899238874129</v>
      </c>
      <c r="P250" s="8">
        <f t="shared" si="41"/>
        <v>-0.139072453475519</v>
      </c>
    </row>
    <row r="251" spans="1:16" x14ac:dyDescent="0.2">
      <c r="A251">
        <v>7300.2333333333327</v>
      </c>
      <c r="B251">
        <v>1511.6666666666667</v>
      </c>
      <c r="C251">
        <v>4727.666666666667</v>
      </c>
      <c r="D251">
        <f t="shared" si="33"/>
        <v>0.64760487107718023</v>
      </c>
      <c r="F251" s="8">
        <f t="shared" si="34"/>
        <v>11.697825598076317</v>
      </c>
      <c r="G251" s="8">
        <f t="shared" si="35"/>
        <v>-2.2718025267631741</v>
      </c>
      <c r="H251" s="8">
        <f t="shared" si="36"/>
        <v>12.520319732600724</v>
      </c>
      <c r="I251" s="8">
        <f t="shared" si="37"/>
        <v>-0.62681425771435961</v>
      </c>
      <c r="J251" s="8">
        <f t="shared" si="38"/>
        <v>11.384418469219137</v>
      </c>
      <c r="K251" s="8">
        <f t="shared" si="39"/>
        <v>1.6449882690488147</v>
      </c>
      <c r="M251" s="12">
        <v>6656.5</v>
      </c>
      <c r="N251" s="12">
        <v>6349.8</v>
      </c>
      <c r="O251" s="8">
        <f t="shared" si="40"/>
        <v>12.666521763108513</v>
      </c>
      <c r="P251" s="8">
        <f t="shared" si="41"/>
        <v>-6.8052652982202561E-2</v>
      </c>
    </row>
    <row r="252" spans="1:16" x14ac:dyDescent="0.2">
      <c r="A252">
        <v>919.79999999999984</v>
      </c>
      <c r="B252">
        <v>5286.9000000000005</v>
      </c>
      <c r="C252">
        <v>3959.1666666666665</v>
      </c>
      <c r="D252">
        <f t="shared" si="33"/>
        <v>4.3043777632818738</v>
      </c>
      <c r="F252" s="8">
        <f t="shared" si="34"/>
        <v>11.106691355511234</v>
      </c>
      <c r="G252" s="8">
        <f t="shared" si="35"/>
        <v>2.5230299360373238</v>
      </c>
      <c r="H252" s="8">
        <f t="shared" si="36"/>
        <v>10.898078736534812</v>
      </c>
      <c r="I252" s="8">
        <f t="shared" si="37"/>
        <v>2.1058046980844791</v>
      </c>
      <c r="J252" s="8">
        <f t="shared" si="38"/>
        <v>12.159593704553471</v>
      </c>
      <c r="K252" s="8">
        <f t="shared" si="39"/>
        <v>-0.41722523795284522</v>
      </c>
      <c r="M252" s="12">
        <v>809.4</v>
      </c>
      <c r="N252" s="12">
        <v>1008.2</v>
      </c>
      <c r="O252" s="8">
        <f t="shared" si="40"/>
        <v>9.8191375914520318</v>
      </c>
      <c r="P252" s="8">
        <f t="shared" si="41"/>
        <v>0.31685710533994055</v>
      </c>
    </row>
    <row r="253" spans="1:16" x14ac:dyDescent="0.2">
      <c r="A253">
        <v>1940.5333333333335</v>
      </c>
      <c r="B253">
        <v>302.13333333333327</v>
      </c>
      <c r="C253">
        <v>1130.9333333333334</v>
      </c>
      <c r="D253">
        <f t="shared" si="33"/>
        <v>0.58279510787412392</v>
      </c>
      <c r="F253" s="8">
        <f t="shared" si="34"/>
        <v>9.5806395249860117</v>
      </c>
      <c r="G253" s="8">
        <f t="shared" si="35"/>
        <v>-2.6831959495480273</v>
      </c>
      <c r="H253" s="8">
        <f t="shared" si="36"/>
        <v>10.532767835873971</v>
      </c>
      <c r="I253" s="8">
        <f t="shared" si="37"/>
        <v>-0.77893932777210795</v>
      </c>
      <c r="J253" s="8">
        <f t="shared" si="38"/>
        <v>9.1911698610999562</v>
      </c>
      <c r="K253" s="8">
        <f t="shared" si="39"/>
        <v>1.9042566217759194</v>
      </c>
      <c r="M253" s="12">
        <v>1904</v>
      </c>
      <c r="N253" s="12">
        <v>1429.3</v>
      </c>
      <c r="O253" s="8">
        <f t="shared" si="40"/>
        <v>10.687955403855961</v>
      </c>
      <c r="P253" s="8">
        <f t="shared" si="41"/>
        <v>-0.41372471890396773</v>
      </c>
    </row>
    <row r="254" spans="1:16" x14ac:dyDescent="0.2">
      <c r="A254">
        <v>433</v>
      </c>
      <c r="B254">
        <v>658.80000000000007</v>
      </c>
      <c r="C254">
        <v>475.3</v>
      </c>
      <c r="D254">
        <f t="shared" si="33"/>
        <v>1.0976905311778291</v>
      </c>
      <c r="F254" s="8">
        <f t="shared" si="34"/>
        <v>9.0609599797828597</v>
      </c>
      <c r="G254" s="8">
        <f t="shared" si="35"/>
        <v>0.60547353011226768</v>
      </c>
      <c r="H254" s="8">
        <f t="shared" si="36"/>
        <v>8.8254589030708495</v>
      </c>
      <c r="I254" s="8">
        <f t="shared" si="37"/>
        <v>0.13447137668824866</v>
      </c>
      <c r="J254" s="8">
        <f t="shared" si="38"/>
        <v>9.1281956681269829</v>
      </c>
      <c r="K254" s="8">
        <f t="shared" si="39"/>
        <v>-0.47100215342401902</v>
      </c>
      <c r="M254" s="12">
        <v>416.9</v>
      </c>
      <c r="N254" s="12">
        <v>323</v>
      </c>
      <c r="O254" s="8">
        <f t="shared" si="40"/>
        <v>8.5194739583074757</v>
      </c>
      <c r="P254" s="8">
        <f t="shared" si="41"/>
        <v>-0.36816720722710167</v>
      </c>
    </row>
    <row r="255" spans="1:16" x14ac:dyDescent="0.2">
      <c r="A255">
        <v>138.26666666666665</v>
      </c>
      <c r="B255">
        <v>245.69999999999996</v>
      </c>
      <c r="C255">
        <v>227.30000000000004</v>
      </c>
      <c r="D255">
        <f t="shared" si="33"/>
        <v>1.6439247830279657</v>
      </c>
      <c r="F255" s="8">
        <f t="shared" si="34"/>
        <v>7.5260318153397554</v>
      </c>
      <c r="G255" s="8">
        <f t="shared" si="35"/>
        <v>0.82944446427009544</v>
      </c>
      <c r="H255" s="8">
        <f t="shared" si="36"/>
        <v>7.4698817285675965</v>
      </c>
      <c r="I255" s="8">
        <f t="shared" si="37"/>
        <v>0.71714429072577868</v>
      </c>
      <c r="J255" s="8">
        <f t="shared" si="38"/>
        <v>7.8846039607026448</v>
      </c>
      <c r="K255" s="8">
        <f t="shared" si="39"/>
        <v>-0.11230017354431657</v>
      </c>
      <c r="M255" s="12">
        <v>134.19999999999999</v>
      </c>
      <c r="N255" s="12">
        <v>148.5</v>
      </c>
      <c r="O255" s="8">
        <f t="shared" si="40"/>
        <v>7.1412799910567939</v>
      </c>
      <c r="P255" s="8">
        <f t="shared" si="41"/>
        <v>0.14607825948794462</v>
      </c>
    </row>
    <row r="256" spans="1:16" x14ac:dyDescent="0.2">
      <c r="A256">
        <v>195.46666666666667</v>
      </c>
      <c r="B256">
        <v>218.56666666666669</v>
      </c>
      <c r="C256">
        <v>229.46666666666667</v>
      </c>
      <c r="D256">
        <f t="shared" si="33"/>
        <v>1.1739427012278307</v>
      </c>
      <c r="F256" s="8">
        <f t="shared" si="34"/>
        <v>7.6913541882204015</v>
      </c>
      <c r="G256" s="8">
        <f t="shared" si="35"/>
        <v>0.16115079139021588</v>
      </c>
      <c r="H256" s="8">
        <f t="shared" si="36"/>
        <v>7.7264597894784899</v>
      </c>
      <c r="I256" s="8">
        <f t="shared" si="37"/>
        <v>0.23136199390639153</v>
      </c>
      <c r="J256" s="8">
        <f t="shared" si="38"/>
        <v>7.8070351851735973</v>
      </c>
      <c r="K256" s="8">
        <f t="shared" si="39"/>
        <v>7.0211202516175741E-2</v>
      </c>
      <c r="M256" s="12">
        <v>171.6</v>
      </c>
      <c r="N256" s="12">
        <v>195.6</v>
      </c>
      <c r="O256" s="8">
        <f t="shared" si="40"/>
        <v>7.5173341513385274</v>
      </c>
      <c r="P256" s="8">
        <f t="shared" si="41"/>
        <v>0.18885681745268804</v>
      </c>
    </row>
    <row r="257" spans="1:16" x14ac:dyDescent="0.2">
      <c r="A257">
        <v>72.866666666666674</v>
      </c>
      <c r="B257">
        <v>79.866666666666674</v>
      </c>
      <c r="C257">
        <v>133.66666666666666</v>
      </c>
      <c r="D257">
        <f t="shared" si="33"/>
        <v>1.8344007319304663</v>
      </c>
      <c r="F257" s="8">
        <f t="shared" si="34"/>
        <v>6.2533543436218268</v>
      </c>
      <c r="G257" s="8">
        <f t="shared" si="35"/>
        <v>0.13233450711688116</v>
      </c>
      <c r="H257" s="8">
        <f t="shared" si="36"/>
        <v>6.6248415078985747</v>
      </c>
      <c r="I257" s="8">
        <f t="shared" si="37"/>
        <v>0.87530883567037776</v>
      </c>
      <c r="J257" s="8">
        <f t="shared" si="38"/>
        <v>6.6910087614570157</v>
      </c>
      <c r="K257" s="8">
        <f t="shared" si="39"/>
        <v>0.74297432855349677</v>
      </c>
      <c r="M257" s="12">
        <v>72.5</v>
      </c>
      <c r="N257" s="12">
        <v>54.4</v>
      </c>
      <c r="O257" s="8">
        <f t="shared" si="40"/>
        <v>5.9727219181889559</v>
      </c>
      <c r="P257" s="8">
        <f t="shared" si="41"/>
        <v>-0.41437434365195736</v>
      </c>
    </row>
    <row r="258" spans="1:16" x14ac:dyDescent="0.2">
      <c r="A258">
        <v>251.43333333333331</v>
      </c>
      <c r="B258">
        <v>304.40000000000003</v>
      </c>
      <c r="C258">
        <v>392.4666666666667</v>
      </c>
      <c r="D258">
        <f t="shared" si="33"/>
        <v>1.5609174068672944</v>
      </c>
      <c r="F258" s="8">
        <f t="shared" si="34"/>
        <v>8.1119283317971043</v>
      </c>
      <c r="G258" s="8">
        <f t="shared" si="35"/>
        <v>0.27579243363815853</v>
      </c>
      <c r="H258" s="8">
        <f t="shared" si="36"/>
        <v>8.2952292158411272</v>
      </c>
      <c r="I258" s="8">
        <f t="shared" si="37"/>
        <v>0.64239420172620532</v>
      </c>
      <c r="J258" s="8">
        <f t="shared" si="38"/>
        <v>8.4331254326602068</v>
      </c>
      <c r="K258" s="8">
        <f t="shared" si="39"/>
        <v>0.36660176808804668</v>
      </c>
      <c r="M258" s="12">
        <v>208.7</v>
      </c>
      <c r="N258" s="12">
        <v>234.2</v>
      </c>
      <c r="O258" s="8">
        <f t="shared" si="40"/>
        <v>7.7884420279431623</v>
      </c>
      <c r="P258" s="8">
        <f t="shared" si="41"/>
        <v>0.1663104753413801</v>
      </c>
    </row>
    <row r="259" spans="1:16" x14ac:dyDescent="0.2">
      <c r="A259">
        <v>335.76666666666665</v>
      </c>
      <c r="B259">
        <v>399.73333333333335</v>
      </c>
      <c r="C259">
        <v>715.56666666666661</v>
      </c>
      <c r="D259">
        <f t="shared" si="33"/>
        <v>2.1311426585922764</v>
      </c>
      <c r="F259" s="8">
        <f t="shared" si="34"/>
        <v>8.517104637764362</v>
      </c>
      <c r="G259" s="8">
        <f t="shared" si="35"/>
        <v>0.25157886914995764</v>
      </c>
      <c r="H259" s="8">
        <f t="shared" si="36"/>
        <v>8.9371287883360147</v>
      </c>
      <c r="I259" s="8">
        <f t="shared" si="37"/>
        <v>1.0916271702932643</v>
      </c>
      <c r="J259" s="8">
        <f t="shared" si="38"/>
        <v>9.0629182229109961</v>
      </c>
      <c r="K259" s="8">
        <f t="shared" si="39"/>
        <v>0.84004830114330642</v>
      </c>
      <c r="M259" s="12">
        <v>288.7</v>
      </c>
      <c r="N259" s="12">
        <v>288.8</v>
      </c>
      <c r="O259" s="8">
        <f t="shared" si="40"/>
        <v>8.1736771146742146</v>
      </c>
      <c r="P259" s="8">
        <f t="shared" si="41"/>
        <v>4.9963465118926039E-4</v>
      </c>
    </row>
    <row r="260" spans="1:16" x14ac:dyDescent="0.2">
      <c r="A260">
        <v>268.93333333333334</v>
      </c>
      <c r="B260">
        <v>189.56666666666669</v>
      </c>
      <c r="C260">
        <v>1221.2333333333333</v>
      </c>
      <c r="D260">
        <f t="shared" si="33"/>
        <v>4.5410262766484877</v>
      </c>
      <c r="F260" s="8">
        <f t="shared" si="34"/>
        <v>7.8188331331740786</v>
      </c>
      <c r="G260" s="8">
        <f t="shared" si="35"/>
        <v>-0.50454327966072943</v>
      </c>
      <c r="H260" s="8">
        <f t="shared" si="36"/>
        <v>9.1626139654750602</v>
      </c>
      <c r="I260" s="8">
        <f t="shared" si="37"/>
        <v>2.183018384941235</v>
      </c>
      <c r="J260" s="8">
        <f t="shared" si="38"/>
        <v>8.9103423256446952</v>
      </c>
      <c r="K260" s="8">
        <f t="shared" si="39"/>
        <v>2.6875616646019647</v>
      </c>
      <c r="M260" s="12">
        <v>253.3</v>
      </c>
      <c r="N260" s="12">
        <v>237</v>
      </c>
      <c r="O260" s="8">
        <f t="shared" si="40"/>
        <v>7.9367232578616989</v>
      </c>
      <c r="P260" s="8">
        <f t="shared" si="41"/>
        <v>-9.5960017926879596E-2</v>
      </c>
    </row>
    <row r="261" spans="1:16" x14ac:dyDescent="0.2">
      <c r="A261">
        <v>260.90000000000003</v>
      </c>
      <c r="B261">
        <v>1372.0666666666666</v>
      </c>
      <c r="C261">
        <v>217.63333333333333</v>
      </c>
      <c r="D261">
        <f t="shared" ref="D261:D304" si="42">C261/A261</f>
        <v>0.83416379200204405</v>
      </c>
      <c r="F261" s="8">
        <f t="shared" ref="F261:F304" si="43">(LOG((A261*B261),2))/2</f>
        <v>9.2247440000998253</v>
      </c>
      <c r="G261" s="8">
        <f t="shared" ref="G261:G304" si="44">LOG((B261/A261),2)</f>
        <v>2.3947817323394727</v>
      </c>
      <c r="H261" s="8">
        <f t="shared" ref="H261:H304" si="45">LOG((SQRT(A261*C261)),2)</f>
        <v>7.8965544322230992</v>
      </c>
      <c r="I261" s="8">
        <f t="shared" ref="I261:I304" si="46">LOG((C261/A261),2)</f>
        <v>-0.26159740341398291</v>
      </c>
      <c r="J261" s="8">
        <f t="shared" ref="J261:J304" si="47">LOG((SQRT(B261*C261)),2)</f>
        <v>9.0939452983928355</v>
      </c>
      <c r="K261" s="8">
        <f t="shared" ref="K261:K304" si="48">LOG((C261/B261),2)</f>
        <v>-2.6563791357534554</v>
      </c>
      <c r="M261" s="12">
        <v>242.6</v>
      </c>
      <c r="N261" s="12">
        <v>301.5</v>
      </c>
      <c r="O261" s="8">
        <f t="shared" ref="O261:O304" si="49">LOG((SQRT(M261*N261)),2)</f>
        <v>8.0792249660666169</v>
      </c>
      <c r="P261" s="8">
        <f t="shared" ref="P261:P304" si="50">LOG((N261/M261),2)</f>
        <v>0.31357845166693699</v>
      </c>
    </row>
    <row r="262" spans="1:16" x14ac:dyDescent="0.2">
      <c r="A262">
        <v>161.30000000000001</v>
      </c>
      <c r="B262">
        <v>184.13333333333333</v>
      </c>
      <c r="C262">
        <v>185.43333333333331</v>
      </c>
      <c r="D262">
        <f t="shared" si="42"/>
        <v>1.1496176896052901</v>
      </c>
      <c r="F262" s="8">
        <f t="shared" si="43"/>
        <v>7.4291048184589066</v>
      </c>
      <c r="G262" s="8">
        <f t="shared" si="44"/>
        <v>0.19100438038125203</v>
      </c>
      <c r="H262" s="8">
        <f t="shared" si="45"/>
        <v>7.4341797114566877</v>
      </c>
      <c r="I262" s="8">
        <f t="shared" si="46"/>
        <v>0.20115416637681352</v>
      </c>
      <c r="J262" s="8">
        <f t="shared" si="47"/>
        <v>7.5296819016473133</v>
      </c>
      <c r="K262" s="8">
        <f t="shared" si="48"/>
        <v>1.0149785995561579E-2</v>
      </c>
      <c r="M262" s="12">
        <v>137.9</v>
      </c>
      <c r="N262" s="12">
        <v>146.80000000000001</v>
      </c>
      <c r="O262" s="8">
        <f t="shared" si="49"/>
        <v>7.1525934022912345</v>
      </c>
      <c r="P262" s="8">
        <f t="shared" si="50"/>
        <v>9.0229511329232348E-2</v>
      </c>
    </row>
    <row r="263" spans="1:16" x14ac:dyDescent="0.2">
      <c r="A263">
        <v>218.93333333333337</v>
      </c>
      <c r="B263">
        <v>285.13333333333333</v>
      </c>
      <c r="C263">
        <v>283.76666666666665</v>
      </c>
      <c r="D263">
        <f t="shared" si="42"/>
        <v>1.2961327649208281</v>
      </c>
      <c r="F263" s="8">
        <f t="shared" si="43"/>
        <v>7.9649203562185509</v>
      </c>
      <c r="G263" s="8">
        <f t="shared" si="44"/>
        <v>0.38114508009852854</v>
      </c>
      <c r="H263" s="8">
        <f t="shared" si="45"/>
        <v>7.9614545678278983</v>
      </c>
      <c r="I263" s="8">
        <f t="shared" si="46"/>
        <v>0.37421350331722286</v>
      </c>
      <c r="J263" s="8">
        <f t="shared" si="47"/>
        <v>8.1520271078771636</v>
      </c>
      <c r="K263" s="8">
        <f t="shared" si="48"/>
        <v>-6.9315767813057589E-3</v>
      </c>
      <c r="M263" s="12">
        <v>221.3</v>
      </c>
      <c r="N263" s="12">
        <v>204.4</v>
      </c>
      <c r="O263" s="8">
        <f t="shared" si="49"/>
        <v>7.7325555134819552</v>
      </c>
      <c r="P263" s="8">
        <f t="shared" si="50"/>
        <v>-0.11460825486339038</v>
      </c>
    </row>
    <row r="264" spans="1:16" x14ac:dyDescent="0.2">
      <c r="A264">
        <v>456.8</v>
      </c>
      <c r="B264">
        <v>635.66666666666663</v>
      </c>
      <c r="C264">
        <v>857.56666666666672</v>
      </c>
      <c r="D264">
        <f t="shared" si="42"/>
        <v>1.8773350846468184</v>
      </c>
      <c r="F264" s="8">
        <f t="shared" si="43"/>
        <v>9.0737727340335397</v>
      </c>
      <c r="G264" s="8">
        <f t="shared" si="44"/>
        <v>0.47670778711611944</v>
      </c>
      <c r="H264" s="8">
        <f t="shared" si="45"/>
        <v>9.2897619300277832</v>
      </c>
      <c r="I264" s="8">
        <f t="shared" si="46"/>
        <v>0.90868617910460536</v>
      </c>
      <c r="J264" s="8">
        <f t="shared" si="47"/>
        <v>9.5281158235858427</v>
      </c>
      <c r="K264" s="8">
        <f t="shared" si="48"/>
        <v>0.43197839198848592</v>
      </c>
      <c r="M264" s="12">
        <v>420.5</v>
      </c>
      <c r="N264" s="12">
        <v>413.8</v>
      </c>
      <c r="O264" s="8">
        <f t="shared" si="49"/>
        <v>8.7043759126138962</v>
      </c>
      <c r="P264" s="8">
        <f t="shared" si="50"/>
        <v>-2.3172155282497057E-2</v>
      </c>
    </row>
    <row r="265" spans="1:16" x14ac:dyDescent="0.2">
      <c r="A265">
        <v>205.56666666666669</v>
      </c>
      <c r="B265">
        <v>30.033333333333331</v>
      </c>
      <c r="C265">
        <v>392.89999999999992</v>
      </c>
      <c r="D265">
        <f t="shared" si="42"/>
        <v>1.9113020917788222</v>
      </c>
      <c r="F265" s="8">
        <f t="shared" si="43"/>
        <v>6.2959776177872593</v>
      </c>
      <c r="G265" s="8">
        <f t="shared" si="44"/>
        <v>-2.7749698351644798</v>
      </c>
      <c r="H265" s="8">
        <f t="shared" si="45"/>
        <v>8.1507404464704116</v>
      </c>
      <c r="I265" s="8">
        <f t="shared" si="46"/>
        <v>0.93455582220182476</v>
      </c>
      <c r="J265" s="8">
        <f t="shared" si="47"/>
        <v>6.7632555288881724</v>
      </c>
      <c r="K265" s="8">
        <f t="shared" si="48"/>
        <v>3.7095256573663042</v>
      </c>
      <c r="M265" s="12">
        <v>174.5</v>
      </c>
      <c r="N265" s="12">
        <v>196.6</v>
      </c>
      <c r="O265" s="8">
        <f t="shared" si="49"/>
        <v>7.5331013688314359</v>
      </c>
      <c r="P265" s="8">
        <f t="shared" si="50"/>
        <v>0.17203628524356612</v>
      </c>
    </row>
    <row r="266" spans="1:16" x14ac:dyDescent="0.2">
      <c r="A266">
        <v>103.23333333333333</v>
      </c>
      <c r="B266">
        <v>405</v>
      </c>
      <c r="C266">
        <v>78.13333333333334</v>
      </c>
      <c r="D266">
        <f t="shared" si="42"/>
        <v>0.75686147885050059</v>
      </c>
      <c r="F266" s="8">
        <f t="shared" si="43"/>
        <v>7.6757715849190662</v>
      </c>
      <c r="G266" s="8">
        <f t="shared" si="44"/>
        <v>1.9720130257058428</v>
      </c>
      <c r="H266" s="8">
        <f t="shared" si="45"/>
        <v>6.4888156654399367</v>
      </c>
      <c r="I266" s="8">
        <f t="shared" si="46"/>
        <v>-0.40189881325241494</v>
      </c>
      <c r="J266" s="8">
        <f t="shared" si="47"/>
        <v>7.4748221782928583</v>
      </c>
      <c r="K266" s="8">
        <f t="shared" si="48"/>
        <v>-2.3739118389582576</v>
      </c>
      <c r="M266" s="12">
        <v>85.6</v>
      </c>
      <c r="N266" s="12">
        <v>88.3</v>
      </c>
      <c r="O266" s="8">
        <f t="shared" si="49"/>
        <v>6.4419402121374443</v>
      </c>
      <c r="P266" s="8">
        <f t="shared" si="50"/>
        <v>4.4802641247319037E-2</v>
      </c>
    </row>
    <row r="267" spans="1:16" x14ac:dyDescent="0.2">
      <c r="A267">
        <v>166.66666666666666</v>
      </c>
      <c r="B267">
        <v>184.03333333333333</v>
      </c>
      <c r="C267">
        <v>202.86666666666665</v>
      </c>
      <c r="D267">
        <f t="shared" si="42"/>
        <v>1.2171999999999998</v>
      </c>
      <c r="F267" s="8">
        <f t="shared" si="43"/>
        <v>7.4523225370621757</v>
      </c>
      <c r="G267" s="8">
        <f t="shared" si="44"/>
        <v>0.14300150624248983</v>
      </c>
      <c r="H267" s="8">
        <f t="shared" si="45"/>
        <v>7.5226049034235034</v>
      </c>
      <c r="I267" s="8">
        <f t="shared" si="46"/>
        <v>0.28356623896514627</v>
      </c>
      <c r="J267" s="8">
        <f t="shared" si="47"/>
        <v>7.5941056565447491</v>
      </c>
      <c r="K267" s="8">
        <f t="shared" si="48"/>
        <v>0.14056473272265649</v>
      </c>
      <c r="M267" s="12">
        <v>142</v>
      </c>
      <c r="N267" s="12">
        <v>177.4</v>
      </c>
      <c r="O267" s="8">
        <f t="shared" si="49"/>
        <v>7.3103046594591916</v>
      </c>
      <c r="P267" s="8">
        <f t="shared" si="50"/>
        <v>0.32111507990901961</v>
      </c>
    </row>
    <row r="268" spans="1:16" x14ac:dyDescent="0.2">
      <c r="A268">
        <v>289.06666666666666</v>
      </c>
      <c r="B268">
        <v>345.89999999999992</v>
      </c>
      <c r="C268">
        <v>362.10000000000008</v>
      </c>
      <c r="D268">
        <f t="shared" si="42"/>
        <v>1.2526522140221406</v>
      </c>
      <c r="F268" s="8">
        <f t="shared" si="43"/>
        <v>8.3047348246154584</v>
      </c>
      <c r="G268" s="8">
        <f t="shared" si="44"/>
        <v>0.25895275774021226</v>
      </c>
      <c r="H268" s="8">
        <f t="shared" si="45"/>
        <v>8.3377514061670848</v>
      </c>
      <c r="I268" s="8">
        <f t="shared" si="46"/>
        <v>0.32498592084346267</v>
      </c>
      <c r="J268" s="8">
        <f t="shared" si="47"/>
        <v>8.4672277850371902</v>
      </c>
      <c r="K268" s="8">
        <f t="shared" si="48"/>
        <v>6.6033163103250275E-2</v>
      </c>
      <c r="M268" s="12">
        <v>269.3</v>
      </c>
      <c r="N268" s="12">
        <v>293.39999999999998</v>
      </c>
      <c r="O268" s="8">
        <f t="shared" si="49"/>
        <v>8.1348977402001683</v>
      </c>
      <c r="P268" s="8">
        <f t="shared" si="50"/>
        <v>0.12365464117171779</v>
      </c>
    </row>
    <row r="269" spans="1:16" x14ac:dyDescent="0.2">
      <c r="A269">
        <v>487.63333333333338</v>
      </c>
      <c r="B269">
        <v>483.10000000000008</v>
      </c>
      <c r="C269">
        <v>749</v>
      </c>
      <c r="D269">
        <f t="shared" si="42"/>
        <v>1.5359901565383824</v>
      </c>
      <c r="F269" s="8">
        <f t="shared" si="43"/>
        <v>8.9229154902452343</v>
      </c>
      <c r="G269" s="8">
        <f t="shared" si="44"/>
        <v>-1.3474895401038078E-2</v>
      </c>
      <c r="H269" s="8">
        <f t="shared" si="45"/>
        <v>9.2392374232022529</v>
      </c>
      <c r="I269" s="8">
        <f t="shared" si="46"/>
        <v>0.61916897051299824</v>
      </c>
      <c r="J269" s="8">
        <f t="shared" si="47"/>
        <v>9.2324999755017334</v>
      </c>
      <c r="K269" s="8">
        <f t="shared" si="48"/>
        <v>0.63264386591403621</v>
      </c>
      <c r="M269" s="12">
        <v>465.1</v>
      </c>
      <c r="N269" s="12">
        <v>432.1</v>
      </c>
      <c r="O269" s="8">
        <f t="shared" si="49"/>
        <v>8.80830927516981</v>
      </c>
      <c r="P269" s="8">
        <f t="shared" si="50"/>
        <v>-0.10617570893487774</v>
      </c>
    </row>
    <row r="270" spans="1:16" x14ac:dyDescent="0.2">
      <c r="A270">
        <v>1379.9333333333334</v>
      </c>
      <c r="B270">
        <v>378.5333333333333</v>
      </c>
      <c r="C270">
        <v>1451.8666666666668</v>
      </c>
      <c r="D270">
        <f t="shared" si="42"/>
        <v>1.052128122131504</v>
      </c>
      <c r="F270" s="8">
        <f t="shared" si="43"/>
        <v>9.497329696342641</v>
      </c>
      <c r="G270" s="8">
        <f t="shared" si="44"/>
        <v>-1.866106316453537</v>
      </c>
      <c r="H270" s="8">
        <f t="shared" si="45"/>
        <v>10.467038053799367</v>
      </c>
      <c r="I270" s="8">
        <f t="shared" si="46"/>
        <v>7.3310398459914328E-2</v>
      </c>
      <c r="J270" s="8">
        <f t="shared" si="47"/>
        <v>9.5339848955725977</v>
      </c>
      <c r="K270" s="8">
        <f t="shared" si="48"/>
        <v>1.9394167149134511</v>
      </c>
      <c r="M270" s="12">
        <v>1213.4000000000001</v>
      </c>
      <c r="N270" s="12">
        <v>1455.1</v>
      </c>
      <c r="O270" s="8">
        <f t="shared" si="49"/>
        <v>10.375871044916169</v>
      </c>
      <c r="P270" s="8">
        <f t="shared" si="50"/>
        <v>0.26206308754122659</v>
      </c>
    </row>
    <row r="271" spans="1:16" x14ac:dyDescent="0.2">
      <c r="A271">
        <v>265.8</v>
      </c>
      <c r="B271">
        <v>1673.2666666666664</v>
      </c>
      <c r="C271">
        <v>723.9</v>
      </c>
      <c r="D271">
        <f t="shared" si="42"/>
        <v>2.7234762979683973</v>
      </c>
      <c r="F271" s="8">
        <f t="shared" si="43"/>
        <v>9.3813244817353532</v>
      </c>
      <c r="G271" s="8">
        <f t="shared" si="44"/>
        <v>2.6542543746930822</v>
      </c>
      <c r="H271" s="8">
        <f t="shared" si="45"/>
        <v>8.7769219502191795</v>
      </c>
      <c r="I271" s="8">
        <f t="shared" si="46"/>
        <v>1.4454493116607332</v>
      </c>
      <c r="J271" s="8">
        <f t="shared" si="47"/>
        <v>10.10404913756572</v>
      </c>
      <c r="K271" s="8">
        <f t="shared" si="48"/>
        <v>-1.2088050630323492</v>
      </c>
      <c r="M271" s="12">
        <v>241.1</v>
      </c>
      <c r="N271" s="12">
        <v>296.7</v>
      </c>
      <c r="O271" s="8">
        <f t="shared" si="49"/>
        <v>8.0631744786540338</v>
      </c>
      <c r="P271" s="8">
        <f t="shared" si="50"/>
        <v>0.29937327587774076</v>
      </c>
    </row>
    <row r="272" spans="1:16" x14ac:dyDescent="0.2">
      <c r="A272">
        <v>354.3</v>
      </c>
      <c r="B272">
        <v>271.3</v>
      </c>
      <c r="C272">
        <v>367.59999999999997</v>
      </c>
      <c r="D272">
        <f t="shared" si="42"/>
        <v>1.037538808918995</v>
      </c>
      <c r="F272" s="8">
        <f t="shared" si="43"/>
        <v>8.2762864463127279</v>
      </c>
      <c r="G272" s="8">
        <f t="shared" si="44"/>
        <v>-0.38508241783644742</v>
      </c>
      <c r="H272" s="8">
        <f t="shared" si="45"/>
        <v>8.4954103058163124</v>
      </c>
      <c r="I272" s="8">
        <f t="shared" si="46"/>
        <v>5.3165301170720755E-2</v>
      </c>
      <c r="J272" s="8">
        <f t="shared" si="47"/>
        <v>8.3028690968980872</v>
      </c>
      <c r="K272" s="8">
        <f t="shared" si="48"/>
        <v>0.43824771900716808</v>
      </c>
      <c r="M272" s="12">
        <v>342.4</v>
      </c>
      <c r="N272" s="12">
        <v>332.6</v>
      </c>
      <c r="O272" s="8">
        <f t="shared" si="49"/>
        <v>8.3985916249568451</v>
      </c>
      <c r="P272" s="8">
        <f t="shared" si="50"/>
        <v>-4.1894533113877717E-2</v>
      </c>
    </row>
    <row r="273" spans="1:16" x14ac:dyDescent="0.2">
      <c r="A273">
        <v>292.83333333333331</v>
      </c>
      <c r="B273">
        <v>320.06666666666666</v>
      </c>
      <c r="C273">
        <v>406.89999999999992</v>
      </c>
      <c r="D273">
        <f t="shared" si="42"/>
        <v>1.3895276038702331</v>
      </c>
      <c r="F273" s="8">
        <f t="shared" si="43"/>
        <v>8.258082300168649</v>
      </c>
      <c r="G273" s="8">
        <f t="shared" si="44"/>
        <v>0.12829264976285587</v>
      </c>
      <c r="H273" s="8">
        <f t="shared" si="45"/>
        <v>8.4312332227367843</v>
      </c>
      <c r="I273" s="8">
        <f t="shared" si="46"/>
        <v>0.47459449489912803</v>
      </c>
      <c r="J273" s="8">
        <f t="shared" si="47"/>
        <v>8.4953795476182119</v>
      </c>
      <c r="K273" s="8">
        <f t="shared" si="48"/>
        <v>0.34630184513627199</v>
      </c>
      <c r="M273" s="12">
        <v>273.5</v>
      </c>
      <c r="N273" s="12">
        <v>318.89999999999998</v>
      </c>
      <c r="O273" s="8">
        <f t="shared" si="49"/>
        <v>8.2061786550787286</v>
      </c>
      <c r="P273" s="8">
        <f t="shared" si="50"/>
        <v>0.22156326457234196</v>
      </c>
    </row>
    <row r="274" spans="1:16" x14ac:dyDescent="0.2">
      <c r="A274">
        <v>425</v>
      </c>
      <c r="B274">
        <v>412.93333333333339</v>
      </c>
      <c r="C274">
        <v>641.63333333333333</v>
      </c>
      <c r="D274">
        <f t="shared" si="42"/>
        <v>1.5097254901960784</v>
      </c>
      <c r="F274" s="8">
        <f t="shared" si="43"/>
        <v>8.7105420515456036</v>
      </c>
      <c r="G274" s="8">
        <f t="shared" si="44"/>
        <v>-4.1553958958919425E-2</v>
      </c>
      <c r="H274" s="8">
        <f t="shared" si="45"/>
        <v>9.028462156814955</v>
      </c>
      <c r="I274" s="8">
        <f t="shared" si="46"/>
        <v>0.59428625157978054</v>
      </c>
      <c r="J274" s="8">
        <f t="shared" si="47"/>
        <v>9.0076851773354942</v>
      </c>
      <c r="K274" s="8">
        <f t="shared" si="48"/>
        <v>0.63584021053869988</v>
      </c>
      <c r="M274" s="12">
        <v>401</v>
      </c>
      <c r="N274" s="12">
        <v>420</v>
      </c>
      <c r="O274" s="8">
        <f t="shared" si="49"/>
        <v>8.6808519720605233</v>
      </c>
      <c r="P274" s="8">
        <f t="shared" si="50"/>
        <v>6.6787091211202396E-2</v>
      </c>
    </row>
    <row r="275" spans="1:16" x14ac:dyDescent="0.2">
      <c r="A275">
        <v>1689.6000000000001</v>
      </c>
      <c r="B275">
        <v>680.23333333333323</v>
      </c>
      <c r="C275">
        <v>1174.6000000000001</v>
      </c>
      <c r="D275">
        <f t="shared" si="42"/>
        <v>0.69519412878787878</v>
      </c>
      <c r="F275" s="8">
        <f t="shared" si="43"/>
        <v>10.066175959055231</v>
      </c>
      <c r="G275" s="8">
        <f t="shared" si="44"/>
        <v>-1.312580130831722</v>
      </c>
      <c r="H275" s="8">
        <f t="shared" si="45"/>
        <v>10.460209926040578</v>
      </c>
      <c r="I275" s="8">
        <f t="shared" si="46"/>
        <v>-0.52451219686102613</v>
      </c>
      <c r="J275" s="8">
        <f t="shared" si="47"/>
        <v>9.8039198606247169</v>
      </c>
      <c r="K275" s="8">
        <f t="shared" si="48"/>
        <v>0.78806793397069574</v>
      </c>
      <c r="M275" s="12">
        <v>1685.6</v>
      </c>
      <c r="N275" s="12">
        <v>1603.5</v>
      </c>
      <c r="O275" s="8">
        <f t="shared" si="49"/>
        <v>10.683027571185796</v>
      </c>
      <c r="P275" s="8">
        <f t="shared" si="50"/>
        <v>-7.2037865488296896E-2</v>
      </c>
    </row>
    <row r="276" spans="1:16" x14ac:dyDescent="0.2">
      <c r="A276">
        <v>1078.3999999999999</v>
      </c>
      <c r="B276">
        <v>621.9666666666667</v>
      </c>
      <c r="C276">
        <v>873.06666666666661</v>
      </c>
      <c r="D276">
        <f t="shared" si="42"/>
        <v>0.8095944609297725</v>
      </c>
      <c r="F276" s="8">
        <f t="shared" si="43"/>
        <v>9.6776850697532861</v>
      </c>
      <c r="G276" s="8">
        <f t="shared" si="44"/>
        <v>-0.79398323308241936</v>
      </c>
      <c r="H276" s="8">
        <f t="shared" si="45"/>
        <v>9.9223123485800659</v>
      </c>
      <c r="I276" s="8">
        <f t="shared" si="46"/>
        <v>-0.30472867542886123</v>
      </c>
      <c r="J276" s="8">
        <f t="shared" si="47"/>
        <v>9.5253207320388551</v>
      </c>
      <c r="K276" s="8">
        <f t="shared" si="48"/>
        <v>0.48925455765355819</v>
      </c>
      <c r="M276" s="12">
        <v>1101.2</v>
      </c>
      <c r="N276" s="12">
        <v>954.8</v>
      </c>
      <c r="O276" s="8">
        <f t="shared" si="49"/>
        <v>10.001957777951308</v>
      </c>
      <c r="P276" s="8">
        <f t="shared" si="50"/>
        <v>-0.20580604351378481</v>
      </c>
    </row>
    <row r="277" spans="1:16" x14ac:dyDescent="0.2">
      <c r="A277">
        <v>1896.0666666666666</v>
      </c>
      <c r="B277">
        <v>548.73333333333335</v>
      </c>
      <c r="C277">
        <v>973.06666666666661</v>
      </c>
      <c r="D277">
        <f t="shared" si="42"/>
        <v>0.51320277064800812</v>
      </c>
      <c r="F277" s="8">
        <f t="shared" si="43"/>
        <v>9.9943776909102144</v>
      </c>
      <c r="G277" s="8">
        <f t="shared" si="44"/>
        <v>-1.7888325695399176</v>
      </c>
      <c r="H277" s="8">
        <f t="shared" si="45"/>
        <v>10.407594407828068</v>
      </c>
      <c r="I277" s="8">
        <f t="shared" si="46"/>
        <v>-0.96239913570421065</v>
      </c>
      <c r="J277" s="8">
        <f t="shared" si="47"/>
        <v>9.5131781230581112</v>
      </c>
      <c r="K277" s="8">
        <f t="shared" si="48"/>
        <v>0.82643343383570678</v>
      </c>
      <c r="M277" s="12">
        <v>1855.3</v>
      </c>
      <c r="N277" s="12">
        <v>1937.7</v>
      </c>
      <c r="O277" s="8">
        <f t="shared" si="49"/>
        <v>10.888783141659124</v>
      </c>
      <c r="P277" s="8">
        <f t="shared" si="50"/>
        <v>6.2692738126122333E-2</v>
      </c>
    </row>
    <row r="278" spans="1:16" x14ac:dyDescent="0.2">
      <c r="A278">
        <v>1014.1333333333333</v>
      </c>
      <c r="B278">
        <v>217.5</v>
      </c>
      <c r="C278">
        <v>540.16666666666663</v>
      </c>
      <c r="D278">
        <f t="shared" si="42"/>
        <v>0.53263870628451215</v>
      </c>
      <c r="F278" s="8">
        <f t="shared" si="43"/>
        <v>8.8754516093790823</v>
      </c>
      <c r="G278" s="8">
        <f t="shared" si="44"/>
        <v>-2.2211600372859821</v>
      </c>
      <c r="H278" s="8">
        <f t="shared" si="45"/>
        <v>9.5316462163093778</v>
      </c>
      <c r="I278" s="8">
        <f t="shared" si="46"/>
        <v>-0.90877082342538851</v>
      </c>
      <c r="J278" s="8">
        <f t="shared" si="47"/>
        <v>8.4210661976663879</v>
      </c>
      <c r="K278" s="8">
        <f t="shared" si="48"/>
        <v>1.3123892138605937</v>
      </c>
      <c r="M278" s="12">
        <v>1065.2</v>
      </c>
      <c r="N278" s="12">
        <v>794.8</v>
      </c>
      <c r="O278" s="8">
        <f t="shared" si="49"/>
        <v>9.8456783403427792</v>
      </c>
      <c r="P278" s="8">
        <f t="shared" si="50"/>
        <v>-0.42246055596094428</v>
      </c>
    </row>
    <row r="279" spans="1:16" x14ac:dyDescent="0.2">
      <c r="A279">
        <v>2926.5</v>
      </c>
      <c r="B279">
        <v>2050.1666666666665</v>
      </c>
      <c r="C279">
        <v>3017.9666666666672</v>
      </c>
      <c r="D279">
        <f t="shared" si="42"/>
        <v>1.0312546272566776</v>
      </c>
      <c r="F279" s="8">
        <f t="shared" si="43"/>
        <v>11.25824302261751</v>
      </c>
      <c r="G279" s="8">
        <f t="shared" si="44"/>
        <v>-0.51343508142534766</v>
      </c>
      <c r="H279" s="8">
        <f t="shared" si="45"/>
        <v>11.537160859715001</v>
      </c>
      <c r="I279" s="8">
        <f t="shared" si="46"/>
        <v>4.440059276963855E-2</v>
      </c>
      <c r="J279" s="8">
        <f t="shared" si="47"/>
        <v>11.280443319002329</v>
      </c>
      <c r="K279" s="8">
        <f t="shared" si="48"/>
        <v>0.55783567419498625</v>
      </c>
      <c r="M279" s="12">
        <v>2984.6</v>
      </c>
      <c r="N279" s="12">
        <v>2576.4</v>
      </c>
      <c r="O279" s="8">
        <f t="shared" si="49"/>
        <v>11.437231379460894</v>
      </c>
      <c r="P279" s="8">
        <f t="shared" si="50"/>
        <v>-0.21218099553665087</v>
      </c>
    </row>
    <row r="280" spans="1:16" x14ac:dyDescent="0.2">
      <c r="A280">
        <v>3425.9</v>
      </c>
      <c r="B280">
        <v>450.8</v>
      </c>
      <c r="C280">
        <v>1268.2333333333333</v>
      </c>
      <c r="D280">
        <f t="shared" si="42"/>
        <v>0.37018982846356674</v>
      </c>
      <c r="F280" s="8">
        <f t="shared" si="43"/>
        <v>10.27930551528314</v>
      </c>
      <c r="G280" s="8">
        <f t="shared" si="44"/>
        <v>-2.9259236199965604</v>
      </c>
      <c r="H280" s="8">
        <f t="shared" si="45"/>
        <v>11.025435905578705</v>
      </c>
      <c r="I280" s="8">
        <f t="shared" si="46"/>
        <v>-1.4336628394054283</v>
      </c>
      <c r="J280" s="8">
        <f t="shared" si="47"/>
        <v>9.5624740955804253</v>
      </c>
      <c r="K280" s="8">
        <f t="shared" si="48"/>
        <v>1.4922607805911321</v>
      </c>
      <c r="M280" s="12">
        <v>3498.3</v>
      </c>
      <c r="N280" s="12">
        <v>3137.1</v>
      </c>
      <c r="O280" s="8">
        <f t="shared" si="49"/>
        <v>11.693827050822918</v>
      </c>
      <c r="P280" s="8">
        <f t="shared" si="50"/>
        <v>-0.15722249614246167</v>
      </c>
    </row>
    <row r="281" spans="1:16" x14ac:dyDescent="0.2">
      <c r="A281">
        <v>126.90000000000002</v>
      </c>
      <c r="B281">
        <v>197.46666666666667</v>
      </c>
      <c r="C281">
        <v>212.33333333333334</v>
      </c>
      <c r="D281">
        <f t="shared" si="42"/>
        <v>1.6732335172051482</v>
      </c>
      <c r="F281" s="8">
        <f t="shared" si="43"/>
        <v>7.3065067943170368</v>
      </c>
      <c r="G281" s="8">
        <f t="shared" si="44"/>
        <v>0.63791707072658543</v>
      </c>
      <c r="H281" s="8">
        <f t="shared" si="45"/>
        <v>7.3588676602444441</v>
      </c>
      <c r="I281" s="8">
        <f t="shared" si="46"/>
        <v>0.74263880258140047</v>
      </c>
      <c r="J281" s="8">
        <f t="shared" si="47"/>
        <v>7.6778261956077376</v>
      </c>
      <c r="K281" s="8">
        <f t="shared" si="48"/>
        <v>0.1047217318548152</v>
      </c>
      <c r="M281" s="12">
        <v>136.1</v>
      </c>
      <c r="N281" s="12">
        <v>122.5</v>
      </c>
      <c r="O281" s="8">
        <f t="shared" si="49"/>
        <v>7.0125805978096025</v>
      </c>
      <c r="P281" s="8">
        <f t="shared" si="50"/>
        <v>-0.15188531761406177</v>
      </c>
    </row>
    <row r="282" spans="1:16" x14ac:dyDescent="0.2">
      <c r="A282">
        <v>1083.1333333333332</v>
      </c>
      <c r="B282">
        <v>81.36666666666666</v>
      </c>
      <c r="C282">
        <v>2516</v>
      </c>
      <c r="D282">
        <f t="shared" si="42"/>
        <v>2.3228903797624181</v>
      </c>
      <c r="F282" s="8">
        <f t="shared" si="43"/>
        <v>8.2136805589831017</v>
      </c>
      <c r="G282" s="8">
        <f t="shared" si="44"/>
        <v>-3.7346291496209325</v>
      </c>
      <c r="H282" s="8">
        <f t="shared" si="45"/>
        <v>10.688955670336428</v>
      </c>
      <c r="I282" s="8">
        <f t="shared" si="46"/>
        <v>1.2159210730857215</v>
      </c>
      <c r="J282" s="8">
        <f t="shared" si="47"/>
        <v>8.8216410955259636</v>
      </c>
      <c r="K282" s="8">
        <f t="shared" si="48"/>
        <v>4.9505502227066538</v>
      </c>
      <c r="M282" s="12">
        <v>1003.7</v>
      </c>
      <c r="N282" s="12">
        <v>810.4</v>
      </c>
      <c r="O282" s="8">
        <f t="shared" si="49"/>
        <v>9.8168013846355731</v>
      </c>
      <c r="P282" s="8">
        <f t="shared" si="50"/>
        <v>-0.30862204144359295</v>
      </c>
    </row>
    <row r="283" spans="1:16" x14ac:dyDescent="0.2">
      <c r="A283">
        <v>417.5333333333333</v>
      </c>
      <c r="B283">
        <v>1611.7333333333333</v>
      </c>
      <c r="C283">
        <v>32.233333333333334</v>
      </c>
      <c r="D283">
        <f t="shared" si="42"/>
        <v>7.7199425195593169E-2</v>
      </c>
      <c r="F283" s="8">
        <f t="shared" si="43"/>
        <v>9.6800724587762819</v>
      </c>
      <c r="G283" s="8">
        <f t="shared" si="44"/>
        <v>1.9486497815600587</v>
      </c>
      <c r="H283" s="8">
        <f t="shared" si="45"/>
        <v>6.8581145259322884</v>
      </c>
      <c r="I283" s="8">
        <f t="shared" si="46"/>
        <v>-3.6952660841279292</v>
      </c>
      <c r="J283" s="8">
        <f t="shared" si="47"/>
        <v>7.832439416712317</v>
      </c>
      <c r="K283" s="8">
        <f t="shared" si="48"/>
        <v>-5.6439158656879878</v>
      </c>
      <c r="M283" s="12">
        <v>398.8</v>
      </c>
      <c r="N283" s="12">
        <v>424</v>
      </c>
      <c r="O283" s="8">
        <f t="shared" si="49"/>
        <v>8.6837210270370164</v>
      </c>
      <c r="P283" s="8">
        <f t="shared" si="50"/>
        <v>8.839885505236561E-2</v>
      </c>
    </row>
    <row r="284" spans="1:16" x14ac:dyDescent="0.2">
      <c r="A284">
        <v>2007.4666666666665</v>
      </c>
      <c r="B284">
        <v>69.333333333333329</v>
      </c>
      <c r="C284">
        <v>198.53333333333333</v>
      </c>
      <c r="D284">
        <f t="shared" si="42"/>
        <v>9.8897449521785349E-2</v>
      </c>
      <c r="F284" s="8">
        <f t="shared" si="43"/>
        <v>8.5433187672699766</v>
      </c>
      <c r="G284" s="8">
        <f t="shared" si="44"/>
        <v>-4.8556830997000828</v>
      </c>
      <c r="H284" s="8">
        <f t="shared" si="45"/>
        <v>9.3021988800468005</v>
      </c>
      <c r="I284" s="8">
        <f t="shared" si="46"/>
        <v>-3.3379228741464364</v>
      </c>
      <c r="J284" s="8">
        <f t="shared" si="47"/>
        <v>6.8743573301967595</v>
      </c>
      <c r="K284" s="8">
        <f t="shared" si="48"/>
        <v>1.5177602255536453</v>
      </c>
      <c r="M284" s="12">
        <v>1850.1</v>
      </c>
      <c r="N284" s="12">
        <v>1451.8</v>
      </c>
      <c r="O284" s="8">
        <f t="shared" si="49"/>
        <v>10.67850727139764</v>
      </c>
      <c r="P284" s="8">
        <f t="shared" si="50"/>
        <v>-0.34976053082834424</v>
      </c>
    </row>
    <row r="285" spans="1:16" x14ac:dyDescent="0.2">
      <c r="A285">
        <v>17.866666666666664</v>
      </c>
      <c r="B285">
        <v>299.86666666666667</v>
      </c>
      <c r="C285">
        <v>117.63333333333333</v>
      </c>
      <c r="D285">
        <f t="shared" si="42"/>
        <v>6.5839552238805981</v>
      </c>
      <c r="F285" s="8">
        <f t="shared" si="43"/>
        <v>6.1936879725092755</v>
      </c>
      <c r="G285" s="8">
        <f t="shared" si="44"/>
        <v>4.0689787553200452</v>
      </c>
      <c r="H285" s="8">
        <f t="shared" si="45"/>
        <v>5.5186758570102299</v>
      </c>
      <c r="I285" s="8">
        <f t="shared" si="46"/>
        <v>2.7189545243219522</v>
      </c>
      <c r="J285" s="8">
        <f t="shared" si="47"/>
        <v>7.553165234670252</v>
      </c>
      <c r="K285" s="8">
        <f t="shared" si="48"/>
        <v>-1.3500242309980928</v>
      </c>
      <c r="M285" s="12">
        <v>13.3</v>
      </c>
      <c r="N285" s="12">
        <v>23.5</v>
      </c>
      <c r="O285" s="8">
        <f t="shared" si="49"/>
        <v>4.1439715961457324</v>
      </c>
      <c r="P285" s="8">
        <f t="shared" si="50"/>
        <v>0.82123451106381007</v>
      </c>
    </row>
    <row r="286" spans="1:16" x14ac:dyDescent="0.2">
      <c r="A286">
        <v>97.966666666666654</v>
      </c>
      <c r="B286">
        <v>343.93333333333334</v>
      </c>
      <c r="C286">
        <v>406.23333333333329</v>
      </c>
      <c r="D286">
        <f t="shared" si="42"/>
        <v>4.1466485199047298</v>
      </c>
      <c r="F286" s="8">
        <f t="shared" si="43"/>
        <v>7.5201020917934844</v>
      </c>
      <c r="G286" s="8">
        <f t="shared" si="44"/>
        <v>1.8117660875013415</v>
      </c>
      <c r="H286" s="8">
        <f t="shared" si="45"/>
        <v>7.6401919310715005</v>
      </c>
      <c r="I286" s="8">
        <f t="shared" si="46"/>
        <v>2.0519457660573726</v>
      </c>
      <c r="J286" s="8">
        <f t="shared" si="47"/>
        <v>8.5460749748221705</v>
      </c>
      <c r="K286" s="8">
        <f t="shared" si="48"/>
        <v>0.24017967855603115</v>
      </c>
      <c r="M286" s="12">
        <v>82</v>
      </c>
      <c r="N286" s="12">
        <v>121.8</v>
      </c>
      <c r="O286" s="8">
        <f t="shared" si="49"/>
        <v>6.6429611638185273</v>
      </c>
      <c r="P286" s="8">
        <f t="shared" si="50"/>
        <v>0.57081831840088637</v>
      </c>
    </row>
    <row r="287" spans="1:16" x14ac:dyDescent="0.2">
      <c r="A287">
        <v>3.6999999999999997</v>
      </c>
      <c r="B287">
        <v>156.33333333333334</v>
      </c>
      <c r="C287">
        <v>241.23333333333335</v>
      </c>
      <c r="D287">
        <f t="shared" si="42"/>
        <v>65.198198198198213</v>
      </c>
      <c r="F287" s="8">
        <f t="shared" si="43"/>
        <v>4.5880034412679036</v>
      </c>
      <c r="G287" s="8">
        <f t="shared" si="44"/>
        <v>5.4009563410526331</v>
      </c>
      <c r="H287" s="8">
        <f t="shared" si="45"/>
        <v>4.9009053657014618</v>
      </c>
      <c r="I287" s="8">
        <f t="shared" si="46"/>
        <v>6.0267601899197478</v>
      </c>
      <c r="J287" s="8">
        <f t="shared" si="47"/>
        <v>7.601383536227778</v>
      </c>
      <c r="K287" s="8">
        <f t="shared" si="48"/>
        <v>0.6258038488671146</v>
      </c>
      <c r="M287" s="12">
        <v>4.3</v>
      </c>
      <c r="N287" s="12">
        <v>3.3</v>
      </c>
      <c r="O287" s="8">
        <f t="shared" si="49"/>
        <v>1.9134013421429135</v>
      </c>
      <c r="P287" s="8">
        <f t="shared" si="50"/>
        <v>-0.38187063534364446</v>
      </c>
    </row>
    <row r="288" spans="1:16" x14ac:dyDescent="0.2">
      <c r="A288">
        <v>313.3</v>
      </c>
      <c r="B288">
        <v>129.73333333333332</v>
      </c>
      <c r="C288">
        <v>142</v>
      </c>
      <c r="D288">
        <f t="shared" si="42"/>
        <v>0.45323970635173955</v>
      </c>
      <c r="F288" s="8">
        <f t="shared" si="43"/>
        <v>7.6554031793281423</v>
      </c>
      <c r="G288" s="8">
        <f t="shared" si="44"/>
        <v>-1.2719955603110986</v>
      </c>
      <c r="H288" s="8">
        <f t="shared" si="45"/>
        <v>7.7205740394941866</v>
      </c>
      <c r="I288" s="8">
        <f t="shared" si="46"/>
        <v>-1.1416538399790095</v>
      </c>
      <c r="J288" s="8">
        <f t="shared" si="47"/>
        <v>7.0845762593386379</v>
      </c>
      <c r="K288" s="8">
        <f t="shared" si="48"/>
        <v>0.13034172033208927</v>
      </c>
      <c r="M288" s="12">
        <v>295.10000000000002</v>
      </c>
      <c r="N288" s="12">
        <v>315.39999999999998</v>
      </c>
      <c r="O288" s="8">
        <f t="shared" si="49"/>
        <v>8.2530494802238969</v>
      </c>
      <c r="P288" s="8">
        <f t="shared" si="50"/>
        <v>9.5978739358502874E-2</v>
      </c>
    </row>
    <row r="289" spans="1:16" x14ac:dyDescent="0.2">
      <c r="A289">
        <v>300.90000000000003</v>
      </c>
      <c r="B289">
        <v>198.83333333333334</v>
      </c>
      <c r="C289">
        <v>194.5</v>
      </c>
      <c r="D289">
        <f t="shared" si="42"/>
        <v>0.64639415088069119</v>
      </c>
      <c r="F289" s="8">
        <f t="shared" si="43"/>
        <v>7.9342780617100237</v>
      </c>
      <c r="G289" s="8">
        <f t="shared" si="44"/>
        <v>-0.59772446947190272</v>
      </c>
      <c r="H289" s="8">
        <f t="shared" si="45"/>
        <v>7.9183833207160843</v>
      </c>
      <c r="I289" s="8">
        <f t="shared" si="46"/>
        <v>-0.62951395145978273</v>
      </c>
      <c r="J289" s="8">
        <f t="shared" si="47"/>
        <v>7.6195210859801321</v>
      </c>
      <c r="K289" s="8">
        <f t="shared" si="48"/>
        <v>-3.1789481987879939E-2</v>
      </c>
      <c r="M289" s="12">
        <v>242.9</v>
      </c>
      <c r="N289" s="12">
        <v>299.8</v>
      </c>
      <c r="O289" s="8">
        <f t="shared" si="49"/>
        <v>8.0760376264044993</v>
      </c>
      <c r="P289" s="8">
        <f t="shared" si="50"/>
        <v>0.30363789331199464</v>
      </c>
    </row>
    <row r="290" spans="1:16" x14ac:dyDescent="0.2">
      <c r="A290">
        <v>2416.9333333333334</v>
      </c>
      <c r="B290">
        <v>728.06666666666661</v>
      </c>
      <c r="C290">
        <v>846.6</v>
      </c>
      <c r="D290">
        <f t="shared" si="42"/>
        <v>0.35027858994869532</v>
      </c>
      <c r="F290" s="8">
        <f t="shared" si="43"/>
        <v>10.373444356650957</v>
      </c>
      <c r="G290" s="8">
        <f t="shared" si="44"/>
        <v>-1.7310352151412505</v>
      </c>
      <c r="H290" s="8">
        <f t="shared" si="45"/>
        <v>10.48224932132632</v>
      </c>
      <c r="I290" s="8">
        <f t="shared" si="46"/>
        <v>-1.5134252857905237</v>
      </c>
      <c r="J290" s="8">
        <f t="shared" si="47"/>
        <v>9.616731713755696</v>
      </c>
      <c r="K290" s="8">
        <f t="shared" si="48"/>
        <v>0.21760992935072659</v>
      </c>
      <c r="M290" s="12">
        <v>2614.6</v>
      </c>
      <c r="N290" s="12">
        <v>2265.5</v>
      </c>
      <c r="O290" s="8">
        <f t="shared" si="49"/>
        <v>11.248994154919098</v>
      </c>
      <c r="P290" s="8">
        <f t="shared" si="50"/>
        <v>-0.20676075881141437</v>
      </c>
    </row>
    <row r="291" spans="1:16" x14ac:dyDescent="0.2">
      <c r="A291">
        <v>602.66666666666663</v>
      </c>
      <c r="B291">
        <v>1068.2333333333333</v>
      </c>
      <c r="C291">
        <v>358.40000000000003</v>
      </c>
      <c r="D291">
        <f t="shared" si="42"/>
        <v>0.59469026548672577</v>
      </c>
      <c r="F291" s="8">
        <f t="shared" si="43"/>
        <v>9.6481137772504457</v>
      </c>
      <c r="G291" s="8">
        <f t="shared" si="44"/>
        <v>0.82579463111282558</v>
      </c>
      <c r="H291" s="8">
        <f t="shared" si="45"/>
        <v>8.8603216444321369</v>
      </c>
      <c r="I291" s="8">
        <f t="shared" si="46"/>
        <v>-0.74978963452378944</v>
      </c>
      <c r="J291" s="8">
        <f t="shared" si="47"/>
        <v>9.2732189599885508</v>
      </c>
      <c r="K291" s="8">
        <f t="shared" si="48"/>
        <v>-1.575584265636615</v>
      </c>
      <c r="M291" s="12">
        <v>584.1</v>
      </c>
      <c r="N291" s="12">
        <v>623.79999999999995</v>
      </c>
      <c r="O291" s="8">
        <f t="shared" si="49"/>
        <v>9.2375056585204387</v>
      </c>
      <c r="P291" s="8">
        <f t="shared" si="50"/>
        <v>9.4868167932701003E-2</v>
      </c>
    </row>
    <row r="292" spans="1:16" x14ac:dyDescent="0.2">
      <c r="A292">
        <v>1259.5333333333333</v>
      </c>
      <c r="B292">
        <v>205.96666666666667</v>
      </c>
      <c r="C292">
        <v>253.0333333333333</v>
      </c>
      <c r="D292">
        <f t="shared" si="42"/>
        <v>0.20089451119462232</v>
      </c>
      <c r="F292" s="8">
        <f t="shared" si="43"/>
        <v>8.9924703252052112</v>
      </c>
      <c r="G292" s="8">
        <f t="shared" si="44"/>
        <v>-2.6124065254214535</v>
      </c>
      <c r="H292" s="8">
        <f t="shared" si="45"/>
        <v>9.1409286142438617</v>
      </c>
      <c r="I292" s="8">
        <f t="shared" si="46"/>
        <v>-2.3154899473441519</v>
      </c>
      <c r="J292" s="8">
        <f t="shared" si="47"/>
        <v>7.8347253515331348</v>
      </c>
      <c r="K292" s="8">
        <f t="shared" si="48"/>
        <v>0.29691657807730182</v>
      </c>
      <c r="M292" s="12">
        <v>1363.6</v>
      </c>
      <c r="N292" s="12">
        <v>1150.5999999999999</v>
      </c>
      <c r="O292" s="8">
        <f t="shared" si="49"/>
        <v>10.29068772462473</v>
      </c>
      <c r="P292" s="8">
        <f t="shared" si="50"/>
        <v>-0.24503412925570764</v>
      </c>
    </row>
    <row r="293" spans="1:16" x14ac:dyDescent="0.2">
      <c r="A293">
        <v>148.6</v>
      </c>
      <c r="B293">
        <v>223.6</v>
      </c>
      <c r="C293">
        <v>200.70000000000002</v>
      </c>
      <c r="D293">
        <f t="shared" si="42"/>
        <v>1.3506056527590851</v>
      </c>
      <c r="F293" s="8">
        <f t="shared" si="43"/>
        <v>7.5100333418035312</v>
      </c>
      <c r="G293" s="8">
        <f t="shared" si="44"/>
        <v>0.58948607230459382</v>
      </c>
      <c r="H293" s="8">
        <f t="shared" si="45"/>
        <v>7.4320935560632444</v>
      </c>
      <c r="I293" s="8">
        <f t="shared" si="46"/>
        <v>0.43360650082402119</v>
      </c>
      <c r="J293" s="8">
        <f t="shared" si="47"/>
        <v>7.7268365922155411</v>
      </c>
      <c r="K293" s="8">
        <f t="shared" si="48"/>
        <v>-0.1558795714805728</v>
      </c>
      <c r="M293" s="12">
        <v>149.6</v>
      </c>
      <c r="N293" s="12">
        <v>143.6</v>
      </c>
      <c r="O293" s="8">
        <f t="shared" si="49"/>
        <v>7.1954391519679817</v>
      </c>
      <c r="P293" s="8">
        <f t="shared" si="50"/>
        <v>-5.90544260645854E-2</v>
      </c>
    </row>
    <row r="294" spans="1:16" x14ac:dyDescent="0.2">
      <c r="A294">
        <v>1208.0333333333331</v>
      </c>
      <c r="B294">
        <v>302.13333333333338</v>
      </c>
      <c r="C294">
        <v>571.26666666666677</v>
      </c>
      <c r="D294">
        <f t="shared" si="42"/>
        <v>0.47288982092105647</v>
      </c>
      <c r="F294" s="8">
        <f t="shared" si="43"/>
        <v>9.238743049226823</v>
      </c>
      <c r="G294" s="8">
        <f t="shared" si="44"/>
        <v>-1.9994029980296519</v>
      </c>
      <c r="H294" s="8">
        <f t="shared" si="45"/>
        <v>9.69823254466605</v>
      </c>
      <c r="I294" s="8">
        <f t="shared" si="46"/>
        <v>-1.080424007151201</v>
      </c>
      <c r="J294" s="8">
        <f t="shared" si="47"/>
        <v>8.6985310456512224</v>
      </c>
      <c r="K294" s="8">
        <f t="shared" si="48"/>
        <v>0.91897899087845081</v>
      </c>
      <c r="M294" s="12">
        <v>1066.8</v>
      </c>
      <c r="N294" s="12">
        <v>1133.5999999999999</v>
      </c>
      <c r="O294" s="8">
        <f t="shared" si="49"/>
        <v>10.102884981347112</v>
      </c>
      <c r="P294" s="8">
        <f t="shared" si="50"/>
        <v>8.7621933367092342E-2</v>
      </c>
    </row>
    <row r="295" spans="1:16" x14ac:dyDescent="0.2">
      <c r="A295">
        <v>112.26666666666665</v>
      </c>
      <c r="B295">
        <v>535.26666666666677</v>
      </c>
      <c r="C295">
        <v>302.7</v>
      </c>
      <c r="D295">
        <f t="shared" si="42"/>
        <v>2.6962589073634207</v>
      </c>
      <c r="F295" s="8">
        <f t="shared" si="43"/>
        <v>7.9374499149613937</v>
      </c>
      <c r="G295" s="8">
        <f t="shared" si="44"/>
        <v>2.2533281750070335</v>
      </c>
      <c r="H295" s="8">
        <f t="shared" si="45"/>
        <v>7.5262653461990139</v>
      </c>
      <c r="I295" s="8">
        <f t="shared" si="46"/>
        <v>1.4309590374822738</v>
      </c>
      <c r="J295" s="8">
        <f t="shared" si="47"/>
        <v>8.6529294337025302</v>
      </c>
      <c r="K295" s="8">
        <f t="shared" si="48"/>
        <v>-0.8223691375247596</v>
      </c>
      <c r="M295" s="12">
        <v>119.9</v>
      </c>
      <c r="N295" s="12">
        <v>103.8</v>
      </c>
      <c r="O295" s="8">
        <f t="shared" si="49"/>
        <v>6.8016752409986898</v>
      </c>
      <c r="P295" s="8">
        <f t="shared" si="50"/>
        <v>-0.20802521505634292</v>
      </c>
    </row>
    <row r="296" spans="1:16" x14ac:dyDescent="0.2">
      <c r="A296">
        <v>28.299999999999997</v>
      </c>
      <c r="B296">
        <v>80.633333333333326</v>
      </c>
      <c r="C296">
        <v>97.899999999999991</v>
      </c>
      <c r="D296">
        <f t="shared" si="42"/>
        <v>3.4593639575971733</v>
      </c>
      <c r="F296" s="8">
        <f t="shared" si="43"/>
        <v>5.5780173031579636</v>
      </c>
      <c r="G296" s="8">
        <f t="shared" si="44"/>
        <v>1.5105743104268865</v>
      </c>
      <c r="H296" s="8">
        <f t="shared" si="45"/>
        <v>5.717983551330426</v>
      </c>
      <c r="I296" s="8">
        <f t="shared" si="46"/>
        <v>1.7905068067718128</v>
      </c>
      <c r="J296" s="8">
        <f t="shared" si="47"/>
        <v>6.4732707065438699</v>
      </c>
      <c r="K296" s="8">
        <f t="shared" si="48"/>
        <v>0.27993249634492617</v>
      </c>
      <c r="M296" s="12">
        <v>30.7</v>
      </c>
      <c r="N296" s="12">
        <v>26.4</v>
      </c>
      <c r="O296" s="8">
        <f t="shared" si="49"/>
        <v>4.8313163874769538</v>
      </c>
      <c r="P296" s="8">
        <f t="shared" si="50"/>
        <v>-0.21770072601172605</v>
      </c>
    </row>
    <row r="297" spans="1:16" x14ac:dyDescent="0.2">
      <c r="A297">
        <v>1088.6666666666667</v>
      </c>
      <c r="B297">
        <v>268.43333333333334</v>
      </c>
      <c r="C297">
        <v>205.46666666666667</v>
      </c>
      <c r="D297">
        <f t="shared" si="42"/>
        <v>0.18873239436619718</v>
      </c>
      <c r="F297" s="8">
        <f t="shared" si="43"/>
        <v>9.0783832986443773</v>
      </c>
      <c r="G297" s="8">
        <f t="shared" si="44"/>
        <v>-2.0199265523923255</v>
      </c>
      <c r="H297" s="8">
        <f t="shared" si="45"/>
        <v>8.8855535628734028</v>
      </c>
      <c r="I297" s="8">
        <f t="shared" si="46"/>
        <v>-2.4055860239342723</v>
      </c>
      <c r="J297" s="8">
        <f t="shared" si="47"/>
        <v>7.87559028667724</v>
      </c>
      <c r="K297" s="8">
        <f t="shared" si="48"/>
        <v>-0.38565947154194641</v>
      </c>
      <c r="M297" s="12">
        <v>1107</v>
      </c>
      <c r="N297" s="12">
        <v>1197.5999999999999</v>
      </c>
      <c r="O297" s="8">
        <f t="shared" si="49"/>
        <v>10.169184958976304</v>
      </c>
      <c r="P297" s="8">
        <f t="shared" si="50"/>
        <v>0.11349090438950217</v>
      </c>
    </row>
    <row r="298" spans="1:16" x14ac:dyDescent="0.2">
      <c r="A298">
        <v>956.20000000000016</v>
      </c>
      <c r="B298">
        <v>148.76666666666665</v>
      </c>
      <c r="C298">
        <v>386.3</v>
      </c>
      <c r="D298">
        <f t="shared" si="42"/>
        <v>0.40399498012967994</v>
      </c>
      <c r="F298" s="8">
        <f t="shared" si="43"/>
        <v>8.5590380455518353</v>
      </c>
      <c r="G298" s="8">
        <f t="shared" si="44"/>
        <v>-2.6842610998169962</v>
      </c>
      <c r="H298" s="8">
        <f t="shared" si="45"/>
        <v>9.2473732314024524</v>
      </c>
      <c r="I298" s="8">
        <f t="shared" si="46"/>
        <v>-1.3075907281157635</v>
      </c>
      <c r="J298" s="8">
        <f t="shared" si="47"/>
        <v>7.9052426814939531</v>
      </c>
      <c r="K298" s="8">
        <f t="shared" si="48"/>
        <v>1.3766703717012325</v>
      </c>
      <c r="M298" s="12">
        <v>1034.9000000000001</v>
      </c>
      <c r="N298" s="12">
        <v>935.9</v>
      </c>
      <c r="O298" s="8">
        <f t="shared" si="49"/>
        <v>9.9427431160453938</v>
      </c>
      <c r="P298" s="8">
        <f t="shared" si="50"/>
        <v>-0.14506507756359652</v>
      </c>
    </row>
    <row r="299" spans="1:16" x14ac:dyDescent="0.2">
      <c r="A299">
        <v>201.36666666666667</v>
      </c>
      <c r="B299">
        <v>410.63333333333327</v>
      </c>
      <c r="C299">
        <v>115.2</v>
      </c>
      <c r="D299">
        <f t="shared" si="42"/>
        <v>0.57209071345803675</v>
      </c>
      <c r="F299" s="8">
        <f t="shared" si="43"/>
        <v>8.1676940044894089</v>
      </c>
      <c r="G299" s="8">
        <f t="shared" si="44"/>
        <v>1.0280258577227344</v>
      </c>
      <c r="H299" s="8">
        <f t="shared" si="45"/>
        <v>7.250838991091495</v>
      </c>
      <c r="I299" s="8">
        <f t="shared" si="46"/>
        <v>-0.80568416907309071</v>
      </c>
      <c r="J299" s="8">
        <f t="shared" si="47"/>
        <v>7.7648519199528625</v>
      </c>
      <c r="K299" s="8">
        <f t="shared" si="48"/>
        <v>-1.8337100267958246</v>
      </c>
      <c r="M299" s="12">
        <v>189.5</v>
      </c>
      <c r="N299" s="12">
        <v>201.6</v>
      </c>
      <c r="O299" s="8">
        <f t="shared" si="49"/>
        <v>7.6107029333918241</v>
      </c>
      <c r="P299" s="8">
        <f t="shared" si="50"/>
        <v>8.929779044146241E-2</v>
      </c>
    </row>
    <row r="300" spans="1:16" x14ac:dyDescent="0.2">
      <c r="A300">
        <v>164.36666666666667</v>
      </c>
      <c r="B300">
        <v>270.93333333333334</v>
      </c>
      <c r="C300">
        <v>294.46666666666664</v>
      </c>
      <c r="D300">
        <f t="shared" si="42"/>
        <v>1.7915230176434798</v>
      </c>
      <c r="F300" s="8">
        <f t="shared" si="43"/>
        <v>7.7212840165281236</v>
      </c>
      <c r="G300" s="8">
        <f t="shared" si="44"/>
        <v>0.72102014927104674</v>
      </c>
      <c r="H300" s="8">
        <f t="shared" si="45"/>
        <v>7.7813672316621174</v>
      </c>
      <c r="I300" s="8">
        <f t="shared" si="46"/>
        <v>0.84118657953903397</v>
      </c>
      <c r="J300" s="8">
        <f t="shared" si="47"/>
        <v>8.1418773062976406</v>
      </c>
      <c r="K300" s="8">
        <f t="shared" si="48"/>
        <v>0.120166430267987</v>
      </c>
      <c r="M300" s="12">
        <v>155.80000000000001</v>
      </c>
      <c r="N300" s="12">
        <v>161.30000000000001</v>
      </c>
      <c r="O300" s="8">
        <f t="shared" si="49"/>
        <v>7.3085770257212941</v>
      </c>
      <c r="P300" s="8">
        <f t="shared" si="50"/>
        <v>5.0051205093973573E-2</v>
      </c>
    </row>
    <row r="301" spans="1:16" x14ac:dyDescent="0.2">
      <c r="A301">
        <v>47.033333333333331</v>
      </c>
      <c r="B301">
        <v>88.2</v>
      </c>
      <c r="C301">
        <v>84.733333333333334</v>
      </c>
      <c r="D301">
        <f t="shared" si="42"/>
        <v>1.8015591778880227</v>
      </c>
      <c r="F301" s="8">
        <f t="shared" si="43"/>
        <v>6.0091592138294523</v>
      </c>
      <c r="G301" s="8">
        <f t="shared" si="44"/>
        <v>0.90709507368141262</v>
      </c>
      <c r="H301" s="8">
        <f t="shared" si="45"/>
        <v>5.9802346981925938</v>
      </c>
      <c r="I301" s="8">
        <f t="shared" si="46"/>
        <v>0.84924604240769463</v>
      </c>
      <c r="J301" s="8">
        <f t="shared" si="47"/>
        <v>6.4337822350332994</v>
      </c>
      <c r="K301" s="8">
        <f t="shared" si="48"/>
        <v>-5.7849031273717835E-2</v>
      </c>
      <c r="M301" s="12">
        <v>32.700000000000003</v>
      </c>
      <c r="N301" s="12">
        <v>73</v>
      </c>
      <c r="O301" s="8">
        <f t="shared" si="49"/>
        <v>5.6105216447453685</v>
      </c>
      <c r="P301" s="8">
        <f t="shared" si="50"/>
        <v>1.1586058282692968</v>
      </c>
    </row>
    <row r="302" spans="1:16" x14ac:dyDescent="0.2">
      <c r="A302">
        <v>335.0333333333333</v>
      </c>
      <c r="B302">
        <v>516.6</v>
      </c>
      <c r="C302">
        <v>665.4666666666667</v>
      </c>
      <c r="D302">
        <f t="shared" si="42"/>
        <v>1.9862700228832955</v>
      </c>
      <c r="F302" s="8">
        <f t="shared" si="43"/>
        <v>8.7005323315898657</v>
      </c>
      <c r="G302" s="8">
        <f t="shared" si="44"/>
        <v>0.62474300328154542</v>
      </c>
      <c r="H302" s="8">
        <f t="shared" si="45"/>
        <v>8.8831917114210341</v>
      </c>
      <c r="I302" s="8">
        <f t="shared" si="46"/>
        <v>0.99006176294388115</v>
      </c>
      <c r="J302" s="8">
        <f t="shared" si="47"/>
        <v>9.1955632130618064</v>
      </c>
      <c r="K302" s="8">
        <f t="shared" si="48"/>
        <v>0.3653187596623359</v>
      </c>
      <c r="M302" s="12">
        <v>277.7</v>
      </c>
      <c r="N302" s="12">
        <v>408.7</v>
      </c>
      <c r="O302" s="8">
        <f t="shared" si="49"/>
        <v>8.396140900032389</v>
      </c>
      <c r="P302" s="8">
        <f t="shared" si="50"/>
        <v>0.55751506620181268</v>
      </c>
    </row>
    <row r="303" spans="1:16" x14ac:dyDescent="0.2">
      <c r="A303">
        <v>239.76666666666665</v>
      </c>
      <c r="B303">
        <v>329.43333333333334</v>
      </c>
      <c r="C303">
        <v>411</v>
      </c>
      <c r="D303">
        <f t="shared" si="42"/>
        <v>1.7141665508132908</v>
      </c>
      <c r="F303" s="8">
        <f t="shared" si="43"/>
        <v>8.1346650114116432</v>
      </c>
      <c r="G303" s="8">
        <f t="shared" si="44"/>
        <v>0.45835543650653493</v>
      </c>
      <c r="H303" s="8">
        <f t="shared" si="45"/>
        <v>8.2942409384200282</v>
      </c>
      <c r="I303" s="8">
        <f t="shared" si="46"/>
        <v>0.77750729052330891</v>
      </c>
      <c r="J303" s="8">
        <f t="shared" si="47"/>
        <v>8.5234186566732966</v>
      </c>
      <c r="K303" s="8">
        <f t="shared" si="48"/>
        <v>0.31915185401677393</v>
      </c>
      <c r="M303" s="12">
        <v>203.7</v>
      </c>
      <c r="N303" s="12">
        <v>279.60000000000002</v>
      </c>
      <c r="O303" s="8">
        <f t="shared" si="49"/>
        <v>7.8987613602833004</v>
      </c>
      <c r="P303" s="8">
        <f t="shared" si="50"/>
        <v>0.45691838040954874</v>
      </c>
    </row>
    <row r="304" spans="1:16" x14ac:dyDescent="0.2">
      <c r="A304">
        <v>106.7</v>
      </c>
      <c r="B304">
        <v>162.9</v>
      </c>
      <c r="C304">
        <v>194.29999999999998</v>
      </c>
      <c r="D304">
        <f t="shared" si="42"/>
        <v>1.8209934395501404</v>
      </c>
      <c r="F304" s="8">
        <f t="shared" si="43"/>
        <v>7.0426295797876088</v>
      </c>
      <c r="G304" s="8">
        <f t="shared" si="44"/>
        <v>0.61042642770109279</v>
      </c>
      <c r="H304" s="8">
        <f t="shared" si="45"/>
        <v>7.1697792283175223</v>
      </c>
      <c r="I304" s="8">
        <f t="shared" si="46"/>
        <v>0.86472572476091947</v>
      </c>
      <c r="J304" s="8">
        <f t="shared" si="47"/>
        <v>7.4749924421680696</v>
      </c>
      <c r="K304" s="8">
        <f t="shared" si="48"/>
        <v>0.25429929705982679</v>
      </c>
      <c r="M304" s="12">
        <v>97.4</v>
      </c>
      <c r="N304" s="12">
        <v>120</v>
      </c>
      <c r="O304" s="8">
        <f t="shared" si="49"/>
        <v>6.7563702314017489</v>
      </c>
      <c r="P304" s="8">
        <f t="shared" si="50"/>
        <v>0.30104072841353852</v>
      </c>
    </row>
    <row r="306" spans="1:3" x14ac:dyDescent="0.2">
      <c r="A306">
        <f>SUM(A2:A304)</f>
        <v>194999.19999999995</v>
      </c>
      <c r="B306">
        <f>SUM(B2:B304)</f>
        <v>205617.69999999998</v>
      </c>
      <c r="C306">
        <f>SUM(C2:C304)</f>
        <v>196871.06666666662</v>
      </c>
    </row>
  </sheetData>
  <mergeCells count="10">
    <mergeCell ref="A2:C2"/>
    <mergeCell ref="F1:K1"/>
    <mergeCell ref="F2:G2"/>
    <mergeCell ref="H2:I2"/>
    <mergeCell ref="J2:K2"/>
    <mergeCell ref="R3:V3"/>
    <mergeCell ref="R14:V14"/>
    <mergeCell ref="M2:N2"/>
    <mergeCell ref="O2:P2"/>
    <mergeCell ref="O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C5E0B-25D1-6641-A484-0B46EF7D035E}">
  <sheetPr codeName="Sheet7"/>
  <dimension ref="A1:P302"/>
  <sheetViews>
    <sheetView zoomScaleNormal="100" workbookViewId="0">
      <selection activeCell="I24" sqref="I24"/>
    </sheetView>
  </sheetViews>
  <sheetFormatPr baseColWidth="10" defaultRowHeight="15" x14ac:dyDescent="0.2"/>
  <cols>
    <col min="2" max="2" width="26.83203125" bestFit="1" customWidth="1"/>
    <col min="3" max="3" width="68.1640625" bestFit="1" customWidth="1"/>
    <col min="4" max="4" width="11" customWidth="1"/>
    <col min="5" max="5" width="15" bestFit="1" customWidth="1"/>
    <col min="6" max="8" width="15" customWidth="1"/>
    <col min="11" max="11" width="35" bestFit="1" customWidth="1"/>
    <col min="15" max="15" width="13.83203125" bestFit="1" customWidth="1"/>
    <col min="16" max="16" width="12.5" customWidth="1"/>
  </cols>
  <sheetData>
    <row r="1" spans="1:16" ht="16" x14ac:dyDescent="0.2">
      <c r="A1" s="17" t="s">
        <v>1106</v>
      </c>
      <c r="B1" s="1" t="s">
        <v>130</v>
      </c>
      <c r="C1" s="1" t="s">
        <v>25</v>
      </c>
      <c r="D1" s="21" t="s">
        <v>1107</v>
      </c>
      <c r="E1" s="21" t="s">
        <v>1108</v>
      </c>
      <c r="F1" s="17" t="s">
        <v>1109</v>
      </c>
      <c r="G1" s="21" t="s">
        <v>1107</v>
      </c>
      <c r="H1" s="21" t="s">
        <v>1108</v>
      </c>
      <c r="J1" s="79" t="s">
        <v>1112</v>
      </c>
      <c r="K1" t="s">
        <v>1097</v>
      </c>
      <c r="L1">
        <v>301</v>
      </c>
      <c r="O1" s="77" t="s">
        <v>1776</v>
      </c>
      <c r="P1" s="77"/>
    </row>
    <row r="2" spans="1:16" ht="16" x14ac:dyDescent="0.2">
      <c r="A2">
        <v>1</v>
      </c>
      <c r="B2" s="2" t="s">
        <v>2032</v>
      </c>
      <c r="C2" s="2" t="s">
        <v>1122</v>
      </c>
      <c r="D2" s="22">
        <v>0.1951</v>
      </c>
      <c r="E2" s="22">
        <v>2.3439999999999999</v>
      </c>
      <c r="F2" s="20"/>
      <c r="G2" s="22">
        <v>-0.14280000000000001</v>
      </c>
      <c r="H2" s="22">
        <v>0.75539999999999996</v>
      </c>
      <c r="J2" s="79"/>
      <c r="K2" t="s">
        <v>1110</v>
      </c>
      <c r="L2">
        <v>63</v>
      </c>
      <c r="M2">
        <f>L2/L1*100</f>
        <v>20.930232558139537</v>
      </c>
      <c r="O2">
        <f>L2-10</f>
        <v>53</v>
      </c>
      <c r="P2" s="25">
        <f>O2/L2</f>
        <v>0.84126984126984128</v>
      </c>
    </row>
    <row r="3" spans="1:16" ht="16" x14ac:dyDescent="0.2">
      <c r="A3">
        <v>2</v>
      </c>
      <c r="B3" s="2" t="s">
        <v>2033</v>
      </c>
      <c r="C3" s="2" t="s">
        <v>1290</v>
      </c>
      <c r="D3" s="22">
        <v>-0.2339</v>
      </c>
      <c r="E3" s="22">
        <v>2.8849999999999998</v>
      </c>
      <c r="F3" s="20"/>
      <c r="G3" s="22">
        <v>-0.1477</v>
      </c>
      <c r="H3" s="22">
        <v>1.609</v>
      </c>
      <c r="J3" s="79"/>
      <c r="K3" t="s">
        <v>1111</v>
      </c>
      <c r="L3">
        <v>32</v>
      </c>
      <c r="M3">
        <f>L3/L1*100</f>
        <v>10.631229235880399</v>
      </c>
      <c r="O3">
        <v>3</v>
      </c>
      <c r="P3" s="25">
        <f>O3/L3</f>
        <v>9.375E-2</v>
      </c>
    </row>
    <row r="4" spans="1:16" ht="16" x14ac:dyDescent="0.2">
      <c r="A4">
        <v>3</v>
      </c>
      <c r="B4" s="2" t="s">
        <v>2034</v>
      </c>
      <c r="C4" s="2" t="s">
        <v>1219</v>
      </c>
      <c r="D4" s="22">
        <v>-0.22359999999999999</v>
      </c>
      <c r="E4" s="22">
        <v>2.3319999999999999</v>
      </c>
      <c r="F4" s="20"/>
      <c r="G4" s="22">
        <v>-0.1439</v>
      </c>
      <c r="H4" s="22">
        <v>1.0760000000000001</v>
      </c>
    </row>
    <row r="5" spans="1:16" ht="16" x14ac:dyDescent="0.2">
      <c r="A5">
        <v>4</v>
      </c>
      <c r="B5" s="2" t="s">
        <v>2035</v>
      </c>
      <c r="C5" s="2" t="s">
        <v>1322</v>
      </c>
      <c r="D5" s="22">
        <v>-0.19370000000000001</v>
      </c>
      <c r="E5" s="22">
        <v>2.347</v>
      </c>
      <c r="F5" s="20"/>
      <c r="G5" s="22">
        <v>-0.191</v>
      </c>
      <c r="H5" s="22">
        <v>1.0840000000000001</v>
      </c>
    </row>
    <row r="6" spans="1:16" ht="16" x14ac:dyDescent="0.2">
      <c r="A6">
        <v>5</v>
      </c>
      <c r="B6" s="2" t="s">
        <v>2036</v>
      </c>
      <c r="C6" s="2" t="s">
        <v>1176</v>
      </c>
      <c r="D6" s="22">
        <v>-0.38469999999999999</v>
      </c>
      <c r="E6" s="22">
        <v>4.1020000000000003</v>
      </c>
      <c r="F6" s="20"/>
      <c r="G6" s="22">
        <v>-0.33460000000000001</v>
      </c>
      <c r="H6" s="22">
        <v>2.0289999999999999</v>
      </c>
      <c r="J6" s="79" t="s">
        <v>1113</v>
      </c>
      <c r="K6" t="s">
        <v>1097</v>
      </c>
      <c r="L6">
        <v>301</v>
      </c>
    </row>
    <row r="7" spans="1:16" ht="16" x14ac:dyDescent="0.2">
      <c r="A7">
        <v>6</v>
      </c>
      <c r="B7" s="2" t="s">
        <v>2037</v>
      </c>
      <c r="C7" s="2" t="s">
        <v>1176</v>
      </c>
      <c r="D7" s="22">
        <v>-0.14249999999999999</v>
      </c>
      <c r="E7" s="22">
        <v>1.4419999999999999</v>
      </c>
      <c r="F7" s="20"/>
      <c r="G7" s="22">
        <v>-8.3830000000000002E-2</v>
      </c>
      <c r="H7" s="22">
        <v>0.40949999999999998</v>
      </c>
      <c r="J7" s="79"/>
      <c r="K7" t="s">
        <v>1110</v>
      </c>
      <c r="L7">
        <v>37</v>
      </c>
      <c r="M7">
        <f>L7/L6*100</f>
        <v>12.29235880398671</v>
      </c>
      <c r="O7">
        <v>35</v>
      </c>
      <c r="P7" s="25">
        <f>O7/L7</f>
        <v>0.94594594594594594</v>
      </c>
    </row>
    <row r="8" spans="1:16" ht="16" x14ac:dyDescent="0.2">
      <c r="A8">
        <v>7</v>
      </c>
      <c r="B8" s="2" t="s">
        <v>2038</v>
      </c>
      <c r="C8" s="2" t="s">
        <v>1176</v>
      </c>
      <c r="D8" s="22">
        <v>-0.14069999999999999</v>
      </c>
      <c r="E8" s="22">
        <v>2.1230000000000002</v>
      </c>
      <c r="F8" s="20"/>
      <c r="G8" s="22">
        <v>-9.4439999999999996E-2</v>
      </c>
      <c r="H8" s="22">
        <v>0.8296</v>
      </c>
      <c r="J8" s="79"/>
      <c r="K8" t="s">
        <v>1111</v>
      </c>
      <c r="L8">
        <v>6</v>
      </c>
      <c r="M8">
        <f>L8/L6*100</f>
        <v>1.9933554817275747</v>
      </c>
      <c r="O8">
        <v>1</v>
      </c>
      <c r="P8" s="25">
        <f>O8/L8</f>
        <v>0.16666666666666666</v>
      </c>
    </row>
    <row r="9" spans="1:16" ht="16" x14ac:dyDescent="0.2">
      <c r="A9">
        <v>8</v>
      </c>
      <c r="B9" s="2" t="s">
        <v>2039</v>
      </c>
      <c r="C9" s="2" t="s">
        <v>1550</v>
      </c>
      <c r="D9" s="22">
        <v>-0.1772</v>
      </c>
      <c r="E9" s="22">
        <v>2.173</v>
      </c>
      <c r="F9" s="20"/>
      <c r="G9" s="22">
        <v>-0.14799999999999999</v>
      </c>
      <c r="H9" s="22">
        <v>1.0640000000000001</v>
      </c>
    </row>
    <row r="10" spans="1:16" ht="16" x14ac:dyDescent="0.2">
      <c r="A10">
        <v>9</v>
      </c>
      <c r="B10" s="2" t="s">
        <v>2040</v>
      </c>
      <c r="C10" s="2" t="s">
        <v>1122</v>
      </c>
      <c r="D10" s="22">
        <v>-0.13200000000000001</v>
      </c>
      <c r="E10" s="22">
        <v>1.343</v>
      </c>
      <c r="F10" s="20"/>
      <c r="G10" s="22">
        <v>-0.1145</v>
      </c>
      <c r="H10" s="22">
        <v>0.5675</v>
      </c>
    </row>
    <row r="11" spans="1:16" ht="16" x14ac:dyDescent="0.2">
      <c r="A11">
        <v>10</v>
      </c>
      <c r="B11" s="2" t="s">
        <v>2041</v>
      </c>
      <c r="C11" s="2" t="s">
        <v>1122</v>
      </c>
      <c r="D11" s="22">
        <v>-0.12189999999999999</v>
      </c>
      <c r="E11" s="22">
        <v>1.7150000000000001</v>
      </c>
      <c r="F11" s="20"/>
      <c r="G11" s="22">
        <v>-4.8149999999999998E-2</v>
      </c>
      <c r="H11" s="22">
        <v>0.5444</v>
      </c>
    </row>
    <row r="12" spans="1:16" ht="16" x14ac:dyDescent="0.2">
      <c r="A12">
        <v>11</v>
      </c>
      <c r="B12" s="2" t="s">
        <v>2042</v>
      </c>
      <c r="C12" s="2" t="s">
        <v>1122</v>
      </c>
      <c r="D12" s="22">
        <v>-4.1329999999999999E-2</v>
      </c>
      <c r="E12" s="22">
        <v>0.98060000000000003</v>
      </c>
      <c r="F12" s="20"/>
      <c r="G12" s="22">
        <v>-4.6309999999999997E-2</v>
      </c>
      <c r="H12" s="22">
        <v>0.3493</v>
      </c>
    </row>
    <row r="13" spans="1:16" ht="16" x14ac:dyDescent="0.2">
      <c r="A13">
        <v>12</v>
      </c>
      <c r="B13" s="2" t="s">
        <v>2043</v>
      </c>
      <c r="C13" s="2" t="s">
        <v>1122</v>
      </c>
      <c r="D13" s="22">
        <v>-7.2650000000000006E-2</v>
      </c>
      <c r="E13" s="22">
        <v>1.5720000000000001</v>
      </c>
      <c r="F13" s="20"/>
      <c r="G13" s="22">
        <v>-2.6980000000000001E-2</v>
      </c>
      <c r="H13" s="22">
        <v>0.28410000000000002</v>
      </c>
    </row>
    <row r="14" spans="1:16" ht="16" x14ac:dyDescent="0.2">
      <c r="A14">
        <v>13</v>
      </c>
      <c r="B14" s="2" t="s">
        <v>261</v>
      </c>
      <c r="C14" s="2" t="s">
        <v>1122</v>
      </c>
      <c r="D14" s="22">
        <v>-7.2529999999999997E-2</v>
      </c>
      <c r="E14" s="22">
        <v>0.97450000000000003</v>
      </c>
      <c r="F14" s="20"/>
      <c r="G14" s="22">
        <v>-5.0529999999999999E-2</v>
      </c>
      <c r="H14" s="22">
        <v>0.37919999999999998</v>
      </c>
    </row>
    <row r="15" spans="1:16" ht="16" x14ac:dyDescent="0.2">
      <c r="A15">
        <v>14</v>
      </c>
      <c r="B15" s="2" t="s">
        <v>2044</v>
      </c>
      <c r="C15" s="2" t="s">
        <v>1122</v>
      </c>
      <c r="D15" s="22">
        <v>-0.12609999999999999</v>
      </c>
      <c r="E15" s="22">
        <v>1.8069999999999999</v>
      </c>
      <c r="F15" s="20"/>
      <c r="G15" s="22">
        <v>-5.9020000000000003E-2</v>
      </c>
      <c r="H15" s="22">
        <v>0.496</v>
      </c>
    </row>
    <row r="16" spans="1:16" ht="16" x14ac:dyDescent="0.2">
      <c r="A16">
        <v>15</v>
      </c>
      <c r="B16" s="2" t="s">
        <v>245</v>
      </c>
      <c r="C16" s="2" t="s">
        <v>1197</v>
      </c>
      <c r="D16" s="22">
        <v>-0.3049</v>
      </c>
      <c r="E16" s="22">
        <v>2.4990000000000001</v>
      </c>
      <c r="F16" s="20"/>
      <c r="G16" s="22">
        <v>-3.1379999999999998E-2</v>
      </c>
      <c r="H16" s="22">
        <v>0.57220000000000004</v>
      </c>
    </row>
    <row r="17" spans="1:8" ht="16" x14ac:dyDescent="0.2">
      <c r="A17">
        <v>16</v>
      </c>
      <c r="B17" s="2" t="s">
        <v>2045</v>
      </c>
      <c r="C17" s="2" t="s">
        <v>1197</v>
      </c>
      <c r="D17" s="22">
        <v>-0.21429999999999999</v>
      </c>
      <c r="E17" s="22">
        <v>1.3029999999999999</v>
      </c>
      <c r="F17" s="20"/>
      <c r="G17" s="22">
        <v>0.16039999999999999</v>
      </c>
      <c r="H17" s="22">
        <v>1.2490000000000001</v>
      </c>
    </row>
    <row r="18" spans="1:8" ht="16" x14ac:dyDescent="0.2">
      <c r="A18">
        <v>17</v>
      </c>
      <c r="B18" s="2" t="s">
        <v>2046</v>
      </c>
      <c r="C18" s="2" t="s">
        <v>1197</v>
      </c>
      <c r="D18" s="22">
        <v>0.25040000000000001</v>
      </c>
      <c r="E18" s="22">
        <v>2.3319999999999999</v>
      </c>
      <c r="F18" s="20"/>
      <c r="G18" s="22">
        <v>0.28349999999999997</v>
      </c>
      <c r="H18" s="22">
        <v>1.8149999999999999</v>
      </c>
    </row>
    <row r="19" spans="1:8" ht="16" x14ac:dyDescent="0.2">
      <c r="A19">
        <v>18</v>
      </c>
      <c r="B19" s="2" t="s">
        <v>2047</v>
      </c>
      <c r="C19" s="2" t="s">
        <v>1122</v>
      </c>
      <c r="D19" s="22">
        <v>5.6910000000000002E-2</v>
      </c>
      <c r="E19" s="22">
        <v>0.81789999999999996</v>
      </c>
      <c r="F19" s="20"/>
      <c r="G19" s="22">
        <v>2.5049999999999999E-2</v>
      </c>
      <c r="H19" s="22">
        <v>0.2147</v>
      </c>
    </row>
    <row r="20" spans="1:8" ht="16" x14ac:dyDescent="0.2">
      <c r="A20">
        <v>19</v>
      </c>
      <c r="B20" s="2" t="s">
        <v>2048</v>
      </c>
      <c r="C20" s="2" t="s">
        <v>1163</v>
      </c>
      <c r="D20" s="22">
        <v>-0.29730000000000001</v>
      </c>
      <c r="E20" s="22">
        <v>1.788</v>
      </c>
      <c r="F20" s="20"/>
      <c r="G20" s="22">
        <v>-9.4289999999999999E-2</v>
      </c>
      <c r="H20" s="22">
        <v>0.50719999999999998</v>
      </c>
    </row>
    <row r="21" spans="1:8" ht="16" x14ac:dyDescent="0.2">
      <c r="A21">
        <v>20</v>
      </c>
      <c r="B21" s="2" t="s">
        <v>2049</v>
      </c>
      <c r="C21" s="2" t="s">
        <v>1163</v>
      </c>
      <c r="D21" s="22">
        <v>9.6839999999999999E-3</v>
      </c>
      <c r="E21" s="22">
        <v>0.3906</v>
      </c>
      <c r="F21" s="20"/>
      <c r="G21" s="22">
        <v>0.13150000000000001</v>
      </c>
      <c r="H21" s="22">
        <v>0.57969999999999999</v>
      </c>
    </row>
    <row r="22" spans="1:8" ht="16" x14ac:dyDescent="0.2">
      <c r="A22">
        <v>21</v>
      </c>
      <c r="B22" s="2" t="s">
        <v>2050</v>
      </c>
      <c r="C22" s="2" t="s">
        <v>1163</v>
      </c>
      <c r="D22" s="22">
        <v>-0.3206</v>
      </c>
      <c r="E22" s="22">
        <v>3.1320000000000001</v>
      </c>
      <c r="F22" s="20"/>
      <c r="G22" s="22">
        <v>-0.1225</v>
      </c>
      <c r="H22" s="22">
        <v>0.88180000000000003</v>
      </c>
    </row>
    <row r="23" spans="1:8" ht="16" x14ac:dyDescent="0.2">
      <c r="A23">
        <v>22</v>
      </c>
      <c r="B23" s="2" t="s">
        <v>1798</v>
      </c>
      <c r="C23" s="2" t="s">
        <v>1163</v>
      </c>
      <c r="D23" s="22">
        <v>0.90800000000000003</v>
      </c>
      <c r="E23" s="22">
        <v>3.5659999999999998</v>
      </c>
      <c r="F23" s="20"/>
      <c r="G23" s="22">
        <v>0.3342</v>
      </c>
      <c r="H23" s="22">
        <v>1.893</v>
      </c>
    </row>
    <row r="24" spans="1:8" ht="16" x14ac:dyDescent="0.2">
      <c r="A24">
        <v>23</v>
      </c>
      <c r="B24" s="2" t="s">
        <v>1798</v>
      </c>
      <c r="C24" s="2" t="s">
        <v>1462</v>
      </c>
      <c r="D24" s="22">
        <v>-0.90010000000000001</v>
      </c>
      <c r="E24" s="22">
        <v>3.2029999999999998</v>
      </c>
      <c r="F24" s="20"/>
      <c r="G24" s="22">
        <v>-0.39589999999999997</v>
      </c>
      <c r="H24" s="22">
        <v>1.522</v>
      </c>
    </row>
    <row r="25" spans="1:8" ht="16" x14ac:dyDescent="0.2">
      <c r="A25">
        <v>24</v>
      </c>
      <c r="B25" s="2" t="s">
        <v>2051</v>
      </c>
      <c r="C25" s="2" t="s">
        <v>1163</v>
      </c>
      <c r="D25" s="22">
        <v>0.61099999999999999</v>
      </c>
      <c r="E25" s="22">
        <v>2.7160000000000002</v>
      </c>
      <c r="F25" s="20"/>
      <c r="G25" s="22">
        <v>0.40600000000000003</v>
      </c>
      <c r="H25" s="22">
        <v>1.9430000000000001</v>
      </c>
    </row>
    <row r="26" spans="1:8" ht="16" x14ac:dyDescent="0.2">
      <c r="A26">
        <v>25</v>
      </c>
      <c r="B26" s="2" t="s">
        <v>1782</v>
      </c>
      <c r="C26" s="2" t="s">
        <v>1496</v>
      </c>
      <c r="D26" s="22">
        <v>-1.341</v>
      </c>
      <c r="E26" s="22">
        <v>3.855</v>
      </c>
      <c r="F26" s="20"/>
      <c r="G26" s="22">
        <v>-0.90800000000000003</v>
      </c>
      <c r="H26" s="22">
        <v>2.5680000000000001</v>
      </c>
    </row>
    <row r="27" spans="1:8" ht="16" x14ac:dyDescent="0.2">
      <c r="A27">
        <v>26</v>
      </c>
      <c r="B27" s="2" t="s">
        <v>603</v>
      </c>
      <c r="C27" s="2" t="s">
        <v>1190</v>
      </c>
      <c r="D27" s="22">
        <v>0.18690000000000001</v>
      </c>
      <c r="E27" s="22">
        <v>0.91239999999999999</v>
      </c>
      <c r="F27" s="20"/>
      <c r="G27" s="22">
        <v>9.7000000000000003E-2</v>
      </c>
      <c r="H27" s="22">
        <v>0.24079999999999999</v>
      </c>
    </row>
    <row r="28" spans="1:8" ht="16" x14ac:dyDescent="0.2">
      <c r="A28">
        <v>27</v>
      </c>
      <c r="B28" s="2" t="s">
        <v>1805</v>
      </c>
      <c r="C28" s="2" t="s">
        <v>1336</v>
      </c>
      <c r="D28" s="22">
        <v>-0.78190000000000004</v>
      </c>
      <c r="E28" s="22">
        <v>3.33</v>
      </c>
      <c r="F28" s="20"/>
      <c r="G28" s="22">
        <v>-0.60340000000000005</v>
      </c>
      <c r="H28" s="22">
        <v>1.8580000000000001</v>
      </c>
    </row>
    <row r="29" spans="1:8" ht="16" x14ac:dyDescent="0.2">
      <c r="A29">
        <v>28</v>
      </c>
      <c r="B29" s="2" t="s">
        <v>725</v>
      </c>
      <c r="C29" s="2" t="s">
        <v>1122</v>
      </c>
      <c r="D29" s="22">
        <v>-5.7419999999999999E-2</v>
      </c>
      <c r="E29" s="22">
        <v>0.85619999999999996</v>
      </c>
      <c r="F29" s="20"/>
      <c r="G29" s="22">
        <v>-0.1094</v>
      </c>
      <c r="H29" s="22">
        <v>1.1599999999999999</v>
      </c>
    </row>
    <row r="30" spans="1:8" ht="16" x14ac:dyDescent="0.2">
      <c r="A30">
        <v>29</v>
      </c>
      <c r="B30" s="2" t="s">
        <v>415</v>
      </c>
      <c r="C30" s="2" t="s">
        <v>1135</v>
      </c>
      <c r="D30" s="22">
        <v>-3.0790000000000001E-2</v>
      </c>
      <c r="E30" s="22">
        <v>0.58689999999999998</v>
      </c>
      <c r="F30" s="20"/>
      <c r="G30" s="22">
        <v>-5.0979999999999998E-2</v>
      </c>
      <c r="H30" s="22">
        <v>0.2757</v>
      </c>
    </row>
    <row r="31" spans="1:8" ht="16" x14ac:dyDescent="0.2">
      <c r="A31">
        <v>30</v>
      </c>
      <c r="B31" s="2" t="s">
        <v>2052</v>
      </c>
      <c r="C31" s="2" t="s">
        <v>1135</v>
      </c>
      <c r="D31" s="22">
        <v>0.1852</v>
      </c>
      <c r="E31" s="22">
        <v>0.57689999999999997</v>
      </c>
      <c r="F31" s="20"/>
      <c r="G31" s="22">
        <v>0.11409999999999999</v>
      </c>
      <c r="H31" s="22">
        <v>0.16819999999999999</v>
      </c>
    </row>
    <row r="32" spans="1:8" ht="16" x14ac:dyDescent="0.2">
      <c r="A32">
        <v>31</v>
      </c>
      <c r="B32" s="2" t="s">
        <v>2053</v>
      </c>
      <c r="C32" s="2" t="s">
        <v>1135</v>
      </c>
      <c r="D32" s="22">
        <v>0.95489999999999997</v>
      </c>
      <c r="E32" s="22">
        <v>3.855</v>
      </c>
      <c r="F32" s="20"/>
      <c r="G32" s="22">
        <v>0.46300000000000002</v>
      </c>
      <c r="H32" s="22">
        <v>1.7809999999999999</v>
      </c>
    </row>
    <row r="33" spans="1:8" ht="16" x14ac:dyDescent="0.2">
      <c r="A33">
        <v>32</v>
      </c>
      <c r="B33" s="2" t="s">
        <v>2053</v>
      </c>
      <c r="C33" s="2" t="s">
        <v>1355</v>
      </c>
      <c r="D33" s="22">
        <v>0.50649999999999995</v>
      </c>
      <c r="E33" s="22">
        <v>2.2450000000000001</v>
      </c>
      <c r="F33" s="20"/>
      <c r="G33" s="22">
        <v>0.25600000000000001</v>
      </c>
      <c r="H33" s="22">
        <v>1.266</v>
      </c>
    </row>
    <row r="34" spans="1:8" ht="16" x14ac:dyDescent="0.2">
      <c r="A34">
        <v>33</v>
      </c>
      <c r="B34" s="2" t="s">
        <v>1827</v>
      </c>
      <c r="C34" s="2" t="s">
        <v>1355</v>
      </c>
      <c r="D34" s="22">
        <v>-0.52070000000000005</v>
      </c>
      <c r="E34" s="22">
        <v>3.8029999999999999</v>
      </c>
      <c r="F34" s="20"/>
      <c r="G34" s="22">
        <v>-0.52600000000000002</v>
      </c>
      <c r="H34" s="22">
        <v>2.0699999999999998</v>
      </c>
    </row>
    <row r="35" spans="1:8" ht="16" x14ac:dyDescent="0.2">
      <c r="A35">
        <v>34</v>
      </c>
      <c r="B35" s="2" t="s">
        <v>1793</v>
      </c>
      <c r="C35" s="2" t="s">
        <v>1353</v>
      </c>
      <c r="D35" s="22">
        <v>0.63180000000000003</v>
      </c>
      <c r="E35" s="22">
        <v>0.98950000000000005</v>
      </c>
      <c r="F35" s="20"/>
      <c r="G35" s="22">
        <v>-8.2109999999999995E-3</v>
      </c>
      <c r="H35" s="22">
        <v>7.9299999999999995E-2</v>
      </c>
    </row>
    <row r="36" spans="1:8" ht="16" x14ac:dyDescent="0.2">
      <c r="A36">
        <v>35</v>
      </c>
      <c r="B36" s="2" t="s">
        <v>1793</v>
      </c>
      <c r="C36" s="2" t="s">
        <v>1229</v>
      </c>
      <c r="D36" s="22">
        <v>-0.98519999999999996</v>
      </c>
      <c r="E36" s="22">
        <v>3.8780000000000001</v>
      </c>
      <c r="F36" s="20"/>
      <c r="G36" s="22">
        <v>-0.85880000000000001</v>
      </c>
      <c r="H36" s="22">
        <v>2.2970000000000002</v>
      </c>
    </row>
    <row r="37" spans="1:8" ht="16" x14ac:dyDescent="0.2">
      <c r="A37">
        <v>36</v>
      </c>
      <c r="B37" s="2" t="s">
        <v>1823</v>
      </c>
      <c r="C37" s="2" t="s">
        <v>1229</v>
      </c>
      <c r="D37" s="22">
        <v>-0.55669999999999997</v>
      </c>
      <c r="E37" s="22">
        <v>3.6349999999999998</v>
      </c>
      <c r="F37" s="20"/>
      <c r="G37" s="22">
        <v>-0.53310000000000002</v>
      </c>
      <c r="H37" s="22">
        <v>1.9410000000000001</v>
      </c>
    </row>
    <row r="38" spans="1:8" ht="16" x14ac:dyDescent="0.2">
      <c r="A38">
        <v>37</v>
      </c>
      <c r="B38" s="2" t="s">
        <v>1795</v>
      </c>
      <c r="C38" s="2" t="s">
        <v>1229</v>
      </c>
      <c r="D38" s="22">
        <v>-0.96799999999999997</v>
      </c>
      <c r="E38" s="22">
        <v>3.9390000000000001</v>
      </c>
      <c r="F38" s="20"/>
      <c r="G38" s="22">
        <v>-0.9335</v>
      </c>
      <c r="H38" s="22">
        <v>2.4180000000000001</v>
      </c>
    </row>
    <row r="39" spans="1:8" ht="16" x14ac:dyDescent="0.2">
      <c r="A39">
        <v>38</v>
      </c>
      <c r="B39" s="2" t="s">
        <v>631</v>
      </c>
      <c r="C39" s="2" t="s">
        <v>1130</v>
      </c>
      <c r="D39" s="22">
        <v>5.7020000000000001E-2</v>
      </c>
      <c r="E39" s="22">
        <v>0.99909999999999999</v>
      </c>
      <c r="F39" s="20"/>
      <c r="G39" s="22">
        <v>1.4E-2</v>
      </c>
      <c r="H39" s="22">
        <v>0.21110000000000001</v>
      </c>
    </row>
    <row r="40" spans="1:8" ht="16" x14ac:dyDescent="0.2">
      <c r="A40">
        <v>39</v>
      </c>
      <c r="B40" s="2" t="s">
        <v>2054</v>
      </c>
      <c r="C40" s="2" t="s">
        <v>1130</v>
      </c>
      <c r="D40" s="22">
        <v>0.25280000000000002</v>
      </c>
      <c r="E40" s="22">
        <v>2.754</v>
      </c>
      <c r="F40" s="20"/>
      <c r="G40" s="22">
        <v>0.1943</v>
      </c>
      <c r="H40" s="22">
        <v>1.1819999999999999</v>
      </c>
    </row>
    <row r="41" spans="1:8" ht="16" x14ac:dyDescent="0.2">
      <c r="A41">
        <v>40</v>
      </c>
      <c r="B41" s="2" t="s">
        <v>279</v>
      </c>
      <c r="C41" s="2" t="s">
        <v>1436</v>
      </c>
      <c r="D41" s="22">
        <v>-1.135</v>
      </c>
      <c r="E41" s="22">
        <v>3.8719999999999999</v>
      </c>
      <c r="F41" s="20"/>
      <c r="G41" s="22">
        <v>-1.0860000000000001</v>
      </c>
      <c r="H41" s="22">
        <v>2.5529999999999999</v>
      </c>
    </row>
    <row r="42" spans="1:8" ht="16" x14ac:dyDescent="0.2">
      <c r="A42">
        <v>41</v>
      </c>
      <c r="B42" s="2" t="s">
        <v>555</v>
      </c>
      <c r="C42" s="2" t="s">
        <v>1133</v>
      </c>
      <c r="D42" s="22">
        <v>5.271E-2</v>
      </c>
      <c r="E42" s="22">
        <v>0.82709999999999995</v>
      </c>
      <c r="F42" s="20"/>
      <c r="G42" s="22">
        <v>2.4670000000000001E-2</v>
      </c>
      <c r="H42" s="22">
        <v>0.2366</v>
      </c>
    </row>
    <row r="43" spans="1:8" ht="16" x14ac:dyDescent="0.2">
      <c r="A43">
        <v>42</v>
      </c>
      <c r="B43" s="2" t="s">
        <v>2055</v>
      </c>
      <c r="C43" s="2" t="s">
        <v>1133</v>
      </c>
      <c r="D43" s="22">
        <v>6.7369999999999999E-2</v>
      </c>
      <c r="E43" s="22">
        <v>0.74650000000000005</v>
      </c>
      <c r="F43" s="20"/>
      <c r="G43" s="22">
        <v>6.8640000000000007E-2</v>
      </c>
      <c r="H43" s="22">
        <v>0.75429999999999997</v>
      </c>
    </row>
    <row r="44" spans="1:8" ht="16" x14ac:dyDescent="0.2">
      <c r="A44">
        <v>43</v>
      </c>
      <c r="B44" s="2" t="s">
        <v>2056</v>
      </c>
      <c r="C44" s="2" t="s">
        <v>1133</v>
      </c>
      <c r="D44" s="22">
        <v>-0.30549999999999999</v>
      </c>
      <c r="E44" s="22">
        <v>1.619</v>
      </c>
      <c r="F44" s="20"/>
      <c r="G44" s="22">
        <v>-7.7880000000000005E-2</v>
      </c>
      <c r="H44" s="22">
        <v>0.26669999999999999</v>
      </c>
    </row>
    <row r="45" spans="1:8" ht="16" x14ac:dyDescent="0.2">
      <c r="A45">
        <v>44</v>
      </c>
      <c r="B45" s="2" t="s">
        <v>1779</v>
      </c>
      <c r="C45" s="2" t="s">
        <v>1133</v>
      </c>
      <c r="D45" s="22">
        <v>1.0369999999999999</v>
      </c>
      <c r="E45" s="22">
        <v>3.2759999999999998</v>
      </c>
      <c r="F45" s="20"/>
      <c r="G45" s="22">
        <v>-4.2970000000000001E-2</v>
      </c>
      <c r="H45" s="22">
        <v>0.22070000000000001</v>
      </c>
    </row>
    <row r="46" spans="1:8" ht="16" x14ac:dyDescent="0.2">
      <c r="A46">
        <v>45</v>
      </c>
      <c r="B46" s="2" t="s">
        <v>1779</v>
      </c>
      <c r="C46" s="2" t="s">
        <v>1444</v>
      </c>
      <c r="D46" s="22">
        <v>-1.7130000000000001</v>
      </c>
      <c r="E46" s="22">
        <v>4.03</v>
      </c>
      <c r="F46" s="20"/>
      <c r="G46" s="22">
        <v>-1.1180000000000001</v>
      </c>
      <c r="H46" s="22">
        <v>2.9009999999999998</v>
      </c>
    </row>
    <row r="47" spans="1:8" ht="16" x14ac:dyDescent="0.2">
      <c r="A47">
        <v>46</v>
      </c>
      <c r="B47" s="2" t="s">
        <v>2057</v>
      </c>
      <c r="C47" s="2" t="s">
        <v>1133</v>
      </c>
      <c r="D47" s="22">
        <v>0.88329999999999997</v>
      </c>
      <c r="E47" s="22">
        <v>3.105</v>
      </c>
      <c r="F47" s="20"/>
      <c r="G47" s="22">
        <v>0.45569999999999999</v>
      </c>
      <c r="H47" s="22">
        <v>1.5780000000000001</v>
      </c>
    </row>
    <row r="48" spans="1:8" ht="16" x14ac:dyDescent="0.2">
      <c r="A48">
        <v>47</v>
      </c>
      <c r="B48" s="2" t="s">
        <v>1799</v>
      </c>
      <c r="C48" s="2" t="s">
        <v>1133</v>
      </c>
      <c r="D48" s="22">
        <v>1.206</v>
      </c>
      <c r="E48" s="22">
        <v>4.1020000000000003</v>
      </c>
      <c r="F48" s="20"/>
      <c r="G48" s="22">
        <v>0.43890000000000001</v>
      </c>
      <c r="H48" s="22">
        <v>2.02</v>
      </c>
    </row>
    <row r="49" spans="1:8" ht="16" x14ac:dyDescent="0.2">
      <c r="A49">
        <v>48</v>
      </c>
      <c r="B49" s="2" t="s">
        <v>1799</v>
      </c>
      <c r="C49" s="2" t="s">
        <v>1444</v>
      </c>
      <c r="D49" s="22">
        <v>-0.89370000000000005</v>
      </c>
      <c r="E49" s="22">
        <v>3.2480000000000002</v>
      </c>
      <c r="F49" s="20"/>
      <c r="G49" s="22">
        <v>-0.53839999999999999</v>
      </c>
      <c r="H49" s="22">
        <v>1.9930000000000001</v>
      </c>
    </row>
    <row r="50" spans="1:8" ht="16" x14ac:dyDescent="0.2">
      <c r="A50">
        <v>49</v>
      </c>
      <c r="B50" s="2" t="s">
        <v>557</v>
      </c>
      <c r="C50" s="2" t="s">
        <v>1133</v>
      </c>
      <c r="D50" s="22">
        <v>1.038</v>
      </c>
      <c r="E50" s="22">
        <v>2.44</v>
      </c>
      <c r="F50" s="20"/>
      <c r="G50" s="22">
        <v>0.51849999999999996</v>
      </c>
      <c r="H50" s="22">
        <v>1.6839999999999999</v>
      </c>
    </row>
    <row r="51" spans="1:8" ht="16" x14ac:dyDescent="0.2">
      <c r="A51">
        <v>50</v>
      </c>
      <c r="B51" s="2" t="s">
        <v>1777</v>
      </c>
      <c r="C51" s="2" t="s">
        <v>1446</v>
      </c>
      <c r="D51" s="22">
        <v>1.385</v>
      </c>
      <c r="E51" s="22">
        <v>2.5619999999999998</v>
      </c>
      <c r="F51" s="20"/>
      <c r="G51" s="22">
        <v>0.39019999999999999</v>
      </c>
      <c r="H51" s="22">
        <v>0.70840000000000003</v>
      </c>
    </row>
    <row r="52" spans="1:8" ht="16" x14ac:dyDescent="0.2">
      <c r="A52">
        <v>51</v>
      </c>
      <c r="B52" s="2" t="s">
        <v>1777</v>
      </c>
      <c r="C52" s="2" t="s">
        <v>1448</v>
      </c>
      <c r="D52" s="22">
        <v>-2.1659999999999999</v>
      </c>
      <c r="E52" s="22">
        <v>2.9079999999999999</v>
      </c>
      <c r="F52" s="20"/>
      <c r="G52" s="22">
        <v>-1.8979999999999999</v>
      </c>
      <c r="H52" s="22">
        <v>2.4260000000000002</v>
      </c>
    </row>
    <row r="53" spans="1:8" ht="16" x14ac:dyDescent="0.2">
      <c r="A53">
        <v>52</v>
      </c>
      <c r="B53" s="2" t="s">
        <v>1780</v>
      </c>
      <c r="C53" s="2" t="s">
        <v>1448</v>
      </c>
      <c r="D53" s="22">
        <v>-1.611</v>
      </c>
      <c r="E53" s="22">
        <v>3.6640000000000001</v>
      </c>
      <c r="F53" s="20"/>
      <c r="G53" s="22">
        <v>-1.351</v>
      </c>
      <c r="H53" s="22">
        <v>1.87</v>
      </c>
    </row>
    <row r="54" spans="1:8" ht="16" x14ac:dyDescent="0.2">
      <c r="A54">
        <v>53</v>
      </c>
      <c r="B54" s="2" t="s">
        <v>1803</v>
      </c>
      <c r="C54" s="2" t="s">
        <v>1448</v>
      </c>
      <c r="D54" s="22">
        <v>-0.80010000000000003</v>
      </c>
      <c r="E54" s="22">
        <v>3.4940000000000002</v>
      </c>
      <c r="F54" s="20"/>
      <c r="G54" s="22">
        <v>-0.70220000000000005</v>
      </c>
      <c r="H54" s="22">
        <v>1.9410000000000001</v>
      </c>
    </row>
    <row r="55" spans="1:8" ht="16" x14ac:dyDescent="0.2">
      <c r="A55">
        <v>54</v>
      </c>
      <c r="B55" s="2" t="s">
        <v>2058</v>
      </c>
      <c r="C55" s="2" t="s">
        <v>1446</v>
      </c>
      <c r="D55" s="22">
        <v>1.107</v>
      </c>
      <c r="E55" s="22">
        <v>2.7610000000000001</v>
      </c>
      <c r="F55" s="20"/>
      <c r="G55" s="22">
        <v>0.39379999999999998</v>
      </c>
      <c r="H55" s="22">
        <v>1.522</v>
      </c>
    </row>
    <row r="56" spans="1:8" ht="16" x14ac:dyDescent="0.2">
      <c r="A56">
        <v>55</v>
      </c>
      <c r="B56" s="2" t="s">
        <v>2058</v>
      </c>
      <c r="C56" s="2" t="s">
        <v>1448</v>
      </c>
      <c r="D56" s="22">
        <v>0.47260000000000002</v>
      </c>
      <c r="E56" s="22">
        <v>2.7450000000000001</v>
      </c>
      <c r="F56" s="20"/>
      <c r="G56" s="22">
        <v>0.24210000000000001</v>
      </c>
      <c r="H56" s="22">
        <v>1.1970000000000001</v>
      </c>
    </row>
    <row r="57" spans="1:8" ht="16" x14ac:dyDescent="0.2">
      <c r="A57">
        <v>56</v>
      </c>
      <c r="B57" s="2" t="s">
        <v>1787</v>
      </c>
      <c r="C57" s="2" t="s">
        <v>1448</v>
      </c>
      <c r="D57" s="22">
        <v>-1.175</v>
      </c>
      <c r="E57" s="22">
        <v>4.6340000000000003</v>
      </c>
      <c r="F57" s="20"/>
      <c r="G57" s="22">
        <v>-1.0509999999999999</v>
      </c>
      <c r="H57" s="22">
        <v>2.9870000000000001</v>
      </c>
    </row>
    <row r="58" spans="1:8" ht="16" x14ac:dyDescent="0.2">
      <c r="A58">
        <v>57</v>
      </c>
      <c r="B58" s="2" t="s">
        <v>1794</v>
      </c>
      <c r="C58" s="2" t="s">
        <v>1448</v>
      </c>
      <c r="D58" s="22">
        <v>-0.98099999999999998</v>
      </c>
      <c r="E58" s="22">
        <v>3.9710000000000001</v>
      </c>
      <c r="F58" s="20"/>
      <c r="G58" s="22">
        <v>-0.78590000000000004</v>
      </c>
      <c r="H58" s="22">
        <v>2.68</v>
      </c>
    </row>
    <row r="59" spans="1:8" ht="16" x14ac:dyDescent="0.2">
      <c r="A59">
        <v>58</v>
      </c>
      <c r="B59" s="2" t="s">
        <v>1791</v>
      </c>
      <c r="C59" s="2" t="s">
        <v>1148</v>
      </c>
      <c r="D59" s="22">
        <v>0.2772</v>
      </c>
      <c r="E59" s="22">
        <v>1.6619999999999999</v>
      </c>
      <c r="F59" s="20"/>
      <c r="G59" s="22">
        <v>4.1930000000000002E-2</v>
      </c>
      <c r="H59" s="22">
        <v>0.1898</v>
      </c>
    </row>
    <row r="60" spans="1:8" ht="16" x14ac:dyDescent="0.2">
      <c r="A60">
        <v>59</v>
      </c>
      <c r="B60" s="2" t="s">
        <v>1791</v>
      </c>
      <c r="C60" s="2" t="s">
        <v>1255</v>
      </c>
      <c r="D60" s="22">
        <v>-1.091</v>
      </c>
      <c r="E60" s="22">
        <v>4.1020000000000003</v>
      </c>
      <c r="F60" s="20"/>
      <c r="G60" s="22">
        <v>-0.59289999999999998</v>
      </c>
      <c r="H60" s="22">
        <v>1.87</v>
      </c>
    </row>
    <row r="61" spans="1:8" ht="16" x14ac:dyDescent="0.2">
      <c r="A61">
        <v>60</v>
      </c>
      <c r="B61" s="2" t="s">
        <v>2059</v>
      </c>
      <c r="C61" s="2" t="s">
        <v>1142</v>
      </c>
      <c r="D61" s="22">
        <v>0.20180000000000001</v>
      </c>
      <c r="E61" s="22">
        <v>2.492</v>
      </c>
      <c r="F61" s="20"/>
      <c r="G61" s="22">
        <v>0.14369999999999999</v>
      </c>
      <c r="H61" s="22">
        <v>1.8009999999999999</v>
      </c>
    </row>
    <row r="62" spans="1:8" ht="16" x14ac:dyDescent="0.2">
      <c r="A62">
        <v>61</v>
      </c>
      <c r="B62" s="2" t="s">
        <v>2060</v>
      </c>
      <c r="C62" s="2" t="s">
        <v>1163</v>
      </c>
      <c r="D62" s="22">
        <v>0.19</v>
      </c>
      <c r="E62" s="22">
        <v>2.2789999999999999</v>
      </c>
      <c r="F62" s="20"/>
      <c r="G62" s="22">
        <v>-9.2200000000000004E-2</v>
      </c>
      <c r="H62" s="22">
        <v>1.1970000000000001</v>
      </c>
    </row>
    <row r="63" spans="1:8" ht="16" x14ac:dyDescent="0.2">
      <c r="A63">
        <v>62</v>
      </c>
      <c r="B63" s="2" t="s">
        <v>2060</v>
      </c>
      <c r="C63" s="2" t="s">
        <v>1500</v>
      </c>
      <c r="D63" s="22">
        <v>-0.30980000000000002</v>
      </c>
      <c r="E63" s="22">
        <v>3.4980000000000002</v>
      </c>
      <c r="F63" s="20"/>
      <c r="G63" s="22">
        <v>9.8519999999999996E-2</v>
      </c>
      <c r="H63" s="22">
        <v>1.671</v>
      </c>
    </row>
    <row r="64" spans="1:8" ht="16" x14ac:dyDescent="0.2">
      <c r="A64">
        <v>63</v>
      </c>
      <c r="B64" s="2" t="s">
        <v>1816</v>
      </c>
      <c r="C64" s="2" t="s">
        <v>1163</v>
      </c>
      <c r="D64" s="22">
        <v>-3.6819999999999999E-2</v>
      </c>
      <c r="E64" s="22">
        <v>0.53849999999999998</v>
      </c>
      <c r="F64" s="20"/>
      <c r="G64" s="22">
        <v>-0.2442</v>
      </c>
      <c r="H64" s="22">
        <v>1.163</v>
      </c>
    </row>
    <row r="65" spans="1:8" ht="16" x14ac:dyDescent="0.2">
      <c r="A65">
        <v>64</v>
      </c>
      <c r="B65" s="2" t="s">
        <v>1816</v>
      </c>
      <c r="C65" s="2" t="s">
        <v>1500</v>
      </c>
      <c r="D65" s="22">
        <v>-0.62570000000000003</v>
      </c>
      <c r="E65" s="22">
        <v>3.63</v>
      </c>
      <c r="F65" s="20"/>
      <c r="G65" s="22">
        <v>5.5890000000000002E-2</v>
      </c>
      <c r="H65" s="22">
        <v>0.48549999999999999</v>
      </c>
    </row>
    <row r="66" spans="1:8" ht="16" x14ac:dyDescent="0.2">
      <c r="A66">
        <v>65</v>
      </c>
      <c r="B66" s="2" t="s">
        <v>1817</v>
      </c>
      <c r="C66" s="2" t="s">
        <v>1500</v>
      </c>
      <c r="D66" s="22">
        <v>-0.62529999999999997</v>
      </c>
      <c r="E66" s="22">
        <v>4.03</v>
      </c>
      <c r="F66" s="20"/>
      <c r="G66" s="22">
        <v>-0.2873</v>
      </c>
      <c r="H66" s="22">
        <v>1.3120000000000001</v>
      </c>
    </row>
    <row r="67" spans="1:8" ht="16" x14ac:dyDescent="0.2">
      <c r="A67">
        <v>66</v>
      </c>
      <c r="B67" s="2" t="s">
        <v>1800</v>
      </c>
      <c r="C67" s="2" t="s">
        <v>1190</v>
      </c>
      <c r="D67" s="22">
        <v>0.46960000000000002</v>
      </c>
      <c r="E67" s="22">
        <v>2.601</v>
      </c>
      <c r="F67" s="20"/>
      <c r="G67" s="22">
        <v>0.16750000000000001</v>
      </c>
      <c r="H67" s="22">
        <v>0.89190000000000003</v>
      </c>
    </row>
    <row r="68" spans="1:8" ht="16" x14ac:dyDescent="0.2">
      <c r="A68">
        <v>67</v>
      </c>
      <c r="B68" s="2" t="s">
        <v>1800</v>
      </c>
      <c r="C68" s="2" t="s">
        <v>1266</v>
      </c>
      <c r="D68" s="22">
        <v>-0.86370000000000002</v>
      </c>
      <c r="E68" s="22">
        <v>3.6349999999999998</v>
      </c>
      <c r="F68" s="20"/>
      <c r="G68" s="22">
        <v>-0.42159999999999997</v>
      </c>
      <c r="H68" s="22">
        <v>2.4820000000000002</v>
      </c>
    </row>
    <row r="69" spans="1:8" ht="16" x14ac:dyDescent="0.2">
      <c r="A69">
        <v>68</v>
      </c>
      <c r="B69" s="2" t="s">
        <v>1792</v>
      </c>
      <c r="C69" s="2" t="s">
        <v>1209</v>
      </c>
      <c r="D69" s="22">
        <v>-1.0049999999999999</v>
      </c>
      <c r="E69" s="22">
        <v>4.141</v>
      </c>
      <c r="F69" s="20"/>
      <c r="G69" s="22">
        <v>-0.69399999999999995</v>
      </c>
      <c r="H69" s="22">
        <v>3.3010000000000002</v>
      </c>
    </row>
    <row r="70" spans="1:8" ht="16" x14ac:dyDescent="0.2">
      <c r="A70">
        <v>69</v>
      </c>
      <c r="B70" s="2" t="s">
        <v>1783</v>
      </c>
      <c r="C70" s="2" t="s">
        <v>1361</v>
      </c>
      <c r="D70" s="22">
        <v>-1.276</v>
      </c>
      <c r="E70" s="22">
        <v>4.1020000000000003</v>
      </c>
      <c r="F70" s="20"/>
      <c r="G70" s="22">
        <v>-1.0029999999999999</v>
      </c>
      <c r="H70" s="22">
        <v>2.9870000000000001</v>
      </c>
    </row>
    <row r="71" spans="1:8" ht="16" x14ac:dyDescent="0.2">
      <c r="A71">
        <v>70</v>
      </c>
      <c r="B71" s="2" t="s">
        <v>2061</v>
      </c>
      <c r="C71" s="2" t="s">
        <v>1529</v>
      </c>
      <c r="D71" s="22">
        <v>-0.14099999999999999</v>
      </c>
      <c r="E71" s="22">
        <v>1.8220000000000001</v>
      </c>
      <c r="F71" s="20"/>
      <c r="G71" s="22">
        <v>7.6490000000000002E-2</v>
      </c>
      <c r="H71" s="22">
        <v>0.48549999999999999</v>
      </c>
    </row>
    <row r="72" spans="1:8" ht="16" x14ac:dyDescent="0.2">
      <c r="A72">
        <v>71</v>
      </c>
      <c r="B72" s="2" t="s">
        <v>2062</v>
      </c>
      <c r="C72" s="2" t="s">
        <v>1184</v>
      </c>
      <c r="D72" s="22">
        <v>-0.13689999999999999</v>
      </c>
      <c r="E72" s="22">
        <v>2.0489999999999999</v>
      </c>
      <c r="F72" s="20"/>
      <c r="G72" s="22">
        <v>-0.1605</v>
      </c>
      <c r="H72" s="22">
        <v>1.6779999999999999</v>
      </c>
    </row>
    <row r="73" spans="1:8" ht="16" x14ac:dyDescent="0.2">
      <c r="A73">
        <v>72</v>
      </c>
      <c r="B73" s="2" t="s">
        <v>2063</v>
      </c>
      <c r="C73" s="2" t="s">
        <v>1560</v>
      </c>
      <c r="D73" s="22">
        <v>-0.1391</v>
      </c>
      <c r="E73" s="22">
        <v>2.004</v>
      </c>
      <c r="F73" s="20"/>
      <c r="G73" s="22">
        <v>-4.02E-2</v>
      </c>
      <c r="H73" s="22">
        <v>0.64559999999999995</v>
      </c>
    </row>
    <row r="74" spans="1:8" ht="16" x14ac:dyDescent="0.2">
      <c r="A74">
        <v>73</v>
      </c>
      <c r="B74" s="2" t="s">
        <v>2064</v>
      </c>
      <c r="C74" s="2" t="s">
        <v>1133</v>
      </c>
      <c r="D74" s="22">
        <v>8.9480000000000004E-2</v>
      </c>
      <c r="E74" s="22">
        <v>0.91900000000000004</v>
      </c>
      <c r="F74" s="20"/>
      <c r="G74" s="22">
        <v>0.19550000000000001</v>
      </c>
      <c r="H74" s="22">
        <v>1.004</v>
      </c>
    </row>
    <row r="75" spans="1:8" ht="16" x14ac:dyDescent="0.2">
      <c r="A75">
        <v>74</v>
      </c>
      <c r="B75" s="2" t="s">
        <v>2065</v>
      </c>
      <c r="C75" s="2" t="s">
        <v>1234</v>
      </c>
      <c r="D75" s="22">
        <v>-0.29849999999999999</v>
      </c>
      <c r="E75" s="22">
        <v>2.3010000000000002</v>
      </c>
      <c r="F75" s="20"/>
      <c r="G75" s="22">
        <v>-0.22309999999999999</v>
      </c>
      <c r="H75" s="22">
        <v>1.2050000000000001</v>
      </c>
    </row>
    <row r="76" spans="1:8" ht="16" x14ac:dyDescent="0.2">
      <c r="A76">
        <v>75</v>
      </c>
      <c r="B76" s="2" t="s">
        <v>1789</v>
      </c>
      <c r="C76" s="2" t="s">
        <v>1236</v>
      </c>
      <c r="D76" s="22">
        <v>-1.17</v>
      </c>
      <c r="E76" s="22">
        <v>4.0629999999999997</v>
      </c>
      <c r="F76" s="20"/>
      <c r="G76" s="22">
        <v>-1.0720000000000001</v>
      </c>
      <c r="H76" s="22">
        <v>2.5529999999999999</v>
      </c>
    </row>
    <row r="77" spans="1:8" ht="16" x14ac:dyDescent="0.2">
      <c r="A77">
        <v>76</v>
      </c>
      <c r="B77" s="2" t="s">
        <v>2066</v>
      </c>
      <c r="C77" s="2" t="s">
        <v>1417</v>
      </c>
      <c r="D77" s="22">
        <v>0.30769999999999997</v>
      </c>
      <c r="E77" s="22">
        <v>2.3149999999999999</v>
      </c>
      <c r="F77" s="20"/>
      <c r="G77" s="22">
        <v>0.30049999999999999</v>
      </c>
      <c r="H77" s="22">
        <v>1.794</v>
      </c>
    </row>
    <row r="78" spans="1:8" ht="16" x14ac:dyDescent="0.2">
      <c r="A78">
        <v>77</v>
      </c>
      <c r="B78" s="2" t="s">
        <v>2067</v>
      </c>
      <c r="C78" s="2" t="s">
        <v>1537</v>
      </c>
      <c r="D78" s="22">
        <v>0.14949999999999999</v>
      </c>
      <c r="E78" s="22">
        <v>2.214</v>
      </c>
      <c r="F78" s="20"/>
      <c r="G78" s="22">
        <v>0.15079999999999999</v>
      </c>
      <c r="H78" s="22">
        <v>1.927</v>
      </c>
    </row>
    <row r="79" spans="1:8" ht="16" x14ac:dyDescent="0.2">
      <c r="A79">
        <v>78</v>
      </c>
      <c r="B79" s="2" t="s">
        <v>2068</v>
      </c>
      <c r="C79" s="2" t="s">
        <v>1122</v>
      </c>
      <c r="D79" s="22">
        <v>-0.18529999999999999</v>
      </c>
      <c r="E79" s="22">
        <v>2.2149999999999999</v>
      </c>
      <c r="F79" s="20"/>
      <c r="G79" s="22">
        <v>-0.1268</v>
      </c>
      <c r="H79" s="22">
        <v>0.71279999999999999</v>
      </c>
    </row>
    <row r="80" spans="1:8" ht="16" x14ac:dyDescent="0.2">
      <c r="A80">
        <v>79</v>
      </c>
      <c r="B80" s="2" t="s">
        <v>2069</v>
      </c>
      <c r="C80" s="2" t="s">
        <v>1507</v>
      </c>
      <c r="D80" s="22">
        <v>-0.2117</v>
      </c>
      <c r="E80" s="22">
        <v>3.4279999999999999</v>
      </c>
      <c r="F80" s="20"/>
      <c r="G80" s="22">
        <v>-0.17069999999999999</v>
      </c>
      <c r="H80" s="22">
        <v>1.84</v>
      </c>
    </row>
    <row r="81" spans="1:8" ht="16" x14ac:dyDescent="0.2">
      <c r="A81">
        <v>80</v>
      </c>
      <c r="B81" s="2" t="s">
        <v>2070</v>
      </c>
      <c r="C81" s="2" t="s">
        <v>1142</v>
      </c>
      <c r="D81" s="22">
        <v>-9.7110000000000002E-2</v>
      </c>
      <c r="E81" s="22">
        <v>1.464</v>
      </c>
      <c r="F81" s="20"/>
      <c r="G81" s="22">
        <v>-4.888E-2</v>
      </c>
      <c r="H81" s="22">
        <v>0.33339999999999997</v>
      </c>
    </row>
    <row r="82" spans="1:8" ht="16" x14ac:dyDescent="0.2">
      <c r="A82">
        <v>81</v>
      </c>
      <c r="B82" s="2" t="s">
        <v>2071</v>
      </c>
      <c r="C82" s="2" t="s">
        <v>1142</v>
      </c>
      <c r="D82" s="22">
        <v>-0.27550000000000002</v>
      </c>
      <c r="E82" s="22">
        <v>3.63</v>
      </c>
      <c r="F82" s="20"/>
      <c r="G82" s="22">
        <v>-0.12870000000000001</v>
      </c>
      <c r="H82" s="22">
        <v>1.9410000000000001</v>
      </c>
    </row>
    <row r="83" spans="1:8" ht="16" x14ac:dyDescent="0.2">
      <c r="A83">
        <v>82</v>
      </c>
      <c r="B83" s="2" t="s">
        <v>2072</v>
      </c>
      <c r="C83" s="2" t="s">
        <v>1142</v>
      </c>
      <c r="D83" s="22">
        <v>-1.3860000000000001E-2</v>
      </c>
      <c r="E83" s="22">
        <v>0.71</v>
      </c>
      <c r="F83" s="20"/>
      <c r="G83" s="22">
        <v>-7.4219999999999998E-3</v>
      </c>
      <c r="H83" s="22">
        <v>0.13930000000000001</v>
      </c>
    </row>
    <row r="84" spans="1:8" ht="16" x14ac:dyDescent="0.2">
      <c r="A84">
        <v>83</v>
      </c>
      <c r="B84" s="2" t="s">
        <v>2073</v>
      </c>
      <c r="C84" s="2" t="s">
        <v>1135</v>
      </c>
      <c r="D84" s="22">
        <v>-1.602E-2</v>
      </c>
      <c r="E84" s="22">
        <v>0.4425</v>
      </c>
      <c r="F84" s="20"/>
      <c r="G84" s="22">
        <v>7.7499999999999999E-2</v>
      </c>
      <c r="H84" s="22">
        <v>0.73570000000000002</v>
      </c>
    </row>
    <row r="85" spans="1:8" ht="16" x14ac:dyDescent="0.2">
      <c r="A85">
        <v>84</v>
      </c>
      <c r="B85" s="2" t="s">
        <v>2074</v>
      </c>
      <c r="C85" s="2" t="s">
        <v>1135</v>
      </c>
      <c r="D85" s="22">
        <v>-0.20449999999999999</v>
      </c>
      <c r="E85" s="22">
        <v>2.4169999999999998</v>
      </c>
      <c r="F85" s="20"/>
      <c r="G85" s="22">
        <v>-5.8540000000000002E-2</v>
      </c>
      <c r="H85" s="22">
        <v>0.55920000000000003</v>
      </c>
    </row>
    <row r="86" spans="1:8" ht="16" x14ac:dyDescent="0.2">
      <c r="A86">
        <v>85</v>
      </c>
      <c r="B86" s="2" t="s">
        <v>2075</v>
      </c>
      <c r="C86" s="2" t="s">
        <v>1135</v>
      </c>
      <c r="D86" s="22">
        <v>-0.1183</v>
      </c>
      <c r="E86" s="22">
        <v>2.6920000000000002</v>
      </c>
      <c r="F86" s="20"/>
      <c r="G86" s="22">
        <v>-0.1052</v>
      </c>
      <c r="H86" s="22">
        <v>2.61</v>
      </c>
    </row>
    <row r="87" spans="1:8" ht="16" x14ac:dyDescent="0.2">
      <c r="A87">
        <v>86</v>
      </c>
      <c r="B87" s="2" t="s">
        <v>2076</v>
      </c>
      <c r="C87" s="2" t="s">
        <v>1135</v>
      </c>
      <c r="D87" s="22">
        <v>-5.3060000000000003E-2</v>
      </c>
      <c r="E87" s="22">
        <v>1.085</v>
      </c>
      <c r="F87" s="20"/>
      <c r="G87" s="22">
        <v>-5.2720000000000003E-2</v>
      </c>
      <c r="H87" s="22">
        <v>0.46579999999999999</v>
      </c>
    </row>
    <row r="88" spans="1:8" ht="16" x14ac:dyDescent="0.2">
      <c r="A88">
        <v>87</v>
      </c>
      <c r="B88" s="2" t="s">
        <v>409</v>
      </c>
      <c r="C88" s="2" t="s">
        <v>1130</v>
      </c>
      <c r="D88" s="22">
        <v>5.3290000000000004E-3</v>
      </c>
      <c r="E88" s="22">
        <v>0.3674</v>
      </c>
      <c r="F88" s="20"/>
      <c r="G88" s="22">
        <v>3.8150000000000003E-2</v>
      </c>
      <c r="H88" s="22">
        <v>0.13830000000000001</v>
      </c>
    </row>
    <row r="89" spans="1:8" ht="16" x14ac:dyDescent="0.2">
      <c r="A89">
        <v>88</v>
      </c>
      <c r="B89" s="2" t="s">
        <v>1786</v>
      </c>
      <c r="C89" s="2" t="s">
        <v>1122</v>
      </c>
      <c r="D89" s="22">
        <v>0.79049999999999998</v>
      </c>
      <c r="E89" s="22">
        <v>4.1479999999999997</v>
      </c>
      <c r="F89" s="20"/>
      <c r="G89" s="22">
        <v>-0.1837</v>
      </c>
      <c r="H89" s="22">
        <v>0.55130000000000001</v>
      </c>
    </row>
    <row r="90" spans="1:8" ht="16" x14ac:dyDescent="0.2">
      <c r="A90">
        <v>89</v>
      </c>
      <c r="B90" s="2" t="s">
        <v>1786</v>
      </c>
      <c r="C90" s="2" t="s">
        <v>1295</v>
      </c>
      <c r="D90" s="22">
        <v>-0.224</v>
      </c>
      <c r="E90" s="22">
        <v>2.3010000000000002</v>
      </c>
      <c r="F90" s="20"/>
      <c r="G90" s="22">
        <v>-0.88019999999999998</v>
      </c>
      <c r="H90" s="22">
        <v>2.9870000000000001</v>
      </c>
    </row>
    <row r="91" spans="1:8" ht="16" x14ac:dyDescent="0.2">
      <c r="A91">
        <v>90</v>
      </c>
      <c r="B91" s="2" t="s">
        <v>1786</v>
      </c>
      <c r="C91" s="2" t="s">
        <v>1299</v>
      </c>
      <c r="D91" s="22">
        <v>-0.42480000000000001</v>
      </c>
      <c r="E91" s="22">
        <v>3.835</v>
      </c>
      <c r="F91" s="20"/>
      <c r="G91" s="22">
        <v>-0.96260000000000001</v>
      </c>
      <c r="H91" s="22">
        <v>2.4649999999999999</v>
      </c>
    </row>
    <row r="92" spans="1:8" ht="16" x14ac:dyDescent="0.2">
      <c r="A92">
        <v>91</v>
      </c>
      <c r="B92" s="2" t="s">
        <v>1786</v>
      </c>
      <c r="C92" s="2" t="s">
        <v>1298</v>
      </c>
      <c r="D92" s="22">
        <v>-1.1870000000000001</v>
      </c>
      <c r="E92" s="22">
        <v>5.1989999999999998</v>
      </c>
      <c r="F92" s="20"/>
      <c r="G92" s="22">
        <v>-0.1003</v>
      </c>
      <c r="H92" s="22">
        <v>2.0699999999999998</v>
      </c>
    </row>
    <row r="93" spans="1:8" ht="16" x14ac:dyDescent="0.2">
      <c r="A93">
        <v>92</v>
      </c>
      <c r="B93" s="2" t="s">
        <v>2077</v>
      </c>
      <c r="C93" s="2" t="s">
        <v>1301</v>
      </c>
      <c r="D93" s="22">
        <v>-0.1235</v>
      </c>
      <c r="E93" s="22">
        <v>2.4980000000000002</v>
      </c>
      <c r="F93" s="20"/>
      <c r="G93" s="22">
        <v>-0.1507</v>
      </c>
      <c r="H93" s="22">
        <v>0.57220000000000004</v>
      </c>
    </row>
    <row r="94" spans="1:8" ht="16" x14ac:dyDescent="0.2">
      <c r="A94">
        <v>93</v>
      </c>
      <c r="B94" s="2" t="s">
        <v>2078</v>
      </c>
      <c r="C94" s="2" t="s">
        <v>1271</v>
      </c>
      <c r="D94" s="22">
        <v>4.7129999999999998E-2</v>
      </c>
      <c r="E94" s="22">
        <v>0.77180000000000004</v>
      </c>
      <c r="F94" s="20"/>
      <c r="G94" s="22">
        <v>-1.7149999999999999E-2</v>
      </c>
      <c r="H94" s="22">
        <v>0.1898</v>
      </c>
    </row>
    <row r="95" spans="1:8" ht="16" x14ac:dyDescent="0.2">
      <c r="A95">
        <v>94</v>
      </c>
      <c r="B95" s="2" t="s">
        <v>2079</v>
      </c>
      <c r="C95" s="2" t="s">
        <v>1122</v>
      </c>
      <c r="D95" s="22">
        <v>-0.1416</v>
      </c>
      <c r="E95" s="22">
        <v>2.3639999999999999</v>
      </c>
      <c r="F95" s="20"/>
      <c r="G95" s="22">
        <v>-9.4719999999999999E-2</v>
      </c>
      <c r="H95" s="22">
        <v>0.90849999999999997</v>
      </c>
    </row>
    <row r="96" spans="1:8" ht="16" x14ac:dyDescent="0.2">
      <c r="A96">
        <v>95</v>
      </c>
      <c r="B96" s="2" t="s">
        <v>2080</v>
      </c>
      <c r="C96" s="2" t="s">
        <v>1540</v>
      </c>
      <c r="D96" s="22">
        <v>-0.1467</v>
      </c>
      <c r="E96" s="22">
        <v>3.855</v>
      </c>
      <c r="F96" s="20"/>
      <c r="G96" s="22">
        <v>-9.98E-2</v>
      </c>
      <c r="H96" s="22">
        <v>1.24</v>
      </c>
    </row>
    <row r="97" spans="1:8" ht="16" x14ac:dyDescent="0.2">
      <c r="A97">
        <v>96</v>
      </c>
      <c r="B97" s="2" t="s">
        <v>1825</v>
      </c>
      <c r="C97" s="2" t="s">
        <v>1295</v>
      </c>
      <c r="D97" s="22">
        <v>-0.54730000000000001</v>
      </c>
      <c r="E97" s="22">
        <v>3.8780000000000001</v>
      </c>
      <c r="F97" s="20"/>
      <c r="G97" s="22">
        <v>-0.48320000000000002</v>
      </c>
      <c r="H97" s="22">
        <v>1.7330000000000001</v>
      </c>
    </row>
    <row r="98" spans="1:8" ht="16" x14ac:dyDescent="0.2">
      <c r="A98">
        <v>97</v>
      </c>
      <c r="B98" s="2" t="s">
        <v>1815</v>
      </c>
      <c r="C98" s="2" t="s">
        <v>1122</v>
      </c>
      <c r="D98" s="22">
        <v>-0.26640000000000003</v>
      </c>
      <c r="E98" s="22">
        <v>2.5880000000000001</v>
      </c>
      <c r="F98" s="20"/>
      <c r="G98" s="22">
        <v>-0.1452</v>
      </c>
      <c r="H98" s="22">
        <v>1.3720000000000001</v>
      </c>
    </row>
    <row r="99" spans="1:8" ht="16" x14ac:dyDescent="0.2">
      <c r="A99">
        <v>98</v>
      </c>
      <c r="B99" s="2" t="s">
        <v>1815</v>
      </c>
      <c r="C99" s="2" t="s">
        <v>1295</v>
      </c>
      <c r="D99" s="22">
        <v>-0.64329999999999998</v>
      </c>
      <c r="E99" s="22">
        <v>4.1020000000000003</v>
      </c>
      <c r="F99" s="20"/>
      <c r="G99" s="22">
        <v>-0.26350000000000001</v>
      </c>
      <c r="H99" s="22">
        <v>1.5169999999999999</v>
      </c>
    </row>
    <row r="100" spans="1:8" ht="16" x14ac:dyDescent="0.2">
      <c r="A100">
        <v>99</v>
      </c>
      <c r="B100" s="2" t="s">
        <v>2081</v>
      </c>
      <c r="C100" s="2" t="s">
        <v>1122</v>
      </c>
      <c r="D100" s="22">
        <v>-0.1704</v>
      </c>
      <c r="E100" s="22">
        <v>2.75</v>
      </c>
      <c r="F100" s="20"/>
      <c r="G100" s="22">
        <v>-0.1258</v>
      </c>
      <c r="H100" s="22">
        <v>1.284</v>
      </c>
    </row>
    <row r="101" spans="1:8" ht="16" x14ac:dyDescent="0.2">
      <c r="A101">
        <v>100</v>
      </c>
      <c r="B101" s="2" t="s">
        <v>2082</v>
      </c>
      <c r="C101" s="2" t="s">
        <v>1122</v>
      </c>
      <c r="D101" s="22">
        <v>-0.2286</v>
      </c>
      <c r="E101" s="22">
        <v>2.5099999999999998</v>
      </c>
      <c r="F101" s="20"/>
      <c r="G101" s="22">
        <v>-0.1333</v>
      </c>
      <c r="H101" s="22">
        <v>1.089</v>
      </c>
    </row>
    <row r="102" spans="1:8" ht="16" x14ac:dyDescent="0.2">
      <c r="A102">
        <v>101</v>
      </c>
      <c r="B102" s="2" t="s">
        <v>2083</v>
      </c>
      <c r="C102" s="2" t="s">
        <v>1197</v>
      </c>
      <c r="D102" s="22">
        <v>-0.20979999999999999</v>
      </c>
      <c r="E102" s="22">
        <v>3.1509999999999998</v>
      </c>
      <c r="F102" s="20"/>
      <c r="G102" s="22">
        <v>-0.1174</v>
      </c>
      <c r="H102" s="22">
        <v>1.65</v>
      </c>
    </row>
    <row r="103" spans="1:8" ht="16" x14ac:dyDescent="0.2">
      <c r="A103">
        <v>102</v>
      </c>
      <c r="B103" s="2" t="s">
        <v>2084</v>
      </c>
      <c r="C103" s="2" t="s">
        <v>1197</v>
      </c>
      <c r="D103" s="22">
        <v>-0.2676</v>
      </c>
      <c r="E103" s="22">
        <v>2.4060000000000001</v>
      </c>
      <c r="F103" s="20"/>
      <c r="G103" s="22">
        <v>-0.2001</v>
      </c>
      <c r="H103" s="22">
        <v>1.0309999999999999</v>
      </c>
    </row>
    <row r="104" spans="1:8" ht="16" x14ac:dyDescent="0.2">
      <c r="A104">
        <v>103</v>
      </c>
      <c r="B104" s="2" t="s">
        <v>2085</v>
      </c>
      <c r="C104" s="2" t="s">
        <v>1348</v>
      </c>
      <c r="D104" s="22">
        <v>-0.35980000000000001</v>
      </c>
      <c r="E104" s="22">
        <v>3.101</v>
      </c>
      <c r="F104" s="20"/>
      <c r="G104" s="22">
        <v>-0.1482</v>
      </c>
      <c r="H104" s="22">
        <v>1.619</v>
      </c>
    </row>
    <row r="105" spans="1:8" ht="16" x14ac:dyDescent="0.2">
      <c r="A105">
        <v>104</v>
      </c>
      <c r="B105" s="2" t="s">
        <v>2086</v>
      </c>
      <c r="C105" s="2" t="s">
        <v>1348</v>
      </c>
      <c r="D105" s="22">
        <v>-0.2382</v>
      </c>
      <c r="E105" s="22">
        <v>2.738</v>
      </c>
      <c r="F105" s="20"/>
      <c r="G105" s="22">
        <v>-7.7579999999999996E-2</v>
      </c>
      <c r="H105" s="22">
        <v>0.71220000000000006</v>
      </c>
    </row>
    <row r="106" spans="1:8" ht="16" x14ac:dyDescent="0.2">
      <c r="A106">
        <v>105</v>
      </c>
      <c r="B106" s="2" t="s">
        <v>2087</v>
      </c>
      <c r="C106" s="2" t="s">
        <v>1377</v>
      </c>
      <c r="D106" s="22">
        <v>-0.18709999999999999</v>
      </c>
      <c r="E106" s="22">
        <v>2.895</v>
      </c>
      <c r="F106" s="20"/>
      <c r="G106" s="22">
        <v>-0.1075</v>
      </c>
      <c r="H106" s="22">
        <v>1.0840000000000001</v>
      </c>
    </row>
    <row r="107" spans="1:8" ht="16" x14ac:dyDescent="0.2">
      <c r="A107">
        <v>106</v>
      </c>
      <c r="B107" s="2" t="s">
        <v>2088</v>
      </c>
      <c r="C107" s="2" t="s">
        <v>1377</v>
      </c>
      <c r="D107" s="22">
        <v>-0.31030000000000002</v>
      </c>
      <c r="E107" s="22">
        <v>2.6680000000000001</v>
      </c>
      <c r="F107" s="20"/>
      <c r="G107" s="22">
        <v>-0.13389999999999999</v>
      </c>
      <c r="H107" s="22">
        <v>1.345</v>
      </c>
    </row>
    <row r="108" spans="1:8" ht="16" x14ac:dyDescent="0.2">
      <c r="A108">
        <v>107</v>
      </c>
      <c r="B108" s="2" t="s">
        <v>2089</v>
      </c>
      <c r="C108" s="2" t="s">
        <v>1377</v>
      </c>
      <c r="D108" s="22">
        <v>-0.12039999999999999</v>
      </c>
      <c r="E108" s="22">
        <v>2.3530000000000002</v>
      </c>
      <c r="F108" s="20"/>
      <c r="G108" s="22">
        <v>-0.1071</v>
      </c>
      <c r="H108" s="22">
        <v>1.1919999999999999</v>
      </c>
    </row>
    <row r="109" spans="1:8" ht="16" x14ac:dyDescent="0.2">
      <c r="A109">
        <v>108</v>
      </c>
      <c r="B109" s="2" t="s">
        <v>2090</v>
      </c>
      <c r="C109" s="2" t="s">
        <v>1377</v>
      </c>
      <c r="D109" s="22">
        <v>-0.20369999999999999</v>
      </c>
      <c r="E109" s="22">
        <v>2.9079999999999999</v>
      </c>
      <c r="F109" s="20"/>
      <c r="G109" s="22">
        <v>-6.7710000000000006E-2</v>
      </c>
      <c r="H109" s="22">
        <v>0.6895</v>
      </c>
    </row>
    <row r="110" spans="1:8" ht="16" x14ac:dyDescent="0.2">
      <c r="A110">
        <v>109</v>
      </c>
      <c r="B110" s="2" t="s">
        <v>2091</v>
      </c>
      <c r="C110" s="2" t="s">
        <v>1377</v>
      </c>
      <c r="D110" s="22">
        <v>-0.36370000000000002</v>
      </c>
      <c r="E110" s="22">
        <v>2.738</v>
      </c>
      <c r="F110" s="20"/>
      <c r="G110" s="22">
        <v>-0.111</v>
      </c>
      <c r="H110" s="22">
        <v>0.75429999999999997</v>
      </c>
    </row>
    <row r="111" spans="1:8" ht="16" x14ac:dyDescent="0.2">
      <c r="A111">
        <v>110</v>
      </c>
      <c r="B111" s="2" t="s">
        <v>2092</v>
      </c>
      <c r="C111" s="2" t="s">
        <v>1514</v>
      </c>
      <c r="D111" s="22">
        <v>-0.35320000000000001</v>
      </c>
      <c r="E111" s="22">
        <v>3.593</v>
      </c>
      <c r="F111" s="20"/>
      <c r="G111" s="22">
        <v>-0.16750000000000001</v>
      </c>
      <c r="H111" s="22">
        <v>1.9410000000000001</v>
      </c>
    </row>
    <row r="112" spans="1:8" ht="16" x14ac:dyDescent="0.2">
      <c r="A112">
        <v>111</v>
      </c>
      <c r="B112" s="2" t="s">
        <v>2093</v>
      </c>
      <c r="C112" s="2" t="s">
        <v>1486</v>
      </c>
      <c r="D112" s="22">
        <v>0.13789999999999999</v>
      </c>
      <c r="E112" s="22">
        <v>1.236</v>
      </c>
      <c r="F112" s="20"/>
      <c r="G112" s="22">
        <v>0.11169999999999999</v>
      </c>
      <c r="H112" s="22">
        <v>0.60009999999999997</v>
      </c>
    </row>
    <row r="113" spans="1:8" ht="16" x14ac:dyDescent="0.2">
      <c r="A113">
        <v>112</v>
      </c>
      <c r="B113" s="2" t="s">
        <v>2094</v>
      </c>
      <c r="C113" s="2" t="s">
        <v>1483</v>
      </c>
      <c r="D113" s="22">
        <v>-4.7579999999999997E-2</v>
      </c>
      <c r="E113" s="22">
        <v>0.90310000000000001</v>
      </c>
      <c r="F113" s="20"/>
      <c r="G113" s="22">
        <v>-8.3529999999999993E-2</v>
      </c>
      <c r="H113" s="22">
        <v>0.64559999999999995</v>
      </c>
    </row>
    <row r="114" spans="1:8" ht="16" x14ac:dyDescent="0.2">
      <c r="A114">
        <v>113</v>
      </c>
      <c r="B114" s="2" t="s">
        <v>2095</v>
      </c>
      <c r="C114" s="2" t="s">
        <v>1122</v>
      </c>
      <c r="D114" s="22">
        <v>-0.2268</v>
      </c>
      <c r="E114" s="22">
        <v>2.61</v>
      </c>
      <c r="F114" s="20"/>
      <c r="G114" s="22">
        <v>-0.16619999999999999</v>
      </c>
      <c r="H114" s="22">
        <v>1.774</v>
      </c>
    </row>
    <row r="115" spans="1:8" ht="16" x14ac:dyDescent="0.2">
      <c r="A115">
        <v>114</v>
      </c>
      <c r="B115" s="2" t="s">
        <v>1820</v>
      </c>
      <c r="C115" s="2" t="s">
        <v>1259</v>
      </c>
      <c r="D115" s="22">
        <v>-0.60729999999999995</v>
      </c>
      <c r="E115" s="22">
        <v>3.48</v>
      </c>
      <c r="F115" s="20"/>
      <c r="G115" s="22">
        <v>-0.15870000000000001</v>
      </c>
      <c r="H115" s="22">
        <v>1.65</v>
      </c>
    </row>
    <row r="116" spans="1:8" ht="16" x14ac:dyDescent="0.2">
      <c r="A116">
        <v>115</v>
      </c>
      <c r="B116" s="2" t="s">
        <v>2096</v>
      </c>
      <c r="C116" s="2" t="s">
        <v>1166</v>
      </c>
      <c r="D116" s="22">
        <v>-0.27900000000000003</v>
      </c>
      <c r="E116" s="22">
        <v>2.4980000000000002</v>
      </c>
      <c r="F116" s="20"/>
      <c r="G116" s="22">
        <v>-0.2384</v>
      </c>
      <c r="H116" s="22">
        <v>1.111</v>
      </c>
    </row>
    <row r="117" spans="1:8" ht="16" x14ac:dyDescent="0.2">
      <c r="A117">
        <v>116</v>
      </c>
      <c r="B117" s="2" t="s">
        <v>2097</v>
      </c>
      <c r="C117" s="2" t="s">
        <v>1122</v>
      </c>
      <c r="D117" s="22">
        <v>-8.1519999999999995E-2</v>
      </c>
      <c r="E117" s="22">
        <v>1.8220000000000001</v>
      </c>
      <c r="F117" s="20"/>
      <c r="G117" s="22">
        <v>-8.4290000000000004E-2</v>
      </c>
      <c r="H117" s="22">
        <v>1.345</v>
      </c>
    </row>
    <row r="118" spans="1:8" ht="16" x14ac:dyDescent="0.2">
      <c r="A118">
        <v>117</v>
      </c>
      <c r="B118" s="2" t="s">
        <v>1807</v>
      </c>
      <c r="C118" s="2" t="s">
        <v>1197</v>
      </c>
      <c r="D118" s="22">
        <v>-0.75949999999999995</v>
      </c>
      <c r="E118" s="22">
        <v>4.03</v>
      </c>
      <c r="F118" s="20"/>
      <c r="G118" s="22">
        <v>-0.13500000000000001</v>
      </c>
      <c r="H118" s="22">
        <v>1.4259999999999999</v>
      </c>
    </row>
    <row r="119" spans="1:8" ht="16" x14ac:dyDescent="0.2">
      <c r="A119">
        <v>118</v>
      </c>
      <c r="B119" s="2" t="s">
        <v>1806</v>
      </c>
      <c r="C119" s="2" t="s">
        <v>1197</v>
      </c>
      <c r="D119" s="22">
        <v>-0.7762</v>
      </c>
      <c r="E119" s="22">
        <v>4.141</v>
      </c>
      <c r="F119" s="20"/>
      <c r="G119" s="22">
        <v>-0.24210000000000001</v>
      </c>
      <c r="H119" s="22">
        <v>2.6230000000000002</v>
      </c>
    </row>
    <row r="120" spans="1:8" ht="16" x14ac:dyDescent="0.2">
      <c r="A120">
        <v>119</v>
      </c>
      <c r="B120" s="2" t="s">
        <v>2098</v>
      </c>
      <c r="C120" s="2" t="s">
        <v>1197</v>
      </c>
      <c r="D120" s="22">
        <v>-0.27760000000000001</v>
      </c>
      <c r="E120" s="22">
        <v>3.855</v>
      </c>
      <c r="F120" s="20"/>
      <c r="G120" s="22">
        <v>-0.18870000000000001</v>
      </c>
      <c r="H120" s="22">
        <v>2.5680000000000001</v>
      </c>
    </row>
    <row r="121" spans="1:8" ht="16" x14ac:dyDescent="0.2">
      <c r="A121">
        <v>120</v>
      </c>
      <c r="B121" s="2" t="s">
        <v>2099</v>
      </c>
      <c r="C121" s="2" t="s">
        <v>1122</v>
      </c>
      <c r="D121" s="22">
        <v>-0.12479999999999999</v>
      </c>
      <c r="E121" s="22">
        <v>2.1589999999999998</v>
      </c>
      <c r="F121" s="20"/>
      <c r="G121" s="22">
        <v>-6.4460000000000003E-2</v>
      </c>
      <c r="H121" s="22">
        <v>0.93359999999999999</v>
      </c>
    </row>
    <row r="122" spans="1:8" ht="16" x14ac:dyDescent="0.2">
      <c r="A122">
        <v>121</v>
      </c>
      <c r="B122" s="2" t="s">
        <v>591</v>
      </c>
      <c r="C122" s="2" t="s">
        <v>1186</v>
      </c>
      <c r="D122" s="22">
        <v>-0.88549999999999995</v>
      </c>
      <c r="E122" s="22">
        <v>2.3460000000000001</v>
      </c>
      <c r="F122" s="20"/>
      <c r="G122" s="22">
        <v>-8.6139999999999994E-2</v>
      </c>
      <c r="H122" s="22">
        <v>0.52449999999999997</v>
      </c>
    </row>
    <row r="123" spans="1:8" ht="16" x14ac:dyDescent="0.2">
      <c r="A123">
        <v>122</v>
      </c>
      <c r="B123" s="2" t="s">
        <v>593</v>
      </c>
      <c r="C123" s="2" t="s">
        <v>1186</v>
      </c>
      <c r="D123" s="22">
        <v>-0.35510000000000003</v>
      </c>
      <c r="E123" s="22">
        <v>3.9950000000000001</v>
      </c>
      <c r="F123" s="20"/>
      <c r="G123" s="22">
        <v>-0.1071</v>
      </c>
      <c r="H123" s="22">
        <v>1.407</v>
      </c>
    </row>
    <row r="124" spans="1:8" ht="16" x14ac:dyDescent="0.2">
      <c r="A124">
        <v>123</v>
      </c>
      <c r="B124" s="2" t="s">
        <v>221</v>
      </c>
      <c r="C124" s="2" t="s">
        <v>1148</v>
      </c>
      <c r="D124" s="22">
        <v>-0.90639999999999998</v>
      </c>
      <c r="E124" s="22">
        <v>3.653</v>
      </c>
      <c r="F124" s="20"/>
      <c r="G124" s="22">
        <v>-0.27029999999999998</v>
      </c>
      <c r="H124" s="22">
        <v>1.65</v>
      </c>
    </row>
    <row r="125" spans="1:8" ht="16" x14ac:dyDescent="0.2">
      <c r="A125">
        <v>124</v>
      </c>
      <c r="B125" s="2" t="s">
        <v>1821</v>
      </c>
      <c r="C125" s="2" t="s">
        <v>1163</v>
      </c>
      <c r="D125" s="22">
        <v>-0.59350000000000003</v>
      </c>
      <c r="E125" s="22">
        <v>3.6619999999999999</v>
      </c>
      <c r="F125" s="20"/>
      <c r="G125" s="22">
        <v>-5.9619999999999999E-2</v>
      </c>
      <c r="H125" s="22">
        <v>0.59109999999999996</v>
      </c>
    </row>
    <row r="126" spans="1:8" ht="16" x14ac:dyDescent="0.2">
      <c r="A126">
        <v>125</v>
      </c>
      <c r="B126" s="2" t="s">
        <v>1810</v>
      </c>
      <c r="C126" s="2" t="s">
        <v>1163</v>
      </c>
      <c r="D126" s="22">
        <v>-0.69179999999999997</v>
      </c>
      <c r="E126" s="22">
        <v>4.141</v>
      </c>
      <c r="F126" s="20"/>
      <c r="G126" s="22">
        <v>-0.2223</v>
      </c>
      <c r="H126" s="22">
        <v>2.1419999999999999</v>
      </c>
    </row>
    <row r="127" spans="1:8" ht="16" x14ac:dyDescent="0.2">
      <c r="A127">
        <v>126</v>
      </c>
      <c r="B127" s="2" t="s">
        <v>667</v>
      </c>
      <c r="C127" s="2" t="s">
        <v>1190</v>
      </c>
      <c r="D127" s="22">
        <v>-0.40600000000000003</v>
      </c>
      <c r="E127" s="22">
        <v>3.8250000000000002</v>
      </c>
      <c r="F127" s="20"/>
      <c r="G127" s="22">
        <v>-0.1489</v>
      </c>
      <c r="H127" s="22">
        <v>1.84</v>
      </c>
    </row>
    <row r="128" spans="1:8" ht="16" x14ac:dyDescent="0.2">
      <c r="A128">
        <v>127</v>
      </c>
      <c r="B128" s="2" t="s">
        <v>2100</v>
      </c>
      <c r="C128" s="2" t="s">
        <v>1190</v>
      </c>
      <c r="D128" s="22">
        <v>-0.12939999999999999</v>
      </c>
      <c r="E128" s="22">
        <v>2.5430000000000001</v>
      </c>
      <c r="F128" s="20"/>
      <c r="G128" s="22">
        <v>-5.0659999999999997E-2</v>
      </c>
      <c r="H128" s="22">
        <v>0.70840000000000003</v>
      </c>
    </row>
    <row r="129" spans="1:8" ht="16" x14ac:dyDescent="0.2">
      <c r="A129">
        <v>128</v>
      </c>
      <c r="B129" s="2" t="s">
        <v>753</v>
      </c>
      <c r="C129" s="2" t="s">
        <v>1135</v>
      </c>
      <c r="D129" s="22">
        <v>-0.29020000000000001</v>
      </c>
      <c r="E129" s="22">
        <v>2.3879999999999999</v>
      </c>
      <c r="F129" s="20"/>
      <c r="G129" s="22">
        <v>-1.2689999999999999E-3</v>
      </c>
      <c r="H129" s="22">
        <v>7.9299999999999995E-2</v>
      </c>
    </row>
    <row r="130" spans="1:8" ht="16" x14ac:dyDescent="0.2">
      <c r="A130">
        <v>129</v>
      </c>
      <c r="B130" s="2" t="s">
        <v>2101</v>
      </c>
      <c r="C130" s="2" t="s">
        <v>1130</v>
      </c>
      <c r="D130" s="22">
        <v>0.42680000000000001</v>
      </c>
      <c r="E130" s="22">
        <v>1.0269999999999999</v>
      </c>
      <c r="F130" s="20"/>
      <c r="G130" s="22">
        <v>0.37559999999999999</v>
      </c>
      <c r="H130" s="22">
        <v>0.59360000000000002</v>
      </c>
    </row>
    <row r="131" spans="1:8" ht="16" x14ac:dyDescent="0.2">
      <c r="A131">
        <v>130</v>
      </c>
      <c r="B131" s="2" t="s">
        <v>2102</v>
      </c>
      <c r="C131" s="2" t="s">
        <v>1130</v>
      </c>
      <c r="D131" s="22">
        <v>-0.48430000000000001</v>
      </c>
      <c r="E131" s="22">
        <v>4.03</v>
      </c>
      <c r="F131" s="20"/>
      <c r="G131" s="22">
        <v>-0.1202</v>
      </c>
      <c r="H131" s="22">
        <v>1.345</v>
      </c>
    </row>
    <row r="132" spans="1:8" ht="16" x14ac:dyDescent="0.2">
      <c r="A132">
        <v>131</v>
      </c>
      <c r="B132" s="2" t="s">
        <v>381</v>
      </c>
      <c r="C132" s="2" t="s">
        <v>1133</v>
      </c>
      <c r="D132" s="22">
        <v>-0.155</v>
      </c>
      <c r="E132" s="22">
        <v>1.708</v>
      </c>
      <c r="F132" s="20"/>
      <c r="G132" s="22">
        <v>-2.0289999999999999E-2</v>
      </c>
      <c r="H132" s="22">
        <v>0.17430000000000001</v>
      </c>
    </row>
    <row r="133" spans="1:8" ht="16" x14ac:dyDescent="0.2">
      <c r="A133">
        <v>132</v>
      </c>
      <c r="B133" s="2" t="s">
        <v>2103</v>
      </c>
      <c r="C133" s="2" t="s">
        <v>1222</v>
      </c>
      <c r="D133" s="22">
        <v>-7.1080000000000004E-2</v>
      </c>
      <c r="E133" s="22">
        <v>1.343</v>
      </c>
      <c r="F133" s="20"/>
      <c r="G133" s="22">
        <v>1.831E-2</v>
      </c>
      <c r="H133" s="22">
        <v>0.28179999999999999</v>
      </c>
    </row>
    <row r="134" spans="1:8" ht="16" x14ac:dyDescent="0.2">
      <c r="A134">
        <v>133</v>
      </c>
      <c r="B134" s="2" t="s">
        <v>2104</v>
      </c>
      <c r="C134" s="2" t="s">
        <v>1222</v>
      </c>
      <c r="D134" s="22">
        <v>-9.7220000000000001E-2</v>
      </c>
      <c r="E134" s="22">
        <v>1.3540000000000001</v>
      </c>
      <c r="F134" s="20"/>
      <c r="G134" s="22">
        <v>6.4680000000000001E-2</v>
      </c>
      <c r="H134" s="22">
        <v>0.4224</v>
      </c>
    </row>
    <row r="135" spans="1:8" ht="16" x14ac:dyDescent="0.2">
      <c r="A135">
        <v>134</v>
      </c>
      <c r="B135" s="2" t="s">
        <v>2105</v>
      </c>
      <c r="C135" s="2" t="s">
        <v>1222</v>
      </c>
      <c r="D135" s="22">
        <v>-0.16059999999999999</v>
      </c>
      <c r="E135" s="22">
        <v>1.679</v>
      </c>
      <c r="F135" s="20"/>
      <c r="G135" s="22">
        <v>-0.16200000000000001</v>
      </c>
      <c r="H135" s="22">
        <v>0.87670000000000003</v>
      </c>
    </row>
    <row r="136" spans="1:8" ht="16" x14ac:dyDescent="0.2">
      <c r="A136">
        <v>135</v>
      </c>
      <c r="B136" s="2" t="s">
        <v>2106</v>
      </c>
      <c r="C136" s="2" t="s">
        <v>1525</v>
      </c>
      <c r="D136" s="22">
        <v>-0.24640000000000001</v>
      </c>
      <c r="E136" s="22">
        <v>3.073</v>
      </c>
      <c r="F136" s="20"/>
      <c r="G136" s="22">
        <v>-0.1636</v>
      </c>
      <c r="H136" s="22">
        <v>1.8069999999999999</v>
      </c>
    </row>
    <row r="137" spans="1:8" ht="16" x14ac:dyDescent="0.2">
      <c r="A137">
        <v>136</v>
      </c>
      <c r="B137" s="2" t="s">
        <v>2107</v>
      </c>
      <c r="C137" s="2" t="s">
        <v>1158</v>
      </c>
      <c r="D137" s="22">
        <v>-0.47510000000000002</v>
      </c>
      <c r="E137" s="22">
        <v>4.0439999999999996</v>
      </c>
      <c r="F137" s="20"/>
      <c r="G137" s="22">
        <v>-0.36370000000000002</v>
      </c>
      <c r="H137" s="22">
        <v>2.238</v>
      </c>
    </row>
    <row r="138" spans="1:8" ht="16" x14ac:dyDescent="0.2">
      <c r="A138">
        <v>137</v>
      </c>
      <c r="B138" s="2" t="s">
        <v>2108</v>
      </c>
      <c r="C138" s="2" t="s">
        <v>1304</v>
      </c>
      <c r="D138" s="22">
        <v>-0.2278</v>
      </c>
      <c r="E138" s="22">
        <v>3.31</v>
      </c>
      <c r="F138" s="20"/>
      <c r="G138" s="22">
        <v>-0.37809999999999999</v>
      </c>
      <c r="H138" s="22">
        <v>2.6179999999999999</v>
      </c>
    </row>
    <row r="139" spans="1:8" ht="16" x14ac:dyDescent="0.2">
      <c r="A139">
        <v>138</v>
      </c>
      <c r="B139" s="2" t="s">
        <v>1790</v>
      </c>
      <c r="C139" s="2" t="s">
        <v>1422</v>
      </c>
      <c r="D139" s="22">
        <v>-0.61450000000000005</v>
      </c>
      <c r="E139" s="22">
        <v>3.8380000000000001</v>
      </c>
      <c r="F139" s="20"/>
      <c r="G139" s="22">
        <v>-1.3149999999999999</v>
      </c>
      <c r="H139" s="22">
        <v>2.9870000000000001</v>
      </c>
    </row>
    <row r="140" spans="1:8" ht="16" x14ac:dyDescent="0.2">
      <c r="A140">
        <v>139</v>
      </c>
      <c r="B140" s="2" t="s">
        <v>1790</v>
      </c>
      <c r="C140" s="2" t="s">
        <v>1424</v>
      </c>
      <c r="D140" s="22">
        <v>-1.131</v>
      </c>
      <c r="E140" s="22">
        <v>3.8029999999999999</v>
      </c>
      <c r="F140" s="20"/>
      <c r="G140" s="22">
        <v>-0.66510000000000002</v>
      </c>
      <c r="H140" s="22">
        <v>2.5529999999999999</v>
      </c>
    </row>
    <row r="141" spans="1:8" ht="16" x14ac:dyDescent="0.2">
      <c r="A141">
        <v>140</v>
      </c>
      <c r="B141" s="2" t="s">
        <v>1802</v>
      </c>
      <c r="C141" s="2" t="s">
        <v>1197</v>
      </c>
      <c r="D141" s="22">
        <v>0.20849999999999999</v>
      </c>
      <c r="E141" s="22">
        <v>1.726</v>
      </c>
      <c r="F141" s="20"/>
      <c r="G141" s="22">
        <v>-0.48859999999999998</v>
      </c>
      <c r="H141" s="22">
        <v>2.0230000000000001</v>
      </c>
    </row>
    <row r="142" spans="1:8" ht="16" x14ac:dyDescent="0.2">
      <c r="A142">
        <v>141</v>
      </c>
      <c r="B142" s="2" t="s">
        <v>1802</v>
      </c>
      <c r="C142" s="2" t="s">
        <v>1422</v>
      </c>
      <c r="D142" s="22">
        <v>-0.36709999999999998</v>
      </c>
      <c r="E142" s="22">
        <v>2.9119999999999999</v>
      </c>
      <c r="F142" s="20"/>
      <c r="G142" s="22">
        <v>-0.14560000000000001</v>
      </c>
      <c r="H142" s="22">
        <v>1.111</v>
      </c>
    </row>
    <row r="143" spans="1:8" ht="16" x14ac:dyDescent="0.2">
      <c r="A143">
        <v>142</v>
      </c>
      <c r="B143" s="2" t="s">
        <v>1802</v>
      </c>
      <c r="C143" s="2" t="s">
        <v>1424</v>
      </c>
      <c r="D143" s="22">
        <v>-0.81399999999999995</v>
      </c>
      <c r="E143" s="22">
        <v>4.1020000000000003</v>
      </c>
      <c r="F143" s="20"/>
      <c r="G143" s="22">
        <v>-0.14499999999999999</v>
      </c>
      <c r="H143" s="22">
        <v>1.3720000000000001</v>
      </c>
    </row>
    <row r="144" spans="1:8" ht="16" x14ac:dyDescent="0.2">
      <c r="A144">
        <v>143</v>
      </c>
      <c r="B144" s="2" t="s">
        <v>2109</v>
      </c>
      <c r="C144" s="2" t="s">
        <v>1422</v>
      </c>
      <c r="D144" s="22">
        <v>-0.36209999999999998</v>
      </c>
      <c r="E144" s="22">
        <v>3.4510000000000001</v>
      </c>
      <c r="F144" s="20"/>
      <c r="G144" s="22">
        <v>-0.1177</v>
      </c>
      <c r="H144" s="22">
        <v>1.0569999999999999</v>
      </c>
    </row>
    <row r="145" spans="1:8" ht="16" x14ac:dyDescent="0.2">
      <c r="A145">
        <v>144</v>
      </c>
      <c r="B145" s="2" t="s">
        <v>2110</v>
      </c>
      <c r="C145" s="2" t="s">
        <v>1122</v>
      </c>
      <c r="D145" s="22">
        <v>0.28079999999999999</v>
      </c>
      <c r="E145" s="22">
        <v>3.41</v>
      </c>
      <c r="F145" s="20"/>
      <c r="G145" s="22">
        <v>-2.1440000000000001E-2</v>
      </c>
      <c r="H145" s="22">
        <v>0.28060000000000002</v>
      </c>
    </row>
    <row r="146" spans="1:8" ht="16" x14ac:dyDescent="0.2">
      <c r="A146">
        <v>145</v>
      </c>
      <c r="B146" s="2" t="s">
        <v>1788</v>
      </c>
      <c r="C146" s="2" t="s">
        <v>1163</v>
      </c>
      <c r="D146" s="22">
        <v>0.52869999999999995</v>
      </c>
      <c r="E146" s="22">
        <v>3.593</v>
      </c>
      <c r="F146" s="20"/>
      <c r="G146" s="22">
        <v>-0.54930000000000001</v>
      </c>
      <c r="H146" s="22">
        <v>2.1120000000000001</v>
      </c>
    </row>
    <row r="147" spans="1:8" ht="16" x14ac:dyDescent="0.2">
      <c r="A147">
        <v>146</v>
      </c>
      <c r="B147" s="2" t="s">
        <v>1788</v>
      </c>
      <c r="C147" s="2" t="s">
        <v>1400</v>
      </c>
      <c r="D147" s="22">
        <v>-1.1719999999999999</v>
      </c>
      <c r="E147" s="22">
        <v>3.855</v>
      </c>
      <c r="F147" s="20"/>
      <c r="G147" s="22">
        <v>-0.19439999999999999</v>
      </c>
      <c r="H147" s="22">
        <v>1.2290000000000001</v>
      </c>
    </row>
    <row r="148" spans="1:8" ht="16" x14ac:dyDescent="0.2">
      <c r="A148">
        <v>147</v>
      </c>
      <c r="B148" s="2" t="s">
        <v>2111</v>
      </c>
      <c r="C148" s="2" t="s">
        <v>1163</v>
      </c>
      <c r="D148" s="22">
        <v>0.45179999999999998</v>
      </c>
      <c r="E148" s="22">
        <v>3.0209999999999999</v>
      </c>
      <c r="F148" s="20"/>
      <c r="G148" s="22">
        <v>-0.1195</v>
      </c>
      <c r="H148" s="22">
        <v>0.84470000000000001</v>
      </c>
    </row>
    <row r="149" spans="1:8" ht="16" x14ac:dyDescent="0.2">
      <c r="A149">
        <v>148</v>
      </c>
      <c r="B149" s="2" t="s">
        <v>2111</v>
      </c>
      <c r="C149" s="2" t="s">
        <v>1400</v>
      </c>
      <c r="D149" s="22">
        <v>-0.34</v>
      </c>
      <c r="E149" s="22">
        <v>3.403</v>
      </c>
      <c r="F149" s="20"/>
      <c r="G149" s="22">
        <v>5.8959999999999999E-2</v>
      </c>
      <c r="H149" s="22">
        <v>0.7984</v>
      </c>
    </row>
    <row r="150" spans="1:8" ht="16" x14ac:dyDescent="0.2">
      <c r="A150">
        <v>149</v>
      </c>
      <c r="B150" s="2" t="s">
        <v>2112</v>
      </c>
      <c r="C150" s="2" t="s">
        <v>1130</v>
      </c>
      <c r="D150" s="22">
        <v>7.4200000000000002E-2</v>
      </c>
      <c r="E150" s="22">
        <v>1.4990000000000001</v>
      </c>
      <c r="F150" s="20"/>
      <c r="G150" s="22">
        <v>-0.18140000000000001</v>
      </c>
      <c r="H150" s="22">
        <v>0.6714</v>
      </c>
    </row>
    <row r="151" spans="1:8" ht="16" x14ac:dyDescent="0.2">
      <c r="A151">
        <v>150</v>
      </c>
      <c r="B151" s="2" t="s">
        <v>2113</v>
      </c>
      <c r="C151" s="2" t="s">
        <v>1130</v>
      </c>
      <c r="D151" s="22">
        <v>0.11119999999999999</v>
      </c>
      <c r="E151" s="22">
        <v>2.0750000000000002</v>
      </c>
      <c r="F151" s="20"/>
      <c r="G151" s="22">
        <v>2.086E-2</v>
      </c>
      <c r="H151" s="22">
        <v>0.218</v>
      </c>
    </row>
    <row r="152" spans="1:8" ht="16" x14ac:dyDescent="0.2">
      <c r="A152">
        <v>151</v>
      </c>
      <c r="B152" s="2" t="s">
        <v>2114</v>
      </c>
      <c r="C152" s="2" t="s">
        <v>1338</v>
      </c>
      <c r="D152" s="22">
        <v>-0.22770000000000001</v>
      </c>
      <c r="E152" s="22">
        <v>1.8169999999999999</v>
      </c>
      <c r="F152" s="20"/>
      <c r="G152" s="22">
        <v>-3.0849999999999999E-2</v>
      </c>
      <c r="H152" s="22">
        <v>0.25209999999999999</v>
      </c>
    </row>
    <row r="153" spans="1:8" ht="16" x14ac:dyDescent="0.2">
      <c r="A153">
        <v>152</v>
      </c>
      <c r="B153" s="2" t="s">
        <v>2115</v>
      </c>
      <c r="C153" s="2" t="s">
        <v>1338</v>
      </c>
      <c r="D153" s="22">
        <v>-0.25019999999999998</v>
      </c>
      <c r="E153" s="22">
        <v>3.6549999999999998</v>
      </c>
      <c r="F153" s="20"/>
      <c r="G153" s="22">
        <v>-0.1618</v>
      </c>
      <c r="H153" s="22">
        <v>2.68</v>
      </c>
    </row>
    <row r="154" spans="1:8" ht="16" x14ac:dyDescent="0.2">
      <c r="A154">
        <v>153</v>
      </c>
      <c r="B154" s="2" t="s">
        <v>2116</v>
      </c>
      <c r="C154" s="2" t="s">
        <v>1273</v>
      </c>
      <c r="D154" s="22">
        <v>-0.1711</v>
      </c>
      <c r="E154" s="22">
        <v>1.611</v>
      </c>
      <c r="F154" s="20"/>
      <c r="G154" s="22">
        <v>-7.3450000000000001E-2</v>
      </c>
      <c r="H154" s="22">
        <v>0.58069999999999999</v>
      </c>
    </row>
    <row r="155" spans="1:8" ht="16" x14ac:dyDescent="0.2">
      <c r="A155">
        <v>154</v>
      </c>
      <c r="B155" s="2" t="s">
        <v>2117</v>
      </c>
      <c r="C155" s="2" t="s">
        <v>1415</v>
      </c>
      <c r="D155" s="22">
        <v>-0.31879999999999997</v>
      </c>
      <c r="E155" s="22">
        <v>3.2639999999999998</v>
      </c>
      <c r="F155" s="20"/>
      <c r="G155" s="22">
        <v>-0.1036</v>
      </c>
      <c r="H155" s="22">
        <v>0.88</v>
      </c>
    </row>
    <row r="156" spans="1:8" ht="16" x14ac:dyDescent="0.2">
      <c r="A156">
        <v>155</v>
      </c>
      <c r="B156" s="2" t="s">
        <v>2118</v>
      </c>
      <c r="C156" s="2" t="s">
        <v>1413</v>
      </c>
      <c r="D156" s="22">
        <v>0.14860000000000001</v>
      </c>
      <c r="E156" s="22">
        <v>1.538</v>
      </c>
      <c r="F156" s="20"/>
      <c r="G156" s="22">
        <v>7.8E-2</v>
      </c>
      <c r="H156" s="22">
        <v>0.53459999999999996</v>
      </c>
    </row>
    <row r="157" spans="1:8" ht="16" x14ac:dyDescent="0.2">
      <c r="A157">
        <v>156</v>
      </c>
      <c r="B157" s="2" t="s">
        <v>2119</v>
      </c>
      <c r="C157" s="2" t="s">
        <v>1411</v>
      </c>
      <c r="D157" s="22">
        <v>4.5629999999999997E-2</v>
      </c>
      <c r="E157" s="22">
        <v>0.71</v>
      </c>
      <c r="F157" s="20"/>
      <c r="G157" s="22">
        <v>6.4199999999999993E-2</v>
      </c>
      <c r="H157" s="22">
        <v>0.48549999999999999</v>
      </c>
    </row>
    <row r="158" spans="1:8" ht="16" x14ac:dyDescent="0.2">
      <c r="A158">
        <v>157</v>
      </c>
      <c r="B158" s="2" t="s">
        <v>2120</v>
      </c>
      <c r="C158" s="2" t="s">
        <v>1133</v>
      </c>
      <c r="D158" s="22">
        <v>6.5799999999999997E-2</v>
      </c>
      <c r="E158" s="22">
        <v>1.32</v>
      </c>
      <c r="F158" s="20"/>
      <c r="G158" s="22">
        <v>4.3740000000000001E-2</v>
      </c>
      <c r="H158" s="22">
        <v>0.46850000000000003</v>
      </c>
    </row>
    <row r="159" spans="1:8" ht="16" x14ac:dyDescent="0.2">
      <c r="A159">
        <v>158</v>
      </c>
      <c r="B159" s="2" t="s">
        <v>2121</v>
      </c>
      <c r="C159" s="2" t="s">
        <v>1383</v>
      </c>
      <c r="D159" s="22">
        <v>-7.2399999999999999E-3</v>
      </c>
      <c r="E159" s="22">
        <v>0.54430000000000001</v>
      </c>
      <c r="F159" s="20"/>
      <c r="G159" s="22">
        <v>6.9699999999999998E-2</v>
      </c>
      <c r="H159" s="22">
        <v>1.367</v>
      </c>
    </row>
    <row r="160" spans="1:8" ht="16" x14ac:dyDescent="0.2">
      <c r="A160">
        <v>159</v>
      </c>
      <c r="B160" s="2" t="s">
        <v>2122</v>
      </c>
      <c r="C160" s="2" t="s">
        <v>1383</v>
      </c>
      <c r="D160" s="22">
        <v>0.24859999999999999</v>
      </c>
      <c r="E160" s="22">
        <v>2.2349999999999999</v>
      </c>
      <c r="F160" s="20"/>
      <c r="G160" s="22">
        <v>0.17610000000000001</v>
      </c>
      <c r="H160" s="22">
        <v>1.204</v>
      </c>
    </row>
    <row r="161" spans="1:8" ht="16" x14ac:dyDescent="0.2">
      <c r="A161">
        <v>160</v>
      </c>
      <c r="B161" s="2" t="s">
        <v>2123</v>
      </c>
      <c r="C161" s="2" t="s">
        <v>1383</v>
      </c>
      <c r="D161" s="22">
        <v>0.20599999999999999</v>
      </c>
      <c r="E161" s="22">
        <v>2.032</v>
      </c>
      <c r="F161" s="20"/>
      <c r="G161" s="22">
        <v>0.1585</v>
      </c>
      <c r="H161" s="22">
        <v>1.089</v>
      </c>
    </row>
    <row r="162" spans="1:8" ht="16" x14ac:dyDescent="0.2">
      <c r="A162">
        <v>161</v>
      </c>
      <c r="B162" s="2" t="s">
        <v>2124</v>
      </c>
      <c r="C162" s="2" t="s">
        <v>1383</v>
      </c>
      <c r="D162" s="22">
        <v>0.12089999999999999</v>
      </c>
      <c r="E162" s="22">
        <v>1.27</v>
      </c>
      <c r="F162" s="20"/>
      <c r="G162" s="22">
        <v>0.1603</v>
      </c>
      <c r="H162" s="22">
        <v>0.74570000000000003</v>
      </c>
    </row>
    <row r="163" spans="1:8" ht="16" x14ac:dyDescent="0.2">
      <c r="A163">
        <v>162</v>
      </c>
      <c r="B163" s="2" t="s">
        <v>2125</v>
      </c>
      <c r="C163" s="2" t="s">
        <v>1309</v>
      </c>
      <c r="D163" s="22">
        <v>-0.46660000000000001</v>
      </c>
      <c r="E163" s="22">
        <v>3.9390000000000001</v>
      </c>
      <c r="F163" s="20"/>
      <c r="G163" s="22">
        <v>-0.32569999999999999</v>
      </c>
      <c r="H163" s="22">
        <v>2.823</v>
      </c>
    </row>
    <row r="164" spans="1:8" ht="16" x14ac:dyDescent="0.2">
      <c r="A164">
        <v>163</v>
      </c>
      <c r="B164" s="2" t="s">
        <v>1796</v>
      </c>
      <c r="C164" s="2" t="s">
        <v>1309</v>
      </c>
      <c r="D164" s="22">
        <v>-0.94779999999999998</v>
      </c>
      <c r="E164" s="22">
        <v>3.6549999999999998</v>
      </c>
      <c r="F164" s="20"/>
      <c r="G164" s="22">
        <v>-0.74070000000000003</v>
      </c>
      <c r="H164" s="22">
        <v>2.5489999999999999</v>
      </c>
    </row>
    <row r="165" spans="1:8" ht="16" x14ac:dyDescent="0.2">
      <c r="A165">
        <v>164</v>
      </c>
      <c r="B165" s="2" t="s">
        <v>1785</v>
      </c>
      <c r="C165" s="2" t="s">
        <v>1309</v>
      </c>
      <c r="D165" s="22">
        <v>-1.214</v>
      </c>
      <c r="E165" s="22">
        <v>3.8330000000000002</v>
      </c>
      <c r="F165" s="20"/>
      <c r="G165" s="22">
        <v>-1.0249999999999999</v>
      </c>
      <c r="H165" s="22">
        <v>2.6230000000000002</v>
      </c>
    </row>
    <row r="166" spans="1:8" ht="16" x14ac:dyDescent="0.2">
      <c r="A166">
        <v>165</v>
      </c>
      <c r="B166" s="2" t="s">
        <v>2126</v>
      </c>
      <c r="C166" s="2" t="s">
        <v>1309</v>
      </c>
      <c r="D166" s="22">
        <v>-0.38950000000000001</v>
      </c>
      <c r="E166" s="22">
        <v>2.6890000000000001</v>
      </c>
      <c r="F166" s="20"/>
      <c r="G166" s="22">
        <v>-0.40579999999999999</v>
      </c>
      <c r="H166" s="22">
        <v>1.6839999999999999</v>
      </c>
    </row>
    <row r="167" spans="1:8" ht="16" x14ac:dyDescent="0.2">
      <c r="A167">
        <v>166</v>
      </c>
      <c r="B167" s="2" t="s">
        <v>1797</v>
      </c>
      <c r="C167" s="2" t="s">
        <v>1309</v>
      </c>
      <c r="D167" s="22">
        <v>0.35089999999999999</v>
      </c>
      <c r="E167" s="22">
        <v>2.0840000000000001</v>
      </c>
      <c r="F167" s="20"/>
      <c r="G167" s="22">
        <v>-0.34739999999999999</v>
      </c>
      <c r="H167" s="22">
        <v>1.401</v>
      </c>
    </row>
    <row r="168" spans="1:8" ht="16" x14ac:dyDescent="0.2">
      <c r="A168">
        <v>167</v>
      </c>
      <c r="B168" s="2" t="s">
        <v>1797</v>
      </c>
      <c r="C168" s="2" t="s">
        <v>1329</v>
      </c>
      <c r="D168" s="22">
        <v>-0.91749999999999998</v>
      </c>
      <c r="E168" s="22">
        <v>3.8780000000000001</v>
      </c>
      <c r="F168" s="20"/>
      <c r="G168" s="22">
        <v>-9.5750000000000002E-2</v>
      </c>
      <c r="H168" s="22">
        <v>1.0660000000000001</v>
      </c>
    </row>
    <row r="169" spans="1:8" ht="16" x14ac:dyDescent="0.2">
      <c r="A169">
        <v>168</v>
      </c>
      <c r="B169" s="2" t="s">
        <v>2127</v>
      </c>
      <c r="C169" s="2" t="s">
        <v>1488</v>
      </c>
      <c r="D169" s="22">
        <v>0.32269999999999999</v>
      </c>
      <c r="E169" s="22">
        <v>2.3319999999999999</v>
      </c>
      <c r="F169" s="20"/>
      <c r="G169" s="22">
        <v>5.6649999999999999E-2</v>
      </c>
      <c r="H169" s="22">
        <v>0.32</v>
      </c>
    </row>
    <row r="170" spans="1:8" ht="16" x14ac:dyDescent="0.2">
      <c r="A170">
        <v>169</v>
      </c>
      <c r="B170" s="2" t="s">
        <v>2128</v>
      </c>
      <c r="C170" s="2" t="s">
        <v>1473</v>
      </c>
      <c r="D170" s="22">
        <v>-0.13689999999999999</v>
      </c>
      <c r="E170" s="22">
        <v>3.6549999999999998</v>
      </c>
      <c r="F170" s="20"/>
      <c r="G170" s="22">
        <v>-9.8169999999999993E-2</v>
      </c>
      <c r="H170" s="22">
        <v>1.121</v>
      </c>
    </row>
    <row r="171" spans="1:8" ht="16" x14ac:dyDescent="0.2">
      <c r="A171">
        <v>170</v>
      </c>
      <c r="B171" s="2" t="s">
        <v>2129</v>
      </c>
      <c r="C171" s="2" t="s">
        <v>1473</v>
      </c>
      <c r="D171" s="22">
        <v>-0.35299999999999998</v>
      </c>
      <c r="E171" s="22">
        <v>4.6340000000000003</v>
      </c>
      <c r="F171" s="20"/>
      <c r="G171" s="22">
        <v>-0.23849999999999999</v>
      </c>
      <c r="H171" s="22">
        <v>2.238</v>
      </c>
    </row>
    <row r="172" spans="1:8" ht="16" x14ac:dyDescent="0.2">
      <c r="A172">
        <v>171</v>
      </c>
      <c r="B172" s="2" t="s">
        <v>2130</v>
      </c>
      <c r="C172" s="2" t="s">
        <v>1122</v>
      </c>
      <c r="D172" s="22">
        <v>0.41860000000000003</v>
      </c>
      <c r="E172" s="22">
        <v>0.58689999999999998</v>
      </c>
      <c r="F172" s="20"/>
      <c r="G172" s="22">
        <v>-0.1484</v>
      </c>
      <c r="H172" s="22">
        <v>0.13969999999999999</v>
      </c>
    </row>
    <row r="173" spans="1:8" ht="16" x14ac:dyDescent="0.2">
      <c r="A173">
        <v>172</v>
      </c>
      <c r="B173" s="2" t="s">
        <v>641</v>
      </c>
      <c r="C173" s="2" t="s">
        <v>1469</v>
      </c>
      <c r="D173" s="22">
        <v>-0.32440000000000002</v>
      </c>
      <c r="E173" s="22">
        <v>2.5619999999999998</v>
      </c>
      <c r="F173" s="20"/>
      <c r="G173" s="22">
        <v>-0.1673</v>
      </c>
      <c r="H173" s="22">
        <v>1.425</v>
      </c>
    </row>
    <row r="174" spans="1:8" ht="16" x14ac:dyDescent="0.2">
      <c r="A174">
        <v>173</v>
      </c>
      <c r="B174" s="2" t="s">
        <v>1826</v>
      </c>
      <c r="C174" s="2" t="s">
        <v>1122</v>
      </c>
      <c r="D174" s="22">
        <v>0.67810000000000004</v>
      </c>
      <c r="E174" s="22">
        <v>2.9449999999999998</v>
      </c>
      <c r="F174" s="20"/>
      <c r="G174" s="22">
        <v>0.1696</v>
      </c>
      <c r="H174" s="22">
        <v>0.84340000000000004</v>
      </c>
    </row>
    <row r="175" spans="1:8" ht="16" x14ac:dyDescent="0.2">
      <c r="A175">
        <v>174</v>
      </c>
      <c r="B175" s="2" t="s">
        <v>1826</v>
      </c>
      <c r="C175" s="2" t="s">
        <v>1469</v>
      </c>
      <c r="D175" s="22">
        <v>-0.53710000000000002</v>
      </c>
      <c r="E175" s="22">
        <v>3.1669999999999998</v>
      </c>
      <c r="F175" s="20"/>
      <c r="G175" s="22">
        <v>-0.15970000000000001</v>
      </c>
      <c r="H175" s="22">
        <v>1.3089999999999999</v>
      </c>
    </row>
    <row r="176" spans="1:8" ht="16" x14ac:dyDescent="0.2">
      <c r="A176">
        <v>175</v>
      </c>
      <c r="B176" s="2" t="s">
        <v>2131</v>
      </c>
      <c r="C176" s="2" t="s">
        <v>1431</v>
      </c>
      <c r="D176" s="22">
        <v>0.61009999999999998</v>
      </c>
      <c r="E176" s="22">
        <v>2.5430000000000001</v>
      </c>
      <c r="F176" s="20"/>
      <c r="G176" s="22">
        <v>0.2107</v>
      </c>
      <c r="H176" s="22">
        <v>0.78469999999999995</v>
      </c>
    </row>
    <row r="177" spans="1:8" ht="16" x14ac:dyDescent="0.2">
      <c r="A177">
        <v>176</v>
      </c>
      <c r="B177" s="2" t="s">
        <v>2132</v>
      </c>
      <c r="C177" s="2" t="s">
        <v>1122</v>
      </c>
      <c r="D177" s="22">
        <v>0.25530000000000003</v>
      </c>
      <c r="E177" s="22">
        <v>2.601</v>
      </c>
      <c r="F177" s="20"/>
      <c r="G177" s="22">
        <v>0.11749999999999999</v>
      </c>
      <c r="H177" s="22">
        <v>1.0109999999999999</v>
      </c>
    </row>
    <row r="178" spans="1:8" ht="16" x14ac:dyDescent="0.2">
      <c r="A178">
        <v>177</v>
      </c>
      <c r="B178" s="2" t="s">
        <v>613</v>
      </c>
      <c r="C178" s="2" t="s">
        <v>1122</v>
      </c>
      <c r="D178" s="22">
        <v>0.50870000000000004</v>
      </c>
      <c r="E178" s="22">
        <v>2.9079999999999999</v>
      </c>
      <c r="F178" s="20"/>
      <c r="G178" s="22">
        <v>0.2442</v>
      </c>
      <c r="H178" s="22">
        <v>1.3959999999999999</v>
      </c>
    </row>
    <row r="179" spans="1:8" ht="16" x14ac:dyDescent="0.2">
      <c r="A179">
        <v>178</v>
      </c>
      <c r="B179" s="2" t="s">
        <v>2133</v>
      </c>
      <c r="C179" s="2" t="s">
        <v>1122</v>
      </c>
      <c r="D179" s="22">
        <v>0.26340000000000002</v>
      </c>
      <c r="E179" s="22">
        <v>2.2970000000000002</v>
      </c>
      <c r="F179" s="20"/>
      <c r="G179" s="22">
        <v>2.0899999999999998E-2</v>
      </c>
      <c r="H179" s="22">
        <v>0.17430000000000001</v>
      </c>
    </row>
    <row r="180" spans="1:8" ht="16" x14ac:dyDescent="0.2">
      <c r="A180">
        <v>179</v>
      </c>
      <c r="B180" s="2" t="s">
        <v>2134</v>
      </c>
      <c r="C180" s="2" t="s">
        <v>1122</v>
      </c>
      <c r="D180" s="22">
        <v>0.36</v>
      </c>
      <c r="E180" s="22">
        <v>3.0950000000000002</v>
      </c>
      <c r="F180" s="20"/>
      <c r="G180" s="22">
        <v>0.1469</v>
      </c>
      <c r="H180" s="22">
        <v>1.522</v>
      </c>
    </row>
    <row r="181" spans="1:8" ht="16" x14ac:dyDescent="0.2">
      <c r="A181">
        <v>180</v>
      </c>
      <c r="B181" s="2" t="s">
        <v>533</v>
      </c>
      <c r="C181" s="2" t="s">
        <v>1122</v>
      </c>
      <c r="D181" s="22">
        <v>0.152</v>
      </c>
      <c r="E181" s="22">
        <v>2.7610000000000001</v>
      </c>
      <c r="F181" s="20"/>
      <c r="G181" s="22">
        <v>-1.4420000000000001E-2</v>
      </c>
      <c r="H181" s="22">
        <v>0.14660000000000001</v>
      </c>
    </row>
    <row r="182" spans="1:8" ht="16" x14ac:dyDescent="0.2">
      <c r="A182">
        <v>181</v>
      </c>
      <c r="B182" s="2" t="s">
        <v>397</v>
      </c>
      <c r="C182" s="2" t="s">
        <v>1403</v>
      </c>
      <c r="D182" s="22">
        <v>-0.50990000000000002</v>
      </c>
      <c r="E182" s="22">
        <v>3.8860000000000001</v>
      </c>
      <c r="F182" s="20"/>
      <c r="G182" s="22">
        <v>-0.2863</v>
      </c>
      <c r="H182" s="22">
        <v>1.8580000000000001</v>
      </c>
    </row>
    <row r="183" spans="1:8" ht="16" x14ac:dyDescent="0.2">
      <c r="A183">
        <v>182</v>
      </c>
      <c r="B183" s="2" t="s">
        <v>1818</v>
      </c>
      <c r="C183" s="2" t="s">
        <v>1403</v>
      </c>
      <c r="D183" s="22">
        <v>-0.61919999999999997</v>
      </c>
      <c r="E183" s="22">
        <v>4.6340000000000003</v>
      </c>
      <c r="F183" s="20"/>
      <c r="G183" s="22">
        <v>-0.34839999999999999</v>
      </c>
      <c r="H183" s="22">
        <v>2.9870000000000001</v>
      </c>
    </row>
    <row r="184" spans="1:8" ht="16" x14ac:dyDescent="0.2">
      <c r="A184">
        <v>183</v>
      </c>
      <c r="B184" s="2" t="s">
        <v>1778</v>
      </c>
      <c r="C184" s="2" t="s">
        <v>1389</v>
      </c>
      <c r="D184" s="22">
        <v>-0.46229999999999999</v>
      </c>
      <c r="E184" s="22">
        <v>3.2029999999999998</v>
      </c>
      <c r="F184" s="20"/>
      <c r="G184" s="22">
        <v>-0.60819999999999996</v>
      </c>
      <c r="H184" s="22">
        <v>2.1419999999999999</v>
      </c>
    </row>
    <row r="185" spans="1:8" ht="16" x14ac:dyDescent="0.2">
      <c r="A185">
        <v>184</v>
      </c>
      <c r="B185" s="2" t="s">
        <v>1778</v>
      </c>
      <c r="C185" s="2" t="s">
        <v>1391</v>
      </c>
      <c r="D185" s="22">
        <v>-1.9330000000000001</v>
      </c>
      <c r="E185" s="22">
        <v>4.1020000000000003</v>
      </c>
      <c r="F185" s="20"/>
      <c r="G185" s="22">
        <v>-1.2909999999999999</v>
      </c>
      <c r="H185" s="22">
        <v>2.9870000000000001</v>
      </c>
    </row>
    <row r="186" spans="1:8" ht="16" x14ac:dyDescent="0.2">
      <c r="A186">
        <v>185</v>
      </c>
      <c r="B186" s="2" t="s">
        <v>1781</v>
      </c>
      <c r="C186" s="2" t="s">
        <v>1391</v>
      </c>
      <c r="D186" s="22">
        <v>-1.3580000000000001</v>
      </c>
      <c r="E186" s="22">
        <v>4.5590000000000002</v>
      </c>
      <c r="F186" s="20"/>
      <c r="G186" s="22">
        <v>-1.355</v>
      </c>
      <c r="H186" s="22">
        <v>3.3740000000000001</v>
      </c>
    </row>
    <row r="187" spans="1:8" ht="16" x14ac:dyDescent="0.2">
      <c r="A187">
        <v>186</v>
      </c>
      <c r="B187" s="2" t="s">
        <v>1814</v>
      </c>
      <c r="C187" s="2" t="s">
        <v>1211</v>
      </c>
      <c r="D187" s="22">
        <v>-0.64870000000000005</v>
      </c>
      <c r="E187" s="22">
        <v>4.6340000000000003</v>
      </c>
      <c r="F187" s="20"/>
      <c r="G187" s="22">
        <v>-0.28699999999999998</v>
      </c>
      <c r="H187" s="22">
        <v>1.8009999999999999</v>
      </c>
    </row>
    <row r="188" spans="1:8" ht="16" x14ac:dyDescent="0.2">
      <c r="A188">
        <v>187</v>
      </c>
      <c r="B188" s="2" t="s">
        <v>1828</v>
      </c>
      <c r="C188" s="2" t="s">
        <v>1407</v>
      </c>
      <c r="D188" s="22">
        <v>-0.51349999999999996</v>
      </c>
      <c r="E188" s="22">
        <v>2.6779999999999999</v>
      </c>
      <c r="F188" s="20"/>
      <c r="G188" s="22">
        <v>-0.36880000000000002</v>
      </c>
      <c r="H188" s="22">
        <v>1.526</v>
      </c>
    </row>
    <row r="189" spans="1:8" ht="16" x14ac:dyDescent="0.2">
      <c r="A189">
        <v>188</v>
      </c>
      <c r="B189" s="2" t="s">
        <v>2135</v>
      </c>
      <c r="C189" s="2" t="s">
        <v>1122</v>
      </c>
      <c r="D189" s="22">
        <v>-4.4119999999999999E-2</v>
      </c>
      <c r="E189" s="22">
        <v>1.0860000000000001</v>
      </c>
      <c r="F189" s="20"/>
      <c r="G189" s="22">
        <v>2.6509999999999999E-2</v>
      </c>
      <c r="H189" s="22">
        <v>0.34510000000000002</v>
      </c>
    </row>
    <row r="190" spans="1:8" ht="16" x14ac:dyDescent="0.2">
      <c r="A190">
        <v>189</v>
      </c>
      <c r="B190" s="2" t="s">
        <v>2136</v>
      </c>
      <c r="C190" s="2" t="s">
        <v>1122</v>
      </c>
      <c r="D190" s="22">
        <v>-0.1105</v>
      </c>
      <c r="E190" s="22">
        <v>1.4630000000000001</v>
      </c>
      <c r="F190" s="20"/>
      <c r="G190" s="22">
        <v>-6.087E-2</v>
      </c>
      <c r="H190" s="22">
        <v>0.6784</v>
      </c>
    </row>
    <row r="191" spans="1:8" ht="16" x14ac:dyDescent="0.2">
      <c r="A191">
        <v>190</v>
      </c>
      <c r="B191" s="2" t="s">
        <v>2137</v>
      </c>
      <c r="C191" s="2" t="s">
        <v>1122</v>
      </c>
      <c r="D191" s="22">
        <v>-0.41810000000000003</v>
      </c>
      <c r="E191" s="22">
        <v>3.1110000000000002</v>
      </c>
      <c r="F191" s="20"/>
      <c r="G191" s="22">
        <v>-6.1850000000000002E-2</v>
      </c>
      <c r="H191" s="22">
        <v>0.49320000000000003</v>
      </c>
    </row>
    <row r="192" spans="1:8" ht="16" x14ac:dyDescent="0.2">
      <c r="A192">
        <v>191</v>
      </c>
      <c r="B192" s="2" t="s">
        <v>2138</v>
      </c>
      <c r="C192" s="2" t="s">
        <v>1122</v>
      </c>
      <c r="D192" s="22">
        <v>-5.2989999999999999E-3</v>
      </c>
      <c r="E192" s="22">
        <v>0.3831</v>
      </c>
      <c r="F192" s="20"/>
      <c r="G192" s="22">
        <v>4.1459999999999997E-2</v>
      </c>
      <c r="H192" s="22">
        <v>0.26860000000000001</v>
      </c>
    </row>
    <row r="193" spans="1:8" ht="16" x14ac:dyDescent="0.2">
      <c r="A193">
        <v>192</v>
      </c>
      <c r="B193" s="2" t="s">
        <v>2139</v>
      </c>
      <c r="C193" s="2" t="s">
        <v>1122</v>
      </c>
      <c r="D193" s="22">
        <v>-1.3679999999999999E-2</v>
      </c>
      <c r="E193" s="22">
        <v>0.54010000000000002</v>
      </c>
      <c r="F193" s="20"/>
      <c r="G193" s="22">
        <v>5.3420000000000002E-2</v>
      </c>
      <c r="H193" s="22">
        <v>1.4490000000000001</v>
      </c>
    </row>
    <row r="194" spans="1:8" ht="16" x14ac:dyDescent="0.2">
      <c r="A194">
        <v>193</v>
      </c>
      <c r="B194" s="2" t="s">
        <v>2140</v>
      </c>
      <c r="C194" s="2" t="s">
        <v>1122</v>
      </c>
      <c r="D194" s="22">
        <v>-3.4270000000000002E-2</v>
      </c>
      <c r="E194" s="22">
        <v>0.38379999999999997</v>
      </c>
      <c r="F194" s="20"/>
      <c r="G194" s="22">
        <v>0.29399999999999998</v>
      </c>
      <c r="H194" s="22">
        <v>0.34339999999999998</v>
      </c>
    </row>
    <row r="195" spans="1:8" ht="16" x14ac:dyDescent="0.2">
      <c r="A195">
        <v>194</v>
      </c>
      <c r="B195" s="2" t="s">
        <v>741</v>
      </c>
      <c r="C195" s="2" t="s">
        <v>1122</v>
      </c>
      <c r="D195" s="22">
        <v>-3.848E-2</v>
      </c>
      <c r="E195" s="22">
        <v>0.92210000000000003</v>
      </c>
      <c r="F195" s="20"/>
      <c r="G195" s="22">
        <v>1.285E-2</v>
      </c>
      <c r="H195" s="22">
        <v>0.16819999999999999</v>
      </c>
    </row>
    <row r="196" spans="1:8" ht="16" x14ac:dyDescent="0.2">
      <c r="A196">
        <v>195</v>
      </c>
      <c r="B196" s="2" t="s">
        <v>2141</v>
      </c>
      <c r="C196" s="2" t="s">
        <v>1122</v>
      </c>
      <c r="D196" s="22">
        <v>-5.978E-2</v>
      </c>
      <c r="E196" s="22">
        <v>1.923</v>
      </c>
      <c r="F196" s="20"/>
      <c r="G196" s="22">
        <v>-4.8520000000000001E-2</v>
      </c>
      <c r="H196" s="22">
        <v>0.87019999999999997</v>
      </c>
    </row>
    <row r="197" spans="1:8" ht="16" x14ac:dyDescent="0.2">
      <c r="A197">
        <v>196</v>
      </c>
      <c r="B197" s="2" t="s">
        <v>2142</v>
      </c>
      <c r="C197" s="2" t="s">
        <v>1122</v>
      </c>
      <c r="D197" s="22">
        <v>-3.2209999999999999E-3</v>
      </c>
      <c r="E197" s="22">
        <v>0.40100000000000002</v>
      </c>
      <c r="F197" s="20"/>
      <c r="G197" s="22">
        <v>3.8760000000000003E-2</v>
      </c>
      <c r="H197" s="22">
        <v>0.50900000000000001</v>
      </c>
    </row>
    <row r="198" spans="1:8" ht="16" x14ac:dyDescent="0.2">
      <c r="A198">
        <v>197</v>
      </c>
      <c r="B198" s="2" t="s">
        <v>2143</v>
      </c>
      <c r="C198" s="2" t="s">
        <v>1122</v>
      </c>
      <c r="D198" s="22">
        <v>-0.1474</v>
      </c>
      <c r="E198" s="22">
        <v>2.129</v>
      </c>
      <c r="F198" s="20"/>
      <c r="G198" s="22">
        <v>-8.5169999999999996E-2</v>
      </c>
      <c r="H198" s="22">
        <v>0.96870000000000001</v>
      </c>
    </row>
    <row r="199" spans="1:8" ht="16" x14ac:dyDescent="0.2">
      <c r="A199">
        <v>198</v>
      </c>
      <c r="B199" s="2" t="s">
        <v>2144</v>
      </c>
      <c r="C199" s="2" t="s">
        <v>1122</v>
      </c>
      <c r="D199" s="22">
        <v>-0.31309999999999999</v>
      </c>
      <c r="E199" s="22">
        <v>2.4060000000000001</v>
      </c>
      <c r="F199" s="20"/>
      <c r="G199" s="22">
        <v>-8.7779999999999997E-2</v>
      </c>
      <c r="H199" s="22">
        <v>0.84340000000000004</v>
      </c>
    </row>
    <row r="200" spans="1:8" ht="16" x14ac:dyDescent="0.2">
      <c r="A200">
        <v>199</v>
      </c>
      <c r="B200" s="2" t="s">
        <v>2145</v>
      </c>
      <c r="C200" s="2" t="s">
        <v>1433</v>
      </c>
      <c r="D200" s="22">
        <v>-0.26479999999999998</v>
      </c>
      <c r="E200" s="22">
        <v>2.129</v>
      </c>
      <c r="F200" s="20"/>
      <c r="G200" s="22">
        <v>-6.6680000000000003E-2</v>
      </c>
      <c r="H200" s="22">
        <v>0.46229999999999999</v>
      </c>
    </row>
    <row r="201" spans="1:8" ht="16" x14ac:dyDescent="0.2">
      <c r="A201">
        <v>200</v>
      </c>
      <c r="B201" s="2" t="s">
        <v>2146</v>
      </c>
      <c r="C201" s="2" t="s">
        <v>1122</v>
      </c>
      <c r="D201" s="22">
        <v>-0.11799999999999999</v>
      </c>
      <c r="E201" s="22">
        <v>3.6269999999999998</v>
      </c>
      <c r="F201" s="20"/>
      <c r="G201" s="22">
        <v>-0.37559999999999999</v>
      </c>
      <c r="H201" s="22">
        <v>2.9870000000000001</v>
      </c>
    </row>
    <row r="202" spans="1:8" ht="16" x14ac:dyDescent="0.2">
      <c r="A202">
        <v>201</v>
      </c>
      <c r="B202" s="2" t="s">
        <v>2147</v>
      </c>
      <c r="C202" s="2" t="s">
        <v>1122</v>
      </c>
      <c r="D202" s="22">
        <v>-3.2539999999999999E-2</v>
      </c>
      <c r="E202" s="22">
        <v>0.67149999999999999</v>
      </c>
      <c r="F202" s="20"/>
      <c r="G202" s="22">
        <v>2.596E-2</v>
      </c>
      <c r="H202" s="22">
        <v>0.35589999999999999</v>
      </c>
    </row>
    <row r="203" spans="1:8" ht="16" x14ac:dyDescent="0.2">
      <c r="A203">
        <v>202</v>
      </c>
      <c r="B203" s="2" t="s">
        <v>2148</v>
      </c>
      <c r="C203" s="2" t="s">
        <v>1148</v>
      </c>
      <c r="D203" s="22">
        <v>-0.40970000000000001</v>
      </c>
      <c r="E203" s="22">
        <v>2.613</v>
      </c>
      <c r="F203" s="20"/>
      <c r="G203" s="22">
        <v>-9.9519999999999997E-2</v>
      </c>
      <c r="H203" s="22">
        <v>0.6895</v>
      </c>
    </row>
    <row r="204" spans="1:8" ht="16" x14ac:dyDescent="0.2">
      <c r="A204">
        <v>203</v>
      </c>
      <c r="B204" s="2" t="s">
        <v>1809</v>
      </c>
      <c r="C204" s="2" t="s">
        <v>1369</v>
      </c>
      <c r="D204" s="22">
        <v>0.82299999999999995</v>
      </c>
      <c r="E204" s="22">
        <v>3.6549999999999998</v>
      </c>
      <c r="F204" s="20"/>
      <c r="G204" s="22">
        <v>-0.10349999999999999</v>
      </c>
      <c r="H204" s="22">
        <v>0.53459999999999996</v>
      </c>
    </row>
    <row r="205" spans="1:8" ht="16" x14ac:dyDescent="0.2">
      <c r="A205">
        <v>204</v>
      </c>
      <c r="B205" s="2" t="s">
        <v>1809</v>
      </c>
      <c r="C205" s="2" t="s">
        <v>1222</v>
      </c>
      <c r="D205" s="22">
        <v>-0.73909999999999998</v>
      </c>
      <c r="E205" s="22">
        <v>3.64</v>
      </c>
      <c r="F205" s="20"/>
      <c r="G205" s="22">
        <v>-0.13420000000000001</v>
      </c>
      <c r="H205" s="22">
        <v>1.0269999999999999</v>
      </c>
    </row>
    <row r="206" spans="1:8" ht="16" x14ac:dyDescent="0.2">
      <c r="A206">
        <v>205</v>
      </c>
      <c r="B206" s="2" t="s">
        <v>2149</v>
      </c>
      <c r="C206" s="2" t="s">
        <v>1222</v>
      </c>
      <c r="D206" s="22">
        <v>-0.39860000000000001</v>
      </c>
      <c r="E206" s="22">
        <v>2.085</v>
      </c>
      <c r="F206" s="20"/>
      <c r="G206" s="22">
        <v>-4.1609999999999998E-3</v>
      </c>
      <c r="H206" s="22">
        <v>8.9359999999999995E-2</v>
      </c>
    </row>
    <row r="207" spans="1:8" ht="16" x14ac:dyDescent="0.2">
      <c r="A207">
        <v>206</v>
      </c>
      <c r="B207" s="2" t="s">
        <v>2150</v>
      </c>
      <c r="C207" s="2" t="s">
        <v>1415</v>
      </c>
      <c r="D207" s="22">
        <v>0.18970000000000001</v>
      </c>
      <c r="E207" s="22">
        <v>1.8240000000000001</v>
      </c>
      <c r="F207" s="20"/>
      <c r="G207" s="22">
        <v>0.15229999999999999</v>
      </c>
      <c r="H207" s="22">
        <v>1.202</v>
      </c>
    </row>
    <row r="208" spans="1:8" ht="16" x14ac:dyDescent="0.2">
      <c r="A208">
        <v>207</v>
      </c>
      <c r="B208" s="2" t="s">
        <v>2151</v>
      </c>
      <c r="C208" s="2" t="s">
        <v>1553</v>
      </c>
      <c r="D208" s="22">
        <v>-1.7579999999999998E-2</v>
      </c>
      <c r="E208" s="22">
        <v>0.65620000000000001</v>
      </c>
      <c r="F208" s="20"/>
      <c r="G208" s="22">
        <v>-7.6810000000000003E-2</v>
      </c>
      <c r="H208" s="22">
        <v>0.82740000000000002</v>
      </c>
    </row>
    <row r="209" spans="1:8" ht="16" x14ac:dyDescent="0.2">
      <c r="A209">
        <v>208</v>
      </c>
      <c r="B209" s="2" t="s">
        <v>2152</v>
      </c>
      <c r="C209" s="2" t="s">
        <v>1122</v>
      </c>
      <c r="D209" s="22">
        <v>-9.3859999999999999E-2</v>
      </c>
      <c r="E209" s="22">
        <v>1.2969999999999999</v>
      </c>
      <c r="F209" s="20"/>
      <c r="G209" s="22">
        <v>1.6289999999999999E-2</v>
      </c>
      <c r="H209" s="22">
        <v>0.16819999999999999</v>
      </c>
    </row>
    <row r="210" spans="1:8" ht="16" x14ac:dyDescent="0.2">
      <c r="A210">
        <v>209</v>
      </c>
      <c r="B210" s="2" t="s">
        <v>1822</v>
      </c>
      <c r="C210" s="2" t="s">
        <v>1161</v>
      </c>
      <c r="D210" s="22">
        <v>-0.37109999999999999</v>
      </c>
      <c r="E210" s="22">
        <v>3.16</v>
      </c>
      <c r="F210" s="20"/>
      <c r="G210" s="22">
        <v>-5.0169999999999999E-2</v>
      </c>
      <c r="H210" s="22">
        <v>0.39350000000000002</v>
      </c>
    </row>
    <row r="211" spans="1:8" ht="16" x14ac:dyDescent="0.2">
      <c r="A211">
        <v>210</v>
      </c>
      <c r="B211" s="2" t="s">
        <v>1822</v>
      </c>
      <c r="C211" s="2" t="s">
        <v>1163</v>
      </c>
      <c r="D211" s="22">
        <v>-0.56840000000000002</v>
      </c>
      <c r="E211" s="22">
        <v>3.1360000000000001</v>
      </c>
      <c r="F211" s="20"/>
      <c r="G211" s="22">
        <v>4.6850000000000003E-2</v>
      </c>
      <c r="H211" s="22">
        <v>0.27460000000000001</v>
      </c>
    </row>
    <row r="212" spans="1:8" ht="16" x14ac:dyDescent="0.2">
      <c r="A212">
        <v>211</v>
      </c>
      <c r="B212" s="2" t="s">
        <v>2153</v>
      </c>
      <c r="C212" s="2" t="s">
        <v>1190</v>
      </c>
      <c r="D212" s="22">
        <v>-0.28599999999999998</v>
      </c>
      <c r="E212" s="22">
        <v>2.657</v>
      </c>
      <c r="F212" s="20"/>
      <c r="G212" s="22">
        <v>7.8299999999999995E-2</v>
      </c>
      <c r="H212" s="22">
        <v>0.44290000000000002</v>
      </c>
    </row>
    <row r="213" spans="1:8" ht="16" x14ac:dyDescent="0.2">
      <c r="A213">
        <v>212</v>
      </c>
      <c r="B213" s="2" t="s">
        <v>2154</v>
      </c>
      <c r="C213" s="2" t="s">
        <v>1135</v>
      </c>
      <c r="D213" s="22">
        <v>-0.18149999999999999</v>
      </c>
      <c r="E213" s="22">
        <v>1.6879999999999999</v>
      </c>
      <c r="F213" s="20"/>
      <c r="G213" s="22">
        <v>0.1348</v>
      </c>
      <c r="H213" s="22">
        <v>0.53459999999999996</v>
      </c>
    </row>
    <row r="214" spans="1:8" ht="16" x14ac:dyDescent="0.2">
      <c r="A214">
        <v>213</v>
      </c>
      <c r="B214" s="2" t="s">
        <v>2155</v>
      </c>
      <c r="C214" s="2" t="s">
        <v>1135</v>
      </c>
      <c r="D214" s="22">
        <v>-0.23619999999999999</v>
      </c>
      <c r="E214" s="22">
        <v>2.7679999999999998</v>
      </c>
      <c r="F214" s="20"/>
      <c r="G214" s="22">
        <v>-0.1057</v>
      </c>
      <c r="H214" s="22">
        <v>0.57969999999999999</v>
      </c>
    </row>
    <row r="215" spans="1:8" ht="16" x14ac:dyDescent="0.2">
      <c r="A215">
        <v>214</v>
      </c>
      <c r="B215" s="2" t="s">
        <v>683</v>
      </c>
      <c r="C215" s="2" t="s">
        <v>1275</v>
      </c>
      <c r="D215" s="22">
        <v>-0.1502</v>
      </c>
      <c r="E215" s="22">
        <v>0.57689999999999997</v>
      </c>
      <c r="F215" s="20"/>
      <c r="G215" s="22">
        <v>9.3049999999999994E-2</v>
      </c>
      <c r="H215" s="22">
        <v>0.21310000000000001</v>
      </c>
    </row>
    <row r="216" spans="1:8" ht="16" x14ac:dyDescent="0.2">
      <c r="A216">
        <v>215</v>
      </c>
      <c r="B216" s="2" t="s">
        <v>1819</v>
      </c>
      <c r="C216" s="2" t="s">
        <v>1122</v>
      </c>
      <c r="D216" s="22">
        <v>0.45789999999999997</v>
      </c>
      <c r="E216" s="22">
        <v>3.552</v>
      </c>
      <c r="F216" s="20"/>
      <c r="G216" s="22">
        <v>3.4709999999999998E-2</v>
      </c>
      <c r="H216" s="22">
        <v>0.57220000000000004</v>
      </c>
    </row>
    <row r="217" spans="1:8" ht="16" x14ac:dyDescent="0.2">
      <c r="A217">
        <v>216</v>
      </c>
      <c r="B217" s="2" t="s">
        <v>1819</v>
      </c>
      <c r="C217" s="2" t="s">
        <v>1275</v>
      </c>
      <c r="D217" s="22">
        <v>-0.60980000000000001</v>
      </c>
      <c r="E217" s="22">
        <v>3.173</v>
      </c>
      <c r="F217" s="20"/>
      <c r="G217" s="22">
        <v>-9.5699999999999993E-2</v>
      </c>
      <c r="H217" s="22">
        <v>0.496</v>
      </c>
    </row>
    <row r="218" spans="1:8" ht="16" x14ac:dyDescent="0.2">
      <c r="A218">
        <v>217</v>
      </c>
      <c r="B218" s="2" t="s">
        <v>2156</v>
      </c>
      <c r="C218" s="2" t="s">
        <v>1122</v>
      </c>
      <c r="D218" s="22">
        <v>-1.7579999999999998E-2</v>
      </c>
      <c r="E218" s="22">
        <v>0.40889999999999999</v>
      </c>
      <c r="F218" s="20"/>
      <c r="G218" s="22">
        <v>-1.562E-2</v>
      </c>
      <c r="H218" s="22">
        <v>0.11119999999999999</v>
      </c>
    </row>
    <row r="219" spans="1:8" ht="16" x14ac:dyDescent="0.2">
      <c r="A219">
        <v>218</v>
      </c>
      <c r="B219" s="2" t="s">
        <v>2157</v>
      </c>
      <c r="C219" s="2" t="s">
        <v>1122</v>
      </c>
      <c r="D219" s="22">
        <v>-0.12920000000000001</v>
      </c>
      <c r="E219" s="22">
        <v>1.6160000000000001</v>
      </c>
      <c r="F219" s="20"/>
      <c r="G219" s="22">
        <v>-0.13880000000000001</v>
      </c>
      <c r="H219" s="22">
        <v>0.47470000000000001</v>
      </c>
    </row>
    <row r="220" spans="1:8" ht="16" x14ac:dyDescent="0.2">
      <c r="A220">
        <v>219</v>
      </c>
      <c r="B220" s="2" t="s">
        <v>2158</v>
      </c>
      <c r="C220" s="2" t="s">
        <v>1122</v>
      </c>
      <c r="D220" s="22">
        <v>-0.1065</v>
      </c>
      <c r="E220" s="22">
        <v>0.91239999999999999</v>
      </c>
      <c r="F220" s="20"/>
      <c r="G220" s="22">
        <v>-8.2790000000000002E-2</v>
      </c>
      <c r="H220" s="22">
        <v>0.28870000000000001</v>
      </c>
    </row>
    <row r="221" spans="1:8" ht="16" x14ac:dyDescent="0.2">
      <c r="A221">
        <v>220</v>
      </c>
      <c r="B221" s="2" t="s">
        <v>2159</v>
      </c>
      <c r="C221" s="2" t="s">
        <v>1122</v>
      </c>
      <c r="D221" s="22">
        <v>7.2550000000000003E-2</v>
      </c>
      <c r="E221" s="22">
        <v>1.0920000000000001</v>
      </c>
      <c r="F221" s="20"/>
      <c r="G221" s="22">
        <v>0.1542</v>
      </c>
      <c r="H221" s="22">
        <v>0.441</v>
      </c>
    </row>
    <row r="222" spans="1:8" ht="16" x14ac:dyDescent="0.2">
      <c r="A222">
        <v>221</v>
      </c>
      <c r="B222" s="2" t="s">
        <v>2159</v>
      </c>
      <c r="C222" s="2" t="s">
        <v>1252</v>
      </c>
      <c r="D222" s="22">
        <v>-0.15129999999999999</v>
      </c>
      <c r="E222" s="22">
        <v>0.81789999999999996</v>
      </c>
      <c r="F222" s="20"/>
      <c r="G222" s="22">
        <v>-7.1790000000000007E-2</v>
      </c>
      <c r="H222" s="22">
        <v>0.24079999999999999</v>
      </c>
    </row>
    <row r="223" spans="1:8" ht="16" x14ac:dyDescent="0.2">
      <c r="A223">
        <v>222</v>
      </c>
      <c r="B223" s="2" t="s">
        <v>1812</v>
      </c>
      <c r="C223" s="2" t="s">
        <v>1122</v>
      </c>
      <c r="D223" s="22">
        <v>0.52749999999999997</v>
      </c>
      <c r="E223" s="22">
        <v>3.444</v>
      </c>
      <c r="F223" s="20"/>
      <c r="G223" s="22">
        <v>0.3291</v>
      </c>
      <c r="H223" s="22">
        <v>1.873</v>
      </c>
    </row>
    <row r="224" spans="1:8" ht="16" x14ac:dyDescent="0.2">
      <c r="A224">
        <v>223</v>
      </c>
      <c r="B224" s="2" t="s">
        <v>1812</v>
      </c>
      <c r="C224" s="2" t="s">
        <v>1252</v>
      </c>
      <c r="D224" s="22">
        <v>-0.66749999999999998</v>
      </c>
      <c r="E224" s="22">
        <v>3.63</v>
      </c>
      <c r="F224" s="20"/>
      <c r="G224" s="22">
        <v>-0.26079999999999998</v>
      </c>
      <c r="H224" s="22">
        <v>1.391</v>
      </c>
    </row>
    <row r="225" spans="1:8" ht="16" x14ac:dyDescent="0.2">
      <c r="A225">
        <v>224</v>
      </c>
      <c r="B225" s="2" t="s">
        <v>2160</v>
      </c>
      <c r="C225" s="2" t="s">
        <v>1275</v>
      </c>
      <c r="D225" s="22">
        <v>-0.2407</v>
      </c>
      <c r="E225" s="22">
        <v>2.8530000000000002</v>
      </c>
      <c r="F225" s="20"/>
      <c r="G225" s="22">
        <v>-0.26569999999999999</v>
      </c>
      <c r="H225" s="22">
        <v>2.403</v>
      </c>
    </row>
    <row r="226" spans="1:8" ht="16" x14ac:dyDescent="0.2">
      <c r="A226">
        <v>225</v>
      </c>
      <c r="B226" s="2" t="s">
        <v>2161</v>
      </c>
      <c r="C226" s="2" t="s">
        <v>1345</v>
      </c>
      <c r="D226" s="22">
        <v>4.9730000000000003E-2</v>
      </c>
      <c r="E226" s="22">
        <v>1.343</v>
      </c>
      <c r="F226" s="20"/>
      <c r="G226" s="22">
        <v>0.1191</v>
      </c>
      <c r="H226" s="22">
        <v>1.29</v>
      </c>
    </row>
    <row r="227" spans="1:8" ht="16" x14ac:dyDescent="0.2">
      <c r="A227">
        <v>226</v>
      </c>
      <c r="B227" s="2" t="s">
        <v>2162</v>
      </c>
      <c r="C227" s="2" t="s">
        <v>1137</v>
      </c>
      <c r="D227" s="22">
        <v>-0.1857</v>
      </c>
      <c r="E227" s="22">
        <v>2.4060000000000001</v>
      </c>
      <c r="F227" s="20"/>
      <c r="G227" s="22">
        <v>-0.2213</v>
      </c>
      <c r="H227" s="22">
        <v>1.6120000000000001</v>
      </c>
    </row>
    <row r="228" spans="1:8" ht="16" x14ac:dyDescent="0.2">
      <c r="A228">
        <v>227</v>
      </c>
      <c r="B228" s="2" t="s">
        <v>2163</v>
      </c>
      <c r="C228" s="2" t="s">
        <v>1122</v>
      </c>
      <c r="D228" s="22">
        <v>0.14249999999999999</v>
      </c>
      <c r="E228" s="22">
        <v>1.73</v>
      </c>
      <c r="F228" s="20"/>
      <c r="G228" s="22">
        <v>0.2394</v>
      </c>
      <c r="H228" s="22">
        <v>1.7829999999999999</v>
      </c>
    </row>
    <row r="229" spans="1:8" ht="16" x14ac:dyDescent="0.2">
      <c r="A229">
        <v>228</v>
      </c>
      <c r="B229" s="2" t="s">
        <v>2164</v>
      </c>
      <c r="C229" s="2" t="s">
        <v>1122</v>
      </c>
      <c r="D229" s="22">
        <v>-2.155E-2</v>
      </c>
      <c r="E229" s="22">
        <v>0.53320000000000001</v>
      </c>
      <c r="F229" s="20"/>
      <c r="G229" s="22">
        <v>4.0399999999999998E-2</v>
      </c>
      <c r="H229" s="22">
        <v>0.4178</v>
      </c>
    </row>
    <row r="230" spans="1:8" ht="16" x14ac:dyDescent="0.2">
      <c r="A230">
        <v>229</v>
      </c>
      <c r="B230" s="2" t="s">
        <v>1813</v>
      </c>
      <c r="C230" s="2" t="s">
        <v>1122</v>
      </c>
      <c r="D230" s="22">
        <v>0.3352</v>
      </c>
      <c r="E230" s="22">
        <v>2.331</v>
      </c>
      <c r="F230" s="20"/>
      <c r="G230" s="22">
        <v>0.1517</v>
      </c>
      <c r="H230" s="22">
        <v>1.044</v>
      </c>
    </row>
    <row r="231" spans="1:8" ht="16" x14ac:dyDescent="0.2">
      <c r="A231">
        <v>230</v>
      </c>
      <c r="B231" s="2" t="s">
        <v>1813</v>
      </c>
      <c r="C231" s="2" t="s">
        <v>1137</v>
      </c>
      <c r="D231" s="22">
        <v>-0.66390000000000005</v>
      </c>
      <c r="E231" s="22">
        <v>3.835</v>
      </c>
      <c r="F231" s="20"/>
      <c r="G231" s="22">
        <v>-0.52200000000000002</v>
      </c>
      <c r="H231" s="22">
        <v>1.3140000000000001</v>
      </c>
    </row>
    <row r="232" spans="1:8" ht="16" x14ac:dyDescent="0.2">
      <c r="A232">
        <v>231</v>
      </c>
      <c r="B232" s="2" t="s">
        <v>2165</v>
      </c>
      <c r="C232" s="2" t="s">
        <v>1137</v>
      </c>
      <c r="D232" s="22">
        <v>-0.1168</v>
      </c>
      <c r="E232" s="22">
        <v>0.97019999999999995</v>
      </c>
      <c r="F232" s="20"/>
      <c r="G232" s="22">
        <v>-0.14360000000000001</v>
      </c>
      <c r="H232" s="22">
        <v>0.64319999999999999</v>
      </c>
    </row>
    <row r="233" spans="1:8" ht="16" x14ac:dyDescent="0.2">
      <c r="A233">
        <v>232</v>
      </c>
      <c r="B233" s="2" t="s">
        <v>1829</v>
      </c>
      <c r="C233" s="2" t="s">
        <v>1166</v>
      </c>
      <c r="D233" s="22">
        <v>-0.21160000000000001</v>
      </c>
      <c r="E233" s="22">
        <v>1.8240000000000001</v>
      </c>
      <c r="F233" s="20"/>
      <c r="G233" s="22">
        <v>-0.57620000000000005</v>
      </c>
      <c r="H233" s="22">
        <v>1.266</v>
      </c>
    </row>
    <row r="234" spans="1:8" ht="16" x14ac:dyDescent="0.2">
      <c r="A234">
        <v>233</v>
      </c>
      <c r="B234" s="2" t="s">
        <v>1829</v>
      </c>
      <c r="C234" s="2" t="s">
        <v>1168</v>
      </c>
      <c r="D234" s="22">
        <v>-0.50739999999999996</v>
      </c>
      <c r="E234" s="22">
        <v>2.6920000000000002</v>
      </c>
      <c r="F234" s="20"/>
      <c r="G234" s="22">
        <v>-0.35649999999999998</v>
      </c>
      <c r="H234" s="22">
        <v>0.83530000000000004</v>
      </c>
    </row>
    <row r="235" spans="1:8" ht="16" x14ac:dyDescent="0.2">
      <c r="A235">
        <v>234</v>
      </c>
      <c r="B235" s="2" t="s">
        <v>1801</v>
      </c>
      <c r="C235" s="2" t="s">
        <v>1166</v>
      </c>
      <c r="D235" s="22">
        <v>0.25769999999999998</v>
      </c>
      <c r="E235" s="22">
        <v>1.655</v>
      </c>
      <c r="F235" s="20"/>
      <c r="G235" s="22">
        <v>-7.009E-2</v>
      </c>
      <c r="H235" s="22">
        <v>0.16819999999999999</v>
      </c>
    </row>
    <row r="236" spans="1:8" ht="16" x14ac:dyDescent="0.2">
      <c r="A236">
        <v>235</v>
      </c>
      <c r="B236" s="2" t="s">
        <v>1801</v>
      </c>
      <c r="C236" s="2" t="s">
        <v>1170</v>
      </c>
      <c r="D236" s="22">
        <v>-0.48280000000000001</v>
      </c>
      <c r="E236" s="22">
        <v>2.9119999999999999</v>
      </c>
      <c r="F236" s="20"/>
      <c r="G236" s="22">
        <v>-0.6925</v>
      </c>
      <c r="H236" s="22">
        <v>1.425</v>
      </c>
    </row>
    <row r="237" spans="1:8" ht="16" x14ac:dyDescent="0.2">
      <c r="A237">
        <v>236</v>
      </c>
      <c r="B237" s="2" t="s">
        <v>1801</v>
      </c>
      <c r="C237" s="2" t="s">
        <v>1173</v>
      </c>
      <c r="D237" s="22">
        <v>-0.84899999999999998</v>
      </c>
      <c r="E237" s="22">
        <v>3.2770000000000001</v>
      </c>
      <c r="F237" s="20"/>
      <c r="G237" s="22">
        <v>-0.48159999999999997</v>
      </c>
      <c r="H237" s="22">
        <v>2.3820000000000001</v>
      </c>
    </row>
    <row r="238" spans="1:8" ht="16" x14ac:dyDescent="0.2">
      <c r="A238">
        <v>237</v>
      </c>
      <c r="B238" s="2" t="s">
        <v>2166</v>
      </c>
      <c r="C238" s="2" t="s">
        <v>1173</v>
      </c>
      <c r="D238" s="22">
        <v>0.76590000000000003</v>
      </c>
      <c r="E238" s="22">
        <v>3.0979999999999999</v>
      </c>
      <c r="F238" s="20"/>
      <c r="G238" s="22">
        <v>-0.25719999999999998</v>
      </c>
      <c r="H238" s="22">
        <v>1.0760000000000001</v>
      </c>
    </row>
    <row r="239" spans="1:8" ht="16" x14ac:dyDescent="0.2">
      <c r="A239">
        <v>238</v>
      </c>
      <c r="B239" s="2" t="s">
        <v>2166</v>
      </c>
      <c r="C239" s="2" t="s">
        <v>1166</v>
      </c>
      <c r="D239" s="22">
        <v>-0.23449999999999999</v>
      </c>
      <c r="E239" s="22">
        <v>1.149</v>
      </c>
      <c r="F239" s="20"/>
      <c r="G239" s="22">
        <v>0.82299999999999995</v>
      </c>
      <c r="H239" s="22">
        <v>1.87</v>
      </c>
    </row>
    <row r="240" spans="1:8" ht="16" x14ac:dyDescent="0.2">
      <c r="A240">
        <v>239</v>
      </c>
      <c r="B240" s="2" t="s">
        <v>263</v>
      </c>
      <c r="C240" s="2" t="s">
        <v>1324</v>
      </c>
      <c r="D240" s="22">
        <v>-0.1484</v>
      </c>
      <c r="E240" s="22">
        <v>2.2050000000000001</v>
      </c>
      <c r="F240" s="20"/>
      <c r="G240" s="22">
        <v>-0.1721</v>
      </c>
      <c r="H240" s="22">
        <v>1.7170000000000001</v>
      </c>
    </row>
    <row r="241" spans="1:8" ht="16" x14ac:dyDescent="0.2">
      <c r="A241">
        <v>240</v>
      </c>
      <c r="B241" s="2" t="s">
        <v>205</v>
      </c>
      <c r="C241" s="2" t="s">
        <v>1326</v>
      </c>
      <c r="D241" s="22">
        <v>-0.115</v>
      </c>
      <c r="E241" s="22">
        <v>1.0349999999999999</v>
      </c>
      <c r="F241" s="20"/>
      <c r="G241" s="22">
        <v>-0.67459999999999998</v>
      </c>
      <c r="H241" s="22">
        <v>2.0190000000000001</v>
      </c>
    </row>
    <row r="242" spans="1:8" ht="16" x14ac:dyDescent="0.2">
      <c r="A242">
        <v>241</v>
      </c>
      <c r="B242" s="2" t="s">
        <v>205</v>
      </c>
      <c r="C242" s="2" t="s">
        <v>1328</v>
      </c>
      <c r="D242" s="22">
        <v>-0.96630000000000005</v>
      </c>
      <c r="E242" s="22">
        <v>4.1020000000000003</v>
      </c>
      <c r="F242" s="20"/>
      <c r="G242" s="22">
        <v>-0.8669</v>
      </c>
      <c r="H242" s="22">
        <v>1.837</v>
      </c>
    </row>
    <row r="243" spans="1:8" ht="16" x14ac:dyDescent="0.2">
      <c r="A243">
        <v>242</v>
      </c>
      <c r="B243" s="2" t="s">
        <v>401</v>
      </c>
      <c r="C243" s="2" t="s">
        <v>1122</v>
      </c>
      <c r="D243" s="22">
        <v>-0.12989999999999999</v>
      </c>
      <c r="E243" s="22">
        <v>0.56089999999999995</v>
      </c>
      <c r="F243" s="20"/>
      <c r="G243" s="22">
        <v>8.1280000000000005E-2</v>
      </c>
      <c r="H243" s="22">
        <v>0.22450000000000001</v>
      </c>
    </row>
    <row r="244" spans="1:8" ht="16" x14ac:dyDescent="0.2">
      <c r="A244">
        <v>243</v>
      </c>
      <c r="B244" s="2" t="s">
        <v>2167</v>
      </c>
      <c r="C244" s="2" t="s">
        <v>1122</v>
      </c>
      <c r="D244" s="22">
        <v>-6.5369999999999998E-2</v>
      </c>
      <c r="E244" s="22">
        <v>1.1100000000000001</v>
      </c>
      <c r="F244" s="20"/>
      <c r="G244" s="22">
        <v>-3.6569999999999998E-2</v>
      </c>
      <c r="H244" s="22">
        <v>0.3553</v>
      </c>
    </row>
    <row r="245" spans="1:8" ht="16" x14ac:dyDescent="0.2">
      <c r="A245">
        <v>244</v>
      </c>
      <c r="B245" s="2" t="s">
        <v>2168</v>
      </c>
      <c r="C245" s="2" t="s">
        <v>1122</v>
      </c>
      <c r="D245" s="22">
        <v>-0.13200000000000001</v>
      </c>
      <c r="E245" s="22">
        <v>1.595</v>
      </c>
      <c r="F245" s="20"/>
      <c r="G245" s="22">
        <v>-9.9390000000000006E-2</v>
      </c>
      <c r="H245" s="22">
        <v>0.66210000000000002</v>
      </c>
    </row>
    <row r="246" spans="1:8" ht="16" x14ac:dyDescent="0.2">
      <c r="A246">
        <v>245</v>
      </c>
      <c r="B246" s="2" t="s">
        <v>2169</v>
      </c>
      <c r="C246" s="2" t="s">
        <v>1122</v>
      </c>
      <c r="D246" s="22">
        <v>-0.1817</v>
      </c>
      <c r="E246" s="22">
        <v>1.47</v>
      </c>
      <c r="F246" s="20"/>
      <c r="G246" s="22">
        <v>-0.27179999999999999</v>
      </c>
      <c r="H246" s="22">
        <v>0.871</v>
      </c>
    </row>
    <row r="247" spans="1:8" ht="16" x14ac:dyDescent="0.2">
      <c r="A247">
        <v>246</v>
      </c>
      <c r="B247" s="2" t="s">
        <v>2170</v>
      </c>
      <c r="C247" s="2" t="s">
        <v>1122</v>
      </c>
      <c r="D247" s="22">
        <v>-7.2220000000000006E-2</v>
      </c>
      <c r="E247" s="22">
        <v>1</v>
      </c>
      <c r="F247" s="20"/>
      <c r="G247" s="22">
        <v>-9.4539999999999999E-2</v>
      </c>
      <c r="H247" s="22">
        <v>0.39119999999999999</v>
      </c>
    </row>
    <row r="248" spans="1:8" ht="16" x14ac:dyDescent="0.2">
      <c r="A248">
        <v>247</v>
      </c>
      <c r="B248" s="2" t="s">
        <v>403</v>
      </c>
      <c r="C248" s="2" t="s">
        <v>1186</v>
      </c>
      <c r="D248" s="22">
        <v>9.5500000000000002E-2</v>
      </c>
      <c r="E248" s="22">
        <v>0.81569999999999998</v>
      </c>
      <c r="F248" s="20"/>
      <c r="G248" s="22">
        <v>-3.3570000000000003E-2</v>
      </c>
      <c r="H248" s="22">
        <v>0.1215</v>
      </c>
    </row>
    <row r="249" spans="1:8" ht="16" x14ac:dyDescent="0.2">
      <c r="A249">
        <v>248</v>
      </c>
      <c r="B249" s="2" t="s">
        <v>1808</v>
      </c>
      <c r="C249" s="2" t="s">
        <v>1186</v>
      </c>
      <c r="D249" s="22">
        <v>0.68340000000000001</v>
      </c>
      <c r="E249" s="22">
        <v>3.2469999999999999</v>
      </c>
      <c r="F249" s="20"/>
      <c r="G249" s="22">
        <v>0.24590000000000001</v>
      </c>
      <c r="H249" s="22">
        <v>0.58979999999999999</v>
      </c>
    </row>
    <row r="250" spans="1:8" ht="16" x14ac:dyDescent="0.2">
      <c r="A250">
        <v>249</v>
      </c>
      <c r="B250" s="2" t="s">
        <v>1808</v>
      </c>
      <c r="C250" s="2" t="s">
        <v>1478</v>
      </c>
      <c r="D250" s="22">
        <v>-0.74990000000000001</v>
      </c>
      <c r="E250" s="22">
        <v>3.1640000000000001</v>
      </c>
      <c r="F250" s="20"/>
      <c r="G250" s="22">
        <v>-0.61270000000000002</v>
      </c>
      <c r="H250" s="22">
        <v>1.8580000000000001</v>
      </c>
    </row>
    <row r="251" spans="1:8" ht="16" x14ac:dyDescent="0.2">
      <c r="A251">
        <v>250</v>
      </c>
      <c r="B251" s="2" t="s">
        <v>2171</v>
      </c>
      <c r="C251" s="2" t="s">
        <v>1186</v>
      </c>
      <c r="D251" s="22">
        <v>0.79769999999999996</v>
      </c>
      <c r="E251" s="22">
        <v>3.2759999999999998</v>
      </c>
      <c r="F251" s="20"/>
      <c r="G251" s="22">
        <v>0.2651</v>
      </c>
      <c r="H251" s="22">
        <v>0.71419999999999995</v>
      </c>
    </row>
    <row r="252" spans="1:8" ht="16" x14ac:dyDescent="0.2">
      <c r="A252">
        <v>251</v>
      </c>
      <c r="B252" s="2" t="s">
        <v>2171</v>
      </c>
      <c r="C252" s="2" t="s">
        <v>1478</v>
      </c>
      <c r="D252" s="22">
        <v>-0.18870000000000001</v>
      </c>
      <c r="E252" s="22">
        <v>1.3420000000000001</v>
      </c>
      <c r="F252" s="20"/>
      <c r="G252" s="22">
        <v>1.8020000000000001E-2</v>
      </c>
      <c r="H252" s="22">
        <v>0.1022</v>
      </c>
    </row>
    <row r="253" spans="1:8" ht="16" x14ac:dyDescent="0.2">
      <c r="A253">
        <v>252</v>
      </c>
      <c r="B253" s="2" t="s">
        <v>2172</v>
      </c>
      <c r="C253" s="2" t="s">
        <v>1478</v>
      </c>
      <c r="D253" s="22">
        <v>-0.24979999999999999</v>
      </c>
      <c r="E253" s="22">
        <v>3.33</v>
      </c>
      <c r="F253" s="20"/>
      <c r="G253" s="22">
        <v>-0.21329999999999999</v>
      </c>
      <c r="H253" s="22">
        <v>1.7330000000000001</v>
      </c>
    </row>
    <row r="254" spans="1:8" ht="16" x14ac:dyDescent="0.2">
      <c r="A254">
        <v>253</v>
      </c>
      <c r="B254" s="2" t="s">
        <v>689</v>
      </c>
      <c r="C254" s="2" t="s">
        <v>1122</v>
      </c>
      <c r="D254" s="22">
        <v>-5.0619999999999998E-2</v>
      </c>
      <c r="E254" s="22">
        <v>1.0309999999999999</v>
      </c>
      <c r="F254" s="20"/>
      <c r="G254" s="22">
        <v>-6.633E-2</v>
      </c>
      <c r="H254" s="22">
        <v>0.47839999999999999</v>
      </c>
    </row>
    <row r="255" spans="1:8" ht="16" x14ac:dyDescent="0.2">
      <c r="A255">
        <v>254</v>
      </c>
      <c r="B255" s="2" t="s">
        <v>685</v>
      </c>
      <c r="C255" s="2" t="s">
        <v>1122</v>
      </c>
      <c r="D255" s="22">
        <v>-3.8850000000000003E-2</v>
      </c>
      <c r="E255" s="22">
        <v>0.49780000000000002</v>
      </c>
      <c r="F255" s="20"/>
      <c r="G255" s="22">
        <v>-0.20610000000000001</v>
      </c>
      <c r="H255" s="22">
        <v>0.47839999999999999</v>
      </c>
    </row>
    <row r="256" spans="1:8" ht="16" x14ac:dyDescent="0.2">
      <c r="A256">
        <v>255</v>
      </c>
      <c r="B256" s="2" t="s">
        <v>687</v>
      </c>
      <c r="C256" s="2" t="s">
        <v>1122</v>
      </c>
      <c r="D256" s="22">
        <v>-8.5529999999999995E-2</v>
      </c>
      <c r="E256" s="22">
        <v>0.88619999999999999</v>
      </c>
      <c r="F256" s="20"/>
      <c r="G256" s="22">
        <v>-0.18859999999999999</v>
      </c>
      <c r="H256" s="22">
        <v>0.87139999999999995</v>
      </c>
    </row>
    <row r="257" spans="1:8" ht="16" x14ac:dyDescent="0.2">
      <c r="A257">
        <v>256</v>
      </c>
      <c r="B257" s="2" t="s">
        <v>657</v>
      </c>
      <c r="C257" s="2" t="s">
        <v>1148</v>
      </c>
      <c r="D257" s="22">
        <v>-7.9219999999999999E-2</v>
      </c>
      <c r="E257" s="22">
        <v>0.78910000000000002</v>
      </c>
      <c r="F257" s="20"/>
      <c r="G257" s="22">
        <v>-0.28949999999999998</v>
      </c>
      <c r="H257" s="22">
        <v>0.77029999999999998</v>
      </c>
    </row>
    <row r="258" spans="1:8" ht="16" x14ac:dyDescent="0.2">
      <c r="A258">
        <v>257</v>
      </c>
      <c r="B258" s="2" t="s">
        <v>655</v>
      </c>
      <c r="C258" s="2" t="s">
        <v>1148</v>
      </c>
      <c r="D258" s="22">
        <v>0.14879999999999999</v>
      </c>
      <c r="E258" s="22">
        <v>1.8939999999999999</v>
      </c>
      <c r="F258" s="20"/>
      <c r="G258" s="22">
        <v>-0.63690000000000002</v>
      </c>
      <c r="H258" s="22">
        <v>1.855</v>
      </c>
    </row>
    <row r="259" spans="1:8" ht="16" x14ac:dyDescent="0.2">
      <c r="A259">
        <v>258</v>
      </c>
      <c r="B259" s="2" t="s">
        <v>655</v>
      </c>
      <c r="C259" s="2" t="s">
        <v>1285</v>
      </c>
      <c r="D259" s="22">
        <v>-0.71530000000000005</v>
      </c>
      <c r="E259" s="22">
        <v>3.238</v>
      </c>
      <c r="F259" s="20"/>
      <c r="G259" s="22">
        <v>8.7510000000000004E-2</v>
      </c>
      <c r="H259" s="22">
        <v>0.47599999999999998</v>
      </c>
    </row>
    <row r="260" spans="1:8" ht="16" x14ac:dyDescent="0.2">
      <c r="A260">
        <v>259</v>
      </c>
      <c r="B260" s="2" t="s">
        <v>347</v>
      </c>
      <c r="C260" s="2" t="s">
        <v>1122</v>
      </c>
      <c r="D260" s="22">
        <v>-6.2799999999999995E-2</v>
      </c>
      <c r="E260" s="22">
        <v>0.84970000000000001</v>
      </c>
      <c r="F260" s="20"/>
      <c r="G260" s="22">
        <v>-6.4030000000000004E-2</v>
      </c>
      <c r="H260" s="22">
        <v>0.45629999999999998</v>
      </c>
    </row>
    <row r="261" spans="1:8" ht="16" x14ac:dyDescent="0.2">
      <c r="A261">
        <v>260</v>
      </c>
      <c r="B261" s="2" t="s">
        <v>353</v>
      </c>
      <c r="C261" s="2" t="s">
        <v>1122</v>
      </c>
      <c r="D261" s="22">
        <v>-0.1149</v>
      </c>
      <c r="E261" s="22">
        <v>2.4239999999999999</v>
      </c>
      <c r="F261" s="20"/>
      <c r="G261" s="22">
        <v>-0.1125</v>
      </c>
      <c r="H261" s="22">
        <v>1.65</v>
      </c>
    </row>
    <row r="262" spans="1:8" ht="16" x14ac:dyDescent="0.2">
      <c r="A262">
        <v>261</v>
      </c>
      <c r="B262" s="2" t="s">
        <v>355</v>
      </c>
      <c r="C262" s="2" t="s">
        <v>1142</v>
      </c>
      <c r="D262" s="22">
        <v>-0.14330000000000001</v>
      </c>
      <c r="E262" s="22">
        <v>1.522</v>
      </c>
      <c r="F262" s="20"/>
      <c r="G262" s="22">
        <v>-0.2054</v>
      </c>
      <c r="H262" s="22">
        <v>0.48549999999999999</v>
      </c>
    </row>
    <row r="263" spans="1:8" ht="16" x14ac:dyDescent="0.2">
      <c r="A263">
        <v>262</v>
      </c>
      <c r="B263" s="2" t="s">
        <v>359</v>
      </c>
      <c r="C263" s="2" t="s">
        <v>1207</v>
      </c>
      <c r="D263" s="22">
        <v>0.83109999999999995</v>
      </c>
      <c r="E263" s="22">
        <v>3.8410000000000002</v>
      </c>
      <c r="F263" s="20"/>
      <c r="G263" s="22">
        <v>-0.2712</v>
      </c>
      <c r="H263" s="22">
        <v>1.153</v>
      </c>
    </row>
    <row r="264" spans="1:8" ht="16" x14ac:dyDescent="0.2">
      <c r="A264">
        <v>263</v>
      </c>
      <c r="B264" s="2" t="s">
        <v>359</v>
      </c>
      <c r="C264" s="2" t="s">
        <v>1142</v>
      </c>
      <c r="D264" s="22">
        <v>-0.59409999999999996</v>
      </c>
      <c r="E264" s="22">
        <v>2.601</v>
      </c>
      <c r="F264" s="20"/>
      <c r="G264" s="22">
        <v>0.1158</v>
      </c>
      <c r="H264" s="22">
        <v>0.57969999999999999</v>
      </c>
    </row>
    <row r="265" spans="1:8" ht="16" x14ac:dyDescent="0.2">
      <c r="A265">
        <v>264</v>
      </c>
      <c r="B265" s="2" t="s">
        <v>247</v>
      </c>
      <c r="C265" s="2" t="s">
        <v>1122</v>
      </c>
      <c r="D265" s="22">
        <v>-4.1770000000000002E-2</v>
      </c>
      <c r="E265" s="22">
        <v>0.65620000000000001</v>
      </c>
      <c r="F265" s="20"/>
      <c r="G265" s="22">
        <v>-8.1229999999999997E-2</v>
      </c>
      <c r="H265" s="22">
        <v>0.52449999999999997</v>
      </c>
    </row>
    <row r="266" spans="1:8" ht="16" x14ac:dyDescent="0.2">
      <c r="A266">
        <v>265</v>
      </c>
      <c r="B266" s="2" t="s">
        <v>249</v>
      </c>
      <c r="C266" s="2" t="s">
        <v>1122</v>
      </c>
      <c r="D266" s="22">
        <v>-7.6619999999999994E-2</v>
      </c>
      <c r="E266" s="22">
        <v>1.357</v>
      </c>
      <c r="F266" s="20"/>
      <c r="G266" s="22">
        <v>-8.8919999999999999E-2</v>
      </c>
      <c r="H266" s="22">
        <v>0.54579999999999995</v>
      </c>
    </row>
    <row r="267" spans="1:8" ht="16" x14ac:dyDescent="0.2">
      <c r="A267">
        <v>266</v>
      </c>
      <c r="B267" s="2" t="s">
        <v>251</v>
      </c>
      <c r="C267" s="2" t="s">
        <v>1163</v>
      </c>
      <c r="D267" s="22">
        <v>4.5319999999999996E-3</v>
      </c>
      <c r="E267" s="22">
        <v>0.38379999999999997</v>
      </c>
      <c r="F267" s="20"/>
      <c r="G267" s="22">
        <v>-0.1191</v>
      </c>
      <c r="H267" s="22">
        <v>0.29160000000000003</v>
      </c>
    </row>
    <row r="268" spans="1:8" ht="16" x14ac:dyDescent="0.2">
      <c r="A268">
        <v>267</v>
      </c>
      <c r="B268" s="2" t="s">
        <v>1804</v>
      </c>
      <c r="C268" s="2" t="s">
        <v>1163</v>
      </c>
      <c r="D268" s="22">
        <v>0.57469999999999999</v>
      </c>
      <c r="E268" s="22">
        <v>2.669</v>
      </c>
      <c r="F268" s="20"/>
      <c r="G268" s="22">
        <v>-9.776E-3</v>
      </c>
      <c r="H268" s="22">
        <v>0.108</v>
      </c>
    </row>
    <row r="269" spans="1:8" ht="16" x14ac:dyDescent="0.2">
      <c r="A269">
        <v>268</v>
      </c>
      <c r="B269" s="2" t="s">
        <v>1804</v>
      </c>
      <c r="C269" s="2" t="s">
        <v>1226</v>
      </c>
      <c r="D269" s="22">
        <v>-0.79669999999999996</v>
      </c>
      <c r="E269" s="22">
        <v>3.7170000000000001</v>
      </c>
      <c r="F269" s="20"/>
      <c r="G269" s="22">
        <v>-0.43509999999999999</v>
      </c>
      <c r="H269" s="22">
        <v>2.5680000000000001</v>
      </c>
    </row>
    <row r="270" spans="1:8" ht="16" x14ac:dyDescent="0.2">
      <c r="A270">
        <v>269</v>
      </c>
      <c r="B270" s="2" t="s">
        <v>2173</v>
      </c>
      <c r="C270" s="2" t="s">
        <v>1163</v>
      </c>
      <c r="D270" s="22">
        <v>0.1157</v>
      </c>
      <c r="E270" s="22">
        <v>2.0430000000000001</v>
      </c>
      <c r="F270" s="20"/>
      <c r="G270" s="22">
        <v>-8.2730000000000008E-3</v>
      </c>
      <c r="H270" s="22">
        <v>0.10929999999999999</v>
      </c>
    </row>
    <row r="271" spans="1:8" ht="16" x14ac:dyDescent="0.2">
      <c r="A271">
        <v>270</v>
      </c>
      <c r="B271" s="2" t="s">
        <v>297</v>
      </c>
      <c r="C271" s="2" t="s">
        <v>1122</v>
      </c>
      <c r="D271" s="22">
        <v>-3.9359999999999999E-2</v>
      </c>
      <c r="E271" s="22">
        <v>1.1220000000000001</v>
      </c>
      <c r="F271" s="20"/>
      <c r="G271" s="22">
        <v>-0.1356</v>
      </c>
      <c r="H271" s="22">
        <v>0.87050000000000005</v>
      </c>
    </row>
    <row r="272" spans="1:8" ht="16" x14ac:dyDescent="0.2">
      <c r="A272">
        <v>271</v>
      </c>
      <c r="B272" s="2" t="s">
        <v>275</v>
      </c>
      <c r="C272" s="2" t="s">
        <v>1190</v>
      </c>
      <c r="D272" s="22">
        <v>1.519E-2</v>
      </c>
      <c r="E272" s="22">
        <v>0.48099999999999998</v>
      </c>
      <c r="F272" s="20"/>
      <c r="G272" s="22">
        <v>-0.13969999999999999</v>
      </c>
      <c r="H272" s="22">
        <v>0.44290000000000002</v>
      </c>
    </row>
    <row r="273" spans="1:8" ht="16" x14ac:dyDescent="0.2">
      <c r="A273">
        <v>272</v>
      </c>
      <c r="B273" s="2" t="s">
        <v>443</v>
      </c>
      <c r="C273" s="2" t="s">
        <v>1190</v>
      </c>
      <c r="D273" s="22">
        <v>0.39689999999999998</v>
      </c>
      <c r="E273" s="22">
        <v>3.35</v>
      </c>
      <c r="F273" s="20"/>
      <c r="G273" s="22">
        <v>0.16039999999999999</v>
      </c>
      <c r="H273" s="22">
        <v>1.4910000000000001</v>
      </c>
    </row>
    <row r="274" spans="1:8" ht="16" x14ac:dyDescent="0.2">
      <c r="A274">
        <v>273</v>
      </c>
      <c r="B274" s="2" t="s">
        <v>2174</v>
      </c>
      <c r="C274" s="2" t="s">
        <v>1190</v>
      </c>
      <c r="D274" s="22">
        <v>0.23810000000000001</v>
      </c>
      <c r="E274" s="22">
        <v>2.7589999999999999</v>
      </c>
      <c r="F274" s="20"/>
      <c r="G274" s="22">
        <v>0.10780000000000001</v>
      </c>
      <c r="H274" s="22">
        <v>0.48880000000000001</v>
      </c>
    </row>
    <row r="275" spans="1:8" ht="16" x14ac:dyDescent="0.2">
      <c r="A275">
        <v>274</v>
      </c>
      <c r="B275" s="2" t="s">
        <v>447</v>
      </c>
      <c r="C275" s="2" t="s">
        <v>1135</v>
      </c>
      <c r="D275" s="22">
        <v>0.53859999999999997</v>
      </c>
      <c r="E275" s="22">
        <v>4.6340000000000003</v>
      </c>
      <c r="F275" s="20"/>
      <c r="G275" s="22">
        <v>0.28970000000000001</v>
      </c>
      <c r="H275" s="22">
        <v>3.3010000000000002</v>
      </c>
    </row>
    <row r="276" spans="1:8" ht="16" x14ac:dyDescent="0.2">
      <c r="A276">
        <v>275</v>
      </c>
      <c r="B276" s="2" t="s">
        <v>2175</v>
      </c>
      <c r="C276" s="2" t="s">
        <v>1135</v>
      </c>
      <c r="D276" s="22">
        <v>0.66759999999999997</v>
      </c>
      <c r="E276" s="22">
        <v>3.109</v>
      </c>
      <c r="F276" s="20"/>
      <c r="G276" s="22">
        <v>0.3271</v>
      </c>
      <c r="H276" s="22">
        <v>0.79820000000000002</v>
      </c>
    </row>
    <row r="277" spans="1:8" ht="16" x14ac:dyDescent="0.2">
      <c r="A277">
        <v>276</v>
      </c>
      <c r="B277" s="2" t="s">
        <v>433</v>
      </c>
      <c r="C277" s="2" t="s">
        <v>1130</v>
      </c>
      <c r="D277" s="22">
        <v>0.1535</v>
      </c>
      <c r="E277" s="22">
        <v>2.1429999999999998</v>
      </c>
      <c r="F277" s="20"/>
      <c r="G277" s="22">
        <v>1.668E-2</v>
      </c>
      <c r="H277" s="22">
        <v>0.1113</v>
      </c>
    </row>
    <row r="278" spans="1:8" ht="16" x14ac:dyDescent="0.2">
      <c r="A278">
        <v>277</v>
      </c>
      <c r="B278" s="2" t="s">
        <v>441</v>
      </c>
      <c r="C278" s="2" t="s">
        <v>1130</v>
      </c>
      <c r="D278" s="22">
        <v>0.88229999999999997</v>
      </c>
      <c r="E278" s="22">
        <v>4.03</v>
      </c>
      <c r="F278" s="20"/>
      <c r="G278" s="22">
        <v>0.43109999999999998</v>
      </c>
      <c r="H278" s="22">
        <v>2.9870000000000001</v>
      </c>
    </row>
    <row r="279" spans="1:8" ht="16" x14ac:dyDescent="0.2">
      <c r="A279">
        <v>278</v>
      </c>
      <c r="B279" s="2" t="s">
        <v>2176</v>
      </c>
      <c r="C279" s="2" t="s">
        <v>1263</v>
      </c>
      <c r="D279" s="22">
        <v>-0.19259999999999999</v>
      </c>
      <c r="E279" s="22">
        <v>3.41</v>
      </c>
      <c r="F279" s="20"/>
      <c r="G279" s="22">
        <v>-0.2208</v>
      </c>
      <c r="H279" s="22">
        <v>1.7709999999999999</v>
      </c>
    </row>
    <row r="280" spans="1:8" ht="16" x14ac:dyDescent="0.2">
      <c r="A280">
        <v>279</v>
      </c>
      <c r="B280" s="2" t="s">
        <v>325</v>
      </c>
      <c r="C280" s="2" t="s">
        <v>1247</v>
      </c>
      <c r="D280" s="22">
        <v>1.2030000000000001</v>
      </c>
      <c r="E280" s="22">
        <v>2.331</v>
      </c>
      <c r="F280" s="20"/>
      <c r="G280" s="22">
        <v>-0.21249999999999999</v>
      </c>
      <c r="H280" s="22">
        <v>0.32950000000000002</v>
      </c>
    </row>
    <row r="281" spans="1:8" ht="16" x14ac:dyDescent="0.2">
      <c r="A281">
        <v>280</v>
      </c>
      <c r="B281" s="2" t="s">
        <v>325</v>
      </c>
      <c r="C281" s="2" t="s">
        <v>1249</v>
      </c>
      <c r="D281" s="22">
        <v>-0.58169999999999999</v>
      </c>
      <c r="E281" s="22">
        <v>3.41</v>
      </c>
      <c r="F281" s="20"/>
      <c r="G281" s="22">
        <v>1.115</v>
      </c>
      <c r="H281" s="22">
        <v>3.3010000000000002</v>
      </c>
    </row>
    <row r="282" spans="1:8" ht="16" x14ac:dyDescent="0.2">
      <c r="A282">
        <v>281</v>
      </c>
      <c r="B282" s="2" t="s">
        <v>1784</v>
      </c>
      <c r="C282" s="2" t="s">
        <v>1247</v>
      </c>
      <c r="D282" s="22">
        <v>1.4550000000000001</v>
      </c>
      <c r="E282" s="22">
        <v>3.6349999999999998</v>
      </c>
      <c r="F282" s="20"/>
      <c r="G282" s="22">
        <v>0.99519999999999997</v>
      </c>
      <c r="H282" s="22">
        <v>2.528</v>
      </c>
    </row>
    <row r="283" spans="1:8" ht="16" x14ac:dyDescent="0.2">
      <c r="A283">
        <v>282</v>
      </c>
      <c r="B283" s="2" t="s">
        <v>1784</v>
      </c>
      <c r="C283" s="2" t="s">
        <v>1249</v>
      </c>
      <c r="D283" s="22">
        <v>-1.2190000000000001</v>
      </c>
      <c r="E283" s="22">
        <v>3.23</v>
      </c>
      <c r="F283" s="20"/>
      <c r="G283" s="22">
        <v>-0.72519999999999996</v>
      </c>
      <c r="H283" s="22">
        <v>1.2470000000000001</v>
      </c>
    </row>
    <row r="284" spans="1:8" ht="16" x14ac:dyDescent="0.2">
      <c r="A284">
        <v>283</v>
      </c>
      <c r="B284" s="2" t="s">
        <v>1824</v>
      </c>
      <c r="C284" s="2" t="s">
        <v>1239</v>
      </c>
      <c r="D284" s="22">
        <v>-0.54810000000000003</v>
      </c>
      <c r="E284" s="22">
        <v>2.919</v>
      </c>
      <c r="F284" s="20"/>
      <c r="G284" s="22">
        <v>-0.60250000000000004</v>
      </c>
      <c r="H284" s="22">
        <v>1.8009999999999999</v>
      </c>
    </row>
    <row r="285" spans="1:8" ht="16" x14ac:dyDescent="0.2">
      <c r="A285">
        <v>284</v>
      </c>
      <c r="B285" s="2" t="s">
        <v>299</v>
      </c>
      <c r="C285" s="2" t="s">
        <v>1542</v>
      </c>
      <c r="D285" s="22">
        <v>-1.6259999999999999</v>
      </c>
      <c r="E285" s="22">
        <v>4.141</v>
      </c>
      <c r="F285" s="20"/>
      <c r="G285" s="22">
        <v>-1.8089999999999999</v>
      </c>
      <c r="H285" s="22">
        <v>3.18</v>
      </c>
    </row>
    <row r="286" spans="1:8" ht="16" x14ac:dyDescent="0.2">
      <c r="A286">
        <v>285</v>
      </c>
      <c r="B286" s="2" t="s">
        <v>2177</v>
      </c>
      <c r="C286" s="2" t="s">
        <v>1483</v>
      </c>
      <c r="D286" s="22">
        <v>0.38300000000000001</v>
      </c>
      <c r="E286" s="22">
        <v>3.835</v>
      </c>
      <c r="F286" s="20"/>
      <c r="G286" s="22">
        <v>0.35670000000000002</v>
      </c>
      <c r="H286" s="22">
        <v>1.6259999999999999</v>
      </c>
    </row>
    <row r="287" spans="1:8" ht="16" x14ac:dyDescent="0.2">
      <c r="A287">
        <v>286</v>
      </c>
      <c r="B287" s="2" t="s">
        <v>2178</v>
      </c>
      <c r="C287" s="2" t="s">
        <v>1483</v>
      </c>
      <c r="D287" s="22">
        <v>0.17499999999999999</v>
      </c>
      <c r="E287" s="22">
        <v>1.754</v>
      </c>
      <c r="F287" s="20"/>
      <c r="G287" s="22">
        <v>0.1865</v>
      </c>
      <c r="H287" s="22">
        <v>1.1970000000000001</v>
      </c>
    </row>
    <row r="288" spans="1:8" ht="16" x14ac:dyDescent="0.2">
      <c r="A288">
        <v>287</v>
      </c>
      <c r="B288" s="2" t="s">
        <v>635</v>
      </c>
      <c r="C288" s="2" t="s">
        <v>1122</v>
      </c>
      <c r="D288" s="22">
        <v>0.52259999999999995</v>
      </c>
      <c r="E288" s="22">
        <v>3.6269999999999998</v>
      </c>
      <c r="F288" s="20"/>
      <c r="G288" s="22">
        <v>0.4556</v>
      </c>
      <c r="H288" s="22">
        <v>2.9870000000000001</v>
      </c>
    </row>
    <row r="289" spans="1:8" ht="16" x14ac:dyDescent="0.2">
      <c r="A289">
        <v>288</v>
      </c>
      <c r="B289" s="2" t="s">
        <v>635</v>
      </c>
      <c r="C289" s="2" t="s">
        <v>1275</v>
      </c>
      <c r="D289" s="22">
        <v>-0.2487</v>
      </c>
      <c r="E289" s="22">
        <v>4.03</v>
      </c>
      <c r="F289" s="20"/>
      <c r="G289" s="22">
        <v>0.2278</v>
      </c>
      <c r="H289" s="22">
        <v>2.0230000000000001</v>
      </c>
    </row>
    <row r="290" spans="1:8" ht="16" x14ac:dyDescent="0.2">
      <c r="A290">
        <v>289</v>
      </c>
      <c r="B290" s="2" t="s">
        <v>723</v>
      </c>
      <c r="C290" s="2" t="s">
        <v>1122</v>
      </c>
      <c r="D290" s="22">
        <v>0.78869999999999996</v>
      </c>
      <c r="E290" s="22">
        <v>3.8159999999999998</v>
      </c>
      <c r="F290" s="20"/>
      <c r="G290" s="22">
        <v>0.7006</v>
      </c>
      <c r="H290" s="22">
        <v>2.6970000000000001</v>
      </c>
    </row>
    <row r="291" spans="1:8" ht="16" x14ac:dyDescent="0.2">
      <c r="A291">
        <v>290</v>
      </c>
      <c r="B291" s="2" t="s">
        <v>723</v>
      </c>
      <c r="C291" s="2" t="s">
        <v>1275</v>
      </c>
      <c r="D291" s="22">
        <v>-0.17749999999999999</v>
      </c>
      <c r="E291" s="22">
        <v>3.7650000000000001</v>
      </c>
      <c r="F291" s="20"/>
      <c r="G291" s="22">
        <v>-0.12590000000000001</v>
      </c>
      <c r="H291" s="22">
        <v>1.0760000000000001</v>
      </c>
    </row>
    <row r="292" spans="1:8" ht="16" x14ac:dyDescent="0.2">
      <c r="A292">
        <v>291</v>
      </c>
      <c r="B292" s="2" t="s">
        <v>1811</v>
      </c>
      <c r="C292" s="2" t="s">
        <v>1122</v>
      </c>
      <c r="D292" s="22">
        <v>0.59860000000000002</v>
      </c>
      <c r="E292" s="22">
        <v>3.6549999999999998</v>
      </c>
      <c r="F292" s="20"/>
      <c r="G292" s="22">
        <v>0.3266</v>
      </c>
      <c r="H292" s="22">
        <v>1.7829999999999999</v>
      </c>
    </row>
    <row r="293" spans="1:8" ht="16" x14ac:dyDescent="0.2">
      <c r="A293">
        <v>292</v>
      </c>
      <c r="B293" s="2" t="s">
        <v>1811</v>
      </c>
      <c r="C293" s="2" t="s">
        <v>1275</v>
      </c>
      <c r="D293" s="22">
        <v>-0.67630000000000001</v>
      </c>
      <c r="E293" s="22">
        <v>3.7679999999999998</v>
      </c>
      <c r="F293" s="20"/>
      <c r="G293" s="22">
        <v>-0.42959999999999998</v>
      </c>
      <c r="H293" s="22">
        <v>2.6230000000000002</v>
      </c>
    </row>
    <row r="294" spans="1:8" ht="16" x14ac:dyDescent="0.2">
      <c r="A294">
        <v>293</v>
      </c>
      <c r="B294" s="2" t="s">
        <v>2179</v>
      </c>
      <c r="C294" s="2" t="s">
        <v>1275</v>
      </c>
      <c r="D294" s="22">
        <v>-0.45290000000000002</v>
      </c>
      <c r="E294" s="22">
        <v>3.33</v>
      </c>
      <c r="F294" s="20"/>
      <c r="G294" s="22">
        <v>-0.5353</v>
      </c>
      <c r="H294" s="22">
        <v>2.5529999999999999</v>
      </c>
    </row>
    <row r="295" spans="1:8" ht="16" x14ac:dyDescent="0.2">
      <c r="A295">
        <v>294</v>
      </c>
      <c r="B295" s="2" t="s">
        <v>343</v>
      </c>
      <c r="C295" s="2" t="s">
        <v>1122</v>
      </c>
      <c r="D295" s="22">
        <v>0.60940000000000005</v>
      </c>
      <c r="E295" s="22">
        <v>3.4980000000000002</v>
      </c>
      <c r="F295" s="20"/>
      <c r="G295" s="22">
        <v>0.7258</v>
      </c>
      <c r="H295" s="22">
        <v>2.823</v>
      </c>
    </row>
    <row r="296" spans="1:8" ht="16" x14ac:dyDescent="0.2">
      <c r="A296">
        <v>295</v>
      </c>
      <c r="B296" s="2" t="s">
        <v>341</v>
      </c>
      <c r="C296" s="2" t="s">
        <v>1122</v>
      </c>
      <c r="D296" s="22">
        <v>0.81520000000000004</v>
      </c>
      <c r="E296" s="22">
        <v>3.4929999999999999</v>
      </c>
      <c r="F296" s="20"/>
      <c r="G296" s="22">
        <v>0.39300000000000002</v>
      </c>
      <c r="H296" s="22">
        <v>2.9870000000000001</v>
      </c>
    </row>
    <row r="297" spans="1:8" ht="16" x14ac:dyDescent="0.2">
      <c r="A297">
        <v>296</v>
      </c>
      <c r="B297" s="2" t="s">
        <v>341</v>
      </c>
      <c r="C297" s="2" t="s">
        <v>1304</v>
      </c>
      <c r="D297" s="22">
        <v>-0.30990000000000001</v>
      </c>
      <c r="E297" s="22">
        <v>3.855</v>
      </c>
      <c r="F297" s="20"/>
      <c r="G297" s="22">
        <v>0.2427</v>
      </c>
      <c r="H297" s="22">
        <v>2.552</v>
      </c>
    </row>
    <row r="298" spans="1:8" ht="16" x14ac:dyDescent="0.2">
      <c r="A298">
        <v>297</v>
      </c>
      <c r="B298" s="2" t="s">
        <v>2180</v>
      </c>
      <c r="C298" s="2" t="s">
        <v>1304</v>
      </c>
      <c r="D298" s="22">
        <v>-0.21740000000000001</v>
      </c>
      <c r="E298" s="22">
        <v>3.33</v>
      </c>
      <c r="F298" s="20"/>
      <c r="G298" s="22">
        <v>-0.25269999999999998</v>
      </c>
      <c r="H298" s="22">
        <v>2.375</v>
      </c>
    </row>
    <row r="299" spans="1:8" ht="16" x14ac:dyDescent="0.2">
      <c r="A299">
        <v>298</v>
      </c>
      <c r="B299" s="2" t="s">
        <v>2181</v>
      </c>
      <c r="C299" s="2" t="s">
        <v>1304</v>
      </c>
      <c r="D299" s="22">
        <v>-0.30080000000000001</v>
      </c>
      <c r="E299" s="22">
        <v>1.466</v>
      </c>
      <c r="F299" s="20"/>
      <c r="G299" s="22">
        <v>-0.28539999999999999</v>
      </c>
      <c r="H299" s="22">
        <v>1.0109999999999999</v>
      </c>
    </row>
    <row r="300" spans="1:8" ht="16" x14ac:dyDescent="0.2">
      <c r="A300">
        <v>299</v>
      </c>
      <c r="B300" s="2" t="s">
        <v>373</v>
      </c>
      <c r="C300" s="2" t="s">
        <v>1295</v>
      </c>
      <c r="D300" s="22">
        <v>-0.19320000000000001</v>
      </c>
      <c r="E300" s="22">
        <v>1.895</v>
      </c>
      <c r="F300" s="20"/>
      <c r="G300" s="22">
        <v>-0.30009999999999998</v>
      </c>
      <c r="H300" s="22">
        <v>1.65</v>
      </c>
    </row>
    <row r="301" spans="1:8" ht="16" x14ac:dyDescent="0.2">
      <c r="A301">
        <v>300</v>
      </c>
      <c r="B301" s="2" t="s">
        <v>2182</v>
      </c>
      <c r="C301" s="2" t="s">
        <v>1137</v>
      </c>
      <c r="D301" s="22">
        <v>-0.129</v>
      </c>
      <c r="E301" s="22">
        <v>0.97499999999999998</v>
      </c>
      <c r="F301" s="20"/>
      <c r="G301" s="22">
        <v>-0.22389999999999999</v>
      </c>
      <c r="H301" s="22">
        <v>1.004</v>
      </c>
    </row>
    <row r="302" spans="1:8" ht="16" x14ac:dyDescent="0.2">
      <c r="A302">
        <v>301</v>
      </c>
      <c r="B302" s="2" t="s">
        <v>2183</v>
      </c>
      <c r="C302" s="2" t="s">
        <v>1324</v>
      </c>
      <c r="D302" s="22">
        <v>-0.1845</v>
      </c>
      <c r="E302" s="22">
        <v>2.347</v>
      </c>
      <c r="F302" s="20"/>
      <c r="G302" s="22">
        <v>-0.2581</v>
      </c>
      <c r="H302" s="22">
        <v>1.7370000000000001</v>
      </c>
    </row>
  </sheetData>
  <sortState xmlns:xlrd2="http://schemas.microsoft.com/office/spreadsheetml/2017/richdata2" ref="A2:H302">
    <sortCondition ref="A1:A302"/>
  </sortState>
  <mergeCells count="3">
    <mergeCell ref="J1:J3"/>
    <mergeCell ref="J6:J8"/>
    <mergeCell ref="O1:P1"/>
  </mergeCells>
  <conditionalFormatting sqref="E303:E1048576 H303:H1048576">
    <cfRule type="cellIs" dxfId="33" priority="5" operator="greaterThan">
      <formula>1.3</formula>
    </cfRule>
  </conditionalFormatting>
  <conditionalFormatting sqref="E2:E1048576 H2:H1048576">
    <cfRule type="cellIs" dxfId="32" priority="2" operator="greaterThanOrEqual">
      <formula>1.3</formula>
    </cfRule>
  </conditionalFormatting>
  <conditionalFormatting sqref="D1:D1048576 G1:G1048576">
    <cfRule type="cellIs" dxfId="31" priority="1" operator="notBetween">
      <formula>-0.49</formula>
      <formula>0.49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463C7-CF4D-4F4C-A58D-A7B2F9987368}">
  <sheetPr codeName="Sheet8"/>
  <dimension ref="A1:AO112"/>
  <sheetViews>
    <sheetView topLeftCell="B53" zoomScale="87" workbookViewId="0">
      <selection activeCell="R69" sqref="R69"/>
    </sheetView>
  </sheetViews>
  <sheetFormatPr baseColWidth="10" defaultRowHeight="15" x14ac:dyDescent="0.2"/>
  <cols>
    <col min="1" max="1" width="17.6640625" customWidth="1"/>
    <col min="2" max="2" width="26.1640625" bestFit="1" customWidth="1"/>
    <col min="3" max="3" width="49.6640625" bestFit="1" customWidth="1"/>
    <col min="4" max="4" width="10.5" bestFit="1" customWidth="1"/>
    <col min="5" max="5" width="15" bestFit="1" customWidth="1"/>
    <col min="6" max="6" width="0" hidden="1" customWidth="1"/>
    <col min="7" max="7" width="5.5" hidden="1" customWidth="1"/>
    <col min="8" max="8" width="25.6640625" hidden="1" customWidth="1"/>
    <col min="9" max="9" width="39.83203125" hidden="1" customWidth="1"/>
    <col min="10" max="10" width="10.5" hidden="1" customWidth="1"/>
    <col min="11" max="11" width="9.6640625" customWidth="1"/>
    <col min="12" max="12" width="10.33203125" style="30" customWidth="1"/>
    <col min="13" max="16" width="10.33203125" customWidth="1"/>
    <col min="17" max="17" width="10.33203125" style="30" customWidth="1"/>
    <col min="18" max="20" width="10.33203125" customWidth="1"/>
    <col min="21" max="21" width="10.33203125" style="28" customWidth="1"/>
    <col min="22" max="22" width="10.83203125" style="30"/>
    <col min="26" max="26" width="10.83203125" style="28"/>
    <col min="27" max="27" width="10.83203125" style="30"/>
    <col min="31" max="31" width="10.83203125" style="28"/>
    <col min="32" max="32" width="10.83203125" style="30"/>
    <col min="36" max="36" width="10.83203125" style="28"/>
    <col min="37" max="37" width="10.83203125" style="30"/>
    <col min="41" max="41" width="10.83203125" style="33"/>
  </cols>
  <sheetData>
    <row r="1" spans="1:41" x14ac:dyDescent="0.2">
      <c r="A1" s="72" t="s">
        <v>2409</v>
      </c>
      <c r="AC1" s="38"/>
    </row>
    <row r="2" spans="1:41" ht="16" x14ac:dyDescent="0.2">
      <c r="D2" s="77" t="s">
        <v>1106</v>
      </c>
      <c r="E2" s="77"/>
      <c r="L2" s="80" t="s">
        <v>1874</v>
      </c>
      <c r="M2" s="81"/>
      <c r="N2" s="81"/>
      <c r="O2" s="81"/>
      <c r="P2" s="81"/>
      <c r="Q2" s="80" t="s">
        <v>1875</v>
      </c>
      <c r="R2" s="81"/>
      <c r="S2" s="81"/>
      <c r="T2" s="81"/>
      <c r="U2" s="82"/>
      <c r="V2" s="80" t="s">
        <v>1882</v>
      </c>
      <c r="W2" s="81"/>
      <c r="X2" s="81"/>
      <c r="Y2" s="81"/>
      <c r="Z2" s="82"/>
      <c r="AA2" s="80" t="s">
        <v>1933</v>
      </c>
      <c r="AB2" s="81"/>
      <c r="AC2" s="81"/>
      <c r="AD2" s="81"/>
      <c r="AE2" s="82"/>
      <c r="AF2" s="80" t="s">
        <v>1934</v>
      </c>
      <c r="AG2" s="81"/>
      <c r="AH2" s="81"/>
      <c r="AI2" s="81"/>
      <c r="AJ2" s="82"/>
      <c r="AK2" s="80" t="s">
        <v>1935</v>
      </c>
      <c r="AL2" s="81"/>
      <c r="AM2" s="81"/>
      <c r="AN2" s="81"/>
      <c r="AO2" s="82"/>
    </row>
    <row r="3" spans="1:41" ht="23" customHeight="1" thickBot="1" x14ac:dyDescent="0.25">
      <c r="A3" s="17" t="s">
        <v>1775</v>
      </c>
      <c r="B3" s="1" t="s">
        <v>130</v>
      </c>
      <c r="C3" s="1" t="s">
        <v>25</v>
      </c>
      <c r="D3" s="21" t="s">
        <v>1107</v>
      </c>
      <c r="E3" s="21" t="s">
        <v>1108</v>
      </c>
      <c r="L3" s="35" t="s">
        <v>1831</v>
      </c>
      <c r="M3" s="9" t="s">
        <v>1832</v>
      </c>
      <c r="N3" s="9" t="s">
        <v>1833</v>
      </c>
      <c r="O3" s="9" t="s">
        <v>1834</v>
      </c>
      <c r="P3" s="9" t="s">
        <v>1835</v>
      </c>
      <c r="Q3" s="35" t="s">
        <v>1831</v>
      </c>
      <c r="R3" s="9" t="s">
        <v>1832</v>
      </c>
      <c r="S3" s="9" t="s">
        <v>1833</v>
      </c>
      <c r="T3" s="9" t="s">
        <v>1834</v>
      </c>
      <c r="U3" s="9" t="s">
        <v>1835</v>
      </c>
      <c r="V3" s="35" t="s">
        <v>1831</v>
      </c>
      <c r="W3" s="9" t="s">
        <v>1832</v>
      </c>
      <c r="X3" s="9" t="s">
        <v>1833</v>
      </c>
      <c r="Y3" s="9" t="s">
        <v>1834</v>
      </c>
      <c r="Z3" s="9" t="s">
        <v>1835</v>
      </c>
      <c r="AA3" s="35" t="s">
        <v>1831</v>
      </c>
      <c r="AB3" s="9" t="s">
        <v>1832</v>
      </c>
      <c r="AC3" s="9" t="s">
        <v>1833</v>
      </c>
      <c r="AD3" s="9" t="s">
        <v>1834</v>
      </c>
      <c r="AE3" s="9" t="s">
        <v>1835</v>
      </c>
      <c r="AF3" s="35" t="s">
        <v>1831</v>
      </c>
      <c r="AG3" s="9" t="s">
        <v>1832</v>
      </c>
      <c r="AH3" s="9" t="s">
        <v>1833</v>
      </c>
      <c r="AI3" s="9" t="s">
        <v>1834</v>
      </c>
      <c r="AJ3" s="9" t="s">
        <v>1835</v>
      </c>
      <c r="AK3" s="35" t="s">
        <v>1831</v>
      </c>
      <c r="AL3" s="9" t="s">
        <v>1832</v>
      </c>
      <c r="AM3" s="9" t="s">
        <v>1833</v>
      </c>
      <c r="AN3" s="9" t="s">
        <v>1834</v>
      </c>
      <c r="AO3" s="36" t="s">
        <v>1835</v>
      </c>
    </row>
    <row r="4" spans="1:41" ht="16" x14ac:dyDescent="0.2">
      <c r="A4">
        <v>23</v>
      </c>
      <c r="B4" s="2" t="s">
        <v>1798</v>
      </c>
      <c r="C4" s="2" t="s">
        <v>1462</v>
      </c>
      <c r="D4" s="22">
        <v>-0.90010000000000001</v>
      </c>
      <c r="E4" s="22">
        <v>3.2029999999999998</v>
      </c>
      <c r="L4" s="31" t="s">
        <v>609</v>
      </c>
      <c r="M4">
        <v>0.74299999999999999</v>
      </c>
      <c r="N4">
        <v>16.100000000000001</v>
      </c>
      <c r="O4">
        <v>1.7</v>
      </c>
      <c r="P4" t="s">
        <v>1836</v>
      </c>
      <c r="Q4" s="31" t="s">
        <v>609</v>
      </c>
      <c r="R4">
        <v>0.46500000000000002</v>
      </c>
      <c r="S4">
        <v>326.2</v>
      </c>
      <c r="T4">
        <v>13</v>
      </c>
      <c r="V4" s="30" t="s">
        <v>609</v>
      </c>
      <c r="W4">
        <v>0.40200000000000002</v>
      </c>
      <c r="X4">
        <v>646.70000000000005</v>
      </c>
      <c r="Y4">
        <v>34</v>
      </c>
      <c r="AA4" s="30" t="s">
        <v>755</v>
      </c>
      <c r="AB4">
        <v>0.122</v>
      </c>
      <c r="AC4">
        <v>13322.5</v>
      </c>
      <c r="AD4">
        <v>85</v>
      </c>
      <c r="AF4" s="30" t="s">
        <v>755</v>
      </c>
      <c r="AG4">
        <v>0.28399999999999997</v>
      </c>
      <c r="AH4">
        <v>2325.1</v>
      </c>
      <c r="AI4">
        <v>65</v>
      </c>
      <c r="AK4" s="30" t="s">
        <v>755</v>
      </c>
      <c r="AL4">
        <v>0.26500000000000001</v>
      </c>
      <c r="AM4">
        <v>2844</v>
      </c>
      <c r="AN4">
        <v>75</v>
      </c>
    </row>
    <row r="5" spans="1:41" ht="16" x14ac:dyDescent="0.2">
      <c r="A5">
        <v>25</v>
      </c>
      <c r="B5" s="2" t="s">
        <v>1782</v>
      </c>
      <c r="C5" s="2" t="s">
        <v>1496</v>
      </c>
      <c r="D5" s="22">
        <v>-1.341</v>
      </c>
      <c r="E5" s="22">
        <v>3.855</v>
      </c>
      <c r="L5" s="31" t="s">
        <v>609</v>
      </c>
      <c r="M5">
        <v>0.71</v>
      </c>
      <c r="N5">
        <v>23.1</v>
      </c>
      <c r="O5">
        <v>1</v>
      </c>
      <c r="P5" t="s">
        <v>1836</v>
      </c>
      <c r="Q5" s="31" t="s">
        <v>1838</v>
      </c>
      <c r="R5">
        <v>0.56399999999999995</v>
      </c>
      <c r="S5">
        <v>112</v>
      </c>
      <c r="T5">
        <v>2.5</v>
      </c>
      <c r="U5" s="28" t="s">
        <v>1837</v>
      </c>
      <c r="V5" s="31" t="s">
        <v>1838</v>
      </c>
      <c r="W5">
        <v>0.49099999999999999</v>
      </c>
      <c r="X5">
        <v>247.5</v>
      </c>
      <c r="Y5">
        <v>18</v>
      </c>
      <c r="AA5" s="30" t="s">
        <v>755</v>
      </c>
      <c r="AB5">
        <v>0.14399999999999999</v>
      </c>
      <c r="AC5">
        <v>10486.2</v>
      </c>
      <c r="AD5">
        <v>75</v>
      </c>
      <c r="AF5" s="30" t="s">
        <v>755</v>
      </c>
      <c r="AG5">
        <v>0.34100000000000003</v>
      </c>
      <c r="AH5">
        <v>1255.5</v>
      </c>
      <c r="AI5">
        <v>70</v>
      </c>
      <c r="AK5" s="30" t="s">
        <v>755</v>
      </c>
      <c r="AL5">
        <v>0.308</v>
      </c>
      <c r="AM5">
        <v>1783.7</v>
      </c>
      <c r="AN5">
        <v>75</v>
      </c>
    </row>
    <row r="6" spans="1:41" ht="16" x14ac:dyDescent="0.2">
      <c r="A6">
        <v>27</v>
      </c>
      <c r="B6" s="2" t="s">
        <v>1805</v>
      </c>
      <c r="C6" s="2" t="s">
        <v>1336</v>
      </c>
      <c r="D6" s="22">
        <v>-0.78190000000000004</v>
      </c>
      <c r="E6" s="22">
        <v>3.33</v>
      </c>
      <c r="L6" s="31" t="s">
        <v>609</v>
      </c>
      <c r="M6">
        <v>0.61099999999999999</v>
      </c>
      <c r="N6">
        <v>66.900000000000006</v>
      </c>
      <c r="O6">
        <v>4</v>
      </c>
      <c r="P6" t="s">
        <v>1837</v>
      </c>
      <c r="Q6" s="31" t="s">
        <v>1838</v>
      </c>
      <c r="R6">
        <v>0.52400000000000002</v>
      </c>
      <c r="S6">
        <v>173.3</v>
      </c>
      <c r="T6">
        <v>4</v>
      </c>
      <c r="U6" s="28" t="s">
        <v>1837</v>
      </c>
      <c r="V6" s="31" t="s">
        <v>1838</v>
      </c>
      <c r="W6">
        <v>0.45</v>
      </c>
      <c r="X6">
        <v>382.4</v>
      </c>
      <c r="Y6">
        <v>25</v>
      </c>
      <c r="AA6" s="30" t="s">
        <v>1897</v>
      </c>
      <c r="AB6">
        <v>0.14000000000000001</v>
      </c>
      <c r="AC6">
        <v>10943.8</v>
      </c>
      <c r="AD6">
        <v>80</v>
      </c>
      <c r="AF6" s="30" t="s">
        <v>755</v>
      </c>
      <c r="AG6">
        <v>0.32200000000000001</v>
      </c>
      <c r="AH6">
        <v>1539.1</v>
      </c>
      <c r="AI6">
        <v>75</v>
      </c>
      <c r="AK6" s="30" t="s">
        <v>755</v>
      </c>
      <c r="AL6">
        <v>0.28399999999999997</v>
      </c>
      <c r="AM6">
        <v>2319.6999999999998</v>
      </c>
      <c r="AN6">
        <v>80</v>
      </c>
    </row>
    <row r="7" spans="1:41" ht="16" x14ac:dyDescent="0.2">
      <c r="A7">
        <v>33</v>
      </c>
      <c r="B7" s="2" t="s">
        <v>1827</v>
      </c>
      <c r="C7" s="2" t="s">
        <v>1355</v>
      </c>
      <c r="D7" s="22">
        <v>-0.52070000000000005</v>
      </c>
      <c r="E7" s="22">
        <v>3.8029999999999999</v>
      </c>
      <c r="L7" s="30" t="s">
        <v>595</v>
      </c>
      <c r="M7">
        <v>0.107</v>
      </c>
      <c r="N7">
        <v>15747.4</v>
      </c>
      <c r="O7">
        <v>100</v>
      </c>
      <c r="Q7" s="30" t="s">
        <v>755</v>
      </c>
      <c r="R7">
        <v>0.27600000000000002</v>
      </c>
      <c r="S7">
        <v>2535.5</v>
      </c>
      <c r="T7">
        <v>60</v>
      </c>
      <c r="V7" s="30" t="s">
        <v>1876</v>
      </c>
      <c r="W7">
        <v>0.32200000000000001</v>
      </c>
      <c r="X7">
        <v>1538</v>
      </c>
      <c r="Y7">
        <v>55</v>
      </c>
      <c r="AA7" s="30" t="s">
        <v>755</v>
      </c>
      <c r="AB7">
        <v>0.13700000000000001</v>
      </c>
      <c r="AC7">
        <v>11382.7</v>
      </c>
      <c r="AD7">
        <v>75</v>
      </c>
      <c r="AF7" s="30" t="s">
        <v>755</v>
      </c>
      <c r="AG7">
        <v>0.245</v>
      </c>
      <c r="AH7">
        <v>3525.5</v>
      </c>
      <c r="AI7">
        <v>80</v>
      </c>
      <c r="AK7" s="30" t="s">
        <v>755</v>
      </c>
      <c r="AL7">
        <v>0.218</v>
      </c>
      <c r="AM7">
        <v>4706</v>
      </c>
      <c r="AN7">
        <v>85</v>
      </c>
    </row>
    <row r="8" spans="1:41" ht="16" x14ac:dyDescent="0.2">
      <c r="A8">
        <v>35</v>
      </c>
      <c r="B8" s="2" t="s">
        <v>1793</v>
      </c>
      <c r="C8" s="2" t="s">
        <v>1229</v>
      </c>
      <c r="D8" s="22">
        <v>-0.98519999999999996</v>
      </c>
      <c r="E8" s="22">
        <v>3.8780000000000001</v>
      </c>
      <c r="L8" s="30" t="s">
        <v>1838</v>
      </c>
      <c r="M8">
        <v>0.16200000000000001</v>
      </c>
      <c r="N8">
        <v>8653.1</v>
      </c>
      <c r="O8">
        <v>90</v>
      </c>
      <c r="Q8" s="31" t="s">
        <v>1838</v>
      </c>
      <c r="R8">
        <v>0.47</v>
      </c>
      <c r="S8">
        <v>308.39999999999998</v>
      </c>
      <c r="T8">
        <v>8</v>
      </c>
      <c r="U8" s="28" t="s">
        <v>1837</v>
      </c>
      <c r="V8" s="30" t="s">
        <v>1838</v>
      </c>
      <c r="W8">
        <v>0.41699999999999998</v>
      </c>
      <c r="X8">
        <v>547.9</v>
      </c>
      <c r="Y8">
        <v>33</v>
      </c>
      <c r="AA8" s="30" t="s">
        <v>755</v>
      </c>
      <c r="AB8">
        <v>0.14000000000000001</v>
      </c>
      <c r="AC8">
        <v>10966.5</v>
      </c>
      <c r="AD8">
        <v>80</v>
      </c>
      <c r="AF8" s="30" t="s">
        <v>1838</v>
      </c>
      <c r="AG8">
        <v>0.28699999999999998</v>
      </c>
      <c r="AH8">
        <v>2233.5</v>
      </c>
      <c r="AI8">
        <v>85</v>
      </c>
      <c r="AK8" s="30" t="s">
        <v>755</v>
      </c>
      <c r="AL8">
        <v>0.26100000000000001</v>
      </c>
      <c r="AM8">
        <v>2958.3</v>
      </c>
      <c r="AN8">
        <v>85</v>
      </c>
    </row>
    <row r="9" spans="1:41" ht="16" x14ac:dyDescent="0.2">
      <c r="A9">
        <v>36</v>
      </c>
      <c r="B9" s="2" t="s">
        <v>1823</v>
      </c>
      <c r="C9" s="2" t="s">
        <v>1229</v>
      </c>
      <c r="D9" s="22">
        <v>-0.55669999999999997</v>
      </c>
      <c r="E9" s="22">
        <v>3.6349999999999998</v>
      </c>
      <c r="L9" s="30" t="s">
        <v>1838</v>
      </c>
      <c r="M9">
        <v>0.17799999999999999</v>
      </c>
      <c r="N9">
        <v>7282</v>
      </c>
      <c r="O9">
        <v>85</v>
      </c>
      <c r="Q9" s="31" t="s">
        <v>1838</v>
      </c>
      <c r="R9">
        <v>0.496</v>
      </c>
      <c r="S9">
        <v>233.8</v>
      </c>
      <c r="T9">
        <v>6</v>
      </c>
      <c r="U9" s="28" t="s">
        <v>1837</v>
      </c>
      <c r="V9" s="31" t="s">
        <v>1838</v>
      </c>
      <c r="W9">
        <v>0.45</v>
      </c>
      <c r="X9">
        <v>385.8</v>
      </c>
      <c r="Y9">
        <v>26</v>
      </c>
      <c r="AA9" s="30" t="s">
        <v>1897</v>
      </c>
      <c r="AB9">
        <v>0.14199999999999999</v>
      </c>
      <c r="AC9">
        <v>10761.5</v>
      </c>
      <c r="AD9">
        <v>75</v>
      </c>
      <c r="AF9" s="30" t="s">
        <v>1838</v>
      </c>
      <c r="AG9">
        <v>0.29399999999999998</v>
      </c>
      <c r="AH9">
        <v>2076.5</v>
      </c>
      <c r="AI9">
        <v>85</v>
      </c>
      <c r="AK9" s="30" t="s">
        <v>755</v>
      </c>
      <c r="AL9">
        <v>0.26700000000000002</v>
      </c>
      <c r="AM9">
        <v>2788.3</v>
      </c>
      <c r="AN9">
        <v>85</v>
      </c>
    </row>
    <row r="10" spans="1:41" ht="16" x14ac:dyDescent="0.2">
      <c r="A10">
        <v>37</v>
      </c>
      <c r="B10" s="2" t="s">
        <v>1795</v>
      </c>
      <c r="C10" s="2" t="s">
        <v>1229</v>
      </c>
      <c r="D10" s="22">
        <v>-0.96799999999999997</v>
      </c>
      <c r="E10" s="22">
        <v>3.9390000000000001</v>
      </c>
      <c r="L10" s="30" t="s">
        <v>1838</v>
      </c>
      <c r="M10">
        <v>0.20599999999999999</v>
      </c>
      <c r="N10">
        <v>5357.7</v>
      </c>
      <c r="O10">
        <v>75</v>
      </c>
      <c r="Q10" s="31" t="s">
        <v>1838</v>
      </c>
      <c r="R10">
        <v>0.51400000000000001</v>
      </c>
      <c r="S10">
        <v>192</v>
      </c>
      <c r="T10">
        <v>4.5</v>
      </c>
      <c r="U10" s="28" t="s">
        <v>1837</v>
      </c>
      <c r="V10" s="31" t="s">
        <v>1838</v>
      </c>
      <c r="W10">
        <v>0.46100000000000002</v>
      </c>
      <c r="X10">
        <v>341.1</v>
      </c>
      <c r="Y10">
        <v>23</v>
      </c>
      <c r="AA10" s="30" t="s">
        <v>1897</v>
      </c>
      <c r="AB10">
        <v>0.14799999999999999</v>
      </c>
      <c r="AC10">
        <v>10116</v>
      </c>
      <c r="AD10">
        <v>70</v>
      </c>
      <c r="AF10" s="30" t="s">
        <v>1838</v>
      </c>
      <c r="AG10">
        <v>0.30599999999999999</v>
      </c>
      <c r="AH10">
        <v>1828.7</v>
      </c>
      <c r="AI10">
        <v>80</v>
      </c>
      <c r="AK10" s="30" t="s">
        <v>1926</v>
      </c>
      <c r="AL10">
        <v>0.36799999999999999</v>
      </c>
      <c r="AM10">
        <v>928.7</v>
      </c>
      <c r="AN10">
        <v>60</v>
      </c>
    </row>
    <row r="11" spans="1:41" ht="16" x14ac:dyDescent="0.2">
      <c r="A11">
        <v>40</v>
      </c>
      <c r="B11" s="2" t="s">
        <v>279</v>
      </c>
      <c r="C11" s="2" t="s">
        <v>1436</v>
      </c>
      <c r="D11" s="22">
        <v>-1.135</v>
      </c>
      <c r="E11" s="22">
        <v>3.8719999999999999</v>
      </c>
      <c r="L11" s="30" t="s">
        <v>1838</v>
      </c>
      <c r="M11">
        <v>0.16200000000000001</v>
      </c>
      <c r="N11">
        <v>8660.5</v>
      </c>
      <c r="O11">
        <v>95</v>
      </c>
      <c r="Q11" s="31" t="s">
        <v>1838</v>
      </c>
      <c r="R11">
        <v>0.46100000000000002</v>
      </c>
      <c r="S11">
        <v>341.5</v>
      </c>
      <c r="T11">
        <v>11</v>
      </c>
      <c r="V11" s="30" t="s">
        <v>1838</v>
      </c>
      <c r="W11">
        <v>0.41</v>
      </c>
      <c r="X11">
        <v>591.70000000000005</v>
      </c>
      <c r="Y11">
        <v>34</v>
      </c>
      <c r="AA11" s="30" t="s">
        <v>1897</v>
      </c>
      <c r="AB11">
        <v>0.14099999999999999</v>
      </c>
      <c r="AC11">
        <v>10929.5</v>
      </c>
      <c r="AD11">
        <v>75</v>
      </c>
      <c r="AF11" s="30" t="s">
        <v>1838</v>
      </c>
      <c r="AG11">
        <v>0.27300000000000002</v>
      </c>
      <c r="AH11">
        <v>2610.8000000000002</v>
      </c>
      <c r="AI11">
        <v>80</v>
      </c>
      <c r="AK11" s="30" t="s">
        <v>1838</v>
      </c>
      <c r="AL11">
        <v>0.23200000000000001</v>
      </c>
      <c r="AM11">
        <v>4065.9</v>
      </c>
      <c r="AN11">
        <v>85</v>
      </c>
    </row>
    <row r="12" spans="1:41" ht="16" x14ac:dyDescent="0.2">
      <c r="A12">
        <v>45</v>
      </c>
      <c r="B12" s="2" t="s">
        <v>1779</v>
      </c>
      <c r="C12" s="2" t="s">
        <v>1444</v>
      </c>
      <c r="D12" s="22">
        <v>-1.7130000000000001</v>
      </c>
      <c r="E12" s="22">
        <v>4.03</v>
      </c>
      <c r="L12" s="30" t="s">
        <v>595</v>
      </c>
      <c r="M12">
        <v>0.191</v>
      </c>
      <c r="N12">
        <v>6331.7</v>
      </c>
      <c r="O12">
        <v>95</v>
      </c>
      <c r="Q12" s="30" t="s">
        <v>1859</v>
      </c>
      <c r="R12">
        <v>0.19700000000000001</v>
      </c>
      <c r="S12">
        <v>5960.4</v>
      </c>
      <c r="T12">
        <v>75</v>
      </c>
      <c r="V12" s="30" t="s">
        <v>1876</v>
      </c>
      <c r="W12">
        <v>0.217</v>
      </c>
      <c r="X12">
        <v>4770.8999999999996</v>
      </c>
      <c r="Y12">
        <v>70</v>
      </c>
      <c r="AA12" s="30" t="s">
        <v>1898</v>
      </c>
      <c r="AB12">
        <v>0.111</v>
      </c>
      <c r="AC12">
        <v>15120.1</v>
      </c>
      <c r="AD12">
        <v>80</v>
      </c>
      <c r="AF12" s="30" t="s">
        <v>1898</v>
      </c>
      <c r="AG12">
        <v>0.09</v>
      </c>
      <c r="AH12">
        <v>18943.599999999999</v>
      </c>
      <c r="AI12">
        <v>95</v>
      </c>
      <c r="AK12" s="30" t="s">
        <v>595</v>
      </c>
      <c r="AL12">
        <v>0.112</v>
      </c>
      <c r="AM12">
        <v>14871.9</v>
      </c>
      <c r="AN12">
        <v>90</v>
      </c>
    </row>
    <row r="13" spans="1:41" ht="16" x14ac:dyDescent="0.2">
      <c r="A13">
        <v>48</v>
      </c>
      <c r="B13" s="2" t="s">
        <v>1799</v>
      </c>
      <c r="C13" s="2" t="s">
        <v>1444</v>
      </c>
      <c r="D13" s="22">
        <v>-0.89370000000000005</v>
      </c>
      <c r="E13" s="22">
        <v>3.2480000000000002</v>
      </c>
      <c r="L13" s="30" t="s">
        <v>595</v>
      </c>
      <c r="M13">
        <v>0.14699999999999999</v>
      </c>
      <c r="N13">
        <v>10171.5</v>
      </c>
      <c r="O13">
        <v>100</v>
      </c>
      <c r="Q13" s="30" t="s">
        <v>1859</v>
      </c>
      <c r="R13">
        <v>0.249</v>
      </c>
      <c r="S13">
        <v>3366.6</v>
      </c>
      <c r="T13">
        <v>70</v>
      </c>
      <c r="V13" s="30" t="s">
        <v>1876</v>
      </c>
      <c r="W13">
        <v>0.33700000000000002</v>
      </c>
      <c r="X13">
        <v>1307.9000000000001</v>
      </c>
      <c r="Y13">
        <v>47</v>
      </c>
      <c r="AA13" s="30" t="s">
        <v>1876</v>
      </c>
      <c r="AB13">
        <v>0.13400000000000001</v>
      </c>
      <c r="AC13">
        <v>11776.2</v>
      </c>
      <c r="AD13">
        <v>70</v>
      </c>
      <c r="AF13" s="30" t="s">
        <v>1917</v>
      </c>
      <c r="AG13">
        <v>0.16</v>
      </c>
      <c r="AH13">
        <v>8895.7000000000007</v>
      </c>
      <c r="AI13">
        <v>90</v>
      </c>
      <c r="AK13" s="30" t="s">
        <v>1897</v>
      </c>
      <c r="AL13">
        <v>0.14199999999999999</v>
      </c>
      <c r="AM13">
        <v>10713.1</v>
      </c>
      <c r="AN13">
        <v>95</v>
      </c>
    </row>
    <row r="14" spans="1:41" ht="16" x14ac:dyDescent="0.2">
      <c r="A14">
        <v>51</v>
      </c>
      <c r="B14" s="2" t="s">
        <v>1777</v>
      </c>
      <c r="C14" s="2" t="s">
        <v>1448</v>
      </c>
      <c r="D14" s="22">
        <v>-2.1659999999999999</v>
      </c>
      <c r="E14" s="22">
        <v>2.9079999999999999</v>
      </c>
      <c r="L14" s="30" t="s">
        <v>1838</v>
      </c>
      <c r="M14">
        <v>0.17</v>
      </c>
      <c r="N14">
        <v>7983.3</v>
      </c>
      <c r="O14">
        <v>95</v>
      </c>
      <c r="Q14" s="31" t="s">
        <v>1838</v>
      </c>
      <c r="R14">
        <v>0.46600000000000003</v>
      </c>
      <c r="S14">
        <v>324.7</v>
      </c>
      <c r="T14">
        <v>13</v>
      </c>
      <c r="V14" s="30" t="s">
        <v>1838</v>
      </c>
      <c r="W14">
        <v>0.41399999999999998</v>
      </c>
      <c r="X14">
        <v>569.20000000000005</v>
      </c>
      <c r="Y14">
        <v>32</v>
      </c>
      <c r="AA14" s="30" t="s">
        <v>1897</v>
      </c>
      <c r="AB14">
        <v>0.13300000000000001</v>
      </c>
      <c r="AC14">
        <v>11911.4</v>
      </c>
      <c r="AD14">
        <v>75</v>
      </c>
      <c r="AF14" s="30" t="s">
        <v>1838</v>
      </c>
      <c r="AG14">
        <v>0.22800000000000001</v>
      </c>
      <c r="AH14">
        <v>4260.8</v>
      </c>
      <c r="AI14">
        <v>85</v>
      </c>
      <c r="AK14" s="30" t="s">
        <v>1838</v>
      </c>
      <c r="AL14">
        <v>0.20399999999999999</v>
      </c>
      <c r="AM14">
        <v>5516.7</v>
      </c>
      <c r="AN14">
        <v>90</v>
      </c>
    </row>
    <row r="15" spans="1:41" ht="16" x14ac:dyDescent="0.2">
      <c r="A15">
        <v>52</v>
      </c>
      <c r="B15" s="2" t="s">
        <v>1780</v>
      </c>
      <c r="C15" s="2" t="s">
        <v>1448</v>
      </c>
      <c r="D15" s="22">
        <v>-1.611</v>
      </c>
      <c r="E15" s="22">
        <v>3.6640000000000001</v>
      </c>
      <c r="L15" s="30" t="s">
        <v>1838</v>
      </c>
      <c r="M15">
        <v>0.17499999999999999</v>
      </c>
      <c r="N15">
        <v>7559.2</v>
      </c>
      <c r="O15">
        <v>90</v>
      </c>
      <c r="Q15" s="31" t="s">
        <v>1838</v>
      </c>
      <c r="R15">
        <v>0.48499999999999999</v>
      </c>
      <c r="S15">
        <v>263.8</v>
      </c>
      <c r="T15">
        <v>8.5</v>
      </c>
      <c r="U15" s="28" t="s">
        <v>1837</v>
      </c>
      <c r="V15" s="31" t="s">
        <v>1838</v>
      </c>
      <c r="W15">
        <v>0.441</v>
      </c>
      <c r="X15">
        <v>424.2</v>
      </c>
      <c r="Y15">
        <v>27</v>
      </c>
      <c r="AA15" s="30" t="s">
        <v>1897</v>
      </c>
      <c r="AB15">
        <v>0.13300000000000001</v>
      </c>
      <c r="AC15">
        <v>11802.1</v>
      </c>
      <c r="AD15">
        <v>80</v>
      </c>
      <c r="AF15" s="30" t="s">
        <v>1838</v>
      </c>
      <c r="AG15">
        <v>0.24099999999999999</v>
      </c>
      <c r="AH15">
        <v>3667.3</v>
      </c>
      <c r="AI15">
        <v>90</v>
      </c>
      <c r="AK15" s="30" t="s">
        <v>1838</v>
      </c>
      <c r="AL15">
        <v>0.20699999999999999</v>
      </c>
      <c r="AM15">
        <v>5297</v>
      </c>
      <c r="AN15">
        <v>90</v>
      </c>
    </row>
    <row r="16" spans="1:41" ht="16" x14ac:dyDescent="0.2">
      <c r="A16">
        <v>53</v>
      </c>
      <c r="B16" s="2" t="s">
        <v>1803</v>
      </c>
      <c r="C16" s="2" t="s">
        <v>1448</v>
      </c>
      <c r="D16" s="22">
        <v>-0.80010000000000003</v>
      </c>
      <c r="E16" s="22">
        <v>3.4940000000000002</v>
      </c>
      <c r="L16" s="30" t="s">
        <v>1838</v>
      </c>
      <c r="M16">
        <v>0.19900000000000001</v>
      </c>
      <c r="N16">
        <v>5835.7</v>
      </c>
      <c r="O16">
        <v>80</v>
      </c>
      <c r="Q16" s="31" t="s">
        <v>1838</v>
      </c>
      <c r="R16">
        <v>0.5</v>
      </c>
      <c r="S16">
        <v>222.7</v>
      </c>
      <c r="T16">
        <v>5.5</v>
      </c>
      <c r="U16" s="28" t="s">
        <v>1837</v>
      </c>
      <c r="V16" s="31" t="s">
        <v>1838</v>
      </c>
      <c r="W16">
        <v>0.45</v>
      </c>
      <c r="X16">
        <v>386</v>
      </c>
      <c r="Y16">
        <v>26</v>
      </c>
      <c r="AA16" s="30" t="s">
        <v>1897</v>
      </c>
      <c r="AB16">
        <v>0.13900000000000001</v>
      </c>
      <c r="AC16">
        <v>11075</v>
      </c>
      <c r="AD16">
        <v>80</v>
      </c>
      <c r="AF16" s="30" t="s">
        <v>1838</v>
      </c>
      <c r="AG16">
        <v>0.26200000000000001</v>
      </c>
      <c r="AH16">
        <v>2940.5</v>
      </c>
      <c r="AI16">
        <v>95</v>
      </c>
      <c r="AK16" s="30" t="s">
        <v>1926</v>
      </c>
      <c r="AL16">
        <v>0.33100000000000002</v>
      </c>
      <c r="AM16">
        <v>1388.9</v>
      </c>
      <c r="AN16">
        <v>70</v>
      </c>
    </row>
    <row r="17" spans="1:40" ht="16" x14ac:dyDescent="0.2">
      <c r="A17">
        <v>56</v>
      </c>
      <c r="B17" s="2" t="s">
        <v>1787</v>
      </c>
      <c r="C17" s="2" t="s">
        <v>1448</v>
      </c>
      <c r="D17" s="22">
        <v>-1.175</v>
      </c>
      <c r="E17" s="22">
        <v>4.6340000000000003</v>
      </c>
      <c r="L17" s="30" t="s">
        <v>1838</v>
      </c>
      <c r="M17">
        <v>0.216</v>
      </c>
      <c r="N17">
        <v>4842</v>
      </c>
      <c r="O17">
        <v>75</v>
      </c>
      <c r="Q17" s="31" t="s">
        <v>1838</v>
      </c>
      <c r="R17">
        <v>0.51600000000000001</v>
      </c>
      <c r="S17">
        <v>188.1</v>
      </c>
      <c r="T17">
        <v>4.5</v>
      </c>
      <c r="U17" s="28" t="s">
        <v>1837</v>
      </c>
      <c r="V17" s="31" t="s">
        <v>1838</v>
      </c>
      <c r="W17">
        <v>0.46300000000000002</v>
      </c>
      <c r="X17">
        <v>332.7</v>
      </c>
      <c r="Y17">
        <v>23</v>
      </c>
      <c r="AA17" s="30" t="s">
        <v>1897</v>
      </c>
      <c r="AB17">
        <v>0.14199999999999999</v>
      </c>
      <c r="AC17">
        <v>10742</v>
      </c>
      <c r="AD17">
        <v>75</v>
      </c>
      <c r="AF17" s="30" t="s">
        <v>1838</v>
      </c>
      <c r="AG17">
        <v>0.27400000000000002</v>
      </c>
      <c r="AH17">
        <v>2571.1</v>
      </c>
      <c r="AI17">
        <v>90</v>
      </c>
      <c r="AK17" s="30" t="s">
        <v>1926</v>
      </c>
      <c r="AL17">
        <v>0.33400000000000002</v>
      </c>
      <c r="AM17">
        <v>1346.8</v>
      </c>
      <c r="AN17">
        <v>70</v>
      </c>
    </row>
    <row r="18" spans="1:40" ht="16" x14ac:dyDescent="0.2">
      <c r="A18">
        <v>57</v>
      </c>
      <c r="B18" s="2" t="s">
        <v>1794</v>
      </c>
      <c r="C18" s="2" t="s">
        <v>1448</v>
      </c>
      <c r="D18" s="22">
        <v>-0.98099999999999998</v>
      </c>
      <c r="E18" s="22">
        <v>3.9710000000000001</v>
      </c>
      <c r="L18" s="30" t="s">
        <v>1838</v>
      </c>
      <c r="M18">
        <v>0.22800000000000001</v>
      </c>
      <c r="N18">
        <v>4255.2</v>
      </c>
      <c r="O18">
        <v>70</v>
      </c>
      <c r="Q18" s="31" t="s">
        <v>1838</v>
      </c>
      <c r="R18">
        <v>0.52600000000000002</v>
      </c>
      <c r="S18">
        <v>169.3</v>
      </c>
      <c r="T18">
        <v>4</v>
      </c>
      <c r="U18" s="28" t="s">
        <v>1837</v>
      </c>
      <c r="V18" s="31" t="s">
        <v>1838</v>
      </c>
      <c r="W18">
        <v>0.47299999999999998</v>
      </c>
      <c r="X18">
        <v>298.10000000000002</v>
      </c>
      <c r="Y18">
        <v>21</v>
      </c>
      <c r="AA18" s="30" t="s">
        <v>1897</v>
      </c>
      <c r="AB18">
        <v>0.14799999999999999</v>
      </c>
      <c r="AC18">
        <v>10046.200000000001</v>
      </c>
      <c r="AD18">
        <v>70</v>
      </c>
      <c r="AF18" s="30" t="s">
        <v>1838</v>
      </c>
      <c r="AG18">
        <v>0.28399999999999997</v>
      </c>
      <c r="AH18">
        <v>2320.4</v>
      </c>
      <c r="AI18">
        <v>90</v>
      </c>
      <c r="AK18" s="30" t="s">
        <v>1926</v>
      </c>
      <c r="AL18">
        <v>0.34899999999999998</v>
      </c>
      <c r="AM18">
        <v>1150.0999999999999</v>
      </c>
      <c r="AN18">
        <v>65</v>
      </c>
    </row>
    <row r="19" spans="1:40" ht="16" x14ac:dyDescent="0.2">
      <c r="A19">
        <v>59</v>
      </c>
      <c r="B19" s="2" t="s">
        <v>1791</v>
      </c>
      <c r="C19" s="2" t="s">
        <v>1255</v>
      </c>
      <c r="D19" s="22">
        <v>-1.091</v>
      </c>
      <c r="E19" s="22">
        <v>4.1020000000000003</v>
      </c>
      <c r="L19" s="30" t="s">
        <v>1839</v>
      </c>
      <c r="M19">
        <v>0.26800000000000002</v>
      </c>
      <c r="N19">
        <v>2747.4</v>
      </c>
      <c r="O19">
        <v>85</v>
      </c>
      <c r="Q19" s="30" t="s">
        <v>1860</v>
      </c>
      <c r="R19">
        <v>0.16900000000000001</v>
      </c>
      <c r="S19">
        <v>7998.3</v>
      </c>
      <c r="T19">
        <v>90</v>
      </c>
      <c r="V19" s="30" t="s">
        <v>1877</v>
      </c>
      <c r="W19">
        <v>0.27400000000000002</v>
      </c>
      <c r="X19">
        <v>2571.8000000000002</v>
      </c>
      <c r="Y19">
        <v>70</v>
      </c>
      <c r="AA19" s="30" t="s">
        <v>1899</v>
      </c>
      <c r="AB19">
        <v>0.14099999999999999</v>
      </c>
      <c r="AC19">
        <v>10854.7</v>
      </c>
      <c r="AD19">
        <v>65</v>
      </c>
      <c r="AF19" s="30" t="s">
        <v>1900</v>
      </c>
      <c r="AG19">
        <v>0.249</v>
      </c>
      <c r="AH19">
        <v>3366.5</v>
      </c>
      <c r="AI19">
        <v>65</v>
      </c>
      <c r="AK19" s="31" t="s">
        <v>1900</v>
      </c>
      <c r="AL19">
        <v>0.61799999999999999</v>
      </c>
      <c r="AM19">
        <v>62.7</v>
      </c>
      <c r="AN19">
        <v>11</v>
      </c>
    </row>
    <row r="20" spans="1:40" ht="16" x14ac:dyDescent="0.2">
      <c r="A20">
        <v>64</v>
      </c>
      <c r="B20" s="2" t="s">
        <v>1816</v>
      </c>
      <c r="C20" s="2" t="s">
        <v>1500</v>
      </c>
      <c r="D20" s="22">
        <v>-0.62570000000000003</v>
      </c>
      <c r="E20" s="22">
        <v>3.63</v>
      </c>
      <c r="L20" s="30" t="s">
        <v>1839</v>
      </c>
      <c r="M20">
        <v>0.24399999999999999</v>
      </c>
      <c r="N20">
        <v>3571.3</v>
      </c>
      <c r="O20">
        <v>90</v>
      </c>
      <c r="Q20" s="30" t="s">
        <v>1861</v>
      </c>
      <c r="R20">
        <v>0.24</v>
      </c>
      <c r="S20">
        <v>3728.8</v>
      </c>
      <c r="T20">
        <v>75</v>
      </c>
      <c r="V20" s="30" t="s">
        <v>1861</v>
      </c>
      <c r="W20">
        <v>0.32500000000000001</v>
      </c>
      <c r="X20">
        <v>1481.2</v>
      </c>
      <c r="Y20">
        <v>55</v>
      </c>
      <c r="AA20" s="30" t="s">
        <v>1900</v>
      </c>
      <c r="AB20">
        <v>0.14799999999999999</v>
      </c>
      <c r="AC20">
        <v>10098.4</v>
      </c>
      <c r="AD20">
        <v>60</v>
      </c>
      <c r="AF20" s="30" t="s">
        <v>1900</v>
      </c>
      <c r="AG20">
        <v>0.25700000000000001</v>
      </c>
      <c r="AH20">
        <v>3116.2</v>
      </c>
      <c r="AI20">
        <v>60</v>
      </c>
      <c r="AK20" s="31" t="s">
        <v>1900</v>
      </c>
      <c r="AL20">
        <v>0.61599999999999999</v>
      </c>
      <c r="AM20">
        <v>63.5</v>
      </c>
      <c r="AN20">
        <v>11</v>
      </c>
    </row>
    <row r="21" spans="1:40" ht="16" x14ac:dyDescent="0.2">
      <c r="A21">
        <v>65</v>
      </c>
      <c r="B21" s="2" t="s">
        <v>1817</v>
      </c>
      <c r="C21" s="2" t="s">
        <v>1500</v>
      </c>
      <c r="D21" s="22">
        <v>-0.62529999999999997</v>
      </c>
      <c r="E21" s="22">
        <v>4.03</v>
      </c>
      <c r="L21" s="30" t="s">
        <v>1840</v>
      </c>
      <c r="M21">
        <v>0.26900000000000002</v>
      </c>
      <c r="N21">
        <v>2711.7</v>
      </c>
      <c r="O21">
        <v>75</v>
      </c>
      <c r="Q21" s="30" t="s">
        <v>1861</v>
      </c>
      <c r="R21">
        <v>0.25800000000000001</v>
      </c>
      <c r="S21">
        <v>3069.2</v>
      </c>
      <c r="T21">
        <v>65</v>
      </c>
      <c r="V21" s="30" t="s">
        <v>1861</v>
      </c>
      <c r="W21">
        <v>0.32600000000000001</v>
      </c>
      <c r="X21">
        <v>1461.8</v>
      </c>
      <c r="Y21">
        <v>55</v>
      </c>
      <c r="AA21" s="30" t="s">
        <v>1901</v>
      </c>
      <c r="AB21">
        <v>0.17299999999999999</v>
      </c>
      <c r="AC21">
        <v>7725</v>
      </c>
      <c r="AD21">
        <v>43</v>
      </c>
      <c r="AF21" s="30" t="s">
        <v>1861</v>
      </c>
      <c r="AG21">
        <v>0.28000000000000003</v>
      </c>
      <c r="AH21">
        <v>2411.6999999999998</v>
      </c>
      <c r="AI21">
        <v>65</v>
      </c>
      <c r="AK21" s="31" t="s">
        <v>1900</v>
      </c>
      <c r="AL21">
        <v>0.63900000000000001</v>
      </c>
      <c r="AM21">
        <v>49.5</v>
      </c>
      <c r="AN21">
        <v>11</v>
      </c>
    </row>
    <row r="22" spans="1:40" ht="16" x14ac:dyDescent="0.2">
      <c r="A22">
        <v>67</v>
      </c>
      <c r="B22" s="2" t="s">
        <v>1800</v>
      </c>
      <c r="C22" s="2" t="s">
        <v>1266</v>
      </c>
      <c r="D22" s="22">
        <v>-0.86370000000000002</v>
      </c>
      <c r="E22" s="22">
        <v>3.6349999999999998</v>
      </c>
      <c r="L22" s="30" t="s">
        <v>1839</v>
      </c>
      <c r="M22">
        <v>0.36899999999999999</v>
      </c>
      <c r="N22">
        <v>921.5</v>
      </c>
      <c r="O22">
        <v>65</v>
      </c>
      <c r="Q22" s="30" t="s">
        <v>455</v>
      </c>
      <c r="R22">
        <v>0.16300000000000001</v>
      </c>
      <c r="S22">
        <v>8615.9</v>
      </c>
      <c r="T22">
        <v>85</v>
      </c>
      <c r="V22" s="30" t="s">
        <v>1877</v>
      </c>
      <c r="W22">
        <v>0.27100000000000002</v>
      </c>
      <c r="X22">
        <v>2652.5</v>
      </c>
      <c r="Y22">
        <v>55</v>
      </c>
      <c r="AA22" s="30" t="s">
        <v>1839</v>
      </c>
      <c r="AB22">
        <v>0.125</v>
      </c>
      <c r="AC22">
        <v>12980.6</v>
      </c>
      <c r="AD22">
        <v>65</v>
      </c>
      <c r="AF22" s="30" t="s">
        <v>1900</v>
      </c>
      <c r="AG22">
        <v>0.156</v>
      </c>
      <c r="AH22">
        <v>9198</v>
      </c>
      <c r="AI22">
        <v>60</v>
      </c>
      <c r="AK22" s="31" t="s">
        <v>1900</v>
      </c>
      <c r="AL22">
        <v>0.61599999999999999</v>
      </c>
      <c r="AM22">
        <v>63.8</v>
      </c>
      <c r="AN22">
        <v>7</v>
      </c>
    </row>
    <row r="23" spans="1:40" ht="16" x14ac:dyDescent="0.2">
      <c r="A23">
        <v>68</v>
      </c>
      <c r="B23" s="2" t="s">
        <v>1792</v>
      </c>
      <c r="C23" s="2" t="s">
        <v>1209</v>
      </c>
      <c r="D23" s="22">
        <v>-1.0049999999999999</v>
      </c>
      <c r="E23" s="22">
        <v>4.141</v>
      </c>
      <c r="L23" s="30" t="s">
        <v>1839</v>
      </c>
      <c r="M23">
        <v>0.28100000000000003</v>
      </c>
      <c r="N23">
        <v>2381.5</v>
      </c>
      <c r="O23">
        <v>70</v>
      </c>
      <c r="Q23" s="30" t="s">
        <v>1862</v>
      </c>
      <c r="R23">
        <v>0.14499999999999999</v>
      </c>
      <c r="S23">
        <v>10442.9</v>
      </c>
      <c r="T23">
        <v>75</v>
      </c>
      <c r="V23" s="30" t="s">
        <v>1877</v>
      </c>
      <c r="W23">
        <v>0.23799999999999999</v>
      </c>
      <c r="X23">
        <v>3795.6</v>
      </c>
      <c r="Y23">
        <v>44</v>
      </c>
      <c r="AA23" s="30" t="s">
        <v>1839</v>
      </c>
      <c r="AB23">
        <v>0.123</v>
      </c>
      <c r="AC23">
        <v>13145.7</v>
      </c>
      <c r="AD23">
        <v>55</v>
      </c>
      <c r="AF23" s="30" t="s">
        <v>1900</v>
      </c>
      <c r="AG23">
        <v>0.14199999999999999</v>
      </c>
      <c r="AH23">
        <v>10783.1</v>
      </c>
      <c r="AI23">
        <v>49</v>
      </c>
      <c r="AK23" s="31" t="s">
        <v>1900</v>
      </c>
      <c r="AL23">
        <v>0.58799999999999997</v>
      </c>
      <c r="AM23">
        <v>86.4</v>
      </c>
      <c r="AN23">
        <v>5</v>
      </c>
    </row>
    <row r="24" spans="1:40" ht="16" x14ac:dyDescent="0.2">
      <c r="A24">
        <v>69</v>
      </c>
      <c r="B24" s="2" t="s">
        <v>1783</v>
      </c>
      <c r="C24" s="2" t="s">
        <v>1361</v>
      </c>
      <c r="D24" s="22">
        <v>-1.276</v>
      </c>
      <c r="E24" s="22">
        <v>4.1020000000000003</v>
      </c>
      <c r="L24" s="30" t="s">
        <v>455</v>
      </c>
      <c r="M24">
        <v>0.14699999999999999</v>
      </c>
      <c r="N24">
        <v>10199.299999999999</v>
      </c>
      <c r="O24">
        <v>80</v>
      </c>
      <c r="Q24" s="30" t="s">
        <v>1862</v>
      </c>
      <c r="R24">
        <v>0.114</v>
      </c>
      <c r="S24">
        <v>14581.6</v>
      </c>
      <c r="T24">
        <v>65</v>
      </c>
      <c r="V24" s="30" t="s">
        <v>1862</v>
      </c>
      <c r="W24">
        <v>0.17</v>
      </c>
      <c r="X24">
        <v>7973.1</v>
      </c>
      <c r="Y24">
        <v>46</v>
      </c>
      <c r="AA24" s="30" t="s">
        <v>1900</v>
      </c>
      <c r="AB24">
        <v>0.11</v>
      </c>
      <c r="AC24">
        <v>15218.9</v>
      </c>
      <c r="AD24">
        <v>55</v>
      </c>
      <c r="AF24" s="30" t="s">
        <v>1900</v>
      </c>
      <c r="AG24">
        <v>0.123</v>
      </c>
      <c r="AH24">
        <v>13187</v>
      </c>
      <c r="AI24">
        <v>41</v>
      </c>
      <c r="AK24" s="31" t="s">
        <v>1900</v>
      </c>
      <c r="AL24">
        <v>0.53500000000000003</v>
      </c>
      <c r="AM24">
        <v>153</v>
      </c>
      <c r="AN24">
        <v>4.5</v>
      </c>
    </row>
    <row r="25" spans="1:40" ht="16" x14ac:dyDescent="0.2">
      <c r="A25">
        <v>75</v>
      </c>
      <c r="B25" s="2" t="s">
        <v>1789</v>
      </c>
      <c r="C25" s="2" t="s">
        <v>1236</v>
      </c>
      <c r="D25" s="22">
        <v>-1.17</v>
      </c>
      <c r="E25" s="22">
        <v>4.0629999999999997</v>
      </c>
      <c r="L25" s="30" t="s">
        <v>1841</v>
      </c>
      <c r="M25">
        <v>0.4</v>
      </c>
      <c r="N25">
        <v>500</v>
      </c>
      <c r="O25">
        <v>55</v>
      </c>
      <c r="Q25" s="30" t="s">
        <v>1863</v>
      </c>
      <c r="R25">
        <v>0.22700000000000001</v>
      </c>
      <c r="S25">
        <v>4311.5</v>
      </c>
      <c r="T25">
        <v>75</v>
      </c>
      <c r="V25" s="30" t="s">
        <v>1841</v>
      </c>
      <c r="W25">
        <v>0.27700000000000002</v>
      </c>
      <c r="X25">
        <v>2504.6999999999998</v>
      </c>
      <c r="Y25">
        <v>65</v>
      </c>
      <c r="AA25" s="30" t="s">
        <v>1902</v>
      </c>
      <c r="AB25">
        <v>0.16300000000000001</v>
      </c>
      <c r="AC25">
        <v>8548.5</v>
      </c>
      <c r="AD25">
        <v>47</v>
      </c>
      <c r="AF25" s="30" t="s">
        <v>1863</v>
      </c>
      <c r="AG25">
        <v>0.245</v>
      </c>
      <c r="AH25">
        <v>3538.1</v>
      </c>
      <c r="AI25">
        <v>65</v>
      </c>
      <c r="AK25" s="30" t="s">
        <v>1863</v>
      </c>
      <c r="AL25">
        <v>0.17100000000000001</v>
      </c>
      <c r="AM25">
        <v>7889.3</v>
      </c>
      <c r="AN25">
        <v>90</v>
      </c>
    </row>
    <row r="26" spans="1:40" ht="16" x14ac:dyDescent="0.2">
      <c r="A26">
        <v>91</v>
      </c>
      <c r="B26" s="2" t="s">
        <v>1786</v>
      </c>
      <c r="C26" s="2" t="s">
        <v>1298</v>
      </c>
      <c r="D26" s="22">
        <v>-1.1870000000000001</v>
      </c>
      <c r="E26" s="22">
        <v>5.1989999999999998</v>
      </c>
      <c r="L26" s="30" t="s">
        <v>1842</v>
      </c>
      <c r="M26">
        <v>0.32200000000000001</v>
      </c>
      <c r="N26">
        <v>1540.5</v>
      </c>
      <c r="O26">
        <v>80</v>
      </c>
      <c r="Q26" s="30" t="s">
        <v>1842</v>
      </c>
      <c r="R26">
        <v>0.13700000000000001</v>
      </c>
      <c r="S26">
        <v>11366.8</v>
      </c>
      <c r="T26">
        <v>95</v>
      </c>
      <c r="V26" s="30" t="s">
        <v>457</v>
      </c>
      <c r="W26">
        <v>0.216</v>
      </c>
      <c r="X26">
        <v>4835.8</v>
      </c>
      <c r="Y26">
        <v>75</v>
      </c>
      <c r="AA26" s="30" t="s">
        <v>1903</v>
      </c>
      <c r="AB26">
        <v>0.14099999999999999</v>
      </c>
      <c r="AC26">
        <v>10905</v>
      </c>
      <c r="AD26">
        <v>60</v>
      </c>
      <c r="AF26" s="30" t="s">
        <v>1842</v>
      </c>
      <c r="AG26">
        <v>8.6999999999999994E-2</v>
      </c>
      <c r="AH26">
        <v>19470</v>
      </c>
      <c r="AI26">
        <v>100</v>
      </c>
      <c r="AK26" s="30" t="s">
        <v>1903</v>
      </c>
      <c r="AL26">
        <v>0.39</v>
      </c>
      <c r="AM26">
        <v>735.1</v>
      </c>
      <c r="AN26">
        <v>33</v>
      </c>
    </row>
    <row r="27" spans="1:40" ht="16" x14ac:dyDescent="0.2">
      <c r="A27">
        <v>96</v>
      </c>
      <c r="B27" s="2" t="s">
        <v>1825</v>
      </c>
      <c r="C27" s="2" t="s">
        <v>1295</v>
      </c>
      <c r="D27" s="22">
        <v>-0.54730000000000001</v>
      </c>
      <c r="E27" s="22">
        <v>3.8780000000000001</v>
      </c>
      <c r="L27" s="31" t="s">
        <v>1843</v>
      </c>
      <c r="M27">
        <v>0.46</v>
      </c>
      <c r="N27">
        <v>346</v>
      </c>
      <c r="O27">
        <v>47</v>
      </c>
      <c r="Q27" s="31" t="s">
        <v>1843</v>
      </c>
      <c r="R27">
        <v>0.63</v>
      </c>
      <c r="S27">
        <v>54.9</v>
      </c>
      <c r="T27">
        <v>2</v>
      </c>
      <c r="U27" s="28" t="s">
        <v>1837</v>
      </c>
      <c r="V27" s="31" t="s">
        <v>1843</v>
      </c>
      <c r="W27">
        <v>0.47</v>
      </c>
      <c r="X27">
        <v>308</v>
      </c>
      <c r="Y27">
        <v>13</v>
      </c>
      <c r="AA27" s="30" t="s">
        <v>1904</v>
      </c>
      <c r="AB27">
        <v>0.112</v>
      </c>
      <c r="AC27">
        <v>14803</v>
      </c>
      <c r="AD27">
        <v>75</v>
      </c>
      <c r="AF27" s="30" t="s">
        <v>1843</v>
      </c>
      <c r="AG27">
        <v>9.1999999999999998E-2</v>
      </c>
      <c r="AH27">
        <v>18390.3</v>
      </c>
      <c r="AI27">
        <v>95</v>
      </c>
      <c r="AK27" s="30" t="s">
        <v>1843</v>
      </c>
      <c r="AL27">
        <v>0.27300000000000002</v>
      </c>
      <c r="AM27">
        <v>2612.9</v>
      </c>
      <c r="AN27">
        <v>49</v>
      </c>
    </row>
    <row r="28" spans="1:40" ht="16" x14ac:dyDescent="0.2">
      <c r="A28">
        <v>98</v>
      </c>
      <c r="B28" s="2" t="s">
        <v>1815</v>
      </c>
      <c r="C28" s="2" t="s">
        <v>1295</v>
      </c>
      <c r="D28" s="22">
        <v>-0.64329999999999998</v>
      </c>
      <c r="E28" s="22">
        <v>4.1020000000000003</v>
      </c>
      <c r="L28" s="30" t="s">
        <v>1843</v>
      </c>
      <c r="M28">
        <v>0.36599999999999999</v>
      </c>
      <c r="N28">
        <v>952.6</v>
      </c>
      <c r="O28">
        <v>42</v>
      </c>
      <c r="Q28" s="31" t="s">
        <v>1843</v>
      </c>
      <c r="R28">
        <v>0.61099999999999999</v>
      </c>
      <c r="S28">
        <v>67.599999999999994</v>
      </c>
      <c r="T28">
        <v>1.3</v>
      </c>
      <c r="U28" s="28" t="s">
        <v>1836</v>
      </c>
      <c r="V28" s="30" t="s">
        <v>1843</v>
      </c>
      <c r="W28">
        <v>0.42599999999999999</v>
      </c>
      <c r="X28">
        <v>500.6</v>
      </c>
      <c r="Y28">
        <v>30</v>
      </c>
      <c r="AA28" s="30" t="s">
        <v>1904</v>
      </c>
      <c r="AB28">
        <v>0.14799999999999999</v>
      </c>
      <c r="AC28">
        <v>10058</v>
      </c>
      <c r="AD28">
        <v>70</v>
      </c>
      <c r="AF28" s="30" t="s">
        <v>1918</v>
      </c>
      <c r="AG28">
        <v>0.26600000000000001</v>
      </c>
      <c r="AH28">
        <v>2826.9</v>
      </c>
      <c r="AI28">
        <v>85</v>
      </c>
      <c r="AK28" s="30" t="s">
        <v>1927</v>
      </c>
      <c r="AL28">
        <v>0.33600000000000002</v>
      </c>
      <c r="AM28">
        <v>1323.8</v>
      </c>
      <c r="AN28">
        <v>65</v>
      </c>
    </row>
    <row r="29" spans="1:40" ht="16" x14ac:dyDescent="0.2">
      <c r="A29">
        <v>114</v>
      </c>
      <c r="B29" s="2" t="s">
        <v>1820</v>
      </c>
      <c r="C29" s="2" t="s">
        <v>1259</v>
      </c>
      <c r="D29" s="22">
        <v>-0.60729999999999995</v>
      </c>
      <c r="E29" s="22">
        <v>3.48</v>
      </c>
      <c r="L29" s="30" t="s">
        <v>1844</v>
      </c>
      <c r="M29">
        <v>0.19</v>
      </c>
      <c r="N29">
        <v>6386.9</v>
      </c>
      <c r="O29">
        <v>80</v>
      </c>
      <c r="Q29" s="30" t="s">
        <v>1864</v>
      </c>
      <c r="R29">
        <v>0.39</v>
      </c>
      <c r="S29">
        <v>734.9</v>
      </c>
      <c r="T29">
        <v>20</v>
      </c>
      <c r="V29" s="30" t="s">
        <v>1864</v>
      </c>
      <c r="W29">
        <v>0.38500000000000001</v>
      </c>
      <c r="X29">
        <v>775.3</v>
      </c>
      <c r="Y29">
        <v>42</v>
      </c>
      <c r="AA29" s="30" t="s">
        <v>1905</v>
      </c>
      <c r="AB29">
        <v>0.17799999999999999</v>
      </c>
      <c r="AC29">
        <v>7296.9</v>
      </c>
      <c r="AD29">
        <v>45</v>
      </c>
      <c r="AF29" s="30" t="s">
        <v>1919</v>
      </c>
      <c r="AG29">
        <v>0.28000000000000003</v>
      </c>
      <c r="AH29">
        <v>2413.8000000000002</v>
      </c>
      <c r="AI29">
        <v>90</v>
      </c>
      <c r="AK29" s="30" t="s">
        <v>273</v>
      </c>
      <c r="AL29">
        <v>0.39600000000000002</v>
      </c>
      <c r="AM29">
        <v>686.5</v>
      </c>
      <c r="AN29">
        <v>55</v>
      </c>
    </row>
    <row r="30" spans="1:40" ht="16" x14ac:dyDescent="0.2">
      <c r="A30">
        <v>117</v>
      </c>
      <c r="B30" s="2" t="s">
        <v>1807</v>
      </c>
      <c r="C30" s="2" t="s">
        <v>1197</v>
      </c>
      <c r="D30" s="22">
        <v>-0.75949999999999995</v>
      </c>
      <c r="E30" s="22">
        <v>4.03</v>
      </c>
      <c r="L30" s="30" t="s">
        <v>1845</v>
      </c>
      <c r="M30">
        <v>0.16700000000000001</v>
      </c>
      <c r="N30">
        <v>8201.9</v>
      </c>
      <c r="O30">
        <v>85</v>
      </c>
      <c r="Q30" s="30" t="s">
        <v>1864</v>
      </c>
      <c r="R30">
        <v>0.373</v>
      </c>
      <c r="S30">
        <v>888</v>
      </c>
      <c r="T30">
        <v>24</v>
      </c>
      <c r="V30" s="30" t="s">
        <v>1864</v>
      </c>
      <c r="W30">
        <v>0.372</v>
      </c>
      <c r="X30">
        <v>889.3</v>
      </c>
      <c r="Y30">
        <v>45</v>
      </c>
      <c r="AA30" s="30" t="s">
        <v>1905</v>
      </c>
      <c r="AB30">
        <v>0.17699999999999999</v>
      </c>
      <c r="AC30">
        <v>7361.7</v>
      </c>
      <c r="AD30">
        <v>46</v>
      </c>
      <c r="AF30" s="30" t="s">
        <v>1919</v>
      </c>
      <c r="AG30">
        <v>0.27100000000000002</v>
      </c>
      <c r="AH30">
        <v>2668.6</v>
      </c>
      <c r="AI30">
        <v>90</v>
      </c>
      <c r="AK30" s="30" t="s">
        <v>273</v>
      </c>
      <c r="AL30">
        <v>0.38300000000000001</v>
      </c>
      <c r="AM30">
        <v>794.8</v>
      </c>
      <c r="AN30">
        <v>60</v>
      </c>
    </row>
    <row r="31" spans="1:40" ht="16" x14ac:dyDescent="0.2">
      <c r="A31">
        <v>118</v>
      </c>
      <c r="B31" s="2" t="s">
        <v>1806</v>
      </c>
      <c r="C31" s="2" t="s">
        <v>1197</v>
      </c>
      <c r="D31" s="22">
        <v>-0.7762</v>
      </c>
      <c r="E31" s="22">
        <v>4.141</v>
      </c>
      <c r="L31" s="30" t="s">
        <v>1845</v>
      </c>
      <c r="M31">
        <v>0.17699999999999999</v>
      </c>
      <c r="N31">
        <v>7379.3</v>
      </c>
      <c r="O31">
        <v>85</v>
      </c>
      <c r="Q31" s="30" t="s">
        <v>1864</v>
      </c>
      <c r="R31">
        <v>0.38</v>
      </c>
      <c r="S31">
        <v>816.3</v>
      </c>
      <c r="T31">
        <v>22</v>
      </c>
      <c r="V31" s="30" t="s">
        <v>1864</v>
      </c>
      <c r="W31">
        <v>0.38300000000000001</v>
      </c>
      <c r="X31">
        <v>794.2</v>
      </c>
      <c r="Y31">
        <v>43</v>
      </c>
      <c r="AA31" s="30" t="s">
        <v>1905</v>
      </c>
      <c r="AB31">
        <v>0.185</v>
      </c>
      <c r="AC31">
        <v>6739.3</v>
      </c>
      <c r="AD31">
        <v>39</v>
      </c>
      <c r="AF31" s="30" t="s">
        <v>1919</v>
      </c>
      <c r="AG31">
        <v>0.28599999999999998</v>
      </c>
      <c r="AH31">
        <v>2263.8000000000002</v>
      </c>
      <c r="AI31">
        <v>85</v>
      </c>
      <c r="AK31" s="30" t="s">
        <v>273</v>
      </c>
      <c r="AL31">
        <v>0.41199999999999998</v>
      </c>
      <c r="AM31">
        <v>576.4</v>
      </c>
      <c r="AN31">
        <v>50</v>
      </c>
    </row>
    <row r="32" spans="1:40" ht="16" x14ac:dyDescent="0.2">
      <c r="A32">
        <v>121</v>
      </c>
      <c r="B32" s="2" t="s">
        <v>591</v>
      </c>
      <c r="C32" s="2" t="s">
        <v>1186</v>
      </c>
      <c r="D32" s="22">
        <v>-0.88549999999999995</v>
      </c>
      <c r="E32" s="22">
        <v>2.3460000000000001</v>
      </c>
      <c r="L32" s="30" t="s">
        <v>1845</v>
      </c>
      <c r="M32">
        <v>0.153</v>
      </c>
      <c r="N32">
        <v>9581.2999999999993</v>
      </c>
      <c r="O32">
        <v>90</v>
      </c>
      <c r="Q32" s="30" t="s">
        <v>1864</v>
      </c>
      <c r="R32">
        <v>0.36799999999999999</v>
      </c>
      <c r="S32">
        <v>931</v>
      </c>
      <c r="T32">
        <v>25</v>
      </c>
      <c r="V32" s="30" t="s">
        <v>1864</v>
      </c>
      <c r="W32">
        <v>0.36</v>
      </c>
      <c r="X32">
        <v>1016.2</v>
      </c>
      <c r="Y32">
        <v>49</v>
      </c>
      <c r="AA32" s="30" t="s">
        <v>1905</v>
      </c>
      <c r="AB32">
        <v>0.17499999999999999</v>
      </c>
      <c r="AC32">
        <v>7516.7</v>
      </c>
      <c r="AD32">
        <v>47</v>
      </c>
      <c r="AF32" s="30" t="s">
        <v>1919</v>
      </c>
      <c r="AG32">
        <v>0.26200000000000001</v>
      </c>
      <c r="AH32">
        <v>2921.4</v>
      </c>
      <c r="AI32">
        <v>95</v>
      </c>
      <c r="AK32" s="30" t="s">
        <v>273</v>
      </c>
      <c r="AL32">
        <v>0.373</v>
      </c>
      <c r="AM32">
        <v>880.7</v>
      </c>
      <c r="AN32">
        <v>60</v>
      </c>
    </row>
    <row r="33" spans="1:40" ht="16" x14ac:dyDescent="0.2">
      <c r="A33">
        <v>123</v>
      </c>
      <c r="B33" s="2" t="s">
        <v>221</v>
      </c>
      <c r="C33" s="2" t="s">
        <v>1148</v>
      </c>
      <c r="D33" s="22">
        <v>-0.90639999999999998</v>
      </c>
      <c r="E33" s="22">
        <v>3.653</v>
      </c>
      <c r="L33" s="30" t="s">
        <v>1845</v>
      </c>
      <c r="M33">
        <v>0.14199999999999999</v>
      </c>
      <c r="N33">
        <v>10810.5</v>
      </c>
      <c r="O33">
        <v>95</v>
      </c>
      <c r="Q33" s="30" t="s">
        <v>1864</v>
      </c>
      <c r="R33">
        <v>0.36499999999999999</v>
      </c>
      <c r="S33">
        <v>959.6</v>
      </c>
      <c r="T33">
        <v>29</v>
      </c>
      <c r="V33" s="30" t="s">
        <v>1864</v>
      </c>
      <c r="W33">
        <v>0.34300000000000003</v>
      </c>
      <c r="X33">
        <v>1222.4000000000001</v>
      </c>
      <c r="Y33">
        <v>55</v>
      </c>
      <c r="AA33" s="30" t="s">
        <v>1905</v>
      </c>
      <c r="AB33">
        <v>0.17499999999999999</v>
      </c>
      <c r="AC33">
        <v>7547.1</v>
      </c>
      <c r="AD33">
        <v>44</v>
      </c>
      <c r="AF33" s="30" t="s">
        <v>1919</v>
      </c>
      <c r="AG33">
        <v>0.248</v>
      </c>
      <c r="AH33">
        <v>3413.8</v>
      </c>
      <c r="AI33">
        <v>90</v>
      </c>
      <c r="AK33" s="30" t="s">
        <v>273</v>
      </c>
      <c r="AL33">
        <v>0.34799999999999998</v>
      </c>
      <c r="AM33">
        <v>1158</v>
      </c>
      <c r="AN33">
        <v>60</v>
      </c>
    </row>
    <row r="34" spans="1:40" ht="16" x14ac:dyDescent="0.2">
      <c r="A34">
        <v>124</v>
      </c>
      <c r="B34" s="2" t="s">
        <v>1821</v>
      </c>
      <c r="C34" s="2" t="s">
        <v>1163</v>
      </c>
      <c r="D34" s="22">
        <v>-0.59350000000000003</v>
      </c>
      <c r="E34" s="22">
        <v>3.6619999999999999</v>
      </c>
      <c r="L34" s="30" t="s">
        <v>1845</v>
      </c>
      <c r="M34">
        <v>0.16200000000000001</v>
      </c>
      <c r="N34">
        <v>8650.2999999999993</v>
      </c>
      <c r="O34">
        <v>100</v>
      </c>
      <c r="Q34" s="30" t="s">
        <v>1864</v>
      </c>
      <c r="R34">
        <v>0.38400000000000001</v>
      </c>
      <c r="S34">
        <v>783.7</v>
      </c>
      <c r="T34">
        <v>30</v>
      </c>
      <c r="V34" s="30" t="s">
        <v>1864</v>
      </c>
      <c r="W34">
        <v>0.34300000000000003</v>
      </c>
      <c r="X34">
        <v>1222.3</v>
      </c>
      <c r="Y34">
        <v>47</v>
      </c>
      <c r="AA34" s="30" t="s">
        <v>1905</v>
      </c>
      <c r="AB34">
        <v>0.153</v>
      </c>
      <c r="AC34">
        <v>9586</v>
      </c>
      <c r="AD34">
        <v>60</v>
      </c>
      <c r="AF34" s="30" t="s">
        <v>1919</v>
      </c>
      <c r="AG34">
        <v>0.216</v>
      </c>
      <c r="AH34">
        <v>4855.3999999999996</v>
      </c>
      <c r="AI34">
        <v>80</v>
      </c>
      <c r="AK34" s="30" t="s">
        <v>273</v>
      </c>
      <c r="AL34">
        <v>0.32200000000000001</v>
      </c>
      <c r="AM34">
        <v>1532.8</v>
      </c>
      <c r="AN34">
        <v>60</v>
      </c>
    </row>
    <row r="35" spans="1:40" ht="16" x14ac:dyDescent="0.2">
      <c r="A35">
        <v>125</v>
      </c>
      <c r="B35" s="2" t="s">
        <v>1810</v>
      </c>
      <c r="C35" s="2" t="s">
        <v>1163</v>
      </c>
      <c r="D35" s="22">
        <v>-0.69179999999999997</v>
      </c>
      <c r="E35" s="22">
        <v>4.141</v>
      </c>
      <c r="L35" s="30" t="s">
        <v>1845</v>
      </c>
      <c r="M35">
        <v>0.14799999999999999</v>
      </c>
      <c r="N35">
        <v>10047.6</v>
      </c>
      <c r="O35">
        <v>100</v>
      </c>
      <c r="Q35" s="30" t="s">
        <v>1864</v>
      </c>
      <c r="R35">
        <v>0.36499999999999999</v>
      </c>
      <c r="S35">
        <v>961.8</v>
      </c>
      <c r="T35">
        <v>31</v>
      </c>
      <c r="V35" s="30" t="s">
        <v>273</v>
      </c>
      <c r="W35">
        <v>0.33200000000000002</v>
      </c>
      <c r="X35">
        <v>1380.2</v>
      </c>
      <c r="Y35">
        <v>55</v>
      </c>
      <c r="AA35" s="30" t="s">
        <v>1905</v>
      </c>
      <c r="AB35">
        <v>0.16400000000000001</v>
      </c>
      <c r="AC35">
        <v>8473.7000000000007</v>
      </c>
      <c r="AD35">
        <v>50</v>
      </c>
      <c r="AF35" s="30" t="s">
        <v>1919</v>
      </c>
      <c r="AG35">
        <v>0.245</v>
      </c>
      <c r="AH35">
        <v>3547.9</v>
      </c>
      <c r="AI35">
        <v>80</v>
      </c>
      <c r="AK35" s="30" t="s">
        <v>273</v>
      </c>
      <c r="AL35">
        <v>0.34899999999999998</v>
      </c>
      <c r="AM35">
        <v>1149.8</v>
      </c>
      <c r="AN35">
        <v>60</v>
      </c>
    </row>
    <row r="36" spans="1:40" ht="16" x14ac:dyDescent="0.2">
      <c r="A36">
        <v>138</v>
      </c>
      <c r="B36" s="2" t="s">
        <v>1790</v>
      </c>
      <c r="C36" s="2" t="s">
        <v>1422</v>
      </c>
      <c r="D36" s="22">
        <v>-0.61450000000000005</v>
      </c>
      <c r="E36" s="22">
        <v>3.8380000000000001</v>
      </c>
      <c r="L36" s="31" t="s">
        <v>1846</v>
      </c>
      <c r="M36">
        <v>0.46200000000000002</v>
      </c>
      <c r="N36">
        <v>335.6</v>
      </c>
      <c r="O36">
        <v>16</v>
      </c>
      <c r="Q36" s="30" t="s">
        <v>1865</v>
      </c>
      <c r="R36">
        <v>0.36399999999999999</v>
      </c>
      <c r="S36">
        <v>975.6</v>
      </c>
      <c r="T36">
        <v>26</v>
      </c>
      <c r="V36" s="31" t="s">
        <v>1846</v>
      </c>
      <c r="W36">
        <v>0.42699999999999999</v>
      </c>
      <c r="X36">
        <v>493.5</v>
      </c>
      <c r="Y36">
        <v>31</v>
      </c>
      <c r="AA36" s="30" t="s">
        <v>1906</v>
      </c>
      <c r="AB36">
        <v>0.17399999999999999</v>
      </c>
      <c r="AC36">
        <v>7577.3</v>
      </c>
      <c r="AD36">
        <v>48</v>
      </c>
      <c r="AF36" s="30" t="s">
        <v>1920</v>
      </c>
      <c r="AG36">
        <v>0.26100000000000001</v>
      </c>
      <c r="AH36">
        <v>2984.1</v>
      </c>
      <c r="AI36">
        <v>95</v>
      </c>
      <c r="AK36" s="30" t="s">
        <v>1907</v>
      </c>
      <c r="AL36">
        <v>0.317</v>
      </c>
      <c r="AM36">
        <v>1625.4</v>
      </c>
      <c r="AN36">
        <v>75</v>
      </c>
    </row>
    <row r="37" spans="1:40" ht="16" x14ac:dyDescent="0.2">
      <c r="A37">
        <v>139</v>
      </c>
      <c r="B37" s="2" t="s">
        <v>1790</v>
      </c>
      <c r="C37" s="2" t="s">
        <v>1424</v>
      </c>
      <c r="D37" s="22">
        <v>-1.131</v>
      </c>
      <c r="E37" s="22">
        <v>3.8029999999999999</v>
      </c>
      <c r="L37" s="31" t="s">
        <v>1846</v>
      </c>
      <c r="M37">
        <v>0.46200000000000002</v>
      </c>
      <c r="N37">
        <v>335.6</v>
      </c>
      <c r="O37">
        <v>16</v>
      </c>
      <c r="Q37" s="30" t="s">
        <v>1865</v>
      </c>
      <c r="R37">
        <v>0.36399999999999999</v>
      </c>
      <c r="S37">
        <v>975.6</v>
      </c>
      <c r="T37">
        <v>26</v>
      </c>
      <c r="V37" s="31" t="s">
        <v>1846</v>
      </c>
      <c r="W37">
        <v>0.42699999999999999</v>
      </c>
      <c r="X37">
        <v>493.5</v>
      </c>
      <c r="Y37">
        <v>31</v>
      </c>
      <c r="AA37" s="30" t="s">
        <v>1906</v>
      </c>
      <c r="AB37">
        <v>0.17399999999999999</v>
      </c>
      <c r="AC37">
        <v>7577.3</v>
      </c>
      <c r="AD37">
        <v>48</v>
      </c>
      <c r="AF37" s="30" t="s">
        <v>1920</v>
      </c>
      <c r="AG37">
        <v>0.26100000000000001</v>
      </c>
      <c r="AH37">
        <v>2984.1</v>
      </c>
      <c r="AI37">
        <v>95</v>
      </c>
      <c r="AK37" s="30" t="s">
        <v>1907</v>
      </c>
      <c r="AL37">
        <v>0.317</v>
      </c>
      <c r="AM37">
        <v>1625.4</v>
      </c>
      <c r="AN37">
        <v>75</v>
      </c>
    </row>
    <row r="38" spans="1:40" ht="16" x14ac:dyDescent="0.2">
      <c r="A38">
        <v>142</v>
      </c>
      <c r="B38" s="2" t="s">
        <v>1802</v>
      </c>
      <c r="C38" s="2" t="s">
        <v>1424</v>
      </c>
      <c r="D38" s="22">
        <v>-0.81399999999999995</v>
      </c>
      <c r="E38" s="22">
        <v>4.1020000000000003</v>
      </c>
      <c r="L38" s="31" t="s">
        <v>1846</v>
      </c>
      <c r="M38">
        <v>0.56200000000000006</v>
      </c>
      <c r="N38">
        <v>114.6</v>
      </c>
      <c r="O38">
        <v>6.5</v>
      </c>
      <c r="P38" t="s">
        <v>1837</v>
      </c>
      <c r="Q38" s="30" t="s">
        <v>1846</v>
      </c>
      <c r="R38">
        <v>0.40300000000000002</v>
      </c>
      <c r="S38">
        <v>641.4</v>
      </c>
      <c r="T38">
        <v>18</v>
      </c>
      <c r="V38" s="31" t="s">
        <v>1846</v>
      </c>
      <c r="W38">
        <v>0.50900000000000001</v>
      </c>
      <c r="X38">
        <v>202.7</v>
      </c>
      <c r="Y38">
        <v>15</v>
      </c>
      <c r="AA38" s="30" t="s">
        <v>1906</v>
      </c>
      <c r="AB38">
        <v>0.17599999999999999</v>
      </c>
      <c r="AC38">
        <v>7479.1</v>
      </c>
      <c r="AD38">
        <v>47</v>
      </c>
      <c r="AF38" s="30" t="s">
        <v>1921</v>
      </c>
      <c r="AG38">
        <v>0.28999999999999998</v>
      </c>
      <c r="AH38">
        <v>2159</v>
      </c>
      <c r="AI38">
        <v>85</v>
      </c>
      <c r="AK38" s="30" t="s">
        <v>1907</v>
      </c>
      <c r="AL38">
        <v>0.33200000000000002</v>
      </c>
      <c r="AM38">
        <v>1372.8</v>
      </c>
      <c r="AN38">
        <v>70</v>
      </c>
    </row>
    <row r="39" spans="1:40" ht="16" x14ac:dyDescent="0.2">
      <c r="A39">
        <v>146</v>
      </c>
      <c r="B39" s="2" t="s">
        <v>1788</v>
      </c>
      <c r="C39" s="2" t="s">
        <v>1400</v>
      </c>
      <c r="D39" s="22">
        <v>-1.1719999999999999</v>
      </c>
      <c r="E39" s="22">
        <v>3.855</v>
      </c>
      <c r="L39" s="31" t="s">
        <v>1846</v>
      </c>
      <c r="M39">
        <v>0.61599999999999999</v>
      </c>
      <c r="N39">
        <v>63.6</v>
      </c>
      <c r="O39">
        <v>20</v>
      </c>
      <c r="Q39" s="31" t="s">
        <v>1866</v>
      </c>
      <c r="R39">
        <v>0.432</v>
      </c>
      <c r="S39">
        <v>468.4</v>
      </c>
      <c r="T39">
        <v>23</v>
      </c>
      <c r="V39" s="31" t="s">
        <v>1846</v>
      </c>
      <c r="W39">
        <v>0.42799999999999999</v>
      </c>
      <c r="X39">
        <v>489.2</v>
      </c>
      <c r="Y39">
        <v>26</v>
      </c>
      <c r="AA39" s="30" t="s">
        <v>1907</v>
      </c>
      <c r="AB39">
        <v>0.14399999999999999</v>
      </c>
      <c r="AC39">
        <v>10474.700000000001</v>
      </c>
      <c r="AD39">
        <v>60</v>
      </c>
      <c r="AF39" s="30" t="s">
        <v>1846</v>
      </c>
      <c r="AG39">
        <v>0.14399999999999999</v>
      </c>
      <c r="AH39">
        <v>10511.4</v>
      </c>
      <c r="AI39">
        <v>95</v>
      </c>
      <c r="AK39" s="30" t="s">
        <v>1928</v>
      </c>
      <c r="AL39">
        <v>0.28299999999999997</v>
      </c>
      <c r="AM39">
        <v>2351.4</v>
      </c>
      <c r="AN39">
        <v>65</v>
      </c>
    </row>
    <row r="40" spans="1:40" ht="16" x14ac:dyDescent="0.2">
      <c r="A40">
        <v>163</v>
      </c>
      <c r="B40" s="2" t="s">
        <v>1796</v>
      </c>
      <c r="C40" s="2" t="s">
        <v>1309</v>
      </c>
      <c r="D40" s="22">
        <v>-0.94779999999999998</v>
      </c>
      <c r="E40" s="22">
        <v>3.6549999999999998</v>
      </c>
      <c r="L40" s="30" t="s">
        <v>1847</v>
      </c>
      <c r="M40">
        <v>0.35</v>
      </c>
      <c r="N40">
        <v>1128.4000000000001</v>
      </c>
      <c r="O40">
        <v>65</v>
      </c>
      <c r="Q40" s="30" t="s">
        <v>1847</v>
      </c>
      <c r="R40">
        <v>0.32700000000000001</v>
      </c>
      <c r="S40">
        <v>1447.8</v>
      </c>
      <c r="T40">
        <v>44</v>
      </c>
      <c r="V40" s="30" t="s">
        <v>1847</v>
      </c>
      <c r="W40">
        <v>0.255</v>
      </c>
      <c r="X40">
        <v>3182.8</v>
      </c>
      <c r="Y40">
        <v>75</v>
      </c>
      <c r="AA40" s="30" t="s">
        <v>1867</v>
      </c>
      <c r="AB40">
        <v>7.9000000000000001E-2</v>
      </c>
      <c r="AC40">
        <v>21261.599999999999</v>
      </c>
      <c r="AD40">
        <v>100</v>
      </c>
      <c r="AF40" s="30" t="s">
        <v>1847</v>
      </c>
      <c r="AG40">
        <v>0.248</v>
      </c>
      <c r="AH40">
        <v>3408.8</v>
      </c>
      <c r="AI40">
        <v>65</v>
      </c>
      <c r="AK40" s="30" t="s">
        <v>1929</v>
      </c>
      <c r="AL40">
        <v>0.19</v>
      </c>
      <c r="AM40">
        <v>6424.8</v>
      </c>
      <c r="AN40">
        <v>90</v>
      </c>
    </row>
    <row r="41" spans="1:40" ht="16" x14ac:dyDescent="0.2">
      <c r="A41">
        <v>164</v>
      </c>
      <c r="B41" s="2" t="s">
        <v>1785</v>
      </c>
      <c r="C41" s="2" t="s">
        <v>1309</v>
      </c>
      <c r="D41" s="22">
        <v>-1.214</v>
      </c>
      <c r="E41" s="22">
        <v>3.8330000000000002</v>
      </c>
      <c r="L41" s="30" t="s">
        <v>1847</v>
      </c>
      <c r="M41">
        <v>0.27300000000000002</v>
      </c>
      <c r="N41">
        <v>2603.6999999999998</v>
      </c>
      <c r="O41">
        <v>70</v>
      </c>
      <c r="Q41" s="30" t="s">
        <v>1847</v>
      </c>
      <c r="R41">
        <v>0.29299999999999998</v>
      </c>
      <c r="S41">
        <v>2102</v>
      </c>
      <c r="T41">
        <v>50</v>
      </c>
      <c r="V41" s="30" t="s">
        <v>1847</v>
      </c>
      <c r="W41">
        <v>0.249</v>
      </c>
      <c r="X41">
        <v>3394</v>
      </c>
      <c r="Y41">
        <v>80</v>
      </c>
      <c r="AA41" s="30" t="s">
        <v>1867</v>
      </c>
      <c r="AB41">
        <v>8.7999999999999995E-2</v>
      </c>
      <c r="AC41">
        <v>19304.5</v>
      </c>
      <c r="AD41">
        <v>100</v>
      </c>
      <c r="AF41" s="30" t="s">
        <v>1847</v>
      </c>
      <c r="AG41">
        <v>0.29399999999999998</v>
      </c>
      <c r="AH41">
        <v>2079.4</v>
      </c>
      <c r="AI41">
        <v>75</v>
      </c>
      <c r="AK41" s="30" t="s">
        <v>1930</v>
      </c>
      <c r="AL41">
        <v>0.30599999999999999</v>
      </c>
      <c r="AM41">
        <v>1824.2</v>
      </c>
      <c r="AN41">
        <v>70</v>
      </c>
    </row>
    <row r="42" spans="1:40" ht="16" x14ac:dyDescent="0.2">
      <c r="A42">
        <v>167</v>
      </c>
      <c r="B42" s="2" t="s">
        <v>1797</v>
      </c>
      <c r="C42" s="2" t="s">
        <v>1329</v>
      </c>
      <c r="D42" s="22">
        <v>-0.91749999999999998</v>
      </c>
      <c r="E42" s="22">
        <v>3.8780000000000001</v>
      </c>
      <c r="L42" s="30" t="s">
        <v>1847</v>
      </c>
      <c r="M42">
        <v>0.28599999999999998</v>
      </c>
      <c r="N42">
        <v>2260.4</v>
      </c>
      <c r="O42">
        <v>55</v>
      </c>
      <c r="Q42" s="30" t="s">
        <v>1847</v>
      </c>
      <c r="R42">
        <v>0.307</v>
      </c>
      <c r="S42">
        <v>1813</v>
      </c>
      <c r="T42">
        <v>43</v>
      </c>
      <c r="V42" s="30" t="s">
        <v>1847</v>
      </c>
      <c r="W42">
        <v>0.27900000000000003</v>
      </c>
      <c r="X42">
        <v>2452.8000000000002</v>
      </c>
      <c r="Y42">
        <v>75</v>
      </c>
      <c r="AA42" s="30" t="s">
        <v>1908</v>
      </c>
      <c r="AB42">
        <v>0.10199999999999999</v>
      </c>
      <c r="AC42">
        <v>16507.7</v>
      </c>
      <c r="AD42">
        <v>100</v>
      </c>
      <c r="AF42" s="30" t="s">
        <v>1847</v>
      </c>
      <c r="AG42">
        <v>0.316</v>
      </c>
      <c r="AH42">
        <v>1645.2</v>
      </c>
      <c r="AI42">
        <v>80</v>
      </c>
      <c r="AK42" s="30" t="s">
        <v>1848</v>
      </c>
      <c r="AL42">
        <v>0.41799999999999998</v>
      </c>
      <c r="AM42">
        <v>540.5</v>
      </c>
      <c r="AN42">
        <v>49</v>
      </c>
    </row>
    <row r="43" spans="1:40" ht="16" x14ac:dyDescent="0.2">
      <c r="A43">
        <v>174</v>
      </c>
      <c r="B43" s="2" t="s">
        <v>1826</v>
      </c>
      <c r="C43" s="2" t="s">
        <v>1469</v>
      </c>
      <c r="D43" s="22">
        <v>-0.53710000000000002</v>
      </c>
      <c r="E43" s="22">
        <v>3.1669999999999998</v>
      </c>
      <c r="L43" s="30" t="s">
        <v>1847</v>
      </c>
      <c r="M43">
        <v>0.22900000000000001</v>
      </c>
      <c r="N43">
        <v>4183.6000000000004</v>
      </c>
      <c r="O43">
        <v>70</v>
      </c>
      <c r="Q43" s="30" t="s">
        <v>1867</v>
      </c>
      <c r="R43">
        <v>0.246</v>
      </c>
      <c r="S43">
        <v>3481.9</v>
      </c>
      <c r="T43">
        <v>65</v>
      </c>
      <c r="V43" s="30" t="s">
        <v>1848</v>
      </c>
      <c r="W43">
        <v>0.23200000000000001</v>
      </c>
      <c r="X43">
        <v>4057.4</v>
      </c>
      <c r="Y43">
        <v>85</v>
      </c>
      <c r="AA43" s="30" t="s">
        <v>1908</v>
      </c>
      <c r="AB43">
        <v>0.1</v>
      </c>
      <c r="AC43">
        <v>16876</v>
      </c>
      <c r="AD43">
        <v>100</v>
      </c>
      <c r="AF43" s="30" t="s">
        <v>1847</v>
      </c>
      <c r="AG43">
        <v>0.27200000000000002</v>
      </c>
      <c r="AH43">
        <v>2624.4</v>
      </c>
      <c r="AI43">
        <v>90</v>
      </c>
      <c r="AK43" s="30" t="s">
        <v>1848</v>
      </c>
      <c r="AL43">
        <v>0.40899999999999997</v>
      </c>
      <c r="AM43">
        <v>597.1</v>
      </c>
      <c r="AN43">
        <v>55</v>
      </c>
    </row>
    <row r="44" spans="1:40" ht="16" x14ac:dyDescent="0.2">
      <c r="A44">
        <v>181</v>
      </c>
      <c r="B44" s="2" t="s">
        <v>397</v>
      </c>
      <c r="C44" s="2" t="s">
        <v>1403</v>
      </c>
      <c r="D44" s="22">
        <v>-0.50990000000000002</v>
      </c>
      <c r="E44" s="22">
        <v>3.8860000000000001</v>
      </c>
      <c r="L44" s="30" t="s">
        <v>1848</v>
      </c>
      <c r="M44">
        <v>0.20499999999999999</v>
      </c>
      <c r="N44">
        <v>5435.9</v>
      </c>
      <c r="O44">
        <v>95</v>
      </c>
      <c r="Q44" s="30" t="s">
        <v>1848</v>
      </c>
      <c r="R44">
        <v>0.12</v>
      </c>
      <c r="S44">
        <v>13669</v>
      </c>
      <c r="T44">
        <v>95</v>
      </c>
      <c r="V44" s="30" t="s">
        <v>1848</v>
      </c>
      <c r="W44">
        <v>0.18</v>
      </c>
      <c r="X44">
        <v>7105.7</v>
      </c>
      <c r="Y44">
        <v>80</v>
      </c>
      <c r="AA44" s="30" t="s">
        <v>1908</v>
      </c>
      <c r="AB44">
        <v>9.7000000000000003E-2</v>
      </c>
      <c r="AC44">
        <v>17494.099999999999</v>
      </c>
      <c r="AD44">
        <v>90</v>
      </c>
      <c r="AF44" s="30" t="s">
        <v>1908</v>
      </c>
      <c r="AG44">
        <v>0.11700000000000001</v>
      </c>
      <c r="AH44">
        <v>14072.2</v>
      </c>
      <c r="AI44">
        <v>80</v>
      </c>
      <c r="AK44" s="31" t="s">
        <v>1848</v>
      </c>
      <c r="AL44">
        <v>0.434</v>
      </c>
      <c r="AM44">
        <v>456.9</v>
      </c>
      <c r="AN44">
        <v>22</v>
      </c>
    </row>
    <row r="45" spans="1:40" ht="16" x14ac:dyDescent="0.2">
      <c r="A45">
        <v>182</v>
      </c>
      <c r="B45" s="2" t="s">
        <v>1818</v>
      </c>
      <c r="C45" s="2" t="s">
        <v>1403</v>
      </c>
      <c r="D45" s="22">
        <v>-0.61919999999999997</v>
      </c>
      <c r="E45" s="22">
        <v>4.6340000000000003</v>
      </c>
      <c r="L45" s="30" t="s">
        <v>1848</v>
      </c>
      <c r="M45">
        <v>0.246</v>
      </c>
      <c r="N45">
        <v>3495.9</v>
      </c>
      <c r="O45">
        <v>90</v>
      </c>
      <c r="Q45" s="30" t="s">
        <v>1848</v>
      </c>
      <c r="R45">
        <v>0.14799999999999999</v>
      </c>
      <c r="S45">
        <v>10128.1</v>
      </c>
      <c r="T45">
        <v>90</v>
      </c>
      <c r="V45" s="30" t="s">
        <v>1848</v>
      </c>
      <c r="W45">
        <v>0.19500000000000001</v>
      </c>
      <c r="X45">
        <v>6095.5</v>
      </c>
      <c r="Y45">
        <v>80</v>
      </c>
      <c r="AA45" s="30" t="s">
        <v>1908</v>
      </c>
      <c r="AB45">
        <v>0.10299999999999999</v>
      </c>
      <c r="AC45">
        <v>16489</v>
      </c>
      <c r="AD45">
        <v>90</v>
      </c>
      <c r="AF45" s="30" t="s">
        <v>1908</v>
      </c>
      <c r="AG45">
        <v>0.128</v>
      </c>
      <c r="AH45">
        <v>12458.3</v>
      </c>
      <c r="AI45">
        <v>90</v>
      </c>
      <c r="AK45" s="31" t="s">
        <v>1848</v>
      </c>
      <c r="AL45">
        <v>0.441</v>
      </c>
      <c r="AM45">
        <v>425.6</v>
      </c>
      <c r="AN45">
        <v>26</v>
      </c>
    </row>
    <row r="46" spans="1:40" ht="16" x14ac:dyDescent="0.2">
      <c r="A46">
        <v>184</v>
      </c>
      <c r="B46" s="2" t="s">
        <v>1778</v>
      </c>
      <c r="C46" s="2" t="s">
        <v>1391</v>
      </c>
      <c r="D46" s="22">
        <v>-1.9330000000000001</v>
      </c>
      <c r="E46" s="22">
        <v>4.1020000000000003</v>
      </c>
      <c r="L46" s="30" t="s">
        <v>1848</v>
      </c>
      <c r="M46">
        <v>0.189</v>
      </c>
      <c r="N46">
        <v>6480.6</v>
      </c>
      <c r="O46">
        <v>95</v>
      </c>
      <c r="Q46" s="30" t="s">
        <v>1848</v>
      </c>
      <c r="R46">
        <v>0.14299999999999999</v>
      </c>
      <c r="S46">
        <v>10623</v>
      </c>
      <c r="T46">
        <v>95</v>
      </c>
      <c r="V46" s="30" t="s">
        <v>1848</v>
      </c>
      <c r="W46">
        <v>0.18099999999999999</v>
      </c>
      <c r="X46">
        <v>7068.2</v>
      </c>
      <c r="Y46">
        <v>90</v>
      </c>
      <c r="AA46" s="30" t="s">
        <v>1909</v>
      </c>
      <c r="AB46">
        <v>0.11899999999999999</v>
      </c>
      <c r="AC46">
        <v>13761.6</v>
      </c>
      <c r="AD46">
        <v>85</v>
      </c>
      <c r="AF46" s="30" t="s">
        <v>1908</v>
      </c>
      <c r="AG46">
        <v>0.18</v>
      </c>
      <c r="AH46">
        <v>7146.9</v>
      </c>
      <c r="AI46">
        <v>95</v>
      </c>
      <c r="AK46" s="30" t="s">
        <v>1848</v>
      </c>
      <c r="AL46">
        <v>0.38200000000000001</v>
      </c>
      <c r="AM46">
        <v>798.4</v>
      </c>
      <c r="AN46">
        <v>49</v>
      </c>
    </row>
    <row r="47" spans="1:40" ht="16" x14ac:dyDescent="0.2">
      <c r="A47">
        <v>185</v>
      </c>
      <c r="B47" s="2" t="s">
        <v>1781</v>
      </c>
      <c r="C47" s="2" t="s">
        <v>1391</v>
      </c>
      <c r="D47" s="22">
        <v>-1.3580000000000001</v>
      </c>
      <c r="E47" s="22">
        <v>4.5590000000000002</v>
      </c>
      <c r="L47" s="30" t="s">
        <v>1848</v>
      </c>
      <c r="M47">
        <v>0.19900000000000001</v>
      </c>
      <c r="N47">
        <v>5808.4</v>
      </c>
      <c r="O47">
        <v>80</v>
      </c>
      <c r="Q47" s="30" t="s">
        <v>1868</v>
      </c>
      <c r="R47">
        <v>0.16900000000000001</v>
      </c>
      <c r="S47">
        <v>8038.2</v>
      </c>
      <c r="T47">
        <v>95</v>
      </c>
      <c r="V47" s="30" t="s">
        <v>1848</v>
      </c>
      <c r="W47">
        <v>0.20599999999999999</v>
      </c>
      <c r="X47">
        <v>5393.7</v>
      </c>
      <c r="Y47">
        <v>90</v>
      </c>
      <c r="AA47" s="30" t="s">
        <v>1909</v>
      </c>
      <c r="AB47">
        <v>0.129</v>
      </c>
      <c r="AC47">
        <v>12441.8</v>
      </c>
      <c r="AD47">
        <v>85</v>
      </c>
      <c r="AF47" s="30" t="s">
        <v>1868</v>
      </c>
      <c r="AG47">
        <v>0.251</v>
      </c>
      <c r="AH47">
        <v>3312.4</v>
      </c>
      <c r="AI47">
        <v>95</v>
      </c>
      <c r="AK47" s="30" t="s">
        <v>1848</v>
      </c>
      <c r="AL47">
        <v>0.377</v>
      </c>
      <c r="AM47">
        <v>842.8</v>
      </c>
      <c r="AN47">
        <v>60</v>
      </c>
    </row>
    <row r="48" spans="1:40" ht="16" x14ac:dyDescent="0.2">
      <c r="A48">
        <v>186</v>
      </c>
      <c r="B48" s="2" t="s">
        <v>1814</v>
      </c>
      <c r="C48" s="2" t="s">
        <v>1211</v>
      </c>
      <c r="D48" s="22">
        <v>-0.64870000000000005</v>
      </c>
      <c r="E48" s="22">
        <v>4.6340000000000003</v>
      </c>
      <c r="L48" s="30" t="s">
        <v>1849</v>
      </c>
      <c r="M48">
        <v>0.14699999999999999</v>
      </c>
      <c r="N48">
        <v>10226.5</v>
      </c>
      <c r="O48">
        <v>100</v>
      </c>
      <c r="Q48" s="30" t="s">
        <v>1849</v>
      </c>
      <c r="R48">
        <v>0.255</v>
      </c>
      <c r="S48">
        <v>3168.5</v>
      </c>
      <c r="T48">
        <v>65</v>
      </c>
      <c r="V48" s="30" t="s">
        <v>1878</v>
      </c>
      <c r="W48">
        <v>0.24</v>
      </c>
      <c r="X48">
        <v>3714</v>
      </c>
      <c r="Y48">
        <v>80</v>
      </c>
      <c r="AA48" s="30" t="s">
        <v>1910</v>
      </c>
      <c r="AB48">
        <v>0.151</v>
      </c>
      <c r="AC48">
        <v>9759.1</v>
      </c>
      <c r="AD48">
        <v>65</v>
      </c>
      <c r="AF48" s="30" t="s">
        <v>1922</v>
      </c>
      <c r="AG48">
        <v>0.14000000000000001</v>
      </c>
      <c r="AH48">
        <v>11026.7</v>
      </c>
      <c r="AI48">
        <v>100</v>
      </c>
      <c r="AK48" s="30" t="s">
        <v>1850</v>
      </c>
      <c r="AL48">
        <v>0.111</v>
      </c>
      <c r="AM48">
        <v>15119</v>
      </c>
      <c r="AN48">
        <v>100</v>
      </c>
    </row>
    <row r="49" spans="1:40" ht="16" x14ac:dyDescent="0.2">
      <c r="A49">
        <v>187</v>
      </c>
      <c r="B49" s="2" t="s">
        <v>1828</v>
      </c>
      <c r="C49" s="2" t="s">
        <v>1407</v>
      </c>
      <c r="D49" s="22">
        <v>-0.51349999999999996</v>
      </c>
      <c r="E49" s="22">
        <v>2.6779999999999999</v>
      </c>
      <c r="L49" s="30" t="s">
        <v>1850</v>
      </c>
      <c r="M49">
        <v>0.159</v>
      </c>
      <c r="N49">
        <v>8978.1</v>
      </c>
      <c r="O49">
        <v>100</v>
      </c>
      <c r="Q49" s="30" t="s">
        <v>1849</v>
      </c>
      <c r="R49">
        <v>0.20699999999999999</v>
      </c>
      <c r="S49">
        <v>5319.1</v>
      </c>
      <c r="T49">
        <v>85</v>
      </c>
      <c r="V49" s="30" t="s">
        <v>1878</v>
      </c>
      <c r="W49">
        <v>0.221</v>
      </c>
      <c r="X49">
        <v>4574.6000000000004</v>
      </c>
      <c r="Y49">
        <v>80</v>
      </c>
      <c r="AA49" s="30" t="s">
        <v>1910</v>
      </c>
      <c r="AB49">
        <v>0.152</v>
      </c>
      <c r="AC49">
        <v>9675.1</v>
      </c>
      <c r="AD49">
        <v>60</v>
      </c>
      <c r="AF49" s="30" t="s">
        <v>1922</v>
      </c>
      <c r="AG49">
        <v>0.127</v>
      </c>
      <c r="AH49">
        <v>12698.3</v>
      </c>
      <c r="AI49">
        <v>100</v>
      </c>
      <c r="AK49" s="30" t="s">
        <v>1850</v>
      </c>
      <c r="AL49">
        <v>0.109</v>
      </c>
      <c r="AM49">
        <v>15456.6</v>
      </c>
      <c r="AN49">
        <v>100</v>
      </c>
    </row>
    <row r="50" spans="1:40" ht="16" x14ac:dyDescent="0.2">
      <c r="A50">
        <v>204</v>
      </c>
      <c r="B50" s="2" t="s">
        <v>1809</v>
      </c>
      <c r="C50" s="2" t="s">
        <v>1222</v>
      </c>
      <c r="D50" s="22">
        <v>-0.73909999999999998</v>
      </c>
      <c r="E50" s="22">
        <v>3.64</v>
      </c>
      <c r="L50" s="31" t="s">
        <v>1851</v>
      </c>
      <c r="M50">
        <v>0.52200000000000002</v>
      </c>
      <c r="N50">
        <v>176.8</v>
      </c>
      <c r="O50">
        <v>37</v>
      </c>
      <c r="Q50" s="30" t="s">
        <v>1851</v>
      </c>
      <c r="R50">
        <v>0.28499999999999998</v>
      </c>
      <c r="S50">
        <v>2283.4</v>
      </c>
      <c r="T50">
        <v>60</v>
      </c>
      <c r="V50" s="30" t="s">
        <v>1851</v>
      </c>
      <c r="W50">
        <v>0.19400000000000001</v>
      </c>
      <c r="X50">
        <v>6148.8</v>
      </c>
      <c r="Y50">
        <v>85</v>
      </c>
      <c r="AA50" s="30" t="s">
        <v>1911</v>
      </c>
      <c r="AB50">
        <v>0.16200000000000001</v>
      </c>
      <c r="AC50">
        <v>8673.6</v>
      </c>
      <c r="AD50">
        <v>45</v>
      </c>
      <c r="AF50" s="30" t="s">
        <v>1851</v>
      </c>
      <c r="AG50">
        <v>0.14799999999999999</v>
      </c>
      <c r="AH50">
        <v>10077.700000000001</v>
      </c>
      <c r="AI50">
        <v>90</v>
      </c>
      <c r="AK50" s="30" t="s">
        <v>1851</v>
      </c>
      <c r="AL50">
        <v>0.254</v>
      </c>
      <c r="AM50">
        <v>3210.3</v>
      </c>
      <c r="AN50">
        <v>70</v>
      </c>
    </row>
    <row r="51" spans="1:40" ht="16" x14ac:dyDescent="0.2">
      <c r="A51">
        <v>210</v>
      </c>
      <c r="B51" s="2" t="s">
        <v>1822</v>
      </c>
      <c r="C51" s="2" t="s">
        <v>1163</v>
      </c>
      <c r="D51" s="22">
        <v>-0.56840000000000002</v>
      </c>
      <c r="E51" s="22">
        <v>3.1360000000000001</v>
      </c>
      <c r="L51" s="31" t="s">
        <v>1852</v>
      </c>
      <c r="M51">
        <v>0.64800000000000002</v>
      </c>
      <c r="N51">
        <v>45.1</v>
      </c>
      <c r="O51">
        <v>15</v>
      </c>
      <c r="Q51" s="30" t="s">
        <v>1869</v>
      </c>
      <c r="R51">
        <v>0.42199999999999999</v>
      </c>
      <c r="S51">
        <v>517.70000000000005</v>
      </c>
      <c r="T51">
        <v>21</v>
      </c>
      <c r="V51" s="30" t="s">
        <v>1852</v>
      </c>
      <c r="W51">
        <v>0.28399999999999997</v>
      </c>
      <c r="X51">
        <v>2316.3000000000002</v>
      </c>
      <c r="Y51">
        <v>55</v>
      </c>
      <c r="AA51" s="30" t="s">
        <v>1912</v>
      </c>
      <c r="AB51">
        <v>0.17799999999999999</v>
      </c>
      <c r="AC51">
        <v>7275.3</v>
      </c>
      <c r="AD51">
        <v>28</v>
      </c>
      <c r="AF51" s="30" t="s">
        <v>1923</v>
      </c>
      <c r="AG51">
        <v>0.152</v>
      </c>
      <c r="AH51">
        <v>9701</v>
      </c>
      <c r="AI51">
        <v>80</v>
      </c>
      <c r="AK51" s="30" t="s">
        <v>1931</v>
      </c>
      <c r="AL51">
        <v>0.38</v>
      </c>
      <c r="AM51">
        <v>822.7</v>
      </c>
      <c r="AN51">
        <v>35</v>
      </c>
    </row>
    <row r="52" spans="1:40" ht="16" x14ac:dyDescent="0.2">
      <c r="A52">
        <v>216</v>
      </c>
      <c r="B52" s="2" t="s">
        <v>1819</v>
      </c>
      <c r="C52" s="2" t="s">
        <v>1275</v>
      </c>
      <c r="D52" s="22">
        <v>-0.60980000000000001</v>
      </c>
      <c r="E52" s="22">
        <v>3.173</v>
      </c>
      <c r="L52" s="30" t="s">
        <v>1853</v>
      </c>
      <c r="M52">
        <v>0.40799999999999997</v>
      </c>
      <c r="N52">
        <v>605.4</v>
      </c>
      <c r="O52">
        <v>65</v>
      </c>
      <c r="Q52" s="30" t="s">
        <v>1870</v>
      </c>
      <c r="R52">
        <v>0.24</v>
      </c>
      <c r="S52">
        <v>3735.2</v>
      </c>
      <c r="T52">
        <v>75</v>
      </c>
      <c r="V52" s="30" t="s">
        <v>1879</v>
      </c>
      <c r="W52">
        <v>0.28199999999999997</v>
      </c>
      <c r="X52">
        <v>2374</v>
      </c>
      <c r="Y52">
        <v>65</v>
      </c>
      <c r="AA52" s="30" t="s">
        <v>1913</v>
      </c>
      <c r="AB52">
        <v>0.15</v>
      </c>
      <c r="AC52">
        <v>9850.4</v>
      </c>
      <c r="AD52">
        <v>55</v>
      </c>
      <c r="AF52" s="30" t="s">
        <v>1924</v>
      </c>
      <c r="AG52">
        <v>0.24</v>
      </c>
      <c r="AH52">
        <v>3709.9</v>
      </c>
      <c r="AI52">
        <v>55</v>
      </c>
      <c r="AK52" s="30" t="s">
        <v>1853</v>
      </c>
      <c r="AL52">
        <v>0.32700000000000001</v>
      </c>
      <c r="AM52">
        <v>1457.7</v>
      </c>
      <c r="AN52">
        <v>55</v>
      </c>
    </row>
    <row r="53" spans="1:40" ht="16" x14ac:dyDescent="0.2">
      <c r="A53">
        <v>223</v>
      </c>
      <c r="B53" s="2" t="s">
        <v>1812</v>
      </c>
      <c r="C53" s="2" t="s">
        <v>1252</v>
      </c>
      <c r="D53" s="22">
        <v>-0.66749999999999998</v>
      </c>
      <c r="E53" s="22">
        <v>3.63</v>
      </c>
      <c r="L53" s="31" t="s">
        <v>1854</v>
      </c>
      <c r="M53">
        <v>0.49199999999999999</v>
      </c>
      <c r="N53">
        <v>244.1</v>
      </c>
      <c r="O53">
        <v>43</v>
      </c>
      <c r="Q53" s="30" t="s">
        <v>1854</v>
      </c>
      <c r="R53">
        <v>0.33500000000000002</v>
      </c>
      <c r="S53">
        <v>1334.8</v>
      </c>
      <c r="T53">
        <v>44</v>
      </c>
      <c r="V53" s="31" t="s">
        <v>1880</v>
      </c>
      <c r="W53">
        <v>0.49299999999999999</v>
      </c>
      <c r="X53">
        <v>242</v>
      </c>
      <c r="Y53">
        <v>15</v>
      </c>
      <c r="AA53" s="30" t="s">
        <v>1914</v>
      </c>
      <c r="AB53">
        <v>0.14699999999999999</v>
      </c>
      <c r="AC53">
        <v>10171.6</v>
      </c>
      <c r="AD53">
        <v>60</v>
      </c>
      <c r="AF53" s="30" t="s">
        <v>1914</v>
      </c>
      <c r="AG53">
        <v>0.24399999999999999</v>
      </c>
      <c r="AH53">
        <v>3581</v>
      </c>
      <c r="AI53">
        <v>49</v>
      </c>
      <c r="AK53" s="30" t="s">
        <v>1932</v>
      </c>
      <c r="AL53">
        <v>0.29099999999999998</v>
      </c>
      <c r="AM53">
        <v>2136.3000000000002</v>
      </c>
      <c r="AN53">
        <v>60</v>
      </c>
    </row>
    <row r="54" spans="1:40" ht="16" x14ac:dyDescent="0.2">
      <c r="A54">
        <v>230</v>
      </c>
      <c r="B54" s="2" t="s">
        <v>1813</v>
      </c>
      <c r="C54" s="2" t="s">
        <v>1137</v>
      </c>
      <c r="D54" s="22">
        <v>-0.66390000000000005</v>
      </c>
      <c r="E54" s="22">
        <v>3.835</v>
      </c>
      <c r="L54" s="30" t="s">
        <v>1855</v>
      </c>
      <c r="M54">
        <v>0.41099999999999998</v>
      </c>
      <c r="N54">
        <v>583.9</v>
      </c>
      <c r="O54">
        <v>42</v>
      </c>
      <c r="Q54" s="30" t="s">
        <v>365</v>
      </c>
      <c r="R54">
        <v>0.184</v>
      </c>
      <c r="S54">
        <v>6829.8</v>
      </c>
      <c r="T54">
        <v>90</v>
      </c>
      <c r="V54" s="30" t="s">
        <v>1855</v>
      </c>
      <c r="W54">
        <v>0.32300000000000001</v>
      </c>
      <c r="X54">
        <v>1523.1</v>
      </c>
      <c r="Y54">
        <v>55</v>
      </c>
      <c r="AA54" s="30" t="s">
        <v>1855</v>
      </c>
      <c r="AB54">
        <v>0.13900000000000001</v>
      </c>
      <c r="AC54">
        <v>11057.4</v>
      </c>
      <c r="AD54">
        <v>70</v>
      </c>
      <c r="AF54" s="30" t="s">
        <v>1925</v>
      </c>
      <c r="AG54">
        <v>0.249</v>
      </c>
      <c r="AH54">
        <v>3389.5</v>
      </c>
      <c r="AI54">
        <v>80</v>
      </c>
      <c r="AK54" s="30" t="s">
        <v>365</v>
      </c>
      <c r="AL54">
        <v>0.29099999999999998</v>
      </c>
      <c r="AM54">
        <v>2150.1999999999998</v>
      </c>
      <c r="AN54">
        <v>70</v>
      </c>
    </row>
    <row r="55" spans="1:40" ht="16" x14ac:dyDescent="0.2">
      <c r="A55">
        <v>233</v>
      </c>
      <c r="B55" s="2" t="s">
        <v>1829</v>
      </c>
      <c r="C55" s="2" t="s">
        <v>1168</v>
      </c>
      <c r="D55" s="22">
        <v>-0.50739999999999996</v>
      </c>
      <c r="E55" s="22">
        <v>2.6920000000000002</v>
      </c>
      <c r="L55" s="30" t="s">
        <v>1855</v>
      </c>
      <c r="M55">
        <v>0.39</v>
      </c>
      <c r="N55">
        <v>734.7</v>
      </c>
      <c r="O55">
        <v>28</v>
      </c>
      <c r="Q55" s="30" t="s">
        <v>1871</v>
      </c>
      <c r="R55">
        <v>0.217</v>
      </c>
      <c r="S55">
        <v>4779.8</v>
      </c>
      <c r="T55">
        <v>80</v>
      </c>
      <c r="V55" s="30" t="s">
        <v>1855</v>
      </c>
      <c r="W55">
        <v>0.34100000000000003</v>
      </c>
      <c r="X55">
        <v>1245.8</v>
      </c>
      <c r="Y55">
        <v>55</v>
      </c>
      <c r="AA55" s="30" t="s">
        <v>1871</v>
      </c>
      <c r="AB55">
        <v>0.16600000000000001</v>
      </c>
      <c r="AC55">
        <v>8265.7000000000007</v>
      </c>
      <c r="AD55">
        <v>55</v>
      </c>
      <c r="AF55" s="30" t="s">
        <v>1856</v>
      </c>
      <c r="AG55">
        <v>0.28799999999999998</v>
      </c>
      <c r="AH55">
        <v>2224.4</v>
      </c>
      <c r="AI55">
        <v>85</v>
      </c>
      <c r="AK55" s="30" t="s">
        <v>365</v>
      </c>
      <c r="AL55">
        <v>0.29299999999999998</v>
      </c>
      <c r="AM55">
        <v>2089.3000000000002</v>
      </c>
      <c r="AN55">
        <v>80</v>
      </c>
    </row>
    <row r="56" spans="1:40" ht="16" x14ac:dyDescent="0.2">
      <c r="A56">
        <v>236</v>
      </c>
      <c r="B56" s="2" t="s">
        <v>1801</v>
      </c>
      <c r="C56" s="2" t="s">
        <v>1173</v>
      </c>
      <c r="D56" s="22">
        <v>-0.84899999999999998</v>
      </c>
      <c r="E56" s="22">
        <v>3.2770000000000001</v>
      </c>
      <c r="L56" s="30" t="s">
        <v>1855</v>
      </c>
      <c r="M56">
        <v>0.39300000000000002</v>
      </c>
      <c r="N56">
        <v>710.4</v>
      </c>
      <c r="O56">
        <v>27</v>
      </c>
      <c r="Q56" s="30" t="s">
        <v>1871</v>
      </c>
      <c r="R56">
        <v>0.23899999999999999</v>
      </c>
      <c r="S56">
        <v>3786.2</v>
      </c>
      <c r="T56">
        <v>70</v>
      </c>
      <c r="V56" s="30" t="s">
        <v>1855</v>
      </c>
      <c r="W56">
        <v>0.34799999999999998</v>
      </c>
      <c r="X56">
        <v>1154.0999999999999</v>
      </c>
      <c r="Y56">
        <v>55</v>
      </c>
      <c r="AA56" s="30" t="s">
        <v>1871</v>
      </c>
      <c r="AB56">
        <v>0.17100000000000001</v>
      </c>
      <c r="AC56">
        <v>7892.4</v>
      </c>
      <c r="AD56">
        <v>55</v>
      </c>
      <c r="AF56" s="30" t="s">
        <v>1856</v>
      </c>
      <c r="AG56">
        <v>0.30199999999999999</v>
      </c>
      <c r="AH56">
        <v>1903.3</v>
      </c>
      <c r="AI56">
        <v>85</v>
      </c>
      <c r="AK56" s="30" t="s">
        <v>365</v>
      </c>
      <c r="AL56">
        <v>0.30199999999999999</v>
      </c>
      <c r="AM56">
        <v>1914.8</v>
      </c>
      <c r="AN56">
        <v>75</v>
      </c>
    </row>
    <row r="57" spans="1:40" ht="16" x14ac:dyDescent="0.2">
      <c r="A57">
        <v>241</v>
      </c>
      <c r="B57" s="2" t="s">
        <v>205</v>
      </c>
      <c r="C57" s="2" t="s">
        <v>1328</v>
      </c>
      <c r="D57" s="22">
        <v>-0.96630000000000005</v>
      </c>
      <c r="E57" s="22">
        <v>4.1020000000000003</v>
      </c>
      <c r="L57" s="30" t="s">
        <v>1856</v>
      </c>
      <c r="M57">
        <v>0.38100000000000001</v>
      </c>
      <c r="N57">
        <v>810.4</v>
      </c>
      <c r="O57">
        <v>30</v>
      </c>
      <c r="Q57" s="30" t="s">
        <v>303</v>
      </c>
      <c r="R57">
        <v>0.22500000000000001</v>
      </c>
      <c r="S57">
        <v>4386.6000000000004</v>
      </c>
      <c r="T57">
        <v>75</v>
      </c>
      <c r="V57" s="30" t="s">
        <v>1856</v>
      </c>
      <c r="W57">
        <v>0.33200000000000002</v>
      </c>
      <c r="X57">
        <v>1375.5</v>
      </c>
      <c r="Y57">
        <v>60</v>
      </c>
      <c r="AA57" s="30" t="s">
        <v>1871</v>
      </c>
      <c r="AB57">
        <v>0.16900000000000001</v>
      </c>
      <c r="AC57">
        <v>8030</v>
      </c>
      <c r="AD57">
        <v>55</v>
      </c>
      <c r="AF57" s="30" t="s">
        <v>1856</v>
      </c>
      <c r="AG57">
        <v>0.28999999999999998</v>
      </c>
      <c r="AH57">
        <v>2176</v>
      </c>
      <c r="AI57">
        <v>85</v>
      </c>
      <c r="AK57" s="30" t="s">
        <v>365</v>
      </c>
      <c r="AL57">
        <v>0.26800000000000002</v>
      </c>
      <c r="AM57">
        <v>2753.4</v>
      </c>
      <c r="AN57">
        <v>85</v>
      </c>
    </row>
    <row r="58" spans="1:40" ht="16" x14ac:dyDescent="0.2">
      <c r="A58">
        <v>249</v>
      </c>
      <c r="B58" s="2" t="s">
        <v>1808</v>
      </c>
      <c r="C58" s="2" t="s">
        <v>1478</v>
      </c>
      <c r="D58" s="22">
        <v>-0.74990000000000001</v>
      </c>
      <c r="E58" s="22">
        <v>3.1640000000000001</v>
      </c>
      <c r="L58" s="30" t="s">
        <v>1856</v>
      </c>
      <c r="M58">
        <v>0.371</v>
      </c>
      <c r="N58">
        <v>900.8</v>
      </c>
      <c r="O58">
        <v>41</v>
      </c>
      <c r="Q58" s="30" t="s">
        <v>1872</v>
      </c>
      <c r="R58">
        <v>0.222</v>
      </c>
      <c r="S58">
        <v>4521.5</v>
      </c>
      <c r="T58">
        <v>75</v>
      </c>
      <c r="V58" s="30" t="s">
        <v>1856</v>
      </c>
      <c r="W58">
        <v>0.30199999999999999</v>
      </c>
      <c r="X58">
        <v>1913.5</v>
      </c>
      <c r="Y58">
        <v>65</v>
      </c>
      <c r="AA58" s="30" t="s">
        <v>1871</v>
      </c>
      <c r="AB58">
        <v>0.16400000000000001</v>
      </c>
      <c r="AC58">
        <v>8455.6</v>
      </c>
      <c r="AD58">
        <v>55</v>
      </c>
      <c r="AF58" s="30" t="s">
        <v>1856</v>
      </c>
      <c r="AG58">
        <v>0.26800000000000002</v>
      </c>
      <c r="AH58">
        <v>2744.3</v>
      </c>
      <c r="AI58">
        <v>85</v>
      </c>
      <c r="AK58" s="30" t="s">
        <v>365</v>
      </c>
      <c r="AL58">
        <v>0.24099999999999999</v>
      </c>
      <c r="AM58">
        <v>3685</v>
      </c>
      <c r="AN58">
        <v>85</v>
      </c>
    </row>
    <row r="59" spans="1:40" ht="16" x14ac:dyDescent="0.2">
      <c r="A59">
        <v>258</v>
      </c>
      <c r="B59" s="2" t="s">
        <v>655</v>
      </c>
      <c r="C59" s="2" t="s">
        <v>1285</v>
      </c>
      <c r="D59" s="22">
        <v>-0.71530000000000005</v>
      </c>
      <c r="E59" s="22">
        <v>3.238</v>
      </c>
      <c r="L59" s="30" t="s">
        <v>1856</v>
      </c>
      <c r="M59">
        <v>0.36299999999999999</v>
      </c>
      <c r="N59">
        <v>980.7</v>
      </c>
      <c r="O59">
        <v>55</v>
      </c>
      <c r="Q59" s="30" t="s">
        <v>1872</v>
      </c>
      <c r="R59">
        <v>0.224</v>
      </c>
      <c r="S59">
        <v>4452.5</v>
      </c>
      <c r="T59">
        <v>75</v>
      </c>
      <c r="V59" s="30" t="s">
        <v>1856</v>
      </c>
      <c r="W59">
        <v>0.28199999999999997</v>
      </c>
      <c r="X59">
        <v>2367.8000000000002</v>
      </c>
      <c r="Y59">
        <v>70</v>
      </c>
      <c r="AA59" s="30" t="s">
        <v>1871</v>
      </c>
      <c r="AB59">
        <v>0.16500000000000001</v>
      </c>
      <c r="AC59">
        <v>8374.9</v>
      </c>
      <c r="AD59">
        <v>49</v>
      </c>
      <c r="AF59" s="30" t="s">
        <v>1856</v>
      </c>
      <c r="AG59">
        <v>0.25700000000000001</v>
      </c>
      <c r="AH59">
        <v>3113.3</v>
      </c>
      <c r="AI59">
        <v>75</v>
      </c>
      <c r="AK59" s="30" t="s">
        <v>365</v>
      </c>
      <c r="AL59">
        <v>0.20799999999999999</v>
      </c>
      <c r="AM59">
        <v>5240.3</v>
      </c>
      <c r="AN59">
        <v>90</v>
      </c>
    </row>
    <row r="60" spans="1:40" ht="16" x14ac:dyDescent="0.2">
      <c r="A60">
        <v>263</v>
      </c>
      <c r="B60" s="2" t="s">
        <v>359</v>
      </c>
      <c r="C60" s="2" t="s">
        <v>1142</v>
      </c>
      <c r="D60" s="22">
        <v>-0.59409999999999996</v>
      </c>
      <c r="E60" s="22">
        <v>2.601</v>
      </c>
      <c r="L60" s="30" t="s">
        <v>1856</v>
      </c>
      <c r="M60">
        <v>0.39100000000000001</v>
      </c>
      <c r="N60">
        <v>728.8</v>
      </c>
      <c r="O60">
        <v>60</v>
      </c>
      <c r="Q60" s="30" t="s">
        <v>1872</v>
      </c>
      <c r="R60">
        <v>0.24199999999999999</v>
      </c>
      <c r="S60">
        <v>3629</v>
      </c>
      <c r="T60">
        <v>70</v>
      </c>
      <c r="V60" s="30" t="s">
        <v>303</v>
      </c>
      <c r="W60">
        <v>0.28299999999999997</v>
      </c>
      <c r="X60">
        <v>2336</v>
      </c>
      <c r="Y60">
        <v>65</v>
      </c>
      <c r="AA60" s="30" t="s">
        <v>1871</v>
      </c>
      <c r="AB60">
        <v>0.16700000000000001</v>
      </c>
      <c r="AC60">
        <v>8227</v>
      </c>
      <c r="AD60">
        <v>44</v>
      </c>
      <c r="AF60" s="30" t="s">
        <v>1856</v>
      </c>
      <c r="AG60">
        <v>0.22700000000000001</v>
      </c>
      <c r="AH60">
        <v>4285.8999999999996</v>
      </c>
      <c r="AI60">
        <v>75</v>
      </c>
      <c r="AK60" s="30" t="s">
        <v>1872</v>
      </c>
      <c r="AL60">
        <v>0.16500000000000001</v>
      </c>
      <c r="AM60">
        <v>8409.4</v>
      </c>
      <c r="AN60">
        <v>90</v>
      </c>
    </row>
    <row r="61" spans="1:40" ht="16" x14ac:dyDescent="0.2">
      <c r="A61">
        <v>268</v>
      </c>
      <c r="B61" s="2" t="s">
        <v>1804</v>
      </c>
      <c r="C61" s="2" t="s">
        <v>1226</v>
      </c>
      <c r="D61" s="22">
        <v>-0.79669999999999996</v>
      </c>
      <c r="E61" s="22">
        <v>3.7170000000000001</v>
      </c>
      <c r="L61" s="31" t="s">
        <v>1856</v>
      </c>
      <c r="M61">
        <v>0.438</v>
      </c>
      <c r="N61">
        <v>436.9</v>
      </c>
      <c r="O61">
        <v>55</v>
      </c>
      <c r="Q61" s="30" t="s">
        <v>1872</v>
      </c>
      <c r="R61">
        <v>0.27</v>
      </c>
      <c r="S61">
        <v>2704.4</v>
      </c>
      <c r="T61">
        <v>65</v>
      </c>
      <c r="V61" s="30" t="s">
        <v>303</v>
      </c>
      <c r="W61">
        <v>0.27600000000000002</v>
      </c>
      <c r="X61">
        <v>2536.9</v>
      </c>
      <c r="Y61">
        <v>65</v>
      </c>
      <c r="AA61" s="30" t="s">
        <v>1871</v>
      </c>
      <c r="AB61">
        <v>0.155</v>
      </c>
      <c r="AC61">
        <v>9394.4</v>
      </c>
      <c r="AD61">
        <v>55</v>
      </c>
      <c r="AF61" s="30" t="s">
        <v>1872</v>
      </c>
      <c r="AG61">
        <v>0.182</v>
      </c>
      <c r="AH61">
        <v>6985.3</v>
      </c>
      <c r="AI61">
        <v>80</v>
      </c>
      <c r="AK61" s="30" t="s">
        <v>1872</v>
      </c>
      <c r="AL61">
        <v>0.14199999999999999</v>
      </c>
      <c r="AM61">
        <v>10788.6</v>
      </c>
      <c r="AN61">
        <v>95</v>
      </c>
    </row>
    <row r="62" spans="1:40" ht="16" x14ac:dyDescent="0.2">
      <c r="A62">
        <v>280</v>
      </c>
      <c r="B62" s="2" t="s">
        <v>325</v>
      </c>
      <c r="C62" s="2" t="s">
        <v>1249</v>
      </c>
      <c r="D62" s="22">
        <v>-0.58169999999999999</v>
      </c>
      <c r="E62" s="22">
        <v>3.41</v>
      </c>
      <c r="L62" s="30" t="s">
        <v>1857</v>
      </c>
      <c r="M62">
        <v>0.249</v>
      </c>
      <c r="N62">
        <v>3389.1</v>
      </c>
      <c r="O62">
        <v>85</v>
      </c>
      <c r="Q62" s="30" t="s">
        <v>1857</v>
      </c>
      <c r="R62">
        <v>0.34699999999999998</v>
      </c>
      <c r="S62">
        <v>1176.0999999999999</v>
      </c>
      <c r="T62">
        <v>39</v>
      </c>
      <c r="V62" s="30" t="s">
        <v>1857</v>
      </c>
      <c r="W62">
        <v>0.38300000000000001</v>
      </c>
      <c r="X62">
        <v>794.8</v>
      </c>
      <c r="Y62">
        <v>37</v>
      </c>
      <c r="AA62" s="30" t="s">
        <v>1915</v>
      </c>
      <c r="AB62">
        <v>0.184</v>
      </c>
      <c r="AC62">
        <v>6847.8</v>
      </c>
      <c r="AD62">
        <v>32</v>
      </c>
      <c r="AF62" s="30" t="s">
        <v>1916</v>
      </c>
      <c r="AG62">
        <v>0.18</v>
      </c>
      <c r="AH62">
        <v>7093.6</v>
      </c>
      <c r="AI62">
        <v>90</v>
      </c>
      <c r="AK62" s="30" t="s">
        <v>1858</v>
      </c>
      <c r="AL62">
        <v>0.34899999999999998</v>
      </c>
      <c r="AM62">
        <v>1144.3</v>
      </c>
      <c r="AN62">
        <v>55</v>
      </c>
    </row>
    <row r="63" spans="1:40" ht="16" x14ac:dyDescent="0.2">
      <c r="A63">
        <v>282</v>
      </c>
      <c r="B63" s="2" t="s">
        <v>1784</v>
      </c>
      <c r="C63" s="2" t="s">
        <v>1249</v>
      </c>
      <c r="D63" s="22">
        <v>-1.2190000000000001</v>
      </c>
      <c r="E63" s="22">
        <v>3.23</v>
      </c>
      <c r="L63" s="30" t="s">
        <v>1857</v>
      </c>
      <c r="M63">
        <v>0.20300000000000001</v>
      </c>
      <c r="N63">
        <v>5539.9</v>
      </c>
      <c r="O63">
        <v>90</v>
      </c>
      <c r="Q63" s="30" t="s">
        <v>1857</v>
      </c>
      <c r="R63">
        <v>0.32700000000000001</v>
      </c>
      <c r="S63">
        <v>1454.9</v>
      </c>
      <c r="T63">
        <v>42</v>
      </c>
      <c r="V63" s="30" t="s">
        <v>1857</v>
      </c>
      <c r="W63">
        <v>0.36299999999999999</v>
      </c>
      <c r="X63">
        <v>986.5</v>
      </c>
      <c r="Y63">
        <v>44</v>
      </c>
      <c r="AA63" s="30" t="s">
        <v>1915</v>
      </c>
      <c r="AB63">
        <v>0.18</v>
      </c>
      <c r="AC63">
        <v>7096.1</v>
      </c>
      <c r="AD63">
        <v>37</v>
      </c>
      <c r="AF63" s="30" t="s">
        <v>1916</v>
      </c>
      <c r="AG63">
        <v>0.19500000000000001</v>
      </c>
      <c r="AH63">
        <v>6054.6</v>
      </c>
      <c r="AI63">
        <v>95</v>
      </c>
      <c r="AK63" s="30" t="s">
        <v>1858</v>
      </c>
      <c r="AL63">
        <v>0.35</v>
      </c>
      <c r="AM63">
        <v>1132</v>
      </c>
      <c r="AN63">
        <v>60</v>
      </c>
    </row>
    <row r="64" spans="1:40" ht="16" x14ac:dyDescent="0.2">
      <c r="A64">
        <v>283</v>
      </c>
      <c r="B64" s="2" t="s">
        <v>1824</v>
      </c>
      <c r="C64" s="2" t="s">
        <v>1239</v>
      </c>
      <c r="D64" s="22">
        <v>-0.54810000000000003</v>
      </c>
      <c r="E64" s="22">
        <v>2.919</v>
      </c>
      <c r="L64" s="30" t="s">
        <v>1857</v>
      </c>
      <c r="M64">
        <v>0.20899999999999999</v>
      </c>
      <c r="N64">
        <v>5196.5</v>
      </c>
      <c r="O64">
        <v>95</v>
      </c>
      <c r="Q64" s="30" t="s">
        <v>1857</v>
      </c>
      <c r="R64">
        <v>0.29399999999999998</v>
      </c>
      <c r="S64">
        <v>2081.4</v>
      </c>
      <c r="T64">
        <v>55</v>
      </c>
      <c r="V64" s="30" t="s">
        <v>1857</v>
      </c>
      <c r="W64">
        <v>0.23100000000000001</v>
      </c>
      <c r="X64">
        <v>4117.3</v>
      </c>
      <c r="Y64">
        <v>80</v>
      </c>
      <c r="AA64" s="30" t="s">
        <v>1915</v>
      </c>
      <c r="AB64">
        <v>0.13700000000000001</v>
      </c>
      <c r="AC64">
        <v>11309.8</v>
      </c>
      <c r="AD64">
        <v>70</v>
      </c>
      <c r="AF64" s="30" t="s">
        <v>1916</v>
      </c>
      <c r="AG64">
        <v>0.16400000000000001</v>
      </c>
      <c r="AH64">
        <v>8467.5</v>
      </c>
      <c r="AI64">
        <v>95</v>
      </c>
      <c r="AK64" s="30" t="s">
        <v>1858</v>
      </c>
      <c r="AL64">
        <v>0.34799999999999998</v>
      </c>
      <c r="AM64">
        <v>1163.8</v>
      </c>
      <c r="AN64">
        <v>55</v>
      </c>
    </row>
    <row r="65" spans="1:41" ht="16" x14ac:dyDescent="0.2">
      <c r="A65">
        <v>284</v>
      </c>
      <c r="B65" s="2" t="s">
        <v>299</v>
      </c>
      <c r="C65" s="2" t="s">
        <v>1542</v>
      </c>
      <c r="D65" s="22">
        <v>-1.6259999999999999</v>
      </c>
      <c r="E65" s="22">
        <v>4.141</v>
      </c>
      <c r="L65" s="30" t="s">
        <v>1858</v>
      </c>
      <c r="M65">
        <v>0.253</v>
      </c>
      <c r="N65">
        <v>3247.6</v>
      </c>
      <c r="O65">
        <v>90</v>
      </c>
      <c r="Q65" s="30" t="s">
        <v>1857</v>
      </c>
      <c r="R65">
        <v>0.17199999999999999</v>
      </c>
      <c r="S65">
        <v>7787.5</v>
      </c>
      <c r="T65">
        <v>85</v>
      </c>
      <c r="V65" s="30" t="s">
        <v>1858</v>
      </c>
      <c r="W65">
        <v>0.11899999999999999</v>
      </c>
      <c r="X65">
        <v>13814.3</v>
      </c>
      <c r="Y65">
        <v>95</v>
      </c>
      <c r="AA65" s="30" t="s">
        <v>1916</v>
      </c>
      <c r="AB65">
        <v>0.13400000000000001</v>
      </c>
      <c r="AC65">
        <v>11731.2</v>
      </c>
      <c r="AD65">
        <v>65</v>
      </c>
      <c r="AF65" s="30" t="s">
        <v>1916</v>
      </c>
      <c r="AG65">
        <v>0.129</v>
      </c>
      <c r="AH65">
        <v>12383</v>
      </c>
      <c r="AI65">
        <v>90</v>
      </c>
      <c r="AK65" s="30" t="s">
        <v>1858</v>
      </c>
      <c r="AL65">
        <v>0.34399999999999997</v>
      </c>
      <c r="AM65">
        <v>1203.4000000000001</v>
      </c>
      <c r="AN65">
        <v>42</v>
      </c>
    </row>
    <row r="66" spans="1:41" ht="16" x14ac:dyDescent="0.2">
      <c r="A66">
        <v>292</v>
      </c>
      <c r="B66" s="2" t="s">
        <v>1811</v>
      </c>
      <c r="C66" s="2" t="s">
        <v>1275</v>
      </c>
      <c r="D66" s="22">
        <v>-0.67630000000000001</v>
      </c>
      <c r="E66" s="22">
        <v>3.7679999999999998</v>
      </c>
      <c r="L66" s="30" t="s">
        <v>1858</v>
      </c>
      <c r="M66">
        <v>0.17399999999999999</v>
      </c>
      <c r="N66">
        <v>7600.7</v>
      </c>
      <c r="O66">
        <v>100</v>
      </c>
      <c r="Q66" s="30" t="s">
        <v>1873</v>
      </c>
      <c r="R66">
        <v>0.11799999999999999</v>
      </c>
      <c r="S66">
        <v>13970.2</v>
      </c>
      <c r="T66">
        <v>100</v>
      </c>
      <c r="V66" s="30" t="s">
        <v>1881</v>
      </c>
      <c r="W66">
        <v>0.13</v>
      </c>
      <c r="X66">
        <v>12236.5</v>
      </c>
      <c r="Y66">
        <v>95</v>
      </c>
      <c r="AA66" s="30" t="s">
        <v>1916</v>
      </c>
      <c r="AB66">
        <v>0.127</v>
      </c>
      <c r="AC66">
        <v>12621.1</v>
      </c>
      <c r="AD66">
        <v>75</v>
      </c>
      <c r="AF66" s="30" t="s">
        <v>1916</v>
      </c>
      <c r="AG66">
        <v>0.13900000000000001</v>
      </c>
      <c r="AH66">
        <v>11122.3</v>
      </c>
      <c r="AI66">
        <v>95</v>
      </c>
      <c r="AK66" s="30" t="s">
        <v>1858</v>
      </c>
      <c r="AL66">
        <v>0.312</v>
      </c>
      <c r="AM66">
        <v>1718.9</v>
      </c>
      <c r="AN66">
        <v>60</v>
      </c>
    </row>
    <row r="67" spans="1:41" ht="16" x14ac:dyDescent="0.2">
      <c r="B67" s="2"/>
      <c r="C67" s="2"/>
      <c r="D67" s="22"/>
      <c r="E67" s="22"/>
      <c r="K67" s="28"/>
      <c r="L67" s="46" t="s">
        <v>2030</v>
      </c>
      <c r="M67">
        <f>COUNTA(_xlfn.UNIQUE(L4:L66))</f>
        <v>24</v>
      </c>
      <c r="P67" s="28"/>
      <c r="Q67" s="46" t="s">
        <v>2030</v>
      </c>
      <c r="R67">
        <f>COUNTA(_xlfn.UNIQUE(Q4:Q66))</f>
        <v>30</v>
      </c>
      <c r="V67" s="46" t="s">
        <v>2030</v>
      </c>
      <c r="W67">
        <f>COUNTA(_xlfn.UNIQUE(V4:V66))</f>
        <v>25</v>
      </c>
      <c r="AA67" s="46" t="s">
        <v>2030</v>
      </c>
      <c r="AB67">
        <f>COUNTA(_xlfn.UNIQUE(AA4:AA66))</f>
        <v>26</v>
      </c>
      <c r="AF67" s="46" t="s">
        <v>2030</v>
      </c>
      <c r="AG67">
        <f>COUNTA(_xlfn.UNIQUE(AF4:AF66))</f>
        <v>26</v>
      </c>
      <c r="AK67" s="46" t="s">
        <v>2030</v>
      </c>
      <c r="AL67">
        <f>COUNTA(_xlfn.UNIQUE(AK4:AK66))</f>
        <v>24</v>
      </c>
    </row>
    <row r="68" spans="1:41" ht="48" x14ac:dyDescent="0.2">
      <c r="B68" s="2"/>
      <c r="C68" s="2"/>
      <c r="D68" s="22"/>
      <c r="E68" s="22"/>
      <c r="K68" s="28"/>
      <c r="L68" s="47" t="s">
        <v>2031</v>
      </c>
      <c r="M68">
        <v>7</v>
      </c>
      <c r="P68" s="28"/>
      <c r="Q68" s="47" t="s">
        <v>2031</v>
      </c>
      <c r="R68">
        <v>4</v>
      </c>
      <c r="V68" s="47" t="s">
        <v>2031</v>
      </c>
      <c r="W68">
        <v>4</v>
      </c>
      <c r="AA68" s="47" t="s">
        <v>2031</v>
      </c>
      <c r="AB68">
        <v>0</v>
      </c>
      <c r="AF68" s="47" t="s">
        <v>2031</v>
      </c>
      <c r="AG68">
        <v>0</v>
      </c>
      <c r="AK68" s="47" t="s">
        <v>2031</v>
      </c>
      <c r="AL68">
        <v>2</v>
      </c>
    </row>
    <row r="69" spans="1:41" s="28" customFormat="1" x14ac:dyDescent="0.2">
      <c r="L69" s="30"/>
      <c r="M69" s="42">
        <f>M68/M67</f>
        <v>0.29166666666666669</v>
      </c>
      <c r="Q69" s="30"/>
      <c r="R69" s="42">
        <f>R68/R67</f>
        <v>0.13333333333333333</v>
      </c>
      <c r="V69" s="30"/>
      <c r="W69" s="42">
        <f>W68/W67</f>
        <v>0.16</v>
      </c>
      <c r="AA69" s="30"/>
      <c r="AB69" s="42">
        <f>AB68/AB67</f>
        <v>0</v>
      </c>
      <c r="AF69" s="30"/>
      <c r="AG69" s="42">
        <f>AG68/AG67</f>
        <v>0</v>
      </c>
      <c r="AK69" s="30"/>
      <c r="AL69" s="42">
        <f>AL68/AL67</f>
        <v>8.3333333333333329E-2</v>
      </c>
      <c r="AO69" s="33"/>
    </row>
    <row r="70" spans="1:41" s="26" customFormat="1" ht="16" thickBot="1" x14ac:dyDescent="0.25">
      <c r="L70" s="32"/>
      <c r="Q70" s="32"/>
      <c r="V70" s="32"/>
      <c r="AA70" s="32"/>
      <c r="AF70" s="32"/>
      <c r="AK70" s="32"/>
      <c r="AO70" s="34"/>
    </row>
    <row r="71" spans="1:41" x14ac:dyDescent="0.2">
      <c r="D71" s="77" t="s">
        <v>1109</v>
      </c>
      <c r="E71" s="77"/>
    </row>
    <row r="72" spans="1:41" ht="16" x14ac:dyDescent="0.2">
      <c r="A72" s="17" t="s">
        <v>1775</v>
      </c>
      <c r="B72" s="1" t="s">
        <v>130</v>
      </c>
      <c r="C72" s="1" t="s">
        <v>25</v>
      </c>
      <c r="D72" s="21" t="s">
        <v>1107</v>
      </c>
      <c r="E72" s="21" t="s">
        <v>1108</v>
      </c>
    </row>
    <row r="73" spans="1:41" ht="16" x14ac:dyDescent="0.2">
      <c r="A73">
        <v>25</v>
      </c>
      <c r="B73" s="2" t="s">
        <v>1782</v>
      </c>
      <c r="C73" s="2" t="s">
        <v>1496</v>
      </c>
      <c r="D73" s="22">
        <v>-0.90800000000000003</v>
      </c>
      <c r="E73" s="22">
        <v>2.5680000000000001</v>
      </c>
      <c r="L73" s="75" t="s">
        <v>609</v>
      </c>
      <c r="M73" s="73">
        <v>0.71</v>
      </c>
      <c r="N73" s="73">
        <v>23.1</v>
      </c>
      <c r="O73" s="73">
        <v>1</v>
      </c>
      <c r="P73" s="73" t="s">
        <v>1836</v>
      </c>
      <c r="Q73" s="75" t="s">
        <v>1838</v>
      </c>
      <c r="R73" s="73">
        <v>0.56399999999999995</v>
      </c>
      <c r="S73" s="73">
        <v>112</v>
      </c>
      <c r="T73" s="73">
        <v>2.5</v>
      </c>
      <c r="U73" s="73" t="s">
        <v>1837</v>
      </c>
      <c r="V73" s="75" t="s">
        <v>1838</v>
      </c>
      <c r="W73" s="73">
        <v>0.49099999999999999</v>
      </c>
      <c r="X73" s="73">
        <v>247.5</v>
      </c>
      <c r="Y73" s="73">
        <v>18</v>
      </c>
      <c r="Z73" s="73"/>
      <c r="AA73" s="75" t="s">
        <v>755</v>
      </c>
      <c r="AB73" s="73">
        <v>0.14399999999999999</v>
      </c>
      <c r="AC73" s="73">
        <v>10486.2</v>
      </c>
      <c r="AD73" s="73">
        <v>75</v>
      </c>
      <c r="AE73" s="73"/>
      <c r="AF73" s="75" t="s">
        <v>755</v>
      </c>
      <c r="AG73" s="73">
        <v>0.34100000000000003</v>
      </c>
      <c r="AH73" s="73">
        <v>1255.5</v>
      </c>
      <c r="AI73" s="73">
        <v>70</v>
      </c>
      <c r="AJ73" s="73"/>
      <c r="AK73" s="75" t="s">
        <v>755</v>
      </c>
      <c r="AL73" s="73">
        <v>0.308</v>
      </c>
      <c r="AM73" s="73">
        <v>1783.7</v>
      </c>
      <c r="AN73" s="73">
        <v>75</v>
      </c>
      <c r="AO73" s="74"/>
    </row>
    <row r="74" spans="1:41" ht="16" x14ac:dyDescent="0.2">
      <c r="A74">
        <v>27</v>
      </c>
      <c r="B74" s="2" t="s">
        <v>1805</v>
      </c>
      <c r="C74" s="2" t="s">
        <v>1336</v>
      </c>
      <c r="D74" s="22">
        <v>-0.60340000000000005</v>
      </c>
      <c r="E74" s="22">
        <v>1.8580000000000001</v>
      </c>
      <c r="L74" s="75" t="s">
        <v>609</v>
      </c>
      <c r="M74" s="73">
        <v>0.61099999999999999</v>
      </c>
      <c r="N74" s="73">
        <v>66.900000000000006</v>
      </c>
      <c r="O74" s="73">
        <v>4</v>
      </c>
      <c r="P74" s="73" t="s">
        <v>1837</v>
      </c>
      <c r="Q74" s="75" t="s">
        <v>1838</v>
      </c>
      <c r="R74" s="73">
        <v>0.52400000000000002</v>
      </c>
      <c r="S74" s="73">
        <v>173.3</v>
      </c>
      <c r="T74" s="73">
        <v>4</v>
      </c>
      <c r="U74" s="73" t="s">
        <v>1837</v>
      </c>
      <c r="V74" s="75" t="s">
        <v>1838</v>
      </c>
      <c r="W74" s="73">
        <v>0.45</v>
      </c>
      <c r="X74" s="73">
        <v>382.4</v>
      </c>
      <c r="Y74" s="73">
        <v>25</v>
      </c>
      <c r="Z74" s="73"/>
      <c r="AA74" s="75" t="s">
        <v>1897</v>
      </c>
      <c r="AB74" s="73">
        <v>0.14000000000000001</v>
      </c>
      <c r="AC74" s="73">
        <v>10943.8</v>
      </c>
      <c r="AD74" s="73">
        <v>80</v>
      </c>
      <c r="AE74" s="73"/>
      <c r="AF74" s="75" t="s">
        <v>755</v>
      </c>
      <c r="AG74" s="73">
        <v>0.32200000000000001</v>
      </c>
      <c r="AH74" s="73">
        <v>1539.1</v>
      </c>
      <c r="AI74" s="73">
        <v>75</v>
      </c>
      <c r="AJ74" s="73"/>
      <c r="AK74" s="75" t="s">
        <v>755</v>
      </c>
      <c r="AL74" s="73">
        <v>0.28399999999999997</v>
      </c>
      <c r="AM74" s="73">
        <v>2319.6999999999998</v>
      </c>
      <c r="AN74" s="73">
        <v>80</v>
      </c>
      <c r="AO74" s="74"/>
    </row>
    <row r="75" spans="1:41" ht="16" x14ac:dyDescent="0.2">
      <c r="A75">
        <v>33</v>
      </c>
      <c r="B75" s="2" t="s">
        <v>1827</v>
      </c>
      <c r="C75" s="2" t="s">
        <v>1355</v>
      </c>
      <c r="D75" s="22">
        <v>-0.52600000000000002</v>
      </c>
      <c r="E75" s="22">
        <v>2.0699999999999998</v>
      </c>
      <c r="L75" s="75" t="s">
        <v>595</v>
      </c>
      <c r="M75" s="73">
        <v>0.107</v>
      </c>
      <c r="N75" s="73">
        <v>15747.4</v>
      </c>
      <c r="O75" s="73">
        <v>100</v>
      </c>
      <c r="P75" s="73"/>
      <c r="Q75" s="75" t="s">
        <v>755</v>
      </c>
      <c r="R75" s="73">
        <v>0.27600000000000002</v>
      </c>
      <c r="S75" s="73">
        <v>2535.5</v>
      </c>
      <c r="T75" s="73">
        <v>60</v>
      </c>
      <c r="U75" s="73"/>
      <c r="V75" s="75" t="s">
        <v>1876</v>
      </c>
      <c r="W75" s="73">
        <v>0.32200000000000001</v>
      </c>
      <c r="X75" s="73">
        <v>1538</v>
      </c>
      <c r="Y75" s="73">
        <v>55</v>
      </c>
      <c r="Z75" s="73"/>
      <c r="AA75" s="75" t="s">
        <v>755</v>
      </c>
      <c r="AB75" s="73">
        <v>0.13700000000000001</v>
      </c>
      <c r="AC75" s="73">
        <v>11382.7</v>
      </c>
      <c r="AD75" s="73">
        <v>75</v>
      </c>
      <c r="AE75" s="73"/>
      <c r="AF75" s="75" t="s">
        <v>755</v>
      </c>
      <c r="AG75" s="73">
        <v>0.245</v>
      </c>
      <c r="AH75" s="73">
        <v>3525.5</v>
      </c>
      <c r="AI75" s="73">
        <v>80</v>
      </c>
      <c r="AJ75" s="73"/>
      <c r="AK75" s="75" t="s">
        <v>755</v>
      </c>
      <c r="AL75" s="73">
        <v>0.218</v>
      </c>
      <c r="AM75" s="73">
        <v>4706</v>
      </c>
      <c r="AN75" s="73">
        <v>85</v>
      </c>
      <c r="AO75" s="74"/>
    </row>
    <row r="76" spans="1:41" ht="16" x14ac:dyDescent="0.2">
      <c r="A76">
        <v>35</v>
      </c>
      <c r="B76" s="2" t="s">
        <v>1793</v>
      </c>
      <c r="C76" s="2" t="s">
        <v>1229</v>
      </c>
      <c r="D76" s="22">
        <v>-0.85880000000000001</v>
      </c>
      <c r="E76" s="22">
        <v>2.2970000000000002</v>
      </c>
      <c r="L76" s="75" t="s">
        <v>1838</v>
      </c>
      <c r="M76" s="73">
        <v>0.16200000000000001</v>
      </c>
      <c r="N76" s="73">
        <v>8653.1</v>
      </c>
      <c r="O76" s="73">
        <v>90</v>
      </c>
      <c r="P76" s="73"/>
      <c r="Q76" s="75" t="s">
        <v>1838</v>
      </c>
      <c r="R76" s="73">
        <v>0.47</v>
      </c>
      <c r="S76" s="73">
        <v>308.39999999999998</v>
      </c>
      <c r="T76" s="73">
        <v>8</v>
      </c>
      <c r="U76" s="73" t="s">
        <v>1837</v>
      </c>
      <c r="V76" s="75" t="s">
        <v>1838</v>
      </c>
      <c r="W76" s="73">
        <v>0.41699999999999998</v>
      </c>
      <c r="X76" s="73">
        <v>547.9</v>
      </c>
      <c r="Y76" s="73">
        <v>33</v>
      </c>
      <c r="Z76" s="73"/>
      <c r="AA76" s="75" t="s">
        <v>755</v>
      </c>
      <c r="AB76" s="73">
        <v>0.14000000000000001</v>
      </c>
      <c r="AC76" s="73">
        <v>10966.5</v>
      </c>
      <c r="AD76" s="73">
        <v>80</v>
      </c>
      <c r="AE76" s="73"/>
      <c r="AF76" s="75" t="s">
        <v>1838</v>
      </c>
      <c r="AG76" s="73">
        <v>0.28699999999999998</v>
      </c>
      <c r="AH76" s="73">
        <v>2233.5</v>
      </c>
      <c r="AI76" s="73">
        <v>85</v>
      </c>
      <c r="AJ76" s="73"/>
      <c r="AK76" s="75" t="s">
        <v>755</v>
      </c>
      <c r="AL76" s="73">
        <v>0.26100000000000001</v>
      </c>
      <c r="AM76" s="73">
        <v>2958.3</v>
      </c>
      <c r="AN76" s="73">
        <v>85</v>
      </c>
      <c r="AO76" s="74"/>
    </row>
    <row r="77" spans="1:41" ht="16" x14ac:dyDescent="0.2">
      <c r="A77">
        <v>36</v>
      </c>
      <c r="B77" s="2" t="s">
        <v>1823</v>
      </c>
      <c r="C77" s="2" t="s">
        <v>1229</v>
      </c>
      <c r="D77" s="22">
        <v>-0.53310000000000002</v>
      </c>
      <c r="E77" s="22">
        <v>1.9410000000000001</v>
      </c>
      <c r="L77" s="75" t="s">
        <v>1838</v>
      </c>
      <c r="M77" s="73">
        <v>0.17799999999999999</v>
      </c>
      <c r="N77" s="73">
        <v>7282</v>
      </c>
      <c r="O77" s="73">
        <v>85</v>
      </c>
      <c r="P77" s="73"/>
      <c r="Q77" s="75" t="s">
        <v>1838</v>
      </c>
      <c r="R77" s="73">
        <v>0.496</v>
      </c>
      <c r="S77" s="73">
        <v>233.8</v>
      </c>
      <c r="T77" s="73">
        <v>6</v>
      </c>
      <c r="U77" s="73" t="s">
        <v>1837</v>
      </c>
      <c r="V77" s="75" t="s">
        <v>1838</v>
      </c>
      <c r="W77" s="73">
        <v>0.45</v>
      </c>
      <c r="X77" s="73">
        <v>385.8</v>
      </c>
      <c r="Y77" s="73">
        <v>26</v>
      </c>
      <c r="Z77" s="73"/>
      <c r="AA77" s="75" t="s">
        <v>1897</v>
      </c>
      <c r="AB77" s="73">
        <v>0.14199999999999999</v>
      </c>
      <c r="AC77" s="73">
        <v>10761.5</v>
      </c>
      <c r="AD77" s="73">
        <v>75</v>
      </c>
      <c r="AE77" s="73"/>
      <c r="AF77" s="75" t="s">
        <v>1838</v>
      </c>
      <c r="AG77" s="73">
        <v>0.29399999999999998</v>
      </c>
      <c r="AH77" s="73">
        <v>2076.5</v>
      </c>
      <c r="AI77" s="73">
        <v>85</v>
      </c>
      <c r="AJ77" s="73"/>
      <c r="AK77" s="75" t="s">
        <v>755</v>
      </c>
      <c r="AL77" s="73">
        <v>0.26700000000000002</v>
      </c>
      <c r="AM77" s="73">
        <v>2788.3</v>
      </c>
      <c r="AN77" s="73">
        <v>85</v>
      </c>
      <c r="AO77" s="74"/>
    </row>
    <row r="78" spans="1:41" ht="16" x14ac:dyDescent="0.2">
      <c r="A78">
        <v>37</v>
      </c>
      <c r="B78" s="2" t="s">
        <v>1795</v>
      </c>
      <c r="C78" s="2" t="s">
        <v>1229</v>
      </c>
      <c r="D78" s="22">
        <v>-0.9335</v>
      </c>
      <c r="E78" s="22">
        <v>2.4180000000000001</v>
      </c>
      <c r="L78" s="75" t="s">
        <v>1838</v>
      </c>
      <c r="M78" s="73">
        <v>0.20599999999999999</v>
      </c>
      <c r="N78" s="73">
        <v>5357.7</v>
      </c>
      <c r="O78" s="73">
        <v>75</v>
      </c>
      <c r="P78" s="73"/>
      <c r="Q78" s="75" t="s">
        <v>1838</v>
      </c>
      <c r="R78" s="73">
        <v>0.51400000000000001</v>
      </c>
      <c r="S78" s="73">
        <v>192</v>
      </c>
      <c r="T78" s="73">
        <v>4.5</v>
      </c>
      <c r="U78" s="73" t="s">
        <v>1837</v>
      </c>
      <c r="V78" s="75" t="s">
        <v>1838</v>
      </c>
      <c r="W78" s="73">
        <v>0.46100000000000002</v>
      </c>
      <c r="X78" s="73">
        <v>341.1</v>
      </c>
      <c r="Y78" s="73">
        <v>23</v>
      </c>
      <c r="Z78" s="73"/>
      <c r="AA78" s="75" t="s">
        <v>1897</v>
      </c>
      <c r="AB78" s="73">
        <v>0.14799999999999999</v>
      </c>
      <c r="AC78" s="73">
        <v>10116</v>
      </c>
      <c r="AD78" s="73">
        <v>70</v>
      </c>
      <c r="AE78" s="73"/>
      <c r="AF78" s="75" t="s">
        <v>1838</v>
      </c>
      <c r="AG78" s="73">
        <v>0.30599999999999999</v>
      </c>
      <c r="AH78" s="73">
        <v>1828.7</v>
      </c>
      <c r="AI78" s="73">
        <v>80</v>
      </c>
      <c r="AJ78" s="73"/>
      <c r="AK78" s="75" t="s">
        <v>1926</v>
      </c>
      <c r="AL78" s="73">
        <v>0.36799999999999999</v>
      </c>
      <c r="AM78" s="73">
        <v>928.7</v>
      </c>
      <c r="AN78" s="73">
        <v>60</v>
      </c>
      <c r="AO78" s="74"/>
    </row>
    <row r="79" spans="1:41" ht="16" x14ac:dyDescent="0.2">
      <c r="A79">
        <v>40</v>
      </c>
      <c r="B79" s="2" t="s">
        <v>279</v>
      </c>
      <c r="C79" s="2" t="s">
        <v>1436</v>
      </c>
      <c r="D79" s="22">
        <v>-1.0860000000000001</v>
      </c>
      <c r="E79" s="22">
        <v>2.5529999999999999</v>
      </c>
      <c r="L79" s="75" t="s">
        <v>1838</v>
      </c>
      <c r="M79" s="73">
        <v>0.16200000000000001</v>
      </c>
      <c r="N79" s="73">
        <v>8660.5</v>
      </c>
      <c r="O79" s="73">
        <v>95</v>
      </c>
      <c r="P79" s="73"/>
      <c r="Q79" s="75" t="s">
        <v>1838</v>
      </c>
      <c r="R79" s="73">
        <v>0.46100000000000002</v>
      </c>
      <c r="S79" s="73">
        <v>341.5</v>
      </c>
      <c r="T79" s="73">
        <v>11</v>
      </c>
      <c r="U79" s="73"/>
      <c r="V79" s="75" t="s">
        <v>1838</v>
      </c>
      <c r="W79" s="73">
        <v>0.41</v>
      </c>
      <c r="X79" s="73">
        <v>591.70000000000005</v>
      </c>
      <c r="Y79" s="73">
        <v>34</v>
      </c>
      <c r="Z79" s="73"/>
      <c r="AA79" s="75" t="s">
        <v>1897</v>
      </c>
      <c r="AB79" s="73">
        <v>0.14099999999999999</v>
      </c>
      <c r="AC79" s="73">
        <v>10929.5</v>
      </c>
      <c r="AD79" s="73">
        <v>75</v>
      </c>
      <c r="AE79" s="73"/>
      <c r="AF79" s="75" t="s">
        <v>1838</v>
      </c>
      <c r="AG79" s="73">
        <v>0.27300000000000002</v>
      </c>
      <c r="AH79" s="73">
        <v>2610.8000000000002</v>
      </c>
      <c r="AI79" s="73">
        <v>80</v>
      </c>
      <c r="AJ79" s="73"/>
      <c r="AK79" s="75" t="s">
        <v>1838</v>
      </c>
      <c r="AL79" s="73">
        <v>0.23200000000000001</v>
      </c>
      <c r="AM79" s="73">
        <v>4065.9</v>
      </c>
      <c r="AN79" s="73">
        <v>85</v>
      </c>
      <c r="AO79" s="74"/>
    </row>
    <row r="80" spans="1:41" ht="16" x14ac:dyDescent="0.2">
      <c r="A80">
        <v>45</v>
      </c>
      <c r="B80" s="2" t="s">
        <v>1779</v>
      </c>
      <c r="C80" s="2" t="s">
        <v>1444</v>
      </c>
      <c r="D80" s="22">
        <v>-1.1180000000000001</v>
      </c>
      <c r="E80" s="22">
        <v>2.9009999999999998</v>
      </c>
      <c r="L80" s="75" t="s">
        <v>595</v>
      </c>
      <c r="M80" s="73">
        <v>0.191</v>
      </c>
      <c r="N80" s="73">
        <v>6331.7</v>
      </c>
      <c r="O80" s="73">
        <v>95</v>
      </c>
      <c r="P80" s="73"/>
      <c r="Q80" s="75" t="s">
        <v>1859</v>
      </c>
      <c r="R80" s="73">
        <v>0.19700000000000001</v>
      </c>
      <c r="S80" s="73">
        <v>5960.4</v>
      </c>
      <c r="T80" s="73">
        <v>75</v>
      </c>
      <c r="U80" s="73"/>
      <c r="V80" s="75" t="s">
        <v>1876</v>
      </c>
      <c r="W80" s="73">
        <v>0.217</v>
      </c>
      <c r="X80" s="73">
        <v>4770.8999999999996</v>
      </c>
      <c r="Y80" s="73">
        <v>70</v>
      </c>
      <c r="Z80" s="73"/>
      <c r="AA80" s="75" t="s">
        <v>1898</v>
      </c>
      <c r="AB80" s="73">
        <v>0.111</v>
      </c>
      <c r="AC80" s="73">
        <v>15120.1</v>
      </c>
      <c r="AD80" s="73">
        <v>80</v>
      </c>
      <c r="AE80" s="73"/>
      <c r="AF80" s="75" t="s">
        <v>1898</v>
      </c>
      <c r="AG80" s="73">
        <v>0.09</v>
      </c>
      <c r="AH80" s="73">
        <v>18943.599999999999</v>
      </c>
      <c r="AI80" s="73">
        <v>95</v>
      </c>
      <c r="AJ80" s="73"/>
      <c r="AK80" s="75" t="s">
        <v>595</v>
      </c>
      <c r="AL80" s="73">
        <v>0.112</v>
      </c>
      <c r="AM80" s="73">
        <v>14871.9</v>
      </c>
      <c r="AN80" s="73">
        <v>90</v>
      </c>
      <c r="AO80" s="74"/>
    </row>
    <row r="81" spans="1:41" ht="16" x14ac:dyDescent="0.2">
      <c r="A81">
        <v>48</v>
      </c>
      <c r="B81" s="2" t="s">
        <v>1799</v>
      </c>
      <c r="C81" s="2" t="s">
        <v>1444</v>
      </c>
      <c r="D81" s="22">
        <v>-0.53839999999999999</v>
      </c>
      <c r="E81" s="22">
        <v>1.9930000000000001</v>
      </c>
      <c r="L81" s="75" t="s">
        <v>595</v>
      </c>
      <c r="M81" s="73">
        <v>0.14699999999999999</v>
      </c>
      <c r="N81" s="73">
        <v>10171.5</v>
      </c>
      <c r="O81" s="73">
        <v>100</v>
      </c>
      <c r="P81" s="73"/>
      <c r="Q81" s="75" t="s">
        <v>1859</v>
      </c>
      <c r="R81" s="73">
        <v>0.249</v>
      </c>
      <c r="S81" s="73">
        <v>3366.6</v>
      </c>
      <c r="T81" s="73">
        <v>70</v>
      </c>
      <c r="U81" s="73"/>
      <c r="V81" s="75" t="s">
        <v>1876</v>
      </c>
      <c r="W81" s="73">
        <v>0.33700000000000002</v>
      </c>
      <c r="X81" s="73">
        <v>1307.9000000000001</v>
      </c>
      <c r="Y81" s="73">
        <v>47</v>
      </c>
      <c r="Z81" s="73"/>
      <c r="AA81" s="75" t="s">
        <v>1876</v>
      </c>
      <c r="AB81" s="73">
        <v>0.13400000000000001</v>
      </c>
      <c r="AC81" s="73">
        <v>11776.2</v>
      </c>
      <c r="AD81" s="73">
        <v>70</v>
      </c>
      <c r="AE81" s="73"/>
      <c r="AF81" s="75" t="s">
        <v>1917</v>
      </c>
      <c r="AG81" s="73">
        <v>0.16</v>
      </c>
      <c r="AH81" s="73">
        <v>8895.7000000000007</v>
      </c>
      <c r="AI81" s="73">
        <v>90</v>
      </c>
      <c r="AJ81" s="73"/>
      <c r="AK81" s="75" t="s">
        <v>1897</v>
      </c>
      <c r="AL81" s="73">
        <v>0.14199999999999999</v>
      </c>
      <c r="AM81" s="73">
        <v>10713.1</v>
      </c>
      <c r="AN81" s="73">
        <v>95</v>
      </c>
      <c r="AO81" s="74"/>
    </row>
    <row r="82" spans="1:41" ht="16" x14ac:dyDescent="0.2">
      <c r="A82">
        <v>51</v>
      </c>
      <c r="B82" s="2" t="s">
        <v>1777</v>
      </c>
      <c r="C82" s="2" t="s">
        <v>1448</v>
      </c>
      <c r="D82" s="22">
        <v>-1.8979999999999999</v>
      </c>
      <c r="E82" s="22">
        <v>2.4260000000000002</v>
      </c>
      <c r="L82" s="75" t="s">
        <v>1838</v>
      </c>
      <c r="M82" s="73">
        <v>0.17</v>
      </c>
      <c r="N82" s="73">
        <v>7983.3</v>
      </c>
      <c r="O82" s="73">
        <v>95</v>
      </c>
      <c r="P82" s="73"/>
      <c r="Q82" s="75" t="s">
        <v>1838</v>
      </c>
      <c r="R82" s="73">
        <v>0.46600000000000003</v>
      </c>
      <c r="S82" s="73">
        <v>324.7</v>
      </c>
      <c r="T82" s="73">
        <v>13</v>
      </c>
      <c r="U82" s="73"/>
      <c r="V82" s="75" t="s">
        <v>1838</v>
      </c>
      <c r="W82" s="73">
        <v>0.41399999999999998</v>
      </c>
      <c r="X82" s="73">
        <v>569.20000000000005</v>
      </c>
      <c r="Y82" s="73">
        <v>32</v>
      </c>
      <c r="Z82" s="73"/>
      <c r="AA82" s="75" t="s">
        <v>1897</v>
      </c>
      <c r="AB82" s="73">
        <v>0.13300000000000001</v>
      </c>
      <c r="AC82" s="73">
        <v>11911.4</v>
      </c>
      <c r="AD82" s="73">
        <v>75</v>
      </c>
      <c r="AE82" s="73"/>
      <c r="AF82" s="75" t="s">
        <v>1838</v>
      </c>
      <c r="AG82" s="73">
        <v>0.22800000000000001</v>
      </c>
      <c r="AH82" s="73">
        <v>4260.8</v>
      </c>
      <c r="AI82" s="73">
        <v>85</v>
      </c>
      <c r="AJ82" s="73"/>
      <c r="AK82" s="75" t="s">
        <v>1838</v>
      </c>
      <c r="AL82" s="73">
        <v>0.20399999999999999</v>
      </c>
      <c r="AM82" s="73">
        <v>5516.7</v>
      </c>
      <c r="AN82" s="73">
        <v>90</v>
      </c>
      <c r="AO82" s="74"/>
    </row>
    <row r="83" spans="1:41" ht="16" x14ac:dyDescent="0.2">
      <c r="A83">
        <v>52</v>
      </c>
      <c r="B83" s="2" t="s">
        <v>1780</v>
      </c>
      <c r="C83" s="2" t="s">
        <v>1448</v>
      </c>
      <c r="D83" s="22">
        <v>-1.351</v>
      </c>
      <c r="E83" s="22">
        <v>1.87</v>
      </c>
      <c r="L83" s="75" t="s">
        <v>1838</v>
      </c>
      <c r="M83" s="73">
        <v>0.17499999999999999</v>
      </c>
      <c r="N83" s="73">
        <v>7559.2</v>
      </c>
      <c r="O83" s="73">
        <v>90</v>
      </c>
      <c r="P83" s="73"/>
      <c r="Q83" s="75" t="s">
        <v>1838</v>
      </c>
      <c r="R83" s="73">
        <v>0.48499999999999999</v>
      </c>
      <c r="S83" s="73">
        <v>263.8</v>
      </c>
      <c r="T83" s="73">
        <v>8.5</v>
      </c>
      <c r="U83" s="73" t="s">
        <v>1837</v>
      </c>
      <c r="V83" s="75" t="s">
        <v>1838</v>
      </c>
      <c r="W83" s="73">
        <v>0.441</v>
      </c>
      <c r="X83" s="73">
        <v>424.2</v>
      </c>
      <c r="Y83" s="73">
        <v>27</v>
      </c>
      <c r="Z83" s="73"/>
      <c r="AA83" s="75" t="s">
        <v>1897</v>
      </c>
      <c r="AB83" s="73">
        <v>0.13300000000000001</v>
      </c>
      <c r="AC83" s="73">
        <v>11802.1</v>
      </c>
      <c r="AD83" s="73">
        <v>80</v>
      </c>
      <c r="AE83" s="73"/>
      <c r="AF83" s="75" t="s">
        <v>1838</v>
      </c>
      <c r="AG83" s="73">
        <v>0.24099999999999999</v>
      </c>
      <c r="AH83" s="73">
        <v>3667.3</v>
      </c>
      <c r="AI83" s="73">
        <v>90</v>
      </c>
      <c r="AJ83" s="73"/>
      <c r="AK83" s="75" t="s">
        <v>1838</v>
      </c>
      <c r="AL83" s="73">
        <v>0.20699999999999999</v>
      </c>
      <c r="AM83" s="73">
        <v>5297</v>
      </c>
      <c r="AN83" s="73">
        <v>90</v>
      </c>
      <c r="AO83" s="74"/>
    </row>
    <row r="84" spans="1:41" ht="16" x14ac:dyDescent="0.2">
      <c r="A84">
        <v>53</v>
      </c>
      <c r="B84" s="2" t="s">
        <v>1803</v>
      </c>
      <c r="C84" s="2" t="s">
        <v>1448</v>
      </c>
      <c r="D84" s="22">
        <v>-0.70220000000000005</v>
      </c>
      <c r="E84" s="22">
        <v>1.9410000000000001</v>
      </c>
      <c r="L84" s="75" t="s">
        <v>1838</v>
      </c>
      <c r="M84" s="73">
        <v>0.19900000000000001</v>
      </c>
      <c r="N84" s="73">
        <v>5835.7</v>
      </c>
      <c r="O84" s="73">
        <v>80</v>
      </c>
      <c r="P84" s="73"/>
      <c r="Q84" s="75" t="s">
        <v>1838</v>
      </c>
      <c r="R84" s="73">
        <v>0.5</v>
      </c>
      <c r="S84" s="73">
        <v>222.7</v>
      </c>
      <c r="T84" s="73">
        <v>5.5</v>
      </c>
      <c r="U84" s="73" t="s">
        <v>1837</v>
      </c>
      <c r="V84" s="75" t="s">
        <v>1838</v>
      </c>
      <c r="W84" s="73">
        <v>0.45</v>
      </c>
      <c r="X84" s="73">
        <v>386</v>
      </c>
      <c r="Y84" s="73">
        <v>26</v>
      </c>
      <c r="Z84" s="73"/>
      <c r="AA84" s="75" t="s">
        <v>1897</v>
      </c>
      <c r="AB84" s="73">
        <v>0.13900000000000001</v>
      </c>
      <c r="AC84" s="73">
        <v>11075</v>
      </c>
      <c r="AD84" s="73">
        <v>80</v>
      </c>
      <c r="AE84" s="73"/>
      <c r="AF84" s="75" t="s">
        <v>1838</v>
      </c>
      <c r="AG84" s="73">
        <v>0.26200000000000001</v>
      </c>
      <c r="AH84" s="73">
        <v>2940.5</v>
      </c>
      <c r="AI84" s="73">
        <v>95</v>
      </c>
      <c r="AJ84" s="73"/>
      <c r="AK84" s="75" t="s">
        <v>1926</v>
      </c>
      <c r="AL84" s="73">
        <v>0.33100000000000002</v>
      </c>
      <c r="AM84" s="73">
        <v>1388.9</v>
      </c>
      <c r="AN84" s="73">
        <v>70</v>
      </c>
      <c r="AO84" s="74"/>
    </row>
    <row r="85" spans="1:41" ht="16" x14ac:dyDescent="0.2">
      <c r="A85">
        <v>56</v>
      </c>
      <c r="B85" s="2" t="s">
        <v>1787</v>
      </c>
      <c r="C85" s="2" t="s">
        <v>1448</v>
      </c>
      <c r="D85" s="22">
        <v>-1.0509999999999999</v>
      </c>
      <c r="E85" s="22">
        <v>2.9870000000000001</v>
      </c>
      <c r="L85" s="75" t="s">
        <v>1838</v>
      </c>
      <c r="M85" s="73">
        <v>0.216</v>
      </c>
      <c r="N85" s="73">
        <v>4842</v>
      </c>
      <c r="O85" s="73">
        <v>75</v>
      </c>
      <c r="P85" s="73"/>
      <c r="Q85" s="75" t="s">
        <v>1838</v>
      </c>
      <c r="R85" s="73">
        <v>0.51600000000000001</v>
      </c>
      <c r="S85" s="73">
        <v>188.1</v>
      </c>
      <c r="T85" s="73">
        <v>4.5</v>
      </c>
      <c r="U85" s="73" t="s">
        <v>1837</v>
      </c>
      <c r="V85" s="75" t="s">
        <v>1838</v>
      </c>
      <c r="W85" s="73">
        <v>0.46300000000000002</v>
      </c>
      <c r="X85" s="73">
        <v>332.7</v>
      </c>
      <c r="Y85" s="73">
        <v>23</v>
      </c>
      <c r="Z85" s="73"/>
      <c r="AA85" s="75" t="s">
        <v>1897</v>
      </c>
      <c r="AB85" s="73">
        <v>0.14199999999999999</v>
      </c>
      <c r="AC85" s="73">
        <v>10742</v>
      </c>
      <c r="AD85" s="73">
        <v>75</v>
      </c>
      <c r="AE85" s="73"/>
      <c r="AF85" s="75" t="s">
        <v>1838</v>
      </c>
      <c r="AG85" s="73">
        <v>0.27400000000000002</v>
      </c>
      <c r="AH85" s="73">
        <v>2571.1</v>
      </c>
      <c r="AI85" s="73">
        <v>90</v>
      </c>
      <c r="AJ85" s="73"/>
      <c r="AK85" s="75" t="s">
        <v>1926</v>
      </c>
      <c r="AL85" s="73">
        <v>0.33400000000000002</v>
      </c>
      <c r="AM85" s="73">
        <v>1346.8</v>
      </c>
      <c r="AN85" s="73">
        <v>70</v>
      </c>
      <c r="AO85" s="74"/>
    </row>
    <row r="86" spans="1:41" ht="16" x14ac:dyDescent="0.2">
      <c r="A86">
        <v>57</v>
      </c>
      <c r="B86" s="2" t="s">
        <v>1794</v>
      </c>
      <c r="C86" s="2" t="s">
        <v>1448</v>
      </c>
      <c r="D86" s="22">
        <v>-0.78590000000000004</v>
      </c>
      <c r="E86" s="22">
        <v>2.68</v>
      </c>
      <c r="L86" s="75" t="s">
        <v>1838</v>
      </c>
      <c r="M86" s="73">
        <v>0.22800000000000001</v>
      </c>
      <c r="N86" s="73">
        <v>4255.2</v>
      </c>
      <c r="O86" s="73">
        <v>70</v>
      </c>
      <c r="P86" s="73"/>
      <c r="Q86" s="75" t="s">
        <v>1838</v>
      </c>
      <c r="R86" s="73">
        <v>0.52600000000000002</v>
      </c>
      <c r="S86" s="73">
        <v>169.3</v>
      </c>
      <c r="T86" s="73">
        <v>4</v>
      </c>
      <c r="U86" s="73" t="s">
        <v>1837</v>
      </c>
      <c r="V86" s="75" t="s">
        <v>1838</v>
      </c>
      <c r="W86" s="73">
        <v>0.47299999999999998</v>
      </c>
      <c r="X86" s="73">
        <v>298.10000000000002</v>
      </c>
      <c r="Y86" s="73">
        <v>21</v>
      </c>
      <c r="Z86" s="73"/>
      <c r="AA86" s="75" t="s">
        <v>1897</v>
      </c>
      <c r="AB86" s="73">
        <v>0.14799999999999999</v>
      </c>
      <c r="AC86" s="73">
        <v>10046.200000000001</v>
      </c>
      <c r="AD86" s="73">
        <v>70</v>
      </c>
      <c r="AE86" s="73"/>
      <c r="AF86" s="75" t="s">
        <v>1838</v>
      </c>
      <c r="AG86" s="73">
        <v>0.28399999999999997</v>
      </c>
      <c r="AH86" s="73">
        <v>2320.4</v>
      </c>
      <c r="AI86" s="73">
        <v>90</v>
      </c>
      <c r="AJ86" s="73"/>
      <c r="AK86" s="75" t="s">
        <v>1926</v>
      </c>
      <c r="AL86" s="73">
        <v>0.34899999999999998</v>
      </c>
      <c r="AM86" s="73">
        <v>1150.0999999999999</v>
      </c>
      <c r="AN86" s="73">
        <v>65</v>
      </c>
      <c r="AO86" s="74"/>
    </row>
    <row r="87" spans="1:41" ht="16" x14ac:dyDescent="0.2">
      <c r="A87">
        <v>59</v>
      </c>
      <c r="B87" s="2" t="s">
        <v>1791</v>
      </c>
      <c r="C87" s="2" t="s">
        <v>1255</v>
      </c>
      <c r="D87" s="22">
        <v>-0.59289999999999998</v>
      </c>
      <c r="E87" s="22">
        <v>1.87</v>
      </c>
      <c r="L87" s="75" t="s">
        <v>1839</v>
      </c>
      <c r="M87" s="73">
        <v>0.26800000000000002</v>
      </c>
      <c r="N87" s="73">
        <v>2747.4</v>
      </c>
      <c r="O87" s="73">
        <v>85</v>
      </c>
      <c r="P87" s="73"/>
      <c r="Q87" s="75" t="s">
        <v>1860</v>
      </c>
      <c r="R87" s="73">
        <v>0.16900000000000001</v>
      </c>
      <c r="S87" s="73">
        <v>7998.3</v>
      </c>
      <c r="T87" s="73">
        <v>90</v>
      </c>
      <c r="U87" s="73"/>
      <c r="V87" s="75" t="s">
        <v>1877</v>
      </c>
      <c r="W87" s="73">
        <v>0.27400000000000002</v>
      </c>
      <c r="X87" s="73">
        <v>2571.8000000000002</v>
      </c>
      <c r="Y87" s="73">
        <v>70</v>
      </c>
      <c r="Z87" s="73"/>
      <c r="AA87" s="75" t="s">
        <v>1899</v>
      </c>
      <c r="AB87" s="73">
        <v>0.14099999999999999</v>
      </c>
      <c r="AC87" s="73">
        <v>10854.7</v>
      </c>
      <c r="AD87" s="73">
        <v>65</v>
      </c>
      <c r="AE87" s="73"/>
      <c r="AF87" s="75" t="s">
        <v>1900</v>
      </c>
      <c r="AG87" s="73">
        <v>0.249</v>
      </c>
      <c r="AH87" s="73">
        <v>3366.5</v>
      </c>
      <c r="AI87" s="73">
        <v>65</v>
      </c>
      <c r="AJ87" s="73"/>
      <c r="AK87" s="75" t="s">
        <v>1900</v>
      </c>
      <c r="AL87" s="73">
        <v>0.61799999999999999</v>
      </c>
      <c r="AM87" s="73">
        <v>62.7</v>
      </c>
      <c r="AN87" s="73">
        <v>11</v>
      </c>
      <c r="AO87" s="74"/>
    </row>
    <row r="88" spans="1:41" ht="16" x14ac:dyDescent="0.2">
      <c r="A88">
        <v>68</v>
      </c>
      <c r="B88" s="2" t="s">
        <v>1792</v>
      </c>
      <c r="C88" s="2" t="s">
        <v>1209</v>
      </c>
      <c r="D88" s="22">
        <v>-0.69399999999999995</v>
      </c>
      <c r="E88" s="22">
        <v>3.3010000000000002</v>
      </c>
      <c r="L88" s="75" t="s">
        <v>1839</v>
      </c>
      <c r="M88" s="73">
        <v>0.28100000000000003</v>
      </c>
      <c r="N88" s="73">
        <v>2381.5</v>
      </c>
      <c r="O88" s="73">
        <v>70</v>
      </c>
      <c r="P88" s="73"/>
      <c r="Q88" s="75" t="s">
        <v>1862</v>
      </c>
      <c r="R88" s="73">
        <v>0.14499999999999999</v>
      </c>
      <c r="S88" s="73">
        <v>10442.9</v>
      </c>
      <c r="T88" s="73">
        <v>75</v>
      </c>
      <c r="U88" s="73"/>
      <c r="V88" s="75" t="s">
        <v>1877</v>
      </c>
      <c r="W88" s="73">
        <v>0.23799999999999999</v>
      </c>
      <c r="X88" s="73">
        <v>3795.6</v>
      </c>
      <c r="Y88" s="73">
        <v>44</v>
      </c>
      <c r="Z88" s="73"/>
      <c r="AA88" s="75" t="s">
        <v>1839</v>
      </c>
      <c r="AB88" s="73">
        <v>0.123</v>
      </c>
      <c r="AC88" s="73">
        <v>13145.7</v>
      </c>
      <c r="AD88" s="73">
        <v>55</v>
      </c>
      <c r="AE88" s="73"/>
      <c r="AF88" s="75" t="s">
        <v>1900</v>
      </c>
      <c r="AG88" s="73">
        <v>0.14199999999999999</v>
      </c>
      <c r="AH88" s="73">
        <v>10783.1</v>
      </c>
      <c r="AI88" s="73">
        <v>49</v>
      </c>
      <c r="AJ88" s="73"/>
      <c r="AK88" s="75" t="s">
        <v>1900</v>
      </c>
      <c r="AL88" s="73">
        <v>0.58799999999999997</v>
      </c>
      <c r="AM88" s="73">
        <v>86.4</v>
      </c>
      <c r="AN88" s="73">
        <v>5</v>
      </c>
      <c r="AO88" s="74" t="s">
        <v>1837</v>
      </c>
    </row>
    <row r="89" spans="1:41" ht="16" x14ac:dyDescent="0.2">
      <c r="A89">
        <v>69</v>
      </c>
      <c r="B89" s="2" t="s">
        <v>1783</v>
      </c>
      <c r="C89" s="2" t="s">
        <v>1361</v>
      </c>
      <c r="D89" s="22">
        <v>-1.0029999999999999</v>
      </c>
      <c r="E89" s="22">
        <v>2.9870000000000001</v>
      </c>
      <c r="L89" s="75" t="s">
        <v>455</v>
      </c>
      <c r="M89" s="73">
        <v>0.14699999999999999</v>
      </c>
      <c r="N89" s="73">
        <v>10199.299999999999</v>
      </c>
      <c r="O89" s="73">
        <v>80</v>
      </c>
      <c r="P89" s="73"/>
      <c r="Q89" s="75" t="s">
        <v>1862</v>
      </c>
      <c r="R89" s="73">
        <v>0.114</v>
      </c>
      <c r="S89" s="73">
        <v>14581.6</v>
      </c>
      <c r="T89" s="73">
        <v>65</v>
      </c>
      <c r="U89" s="73"/>
      <c r="V89" s="75" t="s">
        <v>1862</v>
      </c>
      <c r="W89" s="73">
        <v>0.17</v>
      </c>
      <c r="X89" s="73">
        <v>7973.1</v>
      </c>
      <c r="Y89" s="73">
        <v>46</v>
      </c>
      <c r="Z89" s="73"/>
      <c r="AA89" s="75" t="s">
        <v>1900</v>
      </c>
      <c r="AB89" s="73">
        <v>0.11</v>
      </c>
      <c r="AC89" s="73">
        <v>15218.9</v>
      </c>
      <c r="AD89" s="73">
        <v>55</v>
      </c>
      <c r="AE89" s="73"/>
      <c r="AF89" s="75" t="s">
        <v>1900</v>
      </c>
      <c r="AG89" s="73">
        <v>0.123</v>
      </c>
      <c r="AH89" s="73">
        <v>13187</v>
      </c>
      <c r="AI89" s="73">
        <v>41</v>
      </c>
      <c r="AJ89" s="73"/>
      <c r="AK89" s="75" t="s">
        <v>1900</v>
      </c>
      <c r="AL89" s="73">
        <v>0.53500000000000003</v>
      </c>
      <c r="AM89" s="73">
        <v>153</v>
      </c>
      <c r="AN89" s="73">
        <v>4.5</v>
      </c>
      <c r="AO89" s="74" t="s">
        <v>1837</v>
      </c>
    </row>
    <row r="90" spans="1:41" ht="16" x14ac:dyDescent="0.2">
      <c r="A90">
        <v>75</v>
      </c>
      <c r="B90" s="2" t="s">
        <v>1789</v>
      </c>
      <c r="C90" s="2" t="s">
        <v>1236</v>
      </c>
      <c r="D90" s="22">
        <v>-1.0720000000000001</v>
      </c>
      <c r="E90" s="22">
        <v>2.5529999999999999</v>
      </c>
      <c r="L90" s="75" t="s">
        <v>1841</v>
      </c>
      <c r="M90" s="73">
        <v>0.4</v>
      </c>
      <c r="N90" s="73">
        <v>662.7</v>
      </c>
      <c r="O90" s="73">
        <v>55</v>
      </c>
      <c r="P90" s="73"/>
      <c r="Q90" s="75" t="s">
        <v>1863</v>
      </c>
      <c r="R90" s="73">
        <v>0.22700000000000001</v>
      </c>
      <c r="S90" s="73">
        <v>4311.5</v>
      </c>
      <c r="T90" s="73">
        <v>75</v>
      </c>
      <c r="U90" s="73"/>
      <c r="V90" s="75" t="s">
        <v>1841</v>
      </c>
      <c r="W90" s="73">
        <v>0.27700000000000002</v>
      </c>
      <c r="X90" s="73">
        <v>2504.6999999999998</v>
      </c>
      <c r="Y90" s="73">
        <v>65</v>
      </c>
      <c r="Z90" s="73"/>
      <c r="AA90" s="75" t="s">
        <v>1902</v>
      </c>
      <c r="AB90" s="73">
        <v>0.16300000000000001</v>
      </c>
      <c r="AC90" s="73">
        <v>8548.5</v>
      </c>
      <c r="AD90" s="73">
        <v>47</v>
      </c>
      <c r="AE90" s="73"/>
      <c r="AF90" s="75" t="s">
        <v>1863</v>
      </c>
      <c r="AG90" s="73">
        <v>0.245</v>
      </c>
      <c r="AH90" s="73">
        <v>3538.1</v>
      </c>
      <c r="AI90" s="73">
        <v>65</v>
      </c>
      <c r="AJ90" s="73"/>
      <c r="AK90" s="75" t="s">
        <v>1863</v>
      </c>
      <c r="AL90" s="73">
        <v>0.17100000000000001</v>
      </c>
      <c r="AM90" s="73">
        <v>7889.3</v>
      </c>
      <c r="AN90" s="73">
        <v>90</v>
      </c>
      <c r="AO90" s="74"/>
    </row>
    <row r="91" spans="1:41" ht="16" x14ac:dyDescent="0.2">
      <c r="A91">
        <v>89</v>
      </c>
      <c r="B91" s="2" t="s">
        <v>1786</v>
      </c>
      <c r="C91" s="2" t="s">
        <v>1295</v>
      </c>
      <c r="D91" s="22">
        <v>-0.88019999999999998</v>
      </c>
      <c r="E91" s="22">
        <v>2.9870000000000001</v>
      </c>
      <c r="L91" s="75" t="s">
        <v>1842</v>
      </c>
      <c r="M91" s="73">
        <v>0.32200000000000001</v>
      </c>
      <c r="N91" s="73">
        <v>1540.5</v>
      </c>
      <c r="O91" s="73">
        <v>80</v>
      </c>
      <c r="P91" s="73"/>
      <c r="Q91" s="75" t="s">
        <v>1842</v>
      </c>
      <c r="R91" s="73">
        <v>0.13700000000000001</v>
      </c>
      <c r="S91" s="73">
        <v>11366.8</v>
      </c>
      <c r="T91" s="73">
        <v>95</v>
      </c>
      <c r="U91" s="73"/>
      <c r="V91" s="75" t="s">
        <v>457</v>
      </c>
      <c r="W91" s="73">
        <v>0.216</v>
      </c>
      <c r="X91" s="73">
        <v>4835.8</v>
      </c>
      <c r="Y91" s="73">
        <v>75</v>
      </c>
      <c r="Z91" s="73"/>
      <c r="AA91" s="75" t="s">
        <v>1903</v>
      </c>
      <c r="AB91" s="73">
        <v>0.14099999999999999</v>
      </c>
      <c r="AC91" s="73">
        <v>10905</v>
      </c>
      <c r="AD91" s="73">
        <v>60</v>
      </c>
      <c r="AE91" s="73"/>
      <c r="AF91" s="75" t="s">
        <v>1842</v>
      </c>
      <c r="AG91" s="73">
        <v>8.6999999999999994E-2</v>
      </c>
      <c r="AH91" s="73">
        <v>19470</v>
      </c>
      <c r="AI91" s="73">
        <v>100</v>
      </c>
      <c r="AJ91" s="73"/>
      <c r="AK91" s="75" t="s">
        <v>1903</v>
      </c>
      <c r="AL91" s="73">
        <v>0.39</v>
      </c>
      <c r="AM91" s="73">
        <v>735.1</v>
      </c>
      <c r="AN91" s="73">
        <v>33</v>
      </c>
      <c r="AO91" s="74"/>
    </row>
    <row r="92" spans="1:41" ht="16" x14ac:dyDescent="0.2">
      <c r="A92">
        <v>90</v>
      </c>
      <c r="B92" s="2" t="s">
        <v>1786</v>
      </c>
      <c r="C92" s="2" t="s">
        <v>1299</v>
      </c>
      <c r="D92" s="22">
        <v>-0.96260000000000001</v>
      </c>
      <c r="E92" s="22">
        <v>2.4649999999999999</v>
      </c>
      <c r="L92" s="75" t="s">
        <v>1842</v>
      </c>
      <c r="M92" s="73">
        <v>0.32200000000000001</v>
      </c>
      <c r="N92" s="73">
        <v>1540.5</v>
      </c>
      <c r="O92" s="73">
        <v>80</v>
      </c>
      <c r="P92" s="73"/>
      <c r="Q92" s="75" t="s">
        <v>1842</v>
      </c>
      <c r="R92" s="73">
        <v>0.13700000000000001</v>
      </c>
      <c r="S92" s="73">
        <v>11366.8</v>
      </c>
      <c r="T92" s="73">
        <v>95</v>
      </c>
      <c r="U92" s="73"/>
      <c r="V92" s="75" t="s">
        <v>457</v>
      </c>
      <c r="W92" s="73">
        <v>0.216</v>
      </c>
      <c r="X92" s="73">
        <v>4835.8</v>
      </c>
      <c r="Y92" s="73">
        <v>75</v>
      </c>
      <c r="Z92" s="73"/>
      <c r="AA92" s="75" t="s">
        <v>1903</v>
      </c>
      <c r="AB92" s="73">
        <v>0.14099999999999999</v>
      </c>
      <c r="AC92" s="73">
        <v>10905</v>
      </c>
      <c r="AD92" s="73">
        <v>60</v>
      </c>
      <c r="AE92" s="73"/>
      <c r="AF92" s="75" t="s">
        <v>1842</v>
      </c>
      <c r="AG92" s="73">
        <v>8.6999999999999994E-2</v>
      </c>
      <c r="AH92" s="73">
        <v>19470</v>
      </c>
      <c r="AI92" s="73">
        <v>100</v>
      </c>
      <c r="AJ92" s="73"/>
      <c r="AK92" s="75" t="s">
        <v>1903</v>
      </c>
      <c r="AL92" s="73">
        <v>0.39</v>
      </c>
      <c r="AM92" s="73">
        <v>735.1</v>
      </c>
      <c r="AN92" s="73">
        <v>33</v>
      </c>
      <c r="AO92" s="74"/>
    </row>
    <row r="93" spans="1:41" ht="16" x14ac:dyDescent="0.2">
      <c r="A93">
        <v>138</v>
      </c>
      <c r="B93" s="2" t="s">
        <v>1790</v>
      </c>
      <c r="C93" s="2" t="s">
        <v>1422</v>
      </c>
      <c r="D93" s="22">
        <v>-1.3149999999999999</v>
      </c>
      <c r="E93" s="22">
        <v>2.9870000000000001</v>
      </c>
      <c r="L93" s="75" t="s">
        <v>1846</v>
      </c>
      <c r="M93" s="73">
        <v>0.46200000000000002</v>
      </c>
      <c r="N93" s="73">
        <v>335.6</v>
      </c>
      <c r="O93" s="73">
        <v>16</v>
      </c>
      <c r="P93" s="73"/>
      <c r="Q93" s="75" t="s">
        <v>1865</v>
      </c>
      <c r="R93" s="73">
        <v>0.36399999999999999</v>
      </c>
      <c r="S93" s="73">
        <v>975.6</v>
      </c>
      <c r="T93" s="73">
        <v>26</v>
      </c>
      <c r="U93" s="73"/>
      <c r="V93" s="75" t="s">
        <v>1846</v>
      </c>
      <c r="W93" s="73">
        <v>0.42699999999999999</v>
      </c>
      <c r="X93" s="73">
        <v>493.5</v>
      </c>
      <c r="Y93" s="73">
        <v>31</v>
      </c>
      <c r="Z93" s="73"/>
      <c r="AA93" s="75" t="s">
        <v>1906</v>
      </c>
      <c r="AB93" s="73">
        <v>0.17399999999999999</v>
      </c>
      <c r="AC93" s="73">
        <v>7577.3</v>
      </c>
      <c r="AD93" s="73">
        <v>48</v>
      </c>
      <c r="AE93" s="73"/>
      <c r="AF93" s="75" t="s">
        <v>1920</v>
      </c>
      <c r="AG93" s="73">
        <v>0.26100000000000001</v>
      </c>
      <c r="AH93" s="73">
        <v>2984.1</v>
      </c>
      <c r="AI93" s="73">
        <v>95</v>
      </c>
      <c r="AJ93" s="73"/>
      <c r="AK93" s="75" t="s">
        <v>1907</v>
      </c>
      <c r="AL93" s="73">
        <v>0.317</v>
      </c>
      <c r="AM93" s="73">
        <v>1625.4</v>
      </c>
      <c r="AN93" s="73">
        <v>75</v>
      </c>
      <c r="AO93" s="74"/>
    </row>
    <row r="94" spans="1:41" ht="16" x14ac:dyDescent="0.2">
      <c r="A94">
        <v>139</v>
      </c>
      <c r="B94" s="2" t="s">
        <v>1790</v>
      </c>
      <c r="C94" s="2" t="s">
        <v>1424</v>
      </c>
      <c r="D94" s="22">
        <v>-0.66510000000000002</v>
      </c>
      <c r="E94" s="22">
        <v>2.5529999999999999</v>
      </c>
      <c r="L94" s="75" t="s">
        <v>1846</v>
      </c>
      <c r="M94" s="73">
        <v>0.46200000000000002</v>
      </c>
      <c r="N94" s="73">
        <v>335.6</v>
      </c>
      <c r="O94" s="73">
        <v>16</v>
      </c>
      <c r="P94" s="73"/>
      <c r="Q94" s="75" t="s">
        <v>1865</v>
      </c>
      <c r="R94" s="73">
        <v>0.36399999999999999</v>
      </c>
      <c r="S94" s="73">
        <v>975.6</v>
      </c>
      <c r="T94" s="73">
        <v>26</v>
      </c>
      <c r="U94" s="73"/>
      <c r="V94" s="75" t="s">
        <v>1846</v>
      </c>
      <c r="W94" s="73">
        <v>0.42699999999999999</v>
      </c>
      <c r="X94" s="73">
        <v>493.5</v>
      </c>
      <c r="Y94" s="73">
        <v>31</v>
      </c>
      <c r="Z94" s="73"/>
      <c r="AA94" s="75" t="s">
        <v>1906</v>
      </c>
      <c r="AB94" s="73">
        <v>0.17399999999999999</v>
      </c>
      <c r="AC94" s="73">
        <v>7577.3</v>
      </c>
      <c r="AD94" s="73">
        <v>48</v>
      </c>
      <c r="AE94" s="73"/>
      <c r="AF94" s="75" t="s">
        <v>1920</v>
      </c>
      <c r="AG94" s="73">
        <v>0.26100000000000001</v>
      </c>
      <c r="AH94" s="73">
        <v>2984.1</v>
      </c>
      <c r="AI94" s="73">
        <v>95</v>
      </c>
      <c r="AJ94" s="73"/>
      <c r="AK94" s="75" t="s">
        <v>1907</v>
      </c>
      <c r="AL94" s="73">
        <v>0.317</v>
      </c>
      <c r="AM94" s="73">
        <v>1625.4</v>
      </c>
      <c r="AN94" s="73">
        <v>75</v>
      </c>
      <c r="AO94" s="74"/>
    </row>
    <row r="95" spans="1:41" ht="16" x14ac:dyDescent="0.2">
      <c r="A95">
        <v>145</v>
      </c>
      <c r="B95" s="2" t="s">
        <v>1788</v>
      </c>
      <c r="C95" s="2" t="s">
        <v>1163</v>
      </c>
      <c r="D95" s="22">
        <v>-0.54930000000000001</v>
      </c>
      <c r="E95" s="22">
        <v>2.1120000000000001</v>
      </c>
      <c r="L95" s="75" t="s">
        <v>1846</v>
      </c>
      <c r="M95" s="73">
        <v>0.61599999999999999</v>
      </c>
      <c r="N95" s="73">
        <v>63.6</v>
      </c>
      <c r="O95" s="73">
        <v>20</v>
      </c>
      <c r="P95" s="73"/>
      <c r="Q95" s="75" t="s">
        <v>1866</v>
      </c>
      <c r="R95" s="73">
        <v>0.432</v>
      </c>
      <c r="S95" s="73">
        <v>468.4</v>
      </c>
      <c r="T95" s="73">
        <v>23</v>
      </c>
      <c r="U95" s="73"/>
      <c r="V95" s="75" t="s">
        <v>1846</v>
      </c>
      <c r="W95" s="73">
        <v>0.42799999999999999</v>
      </c>
      <c r="X95" s="73">
        <v>489.2</v>
      </c>
      <c r="Y95" s="73">
        <v>26</v>
      </c>
      <c r="Z95" s="73"/>
      <c r="AA95" s="75" t="s">
        <v>1907</v>
      </c>
      <c r="AB95" s="73">
        <v>0.14399999999999999</v>
      </c>
      <c r="AC95" s="73">
        <v>10474.700000000001</v>
      </c>
      <c r="AD95" s="73">
        <v>60</v>
      </c>
      <c r="AE95" s="73"/>
      <c r="AF95" s="75" t="s">
        <v>1846</v>
      </c>
      <c r="AG95" s="73">
        <v>0.14399999999999999</v>
      </c>
      <c r="AH95" s="73">
        <v>10511.4</v>
      </c>
      <c r="AI95" s="73">
        <v>95</v>
      </c>
      <c r="AJ95" s="73"/>
      <c r="AK95" s="75" t="s">
        <v>1928</v>
      </c>
      <c r="AL95" s="73">
        <v>0.28299999999999997</v>
      </c>
      <c r="AM95" s="73">
        <v>2351.4</v>
      </c>
      <c r="AN95" s="73">
        <v>65</v>
      </c>
      <c r="AO95" s="74"/>
    </row>
    <row r="96" spans="1:41" ht="16" x14ac:dyDescent="0.2">
      <c r="A96">
        <v>163</v>
      </c>
      <c r="B96" s="2" t="s">
        <v>1796</v>
      </c>
      <c r="C96" s="2" t="s">
        <v>1309</v>
      </c>
      <c r="D96" s="22">
        <v>-0.74070000000000003</v>
      </c>
      <c r="E96" s="22">
        <v>2.5489999999999999</v>
      </c>
      <c r="L96" s="75" t="s">
        <v>1847</v>
      </c>
      <c r="M96" s="73">
        <v>0.35</v>
      </c>
      <c r="N96" s="73">
        <v>1128.4000000000001</v>
      </c>
      <c r="O96" s="73">
        <v>65</v>
      </c>
      <c r="P96" s="73"/>
      <c r="Q96" s="75" t="s">
        <v>1847</v>
      </c>
      <c r="R96" s="73">
        <v>0.32700000000000001</v>
      </c>
      <c r="S96" s="73">
        <v>1447.8</v>
      </c>
      <c r="T96" s="73">
        <v>44</v>
      </c>
      <c r="U96" s="73"/>
      <c r="V96" s="75" t="s">
        <v>1847</v>
      </c>
      <c r="W96" s="73">
        <v>0.255</v>
      </c>
      <c r="X96" s="73">
        <v>3182.8</v>
      </c>
      <c r="Y96" s="73">
        <v>75</v>
      </c>
      <c r="Z96" s="73"/>
      <c r="AA96" s="75" t="s">
        <v>1867</v>
      </c>
      <c r="AB96" s="73">
        <v>7.9000000000000001E-2</v>
      </c>
      <c r="AC96" s="73">
        <v>21261.599999999999</v>
      </c>
      <c r="AD96" s="73">
        <v>100</v>
      </c>
      <c r="AE96" s="73"/>
      <c r="AF96" s="75" t="s">
        <v>1847</v>
      </c>
      <c r="AG96" s="73">
        <v>0.248</v>
      </c>
      <c r="AH96" s="73">
        <v>3408.8</v>
      </c>
      <c r="AI96" s="73">
        <v>65</v>
      </c>
      <c r="AJ96" s="73"/>
      <c r="AK96" s="75" t="s">
        <v>1929</v>
      </c>
      <c r="AL96" s="73">
        <v>0.19</v>
      </c>
      <c r="AM96" s="73">
        <v>6424.8</v>
      </c>
      <c r="AN96" s="73">
        <v>90</v>
      </c>
      <c r="AO96" s="74"/>
    </row>
    <row r="97" spans="1:41" ht="16" x14ac:dyDescent="0.2">
      <c r="A97">
        <v>164</v>
      </c>
      <c r="B97" s="2" t="s">
        <v>1785</v>
      </c>
      <c r="C97" s="2" t="s">
        <v>1309</v>
      </c>
      <c r="D97" s="22">
        <v>-1.0249999999999999</v>
      </c>
      <c r="E97" s="22">
        <v>2.6230000000000002</v>
      </c>
      <c r="L97" s="75" t="s">
        <v>1847</v>
      </c>
      <c r="M97" s="73">
        <v>0.27300000000000002</v>
      </c>
      <c r="N97" s="73">
        <v>2603.6999999999998</v>
      </c>
      <c r="O97" s="73">
        <v>70</v>
      </c>
      <c r="P97" s="73"/>
      <c r="Q97" s="75" t="s">
        <v>1847</v>
      </c>
      <c r="R97" s="73">
        <v>0.29299999999999998</v>
      </c>
      <c r="S97" s="73">
        <v>2102</v>
      </c>
      <c r="T97" s="73">
        <v>50</v>
      </c>
      <c r="U97" s="73"/>
      <c r="V97" s="75" t="s">
        <v>1847</v>
      </c>
      <c r="W97" s="73">
        <v>0.249</v>
      </c>
      <c r="X97" s="73">
        <v>3394</v>
      </c>
      <c r="Y97" s="73">
        <v>80</v>
      </c>
      <c r="Z97" s="73"/>
      <c r="AA97" s="75" t="s">
        <v>1867</v>
      </c>
      <c r="AB97" s="73">
        <v>8.7999999999999995E-2</v>
      </c>
      <c r="AC97" s="73">
        <v>19304.5</v>
      </c>
      <c r="AD97" s="73">
        <v>100</v>
      </c>
      <c r="AE97" s="73"/>
      <c r="AF97" s="75" t="s">
        <v>1847</v>
      </c>
      <c r="AG97" s="73">
        <v>0.29399999999999998</v>
      </c>
      <c r="AH97" s="73">
        <v>2079.4</v>
      </c>
      <c r="AI97" s="73">
        <v>75</v>
      </c>
      <c r="AJ97" s="73"/>
      <c r="AK97" s="75" t="s">
        <v>1930</v>
      </c>
      <c r="AL97" s="73">
        <v>0.30599999999999999</v>
      </c>
      <c r="AM97" s="73">
        <v>1824.2</v>
      </c>
      <c r="AN97" s="73">
        <v>70</v>
      </c>
      <c r="AO97" s="74"/>
    </row>
    <row r="98" spans="1:41" ht="16" x14ac:dyDescent="0.2">
      <c r="A98">
        <v>183</v>
      </c>
      <c r="B98" s="2" t="s">
        <v>1778</v>
      </c>
      <c r="C98" s="2" t="s">
        <v>1389</v>
      </c>
      <c r="D98" s="22">
        <v>-0.60819999999999996</v>
      </c>
      <c r="E98" s="22">
        <v>2.1419999999999999</v>
      </c>
      <c r="L98" s="75" t="s">
        <v>1848</v>
      </c>
      <c r="M98" s="73">
        <v>0.189</v>
      </c>
      <c r="N98" s="73">
        <v>6480.6</v>
      </c>
      <c r="O98" s="73">
        <v>95</v>
      </c>
      <c r="P98" s="73"/>
      <c r="Q98" s="75" t="s">
        <v>1848</v>
      </c>
      <c r="R98" s="73">
        <v>0.14299999999999999</v>
      </c>
      <c r="S98" s="73">
        <v>10623</v>
      </c>
      <c r="T98" s="73">
        <v>95</v>
      </c>
      <c r="U98" s="73"/>
      <c r="V98" s="75" t="s">
        <v>1848</v>
      </c>
      <c r="W98" s="73">
        <v>0.18099999999999999</v>
      </c>
      <c r="X98" s="73">
        <v>7068.2</v>
      </c>
      <c r="Y98" s="73">
        <v>90</v>
      </c>
      <c r="Z98" s="73"/>
      <c r="AA98" s="75" t="s">
        <v>1909</v>
      </c>
      <c r="AB98" s="73">
        <v>0.11899999999999999</v>
      </c>
      <c r="AC98" s="73">
        <v>13761.6</v>
      </c>
      <c r="AD98" s="73">
        <v>85</v>
      </c>
      <c r="AE98" s="73"/>
      <c r="AF98" s="75" t="s">
        <v>1908</v>
      </c>
      <c r="AG98" s="73">
        <v>0.18</v>
      </c>
      <c r="AH98" s="73">
        <v>7146.9</v>
      </c>
      <c r="AI98" s="73">
        <v>95</v>
      </c>
      <c r="AJ98" s="73"/>
      <c r="AK98" s="75" t="s">
        <v>1848</v>
      </c>
      <c r="AL98" s="73">
        <v>0.38200000000000001</v>
      </c>
      <c r="AM98" s="73">
        <v>798.4</v>
      </c>
      <c r="AN98" s="73">
        <v>49</v>
      </c>
      <c r="AO98" s="74"/>
    </row>
    <row r="99" spans="1:41" ht="16" x14ac:dyDescent="0.2">
      <c r="A99">
        <v>184</v>
      </c>
      <c r="B99" s="2" t="s">
        <v>1778</v>
      </c>
      <c r="C99" s="2" t="s">
        <v>1391</v>
      </c>
      <c r="D99" s="22">
        <v>-1.2909999999999999</v>
      </c>
      <c r="E99" s="22">
        <v>2.9870000000000001</v>
      </c>
      <c r="L99" s="75" t="s">
        <v>1848</v>
      </c>
      <c r="M99" s="73">
        <v>0.189</v>
      </c>
      <c r="N99" s="73">
        <v>6480.6</v>
      </c>
      <c r="O99" s="73">
        <v>95</v>
      </c>
      <c r="P99" s="73"/>
      <c r="Q99" s="75" t="s">
        <v>1848</v>
      </c>
      <c r="R99" s="73">
        <v>0.14299999999999999</v>
      </c>
      <c r="S99" s="73">
        <v>10623</v>
      </c>
      <c r="T99" s="73">
        <v>95</v>
      </c>
      <c r="U99" s="73"/>
      <c r="V99" s="75" t="s">
        <v>1848</v>
      </c>
      <c r="W99" s="73">
        <v>0.18099999999999999</v>
      </c>
      <c r="X99" s="73">
        <v>7068.2</v>
      </c>
      <c r="Y99" s="73">
        <v>90</v>
      </c>
      <c r="Z99" s="73"/>
      <c r="AA99" s="75" t="s">
        <v>1909</v>
      </c>
      <c r="AB99" s="73">
        <v>0.11899999999999999</v>
      </c>
      <c r="AC99" s="73">
        <v>13761.6</v>
      </c>
      <c r="AD99" s="73">
        <v>85</v>
      </c>
      <c r="AE99" s="73"/>
      <c r="AF99" s="75" t="s">
        <v>1908</v>
      </c>
      <c r="AG99" s="73">
        <v>0.18</v>
      </c>
      <c r="AH99" s="73">
        <v>7146.9</v>
      </c>
      <c r="AI99" s="73">
        <v>95</v>
      </c>
      <c r="AJ99" s="73"/>
      <c r="AK99" s="75" t="s">
        <v>1848</v>
      </c>
      <c r="AL99" s="73">
        <v>0.38200000000000001</v>
      </c>
      <c r="AM99" s="73">
        <v>798.4</v>
      </c>
      <c r="AN99" s="73">
        <v>49</v>
      </c>
      <c r="AO99" s="74"/>
    </row>
    <row r="100" spans="1:41" ht="16" x14ac:dyDescent="0.2">
      <c r="A100">
        <v>185</v>
      </c>
      <c r="B100" s="2" t="s">
        <v>1781</v>
      </c>
      <c r="C100" s="2" t="s">
        <v>1391</v>
      </c>
      <c r="D100" s="22">
        <v>-1.355</v>
      </c>
      <c r="E100" s="22">
        <v>3.3740000000000001</v>
      </c>
      <c r="L100" s="75" t="s">
        <v>1848</v>
      </c>
      <c r="M100" s="73">
        <v>0.19900000000000001</v>
      </c>
      <c r="N100" s="73">
        <v>5808.4</v>
      </c>
      <c r="O100" s="73">
        <v>80</v>
      </c>
      <c r="P100" s="73"/>
      <c r="Q100" s="75" t="s">
        <v>1868</v>
      </c>
      <c r="R100" s="73">
        <v>0.16900000000000001</v>
      </c>
      <c r="S100" s="73">
        <v>8038.2</v>
      </c>
      <c r="T100" s="73">
        <v>95</v>
      </c>
      <c r="U100" s="73"/>
      <c r="V100" s="75" t="s">
        <v>1848</v>
      </c>
      <c r="W100" s="73">
        <v>0.20599999999999999</v>
      </c>
      <c r="X100" s="73">
        <v>5393.7</v>
      </c>
      <c r="Y100" s="73">
        <v>90</v>
      </c>
      <c r="Z100" s="73"/>
      <c r="AA100" s="75" t="s">
        <v>1909</v>
      </c>
      <c r="AB100" s="73">
        <v>0.129</v>
      </c>
      <c r="AC100" s="73">
        <v>12441.8</v>
      </c>
      <c r="AD100" s="73">
        <v>85</v>
      </c>
      <c r="AE100" s="73"/>
      <c r="AF100" s="75" t="s">
        <v>1868</v>
      </c>
      <c r="AG100" s="73">
        <v>0.251</v>
      </c>
      <c r="AH100" s="73">
        <v>3312.4</v>
      </c>
      <c r="AI100" s="73">
        <v>95</v>
      </c>
      <c r="AJ100" s="73"/>
      <c r="AK100" s="75" t="s">
        <v>1848</v>
      </c>
      <c r="AL100" s="73">
        <v>0.377</v>
      </c>
      <c r="AM100" s="73">
        <v>842.8</v>
      </c>
      <c r="AN100" s="73">
        <v>60</v>
      </c>
      <c r="AO100" s="74"/>
    </row>
    <row r="101" spans="1:41" ht="16" x14ac:dyDescent="0.2">
      <c r="A101">
        <v>230</v>
      </c>
      <c r="B101" s="2" t="s">
        <v>1813</v>
      </c>
      <c r="C101" s="2" t="s">
        <v>1137</v>
      </c>
      <c r="D101" s="22">
        <v>-0.52200000000000002</v>
      </c>
      <c r="E101" s="22">
        <v>1.3140000000000001</v>
      </c>
      <c r="L101" s="75" t="s">
        <v>1855</v>
      </c>
      <c r="M101" s="73">
        <v>0.41099999999999998</v>
      </c>
      <c r="N101" s="73">
        <v>583.9</v>
      </c>
      <c r="O101" s="73">
        <v>42</v>
      </c>
      <c r="P101" s="73"/>
      <c r="Q101" s="75" t="s">
        <v>365</v>
      </c>
      <c r="R101" s="73">
        <v>0.184</v>
      </c>
      <c r="S101" s="73">
        <v>6829.8</v>
      </c>
      <c r="T101" s="73">
        <v>90</v>
      </c>
      <c r="U101" s="73"/>
      <c r="V101" s="75" t="s">
        <v>1855</v>
      </c>
      <c r="W101" s="73">
        <v>0.32300000000000001</v>
      </c>
      <c r="X101" s="73">
        <v>1523.1</v>
      </c>
      <c r="Y101" s="73">
        <v>55</v>
      </c>
      <c r="Z101" s="73"/>
      <c r="AA101" s="75" t="s">
        <v>1855</v>
      </c>
      <c r="AB101" s="73">
        <v>0.13900000000000001</v>
      </c>
      <c r="AC101" s="73">
        <v>11057.4</v>
      </c>
      <c r="AD101" s="73">
        <v>70</v>
      </c>
      <c r="AE101" s="73"/>
      <c r="AF101" s="75" t="s">
        <v>1925</v>
      </c>
      <c r="AG101" s="73">
        <v>0.249</v>
      </c>
      <c r="AH101" s="73">
        <v>3389.5</v>
      </c>
      <c r="AI101" s="73">
        <v>80</v>
      </c>
      <c r="AJ101" s="73"/>
      <c r="AK101" s="75" t="s">
        <v>365</v>
      </c>
      <c r="AL101" s="73">
        <v>0.29099999999999998</v>
      </c>
      <c r="AM101" s="73">
        <v>2150.1999999999998</v>
      </c>
      <c r="AN101" s="73">
        <v>70</v>
      </c>
      <c r="AO101" s="74"/>
    </row>
    <row r="102" spans="1:41" ht="16" x14ac:dyDescent="0.2">
      <c r="A102">
        <v>235</v>
      </c>
      <c r="B102" s="2" t="s">
        <v>1801</v>
      </c>
      <c r="C102" s="2" t="s">
        <v>1170</v>
      </c>
      <c r="D102" s="22">
        <v>-0.6925</v>
      </c>
      <c r="E102" s="22">
        <v>1.425</v>
      </c>
      <c r="L102" s="75" t="s">
        <v>1855</v>
      </c>
      <c r="M102" s="73">
        <v>0.39300000000000002</v>
      </c>
      <c r="N102" s="73">
        <v>710.4</v>
      </c>
      <c r="O102" s="73">
        <v>27</v>
      </c>
      <c r="P102" s="73"/>
      <c r="Q102" s="75" t="s">
        <v>1871</v>
      </c>
      <c r="R102" s="73">
        <v>0.23899999999999999</v>
      </c>
      <c r="S102" s="73">
        <v>3786.2</v>
      </c>
      <c r="T102" s="73">
        <v>70</v>
      </c>
      <c r="U102" s="73"/>
      <c r="V102" s="75" t="s">
        <v>1855</v>
      </c>
      <c r="W102" s="73">
        <v>0.34799999999999998</v>
      </c>
      <c r="X102" s="73">
        <v>1154.0999999999999</v>
      </c>
      <c r="Y102" s="73">
        <v>55</v>
      </c>
      <c r="Z102" s="73"/>
      <c r="AA102" s="75" t="s">
        <v>1871</v>
      </c>
      <c r="AB102" s="73">
        <v>0.17100000000000001</v>
      </c>
      <c r="AC102" s="73">
        <v>7892.4</v>
      </c>
      <c r="AD102" s="73">
        <v>55</v>
      </c>
      <c r="AE102" s="73"/>
      <c r="AF102" s="75" t="s">
        <v>1856</v>
      </c>
      <c r="AG102" s="73">
        <v>0.30199999999999999</v>
      </c>
      <c r="AH102" s="73">
        <v>1903.3</v>
      </c>
      <c r="AI102" s="73">
        <v>85</v>
      </c>
      <c r="AJ102" s="73"/>
      <c r="AK102" s="75" t="s">
        <v>365</v>
      </c>
      <c r="AL102" s="73">
        <v>0.30199999999999999</v>
      </c>
      <c r="AM102" s="73">
        <v>1914.8</v>
      </c>
      <c r="AN102" s="73">
        <v>75</v>
      </c>
      <c r="AO102" s="74"/>
    </row>
    <row r="103" spans="1:41" ht="16" x14ac:dyDescent="0.2">
      <c r="A103">
        <v>240</v>
      </c>
      <c r="B103" s="2" t="s">
        <v>205</v>
      </c>
      <c r="C103" s="2" t="s">
        <v>1326</v>
      </c>
      <c r="D103" s="22">
        <v>-0.67459999999999998</v>
      </c>
      <c r="E103" s="22">
        <v>2.0190000000000001</v>
      </c>
      <c r="L103" s="75" t="s">
        <v>1856</v>
      </c>
      <c r="M103" s="73">
        <v>0.38100000000000001</v>
      </c>
      <c r="N103" s="73">
        <v>810.4</v>
      </c>
      <c r="O103" s="73">
        <v>30</v>
      </c>
      <c r="P103" s="73"/>
      <c r="Q103" s="75" t="s">
        <v>303</v>
      </c>
      <c r="R103" s="73">
        <v>0.22500000000000001</v>
      </c>
      <c r="S103" s="73">
        <v>4386.6000000000004</v>
      </c>
      <c r="T103" s="73">
        <v>75</v>
      </c>
      <c r="U103" s="73"/>
      <c r="V103" s="75" t="s">
        <v>1856</v>
      </c>
      <c r="W103" s="73">
        <v>0.33200000000000002</v>
      </c>
      <c r="X103" s="73">
        <v>1375.5</v>
      </c>
      <c r="Y103" s="73">
        <v>60</v>
      </c>
      <c r="Z103" s="73"/>
      <c r="AA103" s="75" t="s">
        <v>1871</v>
      </c>
      <c r="AB103" s="73">
        <v>0.16900000000000001</v>
      </c>
      <c r="AC103" s="73">
        <v>8030</v>
      </c>
      <c r="AD103" s="73">
        <v>55</v>
      </c>
      <c r="AE103" s="73"/>
      <c r="AF103" s="75" t="s">
        <v>1856</v>
      </c>
      <c r="AG103" s="73">
        <v>0.28999999999999998</v>
      </c>
      <c r="AH103" s="73">
        <v>2176</v>
      </c>
      <c r="AI103" s="73">
        <v>85</v>
      </c>
      <c r="AJ103" s="73"/>
      <c r="AK103" s="75" t="s">
        <v>365</v>
      </c>
      <c r="AL103" s="73">
        <v>0.26800000000000002</v>
      </c>
      <c r="AM103" s="73">
        <v>2753.4</v>
      </c>
      <c r="AN103" s="73">
        <v>85</v>
      </c>
      <c r="AO103" s="74"/>
    </row>
    <row r="104" spans="1:41" ht="16" x14ac:dyDescent="0.2">
      <c r="A104">
        <v>241</v>
      </c>
      <c r="B104" s="2" t="s">
        <v>205</v>
      </c>
      <c r="C104" s="2" t="s">
        <v>1328</v>
      </c>
      <c r="D104" s="22">
        <v>-0.8669</v>
      </c>
      <c r="E104" s="22">
        <v>1.837</v>
      </c>
      <c r="L104" s="75" t="s">
        <v>1856</v>
      </c>
      <c r="M104" s="73">
        <v>0.38100000000000001</v>
      </c>
      <c r="N104" s="73">
        <v>810.4</v>
      </c>
      <c r="O104" s="73">
        <v>30</v>
      </c>
      <c r="P104" s="73"/>
      <c r="Q104" s="75" t="s">
        <v>303</v>
      </c>
      <c r="R104" s="73">
        <v>0.22500000000000001</v>
      </c>
      <c r="S104" s="73">
        <v>4386.6000000000004</v>
      </c>
      <c r="T104" s="73">
        <v>75</v>
      </c>
      <c r="U104" s="73"/>
      <c r="V104" s="75" t="s">
        <v>1856</v>
      </c>
      <c r="W104" s="73">
        <v>0.33200000000000002</v>
      </c>
      <c r="X104" s="73">
        <v>1375.5</v>
      </c>
      <c r="Y104" s="73">
        <v>60</v>
      </c>
      <c r="Z104" s="73"/>
      <c r="AA104" s="75" t="s">
        <v>1871</v>
      </c>
      <c r="AB104" s="73">
        <v>0.16900000000000001</v>
      </c>
      <c r="AC104" s="73">
        <v>8030</v>
      </c>
      <c r="AD104" s="73">
        <v>55</v>
      </c>
      <c r="AE104" s="73"/>
      <c r="AF104" s="75" t="s">
        <v>1856</v>
      </c>
      <c r="AG104" s="73">
        <v>0.28999999999999998</v>
      </c>
      <c r="AH104" s="73">
        <v>2176</v>
      </c>
      <c r="AI104" s="73">
        <v>85</v>
      </c>
      <c r="AJ104" s="73"/>
      <c r="AK104" s="75" t="s">
        <v>365</v>
      </c>
      <c r="AL104" s="73">
        <v>0.26800000000000002</v>
      </c>
      <c r="AM104" s="73">
        <v>2753.4</v>
      </c>
      <c r="AN104" s="73">
        <v>85</v>
      </c>
      <c r="AO104" s="74"/>
    </row>
    <row r="105" spans="1:41" ht="16" x14ac:dyDescent="0.2">
      <c r="A105">
        <v>249</v>
      </c>
      <c r="B105" s="2" t="s">
        <v>1808</v>
      </c>
      <c r="C105" s="2" t="s">
        <v>1478</v>
      </c>
      <c r="D105" s="22">
        <v>-0.61270000000000002</v>
      </c>
      <c r="E105" s="22">
        <v>1.8580000000000001</v>
      </c>
      <c r="L105" s="75" t="s">
        <v>1856</v>
      </c>
      <c r="M105" s="73">
        <v>0.371</v>
      </c>
      <c r="N105" s="73">
        <v>900.8</v>
      </c>
      <c r="O105" s="73">
        <v>41</v>
      </c>
      <c r="P105" s="73"/>
      <c r="Q105" s="75" t="s">
        <v>1872</v>
      </c>
      <c r="R105" s="73">
        <v>0.222</v>
      </c>
      <c r="S105" s="73">
        <v>4521.5</v>
      </c>
      <c r="T105" s="73">
        <v>75</v>
      </c>
      <c r="U105" s="73"/>
      <c r="V105" s="75" t="s">
        <v>1856</v>
      </c>
      <c r="W105" s="73">
        <v>0.30199999999999999</v>
      </c>
      <c r="X105" s="73">
        <v>1913.5</v>
      </c>
      <c r="Y105" s="73">
        <v>65</v>
      </c>
      <c r="Z105" s="73"/>
      <c r="AA105" s="75" t="s">
        <v>1871</v>
      </c>
      <c r="AB105" s="73">
        <v>0.16400000000000001</v>
      </c>
      <c r="AC105" s="73">
        <v>8455.6</v>
      </c>
      <c r="AD105" s="73">
        <v>55</v>
      </c>
      <c r="AE105" s="73"/>
      <c r="AF105" s="75" t="s">
        <v>1856</v>
      </c>
      <c r="AG105" s="73">
        <v>0.26800000000000002</v>
      </c>
      <c r="AH105" s="73">
        <v>2744.3</v>
      </c>
      <c r="AI105" s="73">
        <v>85</v>
      </c>
      <c r="AJ105" s="73"/>
      <c r="AK105" s="75" t="s">
        <v>365</v>
      </c>
      <c r="AL105" s="73">
        <v>0.24099999999999999</v>
      </c>
      <c r="AM105" s="73">
        <v>3685</v>
      </c>
      <c r="AN105" s="73">
        <v>85</v>
      </c>
      <c r="AO105" s="74"/>
    </row>
    <row r="106" spans="1:41" ht="16" x14ac:dyDescent="0.2">
      <c r="A106">
        <v>257</v>
      </c>
      <c r="B106" s="2" t="s">
        <v>655</v>
      </c>
      <c r="C106" s="2" t="s">
        <v>1148</v>
      </c>
      <c r="D106" s="22">
        <v>-0.63690000000000002</v>
      </c>
      <c r="E106" s="22">
        <v>1.855</v>
      </c>
      <c r="L106" s="75" t="s">
        <v>1856</v>
      </c>
      <c r="M106" s="73">
        <v>0.36299999999999999</v>
      </c>
      <c r="N106" s="73">
        <v>980.7</v>
      </c>
      <c r="O106" s="73">
        <v>55</v>
      </c>
      <c r="P106" s="73"/>
      <c r="Q106" s="75" t="s">
        <v>1872</v>
      </c>
      <c r="R106" s="73">
        <v>0.224</v>
      </c>
      <c r="S106" s="73">
        <v>4452.5</v>
      </c>
      <c r="T106" s="73">
        <v>75</v>
      </c>
      <c r="U106" s="73"/>
      <c r="V106" s="75" t="s">
        <v>1856</v>
      </c>
      <c r="W106" s="73">
        <v>0.28199999999999997</v>
      </c>
      <c r="X106" s="73">
        <v>2367.8000000000002</v>
      </c>
      <c r="Y106" s="73">
        <v>70</v>
      </c>
      <c r="Z106" s="73"/>
      <c r="AA106" s="75" t="s">
        <v>1871</v>
      </c>
      <c r="AB106" s="73">
        <v>0.16500000000000001</v>
      </c>
      <c r="AC106" s="73">
        <v>8374.9</v>
      </c>
      <c r="AD106" s="73">
        <v>49</v>
      </c>
      <c r="AE106" s="73"/>
      <c r="AF106" s="75" t="s">
        <v>1856</v>
      </c>
      <c r="AG106" s="73">
        <v>0.25700000000000001</v>
      </c>
      <c r="AH106" s="73">
        <v>3113.3</v>
      </c>
      <c r="AI106" s="73">
        <v>75</v>
      </c>
      <c r="AJ106" s="73"/>
      <c r="AK106" s="75" t="s">
        <v>365</v>
      </c>
      <c r="AL106" s="73">
        <v>0.20799999999999999</v>
      </c>
      <c r="AM106" s="73">
        <v>5240.3</v>
      </c>
      <c r="AN106" s="73">
        <v>90</v>
      </c>
      <c r="AO106" s="74"/>
    </row>
    <row r="107" spans="1:41" ht="16" x14ac:dyDescent="0.2">
      <c r="A107">
        <v>283</v>
      </c>
      <c r="B107" s="2" t="s">
        <v>1824</v>
      </c>
      <c r="C107" s="2" t="s">
        <v>1239</v>
      </c>
      <c r="D107" s="22">
        <v>-0.60250000000000004</v>
      </c>
      <c r="E107" s="22">
        <v>1.8009999999999999</v>
      </c>
      <c r="L107" s="75" t="s">
        <v>1857</v>
      </c>
      <c r="M107" s="73">
        <v>0.20899999999999999</v>
      </c>
      <c r="N107" s="73">
        <v>5196.5</v>
      </c>
      <c r="O107" s="73">
        <v>95</v>
      </c>
      <c r="P107" s="73"/>
      <c r="Q107" s="75" t="s">
        <v>1857</v>
      </c>
      <c r="R107" s="73">
        <v>0.29399999999999998</v>
      </c>
      <c r="S107" s="73">
        <v>2081.4</v>
      </c>
      <c r="T107" s="73">
        <v>55</v>
      </c>
      <c r="U107" s="73"/>
      <c r="V107" s="75" t="s">
        <v>1857</v>
      </c>
      <c r="W107" s="73">
        <v>0.23100000000000001</v>
      </c>
      <c r="X107" s="73">
        <v>4117.3</v>
      </c>
      <c r="Y107" s="73">
        <v>80</v>
      </c>
      <c r="Z107" s="73"/>
      <c r="AA107" s="75" t="s">
        <v>1915</v>
      </c>
      <c r="AB107" s="73">
        <v>0.13700000000000001</v>
      </c>
      <c r="AC107" s="73">
        <v>11309.8</v>
      </c>
      <c r="AD107" s="73">
        <v>70</v>
      </c>
      <c r="AE107" s="73"/>
      <c r="AF107" s="75" t="s">
        <v>1916</v>
      </c>
      <c r="AG107" s="73">
        <v>0.16400000000000001</v>
      </c>
      <c r="AH107" s="73">
        <v>8467.5</v>
      </c>
      <c r="AI107" s="73">
        <v>95</v>
      </c>
      <c r="AJ107" s="73"/>
      <c r="AK107" s="75" t="s">
        <v>1858</v>
      </c>
      <c r="AL107" s="73">
        <v>0.34799999999999998</v>
      </c>
      <c r="AM107" s="73">
        <v>1163.8</v>
      </c>
      <c r="AN107" s="73">
        <v>55</v>
      </c>
      <c r="AO107" s="74"/>
    </row>
    <row r="108" spans="1:41" ht="16" x14ac:dyDescent="0.2">
      <c r="A108">
        <v>284</v>
      </c>
      <c r="B108" s="2" t="s">
        <v>299</v>
      </c>
      <c r="C108" s="2" t="s">
        <v>1542</v>
      </c>
      <c r="D108" s="22">
        <v>-1.8089999999999999</v>
      </c>
      <c r="E108" s="22">
        <v>3.18</v>
      </c>
      <c r="L108" s="75" t="s">
        <v>1858</v>
      </c>
      <c r="M108" s="73">
        <v>0.253</v>
      </c>
      <c r="N108" s="73">
        <v>3247.6</v>
      </c>
      <c r="O108" s="73">
        <v>90</v>
      </c>
      <c r="P108" s="73"/>
      <c r="Q108" s="75" t="s">
        <v>1857</v>
      </c>
      <c r="R108" s="73">
        <v>0.17199999999999999</v>
      </c>
      <c r="S108" s="73">
        <v>7787.5</v>
      </c>
      <c r="T108" s="73">
        <v>85</v>
      </c>
      <c r="U108" s="73"/>
      <c r="V108" s="75" t="s">
        <v>1858</v>
      </c>
      <c r="W108" s="73">
        <v>0.11899999999999999</v>
      </c>
      <c r="X108" s="73">
        <v>13814.3</v>
      </c>
      <c r="Y108" s="73">
        <v>95</v>
      </c>
      <c r="Z108" s="73"/>
      <c r="AA108" s="75" t="s">
        <v>1916</v>
      </c>
      <c r="AB108" s="73">
        <v>0.13400000000000001</v>
      </c>
      <c r="AC108" s="73">
        <v>11731.2</v>
      </c>
      <c r="AD108" s="73">
        <v>65</v>
      </c>
      <c r="AE108" s="73"/>
      <c r="AF108" s="75" t="s">
        <v>1916</v>
      </c>
      <c r="AG108" s="73">
        <v>0.129</v>
      </c>
      <c r="AH108" s="73">
        <v>12383</v>
      </c>
      <c r="AI108" s="73">
        <v>90</v>
      </c>
      <c r="AJ108" s="73"/>
      <c r="AK108" s="75" t="s">
        <v>1858</v>
      </c>
      <c r="AL108" s="73">
        <v>0.34399999999999997</v>
      </c>
      <c r="AM108" s="73">
        <v>1203.4000000000001</v>
      </c>
      <c r="AN108" s="73">
        <v>42</v>
      </c>
      <c r="AO108" s="74"/>
    </row>
    <row r="109" spans="1:41" ht="16" x14ac:dyDescent="0.2">
      <c r="A109">
        <v>293</v>
      </c>
      <c r="B109" s="2" t="s">
        <v>2179</v>
      </c>
      <c r="C109" s="2" t="s">
        <v>1275</v>
      </c>
      <c r="D109" s="22">
        <v>-0.5353</v>
      </c>
      <c r="E109" s="22">
        <v>2.5529999999999999</v>
      </c>
      <c r="L109" s="75" t="s">
        <v>2309</v>
      </c>
      <c r="M109" s="73">
        <v>0.16</v>
      </c>
      <c r="N109" s="73">
        <v>8867.5</v>
      </c>
      <c r="O109" s="73">
        <v>90</v>
      </c>
      <c r="P109" s="73"/>
      <c r="Q109" s="75" t="s">
        <v>2309</v>
      </c>
      <c r="R109" s="73">
        <v>0.32800000000000001</v>
      </c>
      <c r="S109" s="73">
        <v>1437.4</v>
      </c>
      <c r="T109" s="73">
        <v>36</v>
      </c>
      <c r="U109" s="73"/>
      <c r="V109" s="75" t="s">
        <v>2309</v>
      </c>
      <c r="W109" s="73">
        <v>0.33700000000000002</v>
      </c>
      <c r="X109" s="73">
        <v>1306.5</v>
      </c>
      <c r="Y109" s="73">
        <v>55</v>
      </c>
      <c r="Z109" s="73"/>
      <c r="AA109" s="75" t="s">
        <v>1916</v>
      </c>
      <c r="AB109" s="73">
        <v>0.13600000000000001</v>
      </c>
      <c r="AC109" s="73">
        <v>11452.2</v>
      </c>
      <c r="AD109" s="73">
        <v>80</v>
      </c>
      <c r="AE109" s="73"/>
      <c r="AF109" s="75" t="s">
        <v>1916</v>
      </c>
      <c r="AG109" s="73">
        <v>0.23300000000000001</v>
      </c>
      <c r="AH109" s="73">
        <v>4026.5</v>
      </c>
      <c r="AI109" s="73">
        <v>95</v>
      </c>
      <c r="AJ109" s="73"/>
      <c r="AK109" s="75" t="s">
        <v>2404</v>
      </c>
      <c r="AL109" s="73">
        <v>0.40300000000000002</v>
      </c>
      <c r="AM109" s="73">
        <v>635.5</v>
      </c>
      <c r="AN109" s="73">
        <v>55</v>
      </c>
      <c r="AO109" s="74"/>
    </row>
    <row r="110" spans="1:41" x14ac:dyDescent="0.2">
      <c r="L110" s="46" t="s">
        <v>2030</v>
      </c>
      <c r="M110">
        <f>COUNTA(_xlfn.UNIQUE(L73:L109))</f>
        <v>15</v>
      </c>
      <c r="P110" s="28"/>
      <c r="Q110" s="46" t="s">
        <v>2030</v>
      </c>
      <c r="R110">
        <f>COUNTA(_xlfn.UNIQUE(Q73:Q109))</f>
        <v>18</v>
      </c>
      <c r="V110" s="46" t="s">
        <v>2030</v>
      </c>
      <c r="W110">
        <f>COUNTA(_xlfn.UNIQUE(V73:V109))</f>
        <v>14</v>
      </c>
      <c r="AA110" s="46" t="s">
        <v>2030</v>
      </c>
      <c r="AB110">
        <f>COUNTA(_xlfn.UNIQUE(AA73:AA109))</f>
        <v>17</v>
      </c>
      <c r="AF110" s="46" t="s">
        <v>2030</v>
      </c>
      <c r="AG110">
        <f>COUNTA(_xlfn.UNIQUE(AF73:AF109))</f>
        <v>15</v>
      </c>
      <c r="AK110" s="46" t="s">
        <v>2030</v>
      </c>
      <c r="AL110">
        <f>COUNTA(_xlfn.UNIQUE(AK73:AK109))</f>
        <v>16</v>
      </c>
    </row>
    <row r="111" spans="1:41" ht="48" x14ac:dyDescent="0.2">
      <c r="L111" s="47" t="s">
        <v>2031</v>
      </c>
      <c r="M111">
        <v>2</v>
      </c>
      <c r="P111" s="28"/>
      <c r="Q111" s="47" t="s">
        <v>2031</v>
      </c>
      <c r="R111">
        <v>2</v>
      </c>
      <c r="V111" s="47" t="s">
        <v>2031</v>
      </c>
      <c r="W111">
        <v>2</v>
      </c>
      <c r="AA111" s="47" t="s">
        <v>2031</v>
      </c>
      <c r="AB111">
        <v>0</v>
      </c>
      <c r="AF111" s="47" t="s">
        <v>2031</v>
      </c>
      <c r="AG111">
        <v>0</v>
      </c>
      <c r="AK111" s="47" t="s">
        <v>2031</v>
      </c>
      <c r="AL111">
        <v>1</v>
      </c>
    </row>
    <row r="112" spans="1:41" x14ac:dyDescent="0.2">
      <c r="M112" s="42">
        <f>M111/M110</f>
        <v>0.13333333333333333</v>
      </c>
      <c r="N112" s="28"/>
      <c r="O112" s="28"/>
      <c r="P112" s="28"/>
      <c r="R112" s="42">
        <f>R111/R110</f>
        <v>0.1111111111111111</v>
      </c>
      <c r="S112" s="28"/>
      <c r="T112" s="28"/>
      <c r="W112" s="42">
        <f>W111/W110</f>
        <v>0.14285714285714285</v>
      </c>
      <c r="X112" s="28"/>
      <c r="Y112" s="28"/>
      <c r="AB112" s="42">
        <f>AB111/AB110</f>
        <v>0</v>
      </c>
      <c r="AC112" s="28"/>
      <c r="AD112" s="28"/>
      <c r="AG112" s="42">
        <f>AG111/AG110</f>
        <v>0</v>
      </c>
      <c r="AH112" s="28"/>
      <c r="AI112" s="28"/>
      <c r="AL112" s="42">
        <f>AL111/AL110</f>
        <v>6.25E-2</v>
      </c>
      <c r="AM112" s="28"/>
      <c r="AN112" s="28"/>
    </row>
  </sheetData>
  <sortState xmlns:xlrd2="http://schemas.microsoft.com/office/spreadsheetml/2017/richdata2" ref="A73:E109">
    <sortCondition ref="A72:A109"/>
  </sortState>
  <mergeCells count="8">
    <mergeCell ref="AA2:AE2"/>
    <mergeCell ref="AF2:AJ2"/>
    <mergeCell ref="AK2:AO2"/>
    <mergeCell ref="D2:E2"/>
    <mergeCell ref="D71:E71"/>
    <mergeCell ref="L2:P2"/>
    <mergeCell ref="Q2:U2"/>
    <mergeCell ref="V2:Z2"/>
  </mergeCells>
  <conditionalFormatting sqref="N4:N66 N73:N109 N113:N1048576">
    <cfRule type="cellIs" dxfId="30" priority="9" operator="lessThanOrEqual">
      <formula>500</formula>
    </cfRule>
  </conditionalFormatting>
  <conditionalFormatting sqref="S4:S66 S73:S109 S113:S1048576">
    <cfRule type="cellIs" dxfId="29" priority="7" operator="lessThanOrEqual">
      <formula>500</formula>
    </cfRule>
  </conditionalFormatting>
  <conditionalFormatting sqref="X4:X66 X73:X109 X113:X1048576">
    <cfRule type="cellIs" dxfId="28" priority="5" operator="lessThanOrEqual">
      <formula>500</formula>
    </cfRule>
  </conditionalFormatting>
  <conditionalFormatting sqref="AC2:AC66 AC73:AC109 AC113:AC1048576">
    <cfRule type="cellIs" dxfId="27" priority="4" operator="lessThanOrEqual">
      <formula>500</formula>
    </cfRule>
  </conditionalFormatting>
  <conditionalFormatting sqref="AH2:AH3">
    <cfRule type="cellIs" dxfId="26" priority="3" operator="lessThanOrEqual">
      <formula>500</formula>
    </cfRule>
  </conditionalFormatting>
  <conditionalFormatting sqref="AM2:AM3">
    <cfRule type="cellIs" dxfId="25" priority="2" operator="lessThanOrEqual">
      <formula>500</formula>
    </cfRule>
  </conditionalFormatting>
  <conditionalFormatting sqref="AH2:AH66 AM2:AM66 AM73:AM109 AH73:AH109 AH113:AH1048576 AM113:AM1048576">
    <cfRule type="cellIs" dxfId="24" priority="1" operator="lessThanOrEqual">
      <formula>500</formula>
    </cfRule>
  </conditionalFormatting>
  <hyperlinks>
    <hyperlink ref="A1" r:id="rId1" xr:uid="{117885B3-13B0-3043-8B77-336C09E4A51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1CAD4-0086-3849-AA2E-CE1D8404F623}">
  <sheetPr codeName="Sheet9"/>
  <dimension ref="A1:BU124"/>
  <sheetViews>
    <sheetView topLeftCell="A19" zoomScale="90" zoomScaleNormal="90" workbookViewId="0">
      <selection activeCell="B4" sqref="B4:B9"/>
    </sheetView>
  </sheetViews>
  <sheetFormatPr baseColWidth="10" defaultRowHeight="15" x14ac:dyDescent="0.2"/>
  <cols>
    <col min="1" max="1" width="17.6640625" customWidth="1"/>
    <col min="2" max="2" width="26.1640625" bestFit="1" customWidth="1"/>
    <col min="3" max="3" width="26.1640625" customWidth="1"/>
    <col min="4" max="4" width="49.6640625" bestFit="1" customWidth="1"/>
    <col min="5" max="5" width="10.5" bestFit="1" customWidth="1"/>
    <col min="6" max="6" width="15" bestFit="1" customWidth="1"/>
    <col min="7" max="7" width="0" hidden="1" customWidth="1"/>
    <col min="8" max="8" width="5.5" hidden="1" customWidth="1"/>
    <col min="9" max="9" width="25.6640625" hidden="1" customWidth="1"/>
    <col min="10" max="10" width="39.83203125" hidden="1" customWidth="1"/>
    <col min="11" max="11" width="10.5" hidden="1" customWidth="1"/>
    <col min="12" max="12" width="9.6640625" style="33" customWidth="1"/>
    <col min="13" max="13" width="12" style="28" bestFit="1" customWidth="1"/>
    <col min="14" max="16" width="10.33203125" customWidth="1"/>
    <col min="17" max="17" width="10.33203125" style="33" customWidth="1"/>
    <col min="18" max="18" width="12" style="28" bestFit="1" customWidth="1"/>
    <col min="19" max="21" width="10.33203125" customWidth="1"/>
    <col min="22" max="22" width="10.33203125" style="33" customWidth="1"/>
    <col min="23" max="23" width="12" bestFit="1" customWidth="1"/>
    <col min="27" max="27" width="10.83203125" style="33"/>
    <col min="28" max="28" width="12" bestFit="1" customWidth="1"/>
    <col min="32" max="32" width="10.83203125" style="33"/>
    <col min="33" max="33" width="12" bestFit="1" customWidth="1"/>
    <col min="37" max="37" width="10.83203125" style="33"/>
    <col min="38" max="38" width="12" bestFit="1" customWidth="1"/>
    <col min="42" max="42" width="10.83203125" style="33"/>
    <col min="46" max="46" width="12" bestFit="1" customWidth="1"/>
    <col min="47" max="47" width="4.5" bestFit="1" customWidth="1"/>
    <col min="48" max="48" width="12" bestFit="1" customWidth="1"/>
    <col min="49" max="49" width="4.5" bestFit="1" customWidth="1"/>
    <col min="50" max="50" width="12" bestFit="1" customWidth="1"/>
    <col min="51" max="51" width="4.5" bestFit="1" customWidth="1"/>
    <col min="52" max="52" width="12" bestFit="1" customWidth="1"/>
    <col min="53" max="53" width="3.5" bestFit="1" customWidth="1"/>
    <col min="54" max="54" width="12" bestFit="1" customWidth="1"/>
    <col min="55" max="55" width="3.5" bestFit="1" customWidth="1"/>
    <col min="56" max="56" width="12" bestFit="1" customWidth="1"/>
    <col min="57" max="57" width="3.5" bestFit="1" customWidth="1"/>
  </cols>
  <sheetData>
    <row r="1" spans="1:42" x14ac:dyDescent="0.2">
      <c r="W1" s="28"/>
      <c r="AD1" s="38"/>
    </row>
    <row r="2" spans="1:42" ht="17" thickBot="1" x14ac:dyDescent="0.25">
      <c r="E2" s="92" t="s">
        <v>1106</v>
      </c>
      <c r="F2" s="92"/>
      <c r="M2" s="80" t="s">
        <v>1874</v>
      </c>
      <c r="N2" s="81"/>
      <c r="O2" s="81"/>
      <c r="P2" s="81"/>
      <c r="Q2" s="81"/>
      <c r="R2" s="80" t="s">
        <v>1875</v>
      </c>
      <c r="S2" s="81"/>
      <c r="T2" s="81"/>
      <c r="U2" s="81"/>
      <c r="V2" s="82"/>
      <c r="W2" s="80" t="s">
        <v>1882</v>
      </c>
      <c r="X2" s="81"/>
      <c r="Y2" s="81"/>
      <c r="Z2" s="81"/>
      <c r="AA2" s="82"/>
      <c r="AB2" s="80" t="s">
        <v>1933</v>
      </c>
      <c r="AC2" s="81"/>
      <c r="AD2" s="81"/>
      <c r="AE2" s="81"/>
      <c r="AF2" s="82"/>
      <c r="AG2" s="80" t="s">
        <v>1934</v>
      </c>
      <c r="AH2" s="81"/>
      <c r="AI2" s="81"/>
      <c r="AJ2" s="81"/>
      <c r="AK2" s="82"/>
      <c r="AL2" s="80" t="s">
        <v>1935</v>
      </c>
      <c r="AM2" s="81"/>
      <c r="AN2" s="81"/>
      <c r="AO2" s="81"/>
      <c r="AP2" s="82"/>
    </row>
    <row r="3" spans="1:42" ht="23" customHeight="1" thickBot="1" x14ac:dyDescent="0.25">
      <c r="A3" s="17" t="s">
        <v>1775</v>
      </c>
      <c r="B3" s="1" t="s">
        <v>2248</v>
      </c>
      <c r="C3" s="1" t="s">
        <v>2247</v>
      </c>
      <c r="D3" s="1" t="s">
        <v>25</v>
      </c>
      <c r="E3" s="21" t="s">
        <v>1107</v>
      </c>
      <c r="F3" s="21" t="s">
        <v>1108</v>
      </c>
      <c r="M3" s="9" t="s">
        <v>1831</v>
      </c>
      <c r="N3" s="9" t="s">
        <v>1832</v>
      </c>
      <c r="O3" s="9" t="s">
        <v>1833</v>
      </c>
      <c r="P3" s="9" t="s">
        <v>1834</v>
      </c>
      <c r="Q3" s="36" t="s">
        <v>1835</v>
      </c>
      <c r="R3" s="9" t="s">
        <v>1831</v>
      </c>
      <c r="S3" s="9" t="s">
        <v>1832</v>
      </c>
      <c r="T3" s="9" t="s">
        <v>1833</v>
      </c>
      <c r="U3" s="9" t="s">
        <v>1834</v>
      </c>
      <c r="V3" s="36" t="s">
        <v>1835</v>
      </c>
      <c r="W3" s="9" t="s">
        <v>1831</v>
      </c>
      <c r="X3" s="9" t="s">
        <v>1832</v>
      </c>
      <c r="Y3" s="9" t="s">
        <v>1833</v>
      </c>
      <c r="Z3" s="9" t="s">
        <v>1834</v>
      </c>
      <c r="AA3" s="36" t="s">
        <v>1835</v>
      </c>
      <c r="AB3" s="9" t="s">
        <v>1831</v>
      </c>
      <c r="AC3" s="9" t="s">
        <v>1832</v>
      </c>
      <c r="AD3" s="9" t="s">
        <v>1833</v>
      </c>
      <c r="AE3" s="9" t="s">
        <v>1834</v>
      </c>
      <c r="AF3" s="36" t="s">
        <v>1835</v>
      </c>
      <c r="AG3" s="9" t="s">
        <v>1831</v>
      </c>
      <c r="AH3" s="9" t="s">
        <v>1832</v>
      </c>
      <c r="AI3" s="9" t="s">
        <v>1833</v>
      </c>
      <c r="AJ3" s="9" t="s">
        <v>1834</v>
      </c>
      <c r="AK3" s="36" t="s">
        <v>1835</v>
      </c>
      <c r="AL3" s="9" t="s">
        <v>1831</v>
      </c>
      <c r="AM3" s="9" t="s">
        <v>1832</v>
      </c>
      <c r="AN3" s="9" t="s">
        <v>1833</v>
      </c>
      <c r="AO3" s="9" t="s">
        <v>1834</v>
      </c>
      <c r="AP3" s="36" t="s">
        <v>1835</v>
      </c>
    </row>
    <row r="4" spans="1:42" ht="16" x14ac:dyDescent="0.2">
      <c r="A4">
        <v>23</v>
      </c>
      <c r="B4" s="2" t="s">
        <v>2195</v>
      </c>
      <c r="C4" s="2" t="s">
        <v>1936</v>
      </c>
      <c r="D4" s="2" t="s">
        <v>1462</v>
      </c>
      <c r="E4" s="22">
        <v>-0.90010000000000001</v>
      </c>
      <c r="F4" s="22">
        <v>3.2029999999999998</v>
      </c>
      <c r="M4" s="40" t="s">
        <v>609</v>
      </c>
      <c r="N4">
        <v>0.74299999999999999</v>
      </c>
      <c r="O4">
        <v>16.2</v>
      </c>
      <c r="P4">
        <v>1.7</v>
      </c>
      <c r="Q4" s="33" t="s">
        <v>1836</v>
      </c>
      <c r="R4" s="27" t="s">
        <v>609</v>
      </c>
      <c r="S4">
        <v>0.47099999999999997</v>
      </c>
      <c r="T4">
        <v>307.60000000000002</v>
      </c>
      <c r="U4">
        <v>12</v>
      </c>
      <c r="W4" t="s">
        <v>609</v>
      </c>
      <c r="X4">
        <v>0.4</v>
      </c>
      <c r="Y4">
        <v>661.1</v>
      </c>
      <c r="Z4">
        <v>35</v>
      </c>
      <c r="AB4" t="s">
        <v>755</v>
      </c>
      <c r="AC4">
        <v>0.115</v>
      </c>
      <c r="AD4">
        <v>14481.7</v>
      </c>
      <c r="AE4">
        <v>90</v>
      </c>
      <c r="AG4" t="s">
        <v>755</v>
      </c>
      <c r="AH4">
        <v>0.28299999999999997</v>
      </c>
      <c r="AI4">
        <v>2338.5</v>
      </c>
      <c r="AJ4">
        <v>65</v>
      </c>
      <c r="AL4" t="s">
        <v>755</v>
      </c>
      <c r="AM4">
        <v>0.26500000000000001</v>
      </c>
      <c r="AN4">
        <v>2853.1</v>
      </c>
      <c r="AO4">
        <v>75</v>
      </c>
    </row>
    <row r="5" spans="1:42" ht="16" x14ac:dyDescent="0.2">
      <c r="A5">
        <v>25</v>
      </c>
      <c r="B5" s="2" t="s">
        <v>2196</v>
      </c>
      <c r="C5" s="2" t="s">
        <v>1937</v>
      </c>
      <c r="D5" s="2" t="s">
        <v>1496</v>
      </c>
      <c r="E5" s="22">
        <v>-1.341</v>
      </c>
      <c r="F5" s="22">
        <v>3.855</v>
      </c>
      <c r="M5" s="40" t="s">
        <v>609</v>
      </c>
      <c r="N5">
        <v>0.71</v>
      </c>
      <c r="O5">
        <v>23.1</v>
      </c>
      <c r="P5">
        <v>1</v>
      </c>
      <c r="Q5" s="33" t="s">
        <v>1836</v>
      </c>
      <c r="R5" s="57" t="s">
        <v>1988</v>
      </c>
      <c r="S5">
        <v>0.55600000000000005</v>
      </c>
      <c r="T5">
        <v>122.6</v>
      </c>
      <c r="U5">
        <v>2.5</v>
      </c>
      <c r="V5" s="33" t="s">
        <v>1837</v>
      </c>
      <c r="W5" s="57" t="s">
        <v>1988</v>
      </c>
      <c r="X5">
        <v>0.50800000000000001</v>
      </c>
      <c r="Y5">
        <v>204.3</v>
      </c>
      <c r="Z5">
        <v>15</v>
      </c>
      <c r="AB5" t="s">
        <v>755</v>
      </c>
      <c r="AC5">
        <v>0.128</v>
      </c>
      <c r="AD5">
        <v>12453</v>
      </c>
      <c r="AE5">
        <v>85</v>
      </c>
      <c r="AG5" t="s">
        <v>755</v>
      </c>
      <c r="AH5">
        <v>0.32500000000000001</v>
      </c>
      <c r="AI5">
        <v>1483.9</v>
      </c>
      <c r="AJ5">
        <v>75</v>
      </c>
      <c r="AL5" t="s">
        <v>755</v>
      </c>
      <c r="AM5">
        <v>0.315</v>
      </c>
      <c r="AN5">
        <v>1653.2</v>
      </c>
      <c r="AO5">
        <v>75</v>
      </c>
    </row>
    <row r="6" spans="1:42" ht="16" x14ac:dyDescent="0.2">
      <c r="A6">
        <v>27</v>
      </c>
      <c r="B6" s="2" t="s">
        <v>2197</v>
      </c>
      <c r="C6" s="2" t="s">
        <v>1938</v>
      </c>
      <c r="D6" s="2" t="s">
        <v>1336</v>
      </c>
      <c r="E6" s="22">
        <v>-0.78190000000000004</v>
      </c>
      <c r="F6" s="22">
        <v>3.33</v>
      </c>
      <c r="M6" s="40" t="s">
        <v>609</v>
      </c>
      <c r="N6">
        <v>0.60899999999999999</v>
      </c>
      <c r="O6">
        <v>69</v>
      </c>
      <c r="P6">
        <v>4</v>
      </c>
      <c r="Q6" s="33" t="s">
        <v>1837</v>
      </c>
      <c r="R6" s="57" t="s">
        <v>1988</v>
      </c>
      <c r="S6">
        <v>0.51100000000000001</v>
      </c>
      <c r="T6">
        <v>198.7</v>
      </c>
      <c r="U6">
        <v>5</v>
      </c>
      <c r="V6" s="33" t="s">
        <v>1837</v>
      </c>
      <c r="W6" s="57" t="s">
        <v>1988</v>
      </c>
      <c r="X6">
        <v>0.47199999999999998</v>
      </c>
      <c r="Y6">
        <v>302.10000000000002</v>
      </c>
      <c r="Z6">
        <v>21</v>
      </c>
      <c r="AB6" t="s">
        <v>755</v>
      </c>
      <c r="AC6">
        <v>0.122</v>
      </c>
      <c r="AD6">
        <v>13299.9</v>
      </c>
      <c r="AE6">
        <v>90</v>
      </c>
      <c r="AG6" t="s">
        <v>755</v>
      </c>
      <c r="AH6">
        <v>0.30199999999999999</v>
      </c>
      <c r="AI6">
        <v>1899.5</v>
      </c>
      <c r="AJ6">
        <v>85</v>
      </c>
      <c r="AL6" t="s">
        <v>755</v>
      </c>
      <c r="AM6">
        <v>0.28999999999999998</v>
      </c>
      <c r="AN6">
        <v>2158</v>
      </c>
      <c r="AO6">
        <v>80</v>
      </c>
    </row>
    <row r="7" spans="1:42" ht="16" x14ac:dyDescent="0.2">
      <c r="A7">
        <v>33</v>
      </c>
      <c r="B7" s="2" t="s">
        <v>2198</v>
      </c>
      <c r="C7" s="2" t="s">
        <v>1939</v>
      </c>
      <c r="D7" s="2" t="s">
        <v>1355</v>
      </c>
      <c r="E7" s="22">
        <v>-0.52070000000000005</v>
      </c>
      <c r="F7" s="22">
        <v>3.8029999999999999</v>
      </c>
      <c r="M7" s="39" t="s">
        <v>595</v>
      </c>
      <c r="N7">
        <v>0.1</v>
      </c>
      <c r="O7">
        <v>17008.099999999999</v>
      </c>
      <c r="P7">
        <v>100</v>
      </c>
      <c r="R7" t="s">
        <v>755</v>
      </c>
      <c r="S7">
        <v>0.28699999999999998</v>
      </c>
      <c r="T7">
        <v>2250.3000000000002</v>
      </c>
      <c r="U7">
        <v>55</v>
      </c>
      <c r="W7" t="s">
        <v>2002</v>
      </c>
      <c r="X7">
        <v>0.30599999999999999</v>
      </c>
      <c r="Y7">
        <v>1826.8</v>
      </c>
      <c r="Z7">
        <v>60</v>
      </c>
      <c r="AB7" t="s">
        <v>755</v>
      </c>
      <c r="AC7">
        <v>0.11799999999999999</v>
      </c>
      <c r="AD7">
        <v>13936</v>
      </c>
      <c r="AE7">
        <v>85</v>
      </c>
      <c r="AG7" t="s">
        <v>755</v>
      </c>
      <c r="AH7">
        <v>0.23300000000000001</v>
      </c>
      <c r="AI7">
        <v>4021.3</v>
      </c>
      <c r="AJ7">
        <v>85</v>
      </c>
      <c r="AL7" t="s">
        <v>755</v>
      </c>
      <c r="AM7">
        <v>0.20799999999999999</v>
      </c>
      <c r="AN7">
        <v>5261.4</v>
      </c>
      <c r="AO7">
        <v>90</v>
      </c>
    </row>
    <row r="8" spans="1:42" ht="16" x14ac:dyDescent="0.2">
      <c r="A8">
        <v>35</v>
      </c>
      <c r="B8" s="2" t="s">
        <v>2199</v>
      </c>
      <c r="C8" s="2" t="s">
        <v>1940</v>
      </c>
      <c r="D8" s="2" t="s">
        <v>1229</v>
      </c>
      <c r="E8" s="22">
        <v>-0.98519999999999996</v>
      </c>
      <c r="F8" s="22">
        <v>3.8780000000000001</v>
      </c>
      <c r="M8" s="39" t="s">
        <v>1988</v>
      </c>
      <c r="N8">
        <v>0.17199999999999999</v>
      </c>
      <c r="O8">
        <v>7774.6</v>
      </c>
      <c r="P8">
        <v>85</v>
      </c>
      <c r="R8" s="57" t="s">
        <v>1988</v>
      </c>
      <c r="S8">
        <v>0.45</v>
      </c>
      <c r="T8">
        <v>385.1</v>
      </c>
      <c r="U8">
        <v>11</v>
      </c>
      <c r="W8" s="57" t="s">
        <v>1988</v>
      </c>
      <c r="X8">
        <v>0.44</v>
      </c>
      <c r="Y8">
        <v>426.9</v>
      </c>
      <c r="Z8">
        <v>28</v>
      </c>
      <c r="AB8" t="s">
        <v>755</v>
      </c>
      <c r="AC8">
        <v>0.122</v>
      </c>
      <c r="AD8">
        <v>13381.3</v>
      </c>
      <c r="AE8">
        <v>90</v>
      </c>
      <c r="AG8" t="s">
        <v>755</v>
      </c>
      <c r="AH8">
        <v>0.26400000000000001</v>
      </c>
      <c r="AI8">
        <v>2870.9</v>
      </c>
      <c r="AJ8">
        <v>90</v>
      </c>
      <c r="AL8" t="s">
        <v>2011</v>
      </c>
      <c r="AM8">
        <v>0.26700000000000002</v>
      </c>
      <c r="AN8">
        <v>2790.8</v>
      </c>
      <c r="AO8">
        <v>85</v>
      </c>
    </row>
    <row r="9" spans="1:42" ht="16" x14ac:dyDescent="0.2">
      <c r="A9">
        <v>36</v>
      </c>
      <c r="B9" s="2" t="s">
        <v>2200</v>
      </c>
      <c r="C9" s="2" t="s">
        <v>1941</v>
      </c>
      <c r="D9" s="2" t="s">
        <v>1229</v>
      </c>
      <c r="E9" s="22">
        <v>-0.55669999999999997</v>
      </c>
      <c r="F9" s="22">
        <v>3.6349999999999998</v>
      </c>
      <c r="M9" s="39" t="s">
        <v>1988</v>
      </c>
      <c r="N9">
        <v>0.19800000000000001</v>
      </c>
      <c r="O9">
        <v>5866.8</v>
      </c>
      <c r="P9">
        <v>80</v>
      </c>
      <c r="R9" s="57" t="s">
        <v>1988</v>
      </c>
      <c r="S9">
        <v>0.47599999999999998</v>
      </c>
      <c r="T9">
        <v>288.39999999999998</v>
      </c>
      <c r="U9">
        <v>7.5</v>
      </c>
      <c r="V9" s="33" t="s">
        <v>1837</v>
      </c>
      <c r="W9" s="57" t="s">
        <v>1988</v>
      </c>
      <c r="X9">
        <v>0.47799999999999998</v>
      </c>
      <c r="Y9">
        <v>282.8</v>
      </c>
      <c r="Z9">
        <v>20</v>
      </c>
      <c r="AB9" t="s">
        <v>755</v>
      </c>
      <c r="AC9">
        <v>0.122</v>
      </c>
      <c r="AD9">
        <v>13322.8</v>
      </c>
      <c r="AE9">
        <v>90</v>
      </c>
      <c r="AG9" t="s">
        <v>1988</v>
      </c>
      <c r="AH9">
        <v>0.26900000000000002</v>
      </c>
      <c r="AI9">
        <v>2719.7</v>
      </c>
      <c r="AJ9">
        <v>90</v>
      </c>
      <c r="AL9" t="s">
        <v>2011</v>
      </c>
      <c r="AM9">
        <v>0.27400000000000002</v>
      </c>
      <c r="AN9">
        <v>2588.6</v>
      </c>
      <c r="AO9">
        <v>80</v>
      </c>
    </row>
    <row r="10" spans="1:42" ht="16" x14ac:dyDescent="0.2">
      <c r="A10">
        <v>37</v>
      </c>
      <c r="B10" s="2" t="s">
        <v>2201</v>
      </c>
      <c r="C10" s="2" t="s">
        <v>1942</v>
      </c>
      <c r="D10" s="2" t="s">
        <v>1229</v>
      </c>
      <c r="E10" s="22">
        <v>-0.96799999999999997</v>
      </c>
      <c r="F10" s="22">
        <v>3.9390000000000001</v>
      </c>
      <c r="M10" s="39" t="s">
        <v>1988</v>
      </c>
      <c r="N10">
        <v>0.23499999999999999</v>
      </c>
      <c r="O10">
        <v>3921.8</v>
      </c>
      <c r="P10">
        <v>70</v>
      </c>
      <c r="R10" s="57" t="s">
        <v>1988</v>
      </c>
      <c r="S10">
        <v>0.496</v>
      </c>
      <c r="T10">
        <v>233.8</v>
      </c>
      <c r="U10">
        <v>6</v>
      </c>
      <c r="V10" s="33" t="s">
        <v>1837</v>
      </c>
      <c r="W10" s="57" t="s">
        <v>1988</v>
      </c>
      <c r="X10">
        <v>0.49</v>
      </c>
      <c r="Y10">
        <v>248.4</v>
      </c>
      <c r="Z10">
        <v>18</v>
      </c>
      <c r="AB10" t="s">
        <v>755</v>
      </c>
      <c r="AC10">
        <v>0.129</v>
      </c>
      <c r="AD10">
        <v>12403.9</v>
      </c>
      <c r="AE10">
        <v>85</v>
      </c>
      <c r="AG10" t="s">
        <v>1988</v>
      </c>
      <c r="AH10">
        <v>0.27500000000000002</v>
      </c>
      <c r="AI10">
        <v>2548.9</v>
      </c>
      <c r="AJ10">
        <v>90</v>
      </c>
      <c r="AL10" t="s">
        <v>2026</v>
      </c>
      <c r="AM10">
        <v>0.33100000000000002</v>
      </c>
      <c r="AN10">
        <v>1385</v>
      </c>
      <c r="AO10">
        <v>70</v>
      </c>
    </row>
    <row r="11" spans="1:42" ht="16" x14ac:dyDescent="0.2">
      <c r="A11">
        <v>40</v>
      </c>
      <c r="B11" s="2" t="s">
        <v>2202</v>
      </c>
      <c r="C11" s="2" t="s">
        <v>1943</v>
      </c>
      <c r="D11" s="2" t="s">
        <v>1436</v>
      </c>
      <c r="E11" s="22">
        <v>-1.135</v>
      </c>
      <c r="F11" s="22">
        <v>3.8719999999999999</v>
      </c>
      <c r="M11" s="39" t="s">
        <v>1988</v>
      </c>
      <c r="N11">
        <v>0.17199999999999999</v>
      </c>
      <c r="O11">
        <v>7746.1</v>
      </c>
      <c r="P11">
        <v>90</v>
      </c>
      <c r="R11" s="57" t="s">
        <v>1988</v>
      </c>
      <c r="S11">
        <v>0.439</v>
      </c>
      <c r="T11">
        <v>432.2</v>
      </c>
      <c r="U11">
        <v>14</v>
      </c>
      <c r="W11" s="57" t="s">
        <v>1988</v>
      </c>
      <c r="X11">
        <v>0.434</v>
      </c>
      <c r="Y11">
        <v>454.8</v>
      </c>
      <c r="Z11">
        <v>28</v>
      </c>
      <c r="AB11" t="s">
        <v>755</v>
      </c>
      <c r="AC11">
        <v>0.121</v>
      </c>
      <c r="AD11">
        <v>13460.3</v>
      </c>
      <c r="AE11">
        <v>90</v>
      </c>
      <c r="AG11" t="s">
        <v>1988</v>
      </c>
      <c r="AH11">
        <v>0.247</v>
      </c>
      <c r="AI11">
        <v>3446.8</v>
      </c>
      <c r="AJ11">
        <v>90</v>
      </c>
      <c r="AL11" t="s">
        <v>2011</v>
      </c>
      <c r="AM11">
        <v>0.23699999999999999</v>
      </c>
      <c r="AN11">
        <v>3834.9</v>
      </c>
      <c r="AO11">
        <v>85</v>
      </c>
    </row>
    <row r="12" spans="1:42" ht="16" x14ac:dyDescent="0.2">
      <c r="A12">
        <v>45</v>
      </c>
      <c r="B12" s="2" t="s">
        <v>2203</v>
      </c>
      <c r="C12" s="2" t="s">
        <v>1944</v>
      </c>
      <c r="D12" s="2" t="s">
        <v>1444</v>
      </c>
      <c r="E12" s="22">
        <v>-1.7130000000000001</v>
      </c>
      <c r="F12" s="22">
        <v>4.03</v>
      </c>
      <c r="M12" s="39" t="s">
        <v>595</v>
      </c>
      <c r="N12">
        <v>0.17699999999999999</v>
      </c>
      <c r="O12">
        <v>7344.9</v>
      </c>
      <c r="P12">
        <v>95</v>
      </c>
      <c r="R12" t="s">
        <v>1997</v>
      </c>
      <c r="S12">
        <v>0.245</v>
      </c>
      <c r="T12">
        <v>3519.6</v>
      </c>
      <c r="U12">
        <v>60</v>
      </c>
      <c r="W12" t="s">
        <v>2003</v>
      </c>
      <c r="X12">
        <v>0.19</v>
      </c>
      <c r="Y12">
        <v>6416.2</v>
      </c>
      <c r="Z12">
        <v>75</v>
      </c>
      <c r="AB12" t="s">
        <v>2009</v>
      </c>
      <c r="AC12">
        <v>9.9000000000000005E-2</v>
      </c>
      <c r="AD12">
        <v>17222.8</v>
      </c>
      <c r="AE12">
        <v>85</v>
      </c>
      <c r="AG12" t="s">
        <v>1898</v>
      </c>
      <c r="AH12">
        <v>8.8999999999999996E-2</v>
      </c>
      <c r="AI12">
        <v>19143.3</v>
      </c>
      <c r="AJ12">
        <v>95</v>
      </c>
      <c r="AL12" t="s">
        <v>595</v>
      </c>
      <c r="AM12">
        <v>0.108</v>
      </c>
      <c r="AN12">
        <v>15467.4</v>
      </c>
      <c r="AO12">
        <v>90</v>
      </c>
    </row>
    <row r="13" spans="1:42" ht="16" x14ac:dyDescent="0.2">
      <c r="A13">
        <v>48</v>
      </c>
      <c r="B13" s="2" t="s">
        <v>2204</v>
      </c>
      <c r="C13" s="2" t="s">
        <v>1945</v>
      </c>
      <c r="D13" s="2" t="s">
        <v>1444</v>
      </c>
      <c r="E13" s="22">
        <v>-0.89370000000000005</v>
      </c>
      <c r="F13" s="22">
        <v>3.2480000000000002</v>
      </c>
      <c r="M13" s="39" t="s">
        <v>595</v>
      </c>
      <c r="N13">
        <v>0.13600000000000001</v>
      </c>
      <c r="O13">
        <v>11496.8</v>
      </c>
      <c r="P13">
        <v>100</v>
      </c>
      <c r="R13" t="s">
        <v>1997</v>
      </c>
      <c r="S13">
        <v>0.27700000000000002</v>
      </c>
      <c r="T13">
        <v>2488.1</v>
      </c>
      <c r="U13">
        <v>65</v>
      </c>
      <c r="W13" t="s">
        <v>2002</v>
      </c>
      <c r="X13">
        <v>0.313</v>
      </c>
      <c r="Y13">
        <v>1699.6</v>
      </c>
      <c r="Z13">
        <v>55</v>
      </c>
      <c r="AB13" t="s">
        <v>2003</v>
      </c>
      <c r="AC13">
        <v>0.112</v>
      </c>
      <c r="AD13">
        <v>14939.5</v>
      </c>
      <c r="AE13">
        <v>85</v>
      </c>
      <c r="AG13" t="s">
        <v>2002</v>
      </c>
      <c r="AH13">
        <v>0.14399999999999999</v>
      </c>
      <c r="AI13">
        <v>10498.7</v>
      </c>
      <c r="AJ13">
        <v>95</v>
      </c>
      <c r="AL13" t="s">
        <v>595</v>
      </c>
      <c r="AM13">
        <v>0.126</v>
      </c>
      <c r="AN13">
        <v>12776.9</v>
      </c>
      <c r="AO13">
        <v>95</v>
      </c>
    </row>
    <row r="14" spans="1:42" ht="16" x14ac:dyDescent="0.2">
      <c r="A14">
        <v>51</v>
      </c>
      <c r="B14" s="2" t="s">
        <v>2205</v>
      </c>
      <c r="C14" s="2" t="s">
        <v>1946</v>
      </c>
      <c r="D14" s="2" t="s">
        <v>1448</v>
      </c>
      <c r="E14" s="22">
        <v>-2.1659999999999999</v>
      </c>
      <c r="F14" s="22">
        <v>2.9079999999999999</v>
      </c>
      <c r="M14" s="39" t="s">
        <v>1988</v>
      </c>
      <c r="N14">
        <v>0.182</v>
      </c>
      <c r="O14">
        <v>6969.3</v>
      </c>
      <c r="P14">
        <v>95</v>
      </c>
      <c r="R14" s="57" t="s">
        <v>1988</v>
      </c>
      <c r="S14">
        <v>0.44500000000000001</v>
      </c>
      <c r="T14">
        <v>405.7</v>
      </c>
      <c r="U14">
        <v>16</v>
      </c>
      <c r="W14" s="57" t="s">
        <v>1988</v>
      </c>
      <c r="X14">
        <v>0.439</v>
      </c>
      <c r="Y14">
        <v>433.2</v>
      </c>
      <c r="Z14">
        <v>26</v>
      </c>
      <c r="AB14" t="s">
        <v>2010</v>
      </c>
      <c r="AC14">
        <v>0.113</v>
      </c>
      <c r="AD14">
        <v>14749</v>
      </c>
      <c r="AE14">
        <v>90</v>
      </c>
      <c r="AG14" t="s">
        <v>1988</v>
      </c>
      <c r="AH14">
        <v>0.19700000000000001</v>
      </c>
      <c r="AI14">
        <v>5958.3</v>
      </c>
      <c r="AJ14">
        <v>95</v>
      </c>
      <c r="AL14" t="s">
        <v>2011</v>
      </c>
      <c r="AM14">
        <v>0.21199999999999999</v>
      </c>
      <c r="AN14">
        <v>5044.8999999999996</v>
      </c>
      <c r="AO14">
        <v>85</v>
      </c>
    </row>
    <row r="15" spans="1:42" ht="16" x14ac:dyDescent="0.2">
      <c r="A15">
        <v>52</v>
      </c>
      <c r="B15" s="2" t="s">
        <v>2206</v>
      </c>
      <c r="C15" s="2" t="s">
        <v>1947</v>
      </c>
      <c r="D15" s="2" t="s">
        <v>1448</v>
      </c>
      <c r="E15" s="22">
        <v>-1.611</v>
      </c>
      <c r="F15" s="22">
        <v>3.6640000000000001</v>
      </c>
      <c r="M15" s="39" t="s">
        <v>1988</v>
      </c>
      <c r="N15">
        <v>0.19700000000000001</v>
      </c>
      <c r="O15">
        <v>5939</v>
      </c>
      <c r="P15">
        <v>85</v>
      </c>
      <c r="R15" s="57" t="s">
        <v>1988</v>
      </c>
      <c r="S15">
        <v>0.46400000000000002</v>
      </c>
      <c r="T15">
        <v>330.5</v>
      </c>
      <c r="U15">
        <v>11</v>
      </c>
      <c r="W15" s="57" t="s">
        <v>1988</v>
      </c>
      <c r="X15">
        <v>0.47099999999999997</v>
      </c>
      <c r="Y15">
        <v>306.3</v>
      </c>
      <c r="Z15">
        <v>20</v>
      </c>
      <c r="AB15" t="s">
        <v>2010</v>
      </c>
      <c r="AC15">
        <v>0.112</v>
      </c>
      <c r="AD15">
        <v>14865.1</v>
      </c>
      <c r="AE15">
        <v>95</v>
      </c>
      <c r="AG15" t="s">
        <v>1988</v>
      </c>
      <c r="AH15">
        <v>0.20699999999999999</v>
      </c>
      <c r="AI15">
        <v>5331.6</v>
      </c>
      <c r="AJ15">
        <v>95</v>
      </c>
      <c r="AL15" t="s">
        <v>2011</v>
      </c>
      <c r="AM15">
        <v>0.216</v>
      </c>
      <c r="AN15">
        <v>4826.5</v>
      </c>
      <c r="AO15">
        <v>90</v>
      </c>
    </row>
    <row r="16" spans="1:42" ht="16" x14ac:dyDescent="0.2">
      <c r="A16">
        <v>53</v>
      </c>
      <c r="B16" s="2" t="s">
        <v>2207</v>
      </c>
      <c r="C16" s="2" t="s">
        <v>1948</v>
      </c>
      <c r="D16" s="2" t="s">
        <v>1448</v>
      </c>
      <c r="E16" s="22">
        <v>-0.80010000000000003</v>
      </c>
      <c r="F16" s="22">
        <v>3.4940000000000002</v>
      </c>
      <c r="M16" s="39" t="s">
        <v>1988</v>
      </c>
      <c r="N16">
        <v>0.22900000000000001</v>
      </c>
      <c r="O16">
        <v>4198</v>
      </c>
      <c r="P16">
        <v>70</v>
      </c>
      <c r="R16" s="57" t="s">
        <v>1988</v>
      </c>
      <c r="S16">
        <v>0.48</v>
      </c>
      <c r="T16">
        <v>277.39999999999998</v>
      </c>
      <c r="U16">
        <v>7</v>
      </c>
      <c r="V16" s="33" t="s">
        <v>1837</v>
      </c>
      <c r="W16" s="57" t="s">
        <v>1988</v>
      </c>
      <c r="X16">
        <v>0.48</v>
      </c>
      <c r="Y16">
        <v>277.89999999999998</v>
      </c>
      <c r="Z16">
        <v>19</v>
      </c>
      <c r="AB16" t="s">
        <v>2011</v>
      </c>
      <c r="AC16">
        <v>0.11899999999999999</v>
      </c>
      <c r="AD16">
        <v>13834.8</v>
      </c>
      <c r="AE16">
        <v>90</v>
      </c>
      <c r="AG16" t="s">
        <v>1988</v>
      </c>
      <c r="AH16">
        <v>0.221</v>
      </c>
      <c r="AI16">
        <v>4595.6000000000004</v>
      </c>
      <c r="AJ16">
        <v>100</v>
      </c>
      <c r="AL16" t="s">
        <v>2026</v>
      </c>
      <c r="AM16">
        <v>0.28699999999999998</v>
      </c>
      <c r="AN16">
        <v>2238.1</v>
      </c>
      <c r="AO16">
        <v>80</v>
      </c>
    </row>
    <row r="17" spans="1:42" ht="16" x14ac:dyDescent="0.2">
      <c r="A17">
        <v>56</v>
      </c>
      <c r="B17" s="2" t="s">
        <v>2208</v>
      </c>
      <c r="C17" s="2" t="s">
        <v>1949</v>
      </c>
      <c r="D17" s="2" t="s">
        <v>1448</v>
      </c>
      <c r="E17" s="22">
        <v>-1.175</v>
      </c>
      <c r="F17" s="22">
        <v>4.6340000000000003</v>
      </c>
      <c r="M17" s="39" t="s">
        <v>1988</v>
      </c>
      <c r="N17">
        <v>0.249</v>
      </c>
      <c r="O17">
        <v>3375.4</v>
      </c>
      <c r="P17">
        <v>65</v>
      </c>
      <c r="R17" s="57" t="s">
        <v>1988</v>
      </c>
      <c r="S17">
        <v>0.498</v>
      </c>
      <c r="T17">
        <v>228.9</v>
      </c>
      <c r="U17">
        <v>5.5</v>
      </c>
      <c r="V17" s="33" t="s">
        <v>1837</v>
      </c>
      <c r="W17" s="57" t="s">
        <v>1988</v>
      </c>
      <c r="X17">
        <v>0.49299999999999999</v>
      </c>
      <c r="Y17">
        <v>242.5</v>
      </c>
      <c r="Z17">
        <v>17</v>
      </c>
      <c r="AB17" t="s">
        <v>2011</v>
      </c>
      <c r="AC17">
        <v>0.123</v>
      </c>
      <c r="AD17">
        <v>13260.3</v>
      </c>
      <c r="AE17">
        <v>90</v>
      </c>
      <c r="AG17" t="s">
        <v>1988</v>
      </c>
      <c r="AH17">
        <v>0.23200000000000001</v>
      </c>
      <c r="AI17">
        <v>4076.4</v>
      </c>
      <c r="AJ17">
        <v>95</v>
      </c>
      <c r="AL17" t="s">
        <v>2026</v>
      </c>
      <c r="AM17">
        <v>0.29099999999999998</v>
      </c>
      <c r="AN17">
        <v>2137.8000000000002</v>
      </c>
      <c r="AO17">
        <v>80</v>
      </c>
    </row>
    <row r="18" spans="1:42" ht="16" x14ac:dyDescent="0.2">
      <c r="A18">
        <v>57</v>
      </c>
      <c r="B18" s="2" t="s">
        <v>2209</v>
      </c>
      <c r="C18" s="2" t="s">
        <v>1950</v>
      </c>
      <c r="D18" s="2" t="s">
        <v>1448</v>
      </c>
      <c r="E18" s="22">
        <v>-0.98099999999999998</v>
      </c>
      <c r="F18" s="22">
        <v>3.9710000000000001</v>
      </c>
      <c r="M18" s="39" t="s">
        <v>1988</v>
      </c>
      <c r="N18">
        <v>0.26</v>
      </c>
      <c r="O18">
        <v>2984.6</v>
      </c>
      <c r="P18">
        <v>60</v>
      </c>
      <c r="R18" s="57" t="s">
        <v>1988</v>
      </c>
      <c r="S18">
        <v>0.50700000000000001</v>
      </c>
      <c r="T18">
        <v>208.4</v>
      </c>
      <c r="U18">
        <v>5</v>
      </c>
      <c r="V18" s="33" t="s">
        <v>1837</v>
      </c>
      <c r="W18" s="57" t="s">
        <v>1988</v>
      </c>
      <c r="X18">
        <v>0.5</v>
      </c>
      <c r="Y18">
        <v>223</v>
      </c>
      <c r="Z18">
        <v>16</v>
      </c>
      <c r="AB18" t="s">
        <v>2011</v>
      </c>
      <c r="AC18">
        <v>0.13200000000000001</v>
      </c>
      <c r="AD18">
        <v>11951.5</v>
      </c>
      <c r="AE18">
        <v>85</v>
      </c>
      <c r="AG18" t="s">
        <v>1988</v>
      </c>
      <c r="AH18">
        <v>0.24099999999999999</v>
      </c>
      <c r="AI18">
        <v>3673.7</v>
      </c>
      <c r="AJ18">
        <v>95</v>
      </c>
      <c r="AL18" t="s">
        <v>2026</v>
      </c>
      <c r="AM18">
        <v>0.3</v>
      </c>
      <c r="AN18">
        <v>1953.6</v>
      </c>
      <c r="AO18">
        <v>75</v>
      </c>
    </row>
    <row r="19" spans="1:42" ht="16" x14ac:dyDescent="0.2">
      <c r="A19">
        <v>59</v>
      </c>
      <c r="B19" s="2" t="s">
        <v>2210</v>
      </c>
      <c r="C19" s="2" t="s">
        <v>1951</v>
      </c>
      <c r="D19" s="2" t="s">
        <v>1255</v>
      </c>
      <c r="E19" s="22">
        <v>-1.091</v>
      </c>
      <c r="F19" s="22">
        <v>4.1020000000000003</v>
      </c>
      <c r="M19" s="39" t="s">
        <v>1989</v>
      </c>
      <c r="N19">
        <v>0.39800000000000002</v>
      </c>
      <c r="O19">
        <v>674.2</v>
      </c>
      <c r="P19">
        <v>55</v>
      </c>
      <c r="R19" t="s">
        <v>1989</v>
      </c>
      <c r="S19">
        <v>0.24399999999999999</v>
      </c>
      <c r="T19">
        <v>3566</v>
      </c>
      <c r="U19">
        <v>70</v>
      </c>
      <c r="W19" t="s">
        <v>2004</v>
      </c>
      <c r="X19">
        <v>0.307</v>
      </c>
      <c r="Y19">
        <v>1795.3</v>
      </c>
      <c r="Z19">
        <v>60</v>
      </c>
      <c r="AB19" t="s">
        <v>1989</v>
      </c>
      <c r="AC19">
        <v>0.11899999999999999</v>
      </c>
      <c r="AD19">
        <v>13747.9</v>
      </c>
      <c r="AE19">
        <v>85</v>
      </c>
      <c r="AG19" t="s">
        <v>2021</v>
      </c>
      <c r="AH19">
        <v>0.24</v>
      </c>
      <c r="AI19">
        <v>3740.6</v>
      </c>
      <c r="AJ19">
        <v>70</v>
      </c>
      <c r="AL19" s="57" t="s">
        <v>2022</v>
      </c>
      <c r="AM19">
        <v>0.64400000000000002</v>
      </c>
      <c r="AN19">
        <v>47</v>
      </c>
      <c r="AO19">
        <v>9</v>
      </c>
      <c r="AP19" s="33" t="s">
        <v>1837</v>
      </c>
    </row>
    <row r="20" spans="1:42" ht="16" x14ac:dyDescent="0.2">
      <c r="A20">
        <v>64</v>
      </c>
      <c r="B20" s="2" t="s">
        <v>2211</v>
      </c>
      <c r="C20" s="2" t="s">
        <v>1952</v>
      </c>
      <c r="D20" s="2" t="s">
        <v>1500</v>
      </c>
      <c r="E20" s="22">
        <v>-0.62570000000000003</v>
      </c>
      <c r="F20" s="22">
        <v>3.63</v>
      </c>
      <c r="M20" s="39" t="s">
        <v>1989</v>
      </c>
      <c r="N20">
        <v>0.34699999999999998</v>
      </c>
      <c r="O20">
        <v>1170.4000000000001</v>
      </c>
      <c r="P20">
        <v>70</v>
      </c>
      <c r="R20" t="s">
        <v>1989</v>
      </c>
      <c r="S20">
        <v>0.27400000000000002</v>
      </c>
      <c r="T20">
        <v>2577.8000000000002</v>
      </c>
      <c r="U20">
        <v>60</v>
      </c>
      <c r="W20" t="s">
        <v>1861</v>
      </c>
      <c r="X20">
        <v>0.32100000000000001</v>
      </c>
      <c r="Y20">
        <v>1558.8</v>
      </c>
      <c r="Z20">
        <v>55</v>
      </c>
      <c r="AB20" t="s">
        <v>1989</v>
      </c>
      <c r="AC20">
        <v>0.14299999999999999</v>
      </c>
      <c r="AD20">
        <v>10598.6</v>
      </c>
      <c r="AE20">
        <v>65</v>
      </c>
      <c r="AG20" t="s">
        <v>1861</v>
      </c>
      <c r="AH20">
        <v>0.23599999999999999</v>
      </c>
      <c r="AI20">
        <v>3894.1</v>
      </c>
      <c r="AJ20">
        <v>70</v>
      </c>
      <c r="AL20" s="57" t="s">
        <v>2022</v>
      </c>
      <c r="AM20">
        <v>0.63800000000000001</v>
      </c>
      <c r="AN20">
        <v>50.1</v>
      </c>
      <c r="AO20">
        <v>9.5</v>
      </c>
      <c r="AP20" s="33" t="s">
        <v>1837</v>
      </c>
    </row>
    <row r="21" spans="1:42" ht="16" x14ac:dyDescent="0.2">
      <c r="A21">
        <v>65</v>
      </c>
      <c r="B21" s="2" t="s">
        <v>2212</v>
      </c>
      <c r="C21" s="2" t="s">
        <v>1953</v>
      </c>
      <c r="D21" s="2" t="s">
        <v>1500</v>
      </c>
      <c r="E21" s="22">
        <v>-0.62529999999999997</v>
      </c>
      <c r="F21" s="22">
        <v>4.03</v>
      </c>
      <c r="M21" s="39" t="s">
        <v>1989</v>
      </c>
      <c r="N21">
        <v>0.32900000000000001</v>
      </c>
      <c r="O21">
        <v>1429.6</v>
      </c>
      <c r="P21">
        <v>65</v>
      </c>
      <c r="R21" t="s">
        <v>1989</v>
      </c>
      <c r="S21">
        <v>0.27900000000000003</v>
      </c>
      <c r="T21">
        <v>2435.1</v>
      </c>
      <c r="U21">
        <v>60</v>
      </c>
      <c r="W21" t="s">
        <v>1861</v>
      </c>
      <c r="X21">
        <v>0.32100000000000001</v>
      </c>
      <c r="Y21">
        <v>1552.2</v>
      </c>
      <c r="Z21">
        <v>55</v>
      </c>
      <c r="AB21" t="s">
        <v>1901</v>
      </c>
      <c r="AC21">
        <v>0.17</v>
      </c>
      <c r="AD21">
        <v>7982.9</v>
      </c>
      <c r="AE21">
        <v>45</v>
      </c>
      <c r="AG21" t="s">
        <v>1861</v>
      </c>
      <c r="AH21">
        <v>0.26100000000000001</v>
      </c>
      <c r="AI21">
        <v>2977.9</v>
      </c>
      <c r="AJ21">
        <v>75</v>
      </c>
      <c r="AL21" s="57" t="s">
        <v>2022</v>
      </c>
      <c r="AM21">
        <v>0.65900000000000003</v>
      </c>
      <c r="AN21">
        <v>40.200000000000003</v>
      </c>
      <c r="AO21">
        <v>9</v>
      </c>
      <c r="AP21" s="33" t="s">
        <v>1837</v>
      </c>
    </row>
    <row r="22" spans="1:42" ht="16" x14ac:dyDescent="0.2">
      <c r="A22">
        <v>67</v>
      </c>
      <c r="B22" s="2" t="s">
        <v>2213</v>
      </c>
      <c r="C22" s="2" t="s">
        <v>1954</v>
      </c>
      <c r="D22" s="2" t="s">
        <v>1266</v>
      </c>
      <c r="E22" s="22">
        <v>-0.86370000000000002</v>
      </c>
      <c r="F22" s="22">
        <v>3.6349999999999998</v>
      </c>
      <c r="M22" s="56" t="s">
        <v>1989</v>
      </c>
      <c r="N22">
        <v>0.47899999999999998</v>
      </c>
      <c r="O22">
        <v>281.3</v>
      </c>
      <c r="P22">
        <v>43</v>
      </c>
      <c r="R22" t="s">
        <v>1989</v>
      </c>
      <c r="S22">
        <v>0.23799999999999999</v>
      </c>
      <c r="T22">
        <v>3797.5</v>
      </c>
      <c r="U22">
        <v>60</v>
      </c>
      <c r="W22" t="s">
        <v>2004</v>
      </c>
      <c r="X22">
        <v>0.26</v>
      </c>
      <c r="Y22">
        <v>3016</v>
      </c>
      <c r="Z22">
        <v>55</v>
      </c>
      <c r="AB22" t="s">
        <v>1989</v>
      </c>
      <c r="AC22">
        <v>0.11600000000000001</v>
      </c>
      <c r="AD22">
        <v>14264.9</v>
      </c>
      <c r="AE22">
        <v>75</v>
      </c>
      <c r="AG22" t="s">
        <v>2022</v>
      </c>
      <c r="AH22">
        <v>0.13600000000000001</v>
      </c>
      <c r="AI22">
        <v>11450.6</v>
      </c>
      <c r="AJ22">
        <v>70</v>
      </c>
      <c r="AL22" s="57" t="s">
        <v>2022</v>
      </c>
      <c r="AM22">
        <v>0.623</v>
      </c>
      <c r="AN22">
        <v>58.9</v>
      </c>
      <c r="AO22">
        <v>6.5</v>
      </c>
      <c r="AP22" s="33" t="s">
        <v>1837</v>
      </c>
    </row>
    <row r="23" spans="1:42" ht="16" x14ac:dyDescent="0.2">
      <c r="A23">
        <v>68</v>
      </c>
      <c r="B23" s="2" t="s">
        <v>2214</v>
      </c>
      <c r="C23" s="2" t="s">
        <v>1955</v>
      </c>
      <c r="D23" s="2" t="s">
        <v>1209</v>
      </c>
      <c r="E23" s="22">
        <v>-1.0049999999999999</v>
      </c>
      <c r="F23" s="22">
        <v>4.141</v>
      </c>
      <c r="M23" s="39" t="s">
        <v>1989</v>
      </c>
      <c r="N23">
        <v>0.34899999999999998</v>
      </c>
      <c r="O23">
        <v>1145.3</v>
      </c>
      <c r="P23">
        <v>55</v>
      </c>
      <c r="R23" t="s">
        <v>1989</v>
      </c>
      <c r="S23">
        <v>0.16</v>
      </c>
      <c r="T23">
        <v>8883.6</v>
      </c>
      <c r="U23">
        <v>70</v>
      </c>
      <c r="W23" t="s">
        <v>2004</v>
      </c>
      <c r="X23">
        <v>0.21199999999999999</v>
      </c>
      <c r="Y23">
        <v>5029.8</v>
      </c>
      <c r="Z23">
        <v>55</v>
      </c>
      <c r="AB23" t="s">
        <v>1989</v>
      </c>
      <c r="AC23">
        <v>0.115</v>
      </c>
      <c r="AD23">
        <v>14444.5</v>
      </c>
      <c r="AE23">
        <v>65</v>
      </c>
      <c r="AG23" t="s">
        <v>2022</v>
      </c>
      <c r="AH23">
        <v>0.125</v>
      </c>
      <c r="AI23">
        <v>12913.6</v>
      </c>
      <c r="AJ23">
        <v>60</v>
      </c>
      <c r="AL23" s="57" t="s">
        <v>2022</v>
      </c>
      <c r="AM23">
        <v>0.57999999999999996</v>
      </c>
      <c r="AN23">
        <v>94.3</v>
      </c>
      <c r="AO23">
        <v>5.5</v>
      </c>
      <c r="AP23" s="33" t="s">
        <v>1837</v>
      </c>
    </row>
    <row r="24" spans="1:42" ht="16" x14ac:dyDescent="0.2">
      <c r="A24">
        <v>69</v>
      </c>
      <c r="B24" s="2" t="s">
        <v>2215</v>
      </c>
      <c r="C24" s="2" t="s">
        <v>1956</v>
      </c>
      <c r="D24" s="2" t="s">
        <v>1361</v>
      </c>
      <c r="E24" s="22">
        <v>-1.276</v>
      </c>
      <c r="F24" s="22">
        <v>4.1020000000000003</v>
      </c>
      <c r="M24" s="39" t="s">
        <v>1990</v>
      </c>
      <c r="N24">
        <v>0.11899999999999999</v>
      </c>
      <c r="O24">
        <v>13817.4</v>
      </c>
      <c r="P24">
        <v>90</v>
      </c>
      <c r="R24" t="s">
        <v>1862</v>
      </c>
      <c r="S24">
        <v>9.1999999999999998E-2</v>
      </c>
      <c r="T24">
        <v>18427.900000000001</v>
      </c>
      <c r="U24">
        <v>75</v>
      </c>
      <c r="W24" t="s">
        <v>1862</v>
      </c>
      <c r="X24">
        <v>0.14899999999999999</v>
      </c>
      <c r="Y24">
        <v>9949.6</v>
      </c>
      <c r="Z24">
        <v>55</v>
      </c>
      <c r="AB24" t="s">
        <v>2012</v>
      </c>
      <c r="AC24">
        <v>0.10199999999999999</v>
      </c>
      <c r="AD24">
        <v>16514.900000000001</v>
      </c>
      <c r="AE24">
        <v>65</v>
      </c>
      <c r="AG24" t="s">
        <v>2022</v>
      </c>
      <c r="AH24">
        <v>0.109</v>
      </c>
      <c r="AI24">
        <v>15370.3</v>
      </c>
      <c r="AJ24">
        <v>50</v>
      </c>
      <c r="AL24" s="57" t="s">
        <v>2022</v>
      </c>
      <c r="AM24">
        <v>0.50700000000000001</v>
      </c>
      <c r="AN24">
        <v>206.4</v>
      </c>
      <c r="AO24">
        <v>5.5</v>
      </c>
      <c r="AP24" s="33" t="s">
        <v>1837</v>
      </c>
    </row>
    <row r="25" spans="1:42" ht="16" x14ac:dyDescent="0.2">
      <c r="A25">
        <v>75</v>
      </c>
      <c r="B25" s="2" t="s">
        <v>2216</v>
      </c>
      <c r="C25" s="2" t="s">
        <v>1957</v>
      </c>
      <c r="D25" s="2" t="s">
        <v>1236</v>
      </c>
      <c r="E25" s="22">
        <v>-1.17</v>
      </c>
      <c r="F25" s="22">
        <v>4.0629999999999997</v>
      </c>
      <c r="M25" s="39" t="s">
        <v>1841</v>
      </c>
      <c r="N25">
        <v>0.374</v>
      </c>
      <c r="O25">
        <v>877</v>
      </c>
      <c r="P25">
        <v>60</v>
      </c>
      <c r="R25" t="s">
        <v>1998</v>
      </c>
      <c r="S25">
        <v>0.22800000000000001</v>
      </c>
      <c r="T25">
        <v>4220</v>
      </c>
      <c r="U25">
        <v>75</v>
      </c>
      <c r="W25" t="s">
        <v>1841</v>
      </c>
      <c r="X25">
        <v>0.28299999999999997</v>
      </c>
      <c r="Y25">
        <v>2329.4</v>
      </c>
      <c r="Z25">
        <v>65</v>
      </c>
      <c r="AB25" t="s">
        <v>1902</v>
      </c>
      <c r="AC25">
        <v>0.157</v>
      </c>
      <c r="AD25">
        <v>9122.7999999999993</v>
      </c>
      <c r="AE25">
        <v>55</v>
      </c>
      <c r="AG25" t="s">
        <v>1998</v>
      </c>
      <c r="AH25">
        <v>0.252</v>
      </c>
      <c r="AI25">
        <v>3258.2</v>
      </c>
      <c r="AJ25">
        <v>65</v>
      </c>
      <c r="AL25" t="s">
        <v>1998</v>
      </c>
      <c r="AM25">
        <v>0.13900000000000001</v>
      </c>
      <c r="AN25">
        <v>11058.1</v>
      </c>
      <c r="AO25">
        <v>95</v>
      </c>
    </row>
    <row r="26" spans="1:42" ht="16" x14ac:dyDescent="0.2">
      <c r="A26">
        <v>91</v>
      </c>
      <c r="B26" s="2" t="s">
        <v>1786</v>
      </c>
      <c r="C26" s="2" t="s">
        <v>1786</v>
      </c>
      <c r="D26" s="2" t="s">
        <v>1298</v>
      </c>
      <c r="E26" s="22">
        <v>-1.1870000000000001</v>
      </c>
      <c r="F26" s="22">
        <v>5.1989999999999998</v>
      </c>
      <c r="M26" s="39" t="s">
        <v>1842</v>
      </c>
      <c r="N26">
        <v>0.32200000000000001</v>
      </c>
      <c r="O26">
        <v>1540.5</v>
      </c>
      <c r="P26">
        <v>80</v>
      </c>
      <c r="R26" t="s">
        <v>1842</v>
      </c>
      <c r="S26">
        <v>0.13700000000000001</v>
      </c>
      <c r="T26">
        <v>11366.8</v>
      </c>
      <c r="U26">
        <v>95</v>
      </c>
      <c r="W26" t="s">
        <v>457</v>
      </c>
      <c r="X26">
        <v>0.216</v>
      </c>
      <c r="Y26">
        <v>4835.8</v>
      </c>
      <c r="Z26">
        <v>75</v>
      </c>
      <c r="AB26" t="s">
        <v>1903</v>
      </c>
      <c r="AC26">
        <v>0.14099999999999999</v>
      </c>
      <c r="AD26">
        <v>10905</v>
      </c>
      <c r="AE26">
        <v>60</v>
      </c>
      <c r="AG26" t="s">
        <v>1842</v>
      </c>
      <c r="AH26">
        <v>8.6999999999999994E-2</v>
      </c>
      <c r="AI26">
        <v>19470</v>
      </c>
      <c r="AJ26">
        <v>100</v>
      </c>
      <c r="AL26" t="s">
        <v>1903</v>
      </c>
      <c r="AM26">
        <v>0.39</v>
      </c>
      <c r="AN26">
        <v>735.1</v>
      </c>
      <c r="AO26">
        <v>33</v>
      </c>
    </row>
    <row r="27" spans="1:42" ht="16" x14ac:dyDescent="0.2">
      <c r="A27">
        <v>96</v>
      </c>
      <c r="B27" s="2" t="s">
        <v>2217</v>
      </c>
      <c r="C27" s="2" t="s">
        <v>1958</v>
      </c>
      <c r="D27" s="2" t="s">
        <v>1295</v>
      </c>
      <c r="E27" s="22">
        <v>-0.54730000000000001</v>
      </c>
      <c r="F27" s="22">
        <v>3.8780000000000001</v>
      </c>
      <c r="M27" s="39" t="s">
        <v>1991</v>
      </c>
      <c r="N27">
        <v>0.36799999999999999</v>
      </c>
      <c r="O27">
        <v>927.9</v>
      </c>
      <c r="P27">
        <v>65</v>
      </c>
      <c r="R27" s="57" t="s">
        <v>1991</v>
      </c>
      <c r="S27">
        <v>0.61199999999999999</v>
      </c>
      <c r="T27">
        <v>66.3</v>
      </c>
      <c r="U27">
        <v>3</v>
      </c>
      <c r="V27" s="33" t="s">
        <v>1837</v>
      </c>
      <c r="W27" t="s">
        <v>1991</v>
      </c>
      <c r="X27">
        <v>0.375</v>
      </c>
      <c r="Y27">
        <v>866.9</v>
      </c>
      <c r="Z27">
        <v>28</v>
      </c>
      <c r="AB27" t="s">
        <v>2013</v>
      </c>
      <c r="AC27">
        <v>9.9000000000000005E-2</v>
      </c>
      <c r="AD27">
        <v>17147.099999999999</v>
      </c>
      <c r="AE27">
        <v>85</v>
      </c>
      <c r="AG27" t="s">
        <v>1991</v>
      </c>
      <c r="AH27">
        <v>8.5999999999999993E-2</v>
      </c>
      <c r="AI27">
        <v>19687.5</v>
      </c>
      <c r="AJ27">
        <v>95</v>
      </c>
      <c r="AL27" t="s">
        <v>2027</v>
      </c>
      <c r="AM27">
        <v>0.217</v>
      </c>
      <c r="AN27">
        <v>4804.2</v>
      </c>
      <c r="AO27">
        <v>65</v>
      </c>
    </row>
    <row r="28" spans="1:42" ht="16" x14ac:dyDescent="0.2">
      <c r="A28">
        <v>98</v>
      </c>
      <c r="B28" s="2" t="s">
        <v>2218</v>
      </c>
      <c r="C28" s="2" t="s">
        <v>1959</v>
      </c>
      <c r="D28" s="2" t="s">
        <v>1295</v>
      </c>
      <c r="E28" s="22">
        <v>-0.64329999999999998</v>
      </c>
      <c r="F28" s="22">
        <v>4.1020000000000003</v>
      </c>
      <c r="M28" s="39" t="s">
        <v>1991</v>
      </c>
      <c r="N28">
        <v>0.29199999999999998</v>
      </c>
      <c r="O28">
        <v>2123.6</v>
      </c>
      <c r="P28">
        <v>65</v>
      </c>
      <c r="R28" s="57" t="s">
        <v>1991</v>
      </c>
      <c r="S28">
        <v>0.58399999999999996</v>
      </c>
      <c r="T28">
        <v>90.2</v>
      </c>
      <c r="U28">
        <v>2</v>
      </c>
      <c r="V28" s="33" t="s">
        <v>1837</v>
      </c>
      <c r="W28" t="s">
        <v>1991</v>
      </c>
      <c r="X28">
        <v>0.35299999999999998</v>
      </c>
      <c r="Y28">
        <v>1093</v>
      </c>
      <c r="Z28">
        <v>49</v>
      </c>
      <c r="AB28" t="s">
        <v>2013</v>
      </c>
      <c r="AC28">
        <v>0.14000000000000001</v>
      </c>
      <c r="AD28">
        <v>10939.1</v>
      </c>
      <c r="AE28">
        <v>75</v>
      </c>
      <c r="AG28" t="s">
        <v>1918</v>
      </c>
      <c r="AH28">
        <v>0.25900000000000001</v>
      </c>
      <c r="AI28">
        <v>3041.1</v>
      </c>
      <c r="AJ28">
        <v>85</v>
      </c>
      <c r="AL28" t="s">
        <v>1927</v>
      </c>
      <c r="AM28">
        <v>0.312</v>
      </c>
      <c r="AN28">
        <v>1701.1</v>
      </c>
      <c r="AO28">
        <v>70</v>
      </c>
    </row>
    <row r="29" spans="1:42" ht="16" x14ac:dyDescent="0.2">
      <c r="A29">
        <v>114</v>
      </c>
      <c r="B29" s="2" t="s">
        <v>1820</v>
      </c>
      <c r="C29" s="2" t="s">
        <v>1820</v>
      </c>
      <c r="D29" s="2" t="s">
        <v>1259</v>
      </c>
      <c r="E29" s="22">
        <v>-0.60729999999999995</v>
      </c>
      <c r="F29" s="22">
        <v>3.48</v>
      </c>
      <c r="M29" s="39" t="s">
        <v>1844</v>
      </c>
      <c r="N29">
        <v>0.19</v>
      </c>
      <c r="O29">
        <v>6386.9</v>
      </c>
      <c r="P29">
        <v>80</v>
      </c>
      <c r="R29" t="s">
        <v>1864</v>
      </c>
      <c r="S29">
        <v>0.39</v>
      </c>
      <c r="T29">
        <v>734.9</v>
      </c>
      <c r="U29">
        <v>20</v>
      </c>
      <c r="W29" t="s">
        <v>1864</v>
      </c>
      <c r="X29">
        <v>0.38500000000000001</v>
      </c>
      <c r="Y29">
        <v>775.3</v>
      </c>
      <c r="Z29">
        <v>42</v>
      </c>
      <c r="AB29" t="s">
        <v>1905</v>
      </c>
      <c r="AC29">
        <v>0.17799999999999999</v>
      </c>
      <c r="AD29">
        <v>7296.9</v>
      </c>
      <c r="AE29">
        <v>45</v>
      </c>
      <c r="AG29" t="s">
        <v>1919</v>
      </c>
      <c r="AH29">
        <v>0.28000000000000003</v>
      </c>
      <c r="AI29">
        <v>2413.8000000000002</v>
      </c>
      <c r="AJ29">
        <v>90</v>
      </c>
      <c r="AL29" t="s">
        <v>273</v>
      </c>
      <c r="AM29">
        <v>0.39600000000000002</v>
      </c>
      <c r="AN29">
        <v>686.5</v>
      </c>
      <c r="AO29">
        <v>55</v>
      </c>
    </row>
    <row r="30" spans="1:42" ht="16" x14ac:dyDescent="0.2">
      <c r="A30">
        <v>117</v>
      </c>
      <c r="B30" s="2" t="s">
        <v>1807</v>
      </c>
      <c r="C30" s="2" t="s">
        <v>1807</v>
      </c>
      <c r="D30" s="2" t="s">
        <v>1197</v>
      </c>
      <c r="E30" s="22">
        <v>-0.75949999999999995</v>
      </c>
      <c r="F30" s="22">
        <v>4.03</v>
      </c>
      <c r="M30" s="39" t="s">
        <v>1845</v>
      </c>
      <c r="N30">
        <v>0.16700000000000001</v>
      </c>
      <c r="O30">
        <v>8201.9</v>
      </c>
      <c r="P30">
        <v>85</v>
      </c>
      <c r="R30" t="s">
        <v>1864</v>
      </c>
      <c r="S30">
        <v>0.373</v>
      </c>
      <c r="T30">
        <v>888</v>
      </c>
      <c r="U30">
        <v>24</v>
      </c>
      <c r="W30" t="s">
        <v>1864</v>
      </c>
      <c r="X30">
        <v>0.372</v>
      </c>
      <c r="Y30">
        <v>889.3</v>
      </c>
      <c r="Z30">
        <v>45</v>
      </c>
      <c r="AB30" t="s">
        <v>1905</v>
      </c>
      <c r="AC30">
        <v>0.17699999999999999</v>
      </c>
      <c r="AD30">
        <v>7361.7</v>
      </c>
      <c r="AE30">
        <v>46</v>
      </c>
      <c r="AG30" t="s">
        <v>1919</v>
      </c>
      <c r="AH30">
        <v>0.27100000000000002</v>
      </c>
      <c r="AI30">
        <v>2668.6</v>
      </c>
      <c r="AJ30">
        <v>90</v>
      </c>
      <c r="AL30" t="s">
        <v>273</v>
      </c>
      <c r="AM30">
        <v>0.38300000000000001</v>
      </c>
      <c r="AN30">
        <v>794.8</v>
      </c>
      <c r="AO30">
        <v>60</v>
      </c>
    </row>
    <row r="31" spans="1:42" ht="16" x14ac:dyDescent="0.2">
      <c r="A31">
        <v>118</v>
      </c>
      <c r="B31" s="2" t="s">
        <v>1806</v>
      </c>
      <c r="C31" s="2" t="s">
        <v>1806</v>
      </c>
      <c r="D31" s="2" t="s">
        <v>1197</v>
      </c>
      <c r="E31" s="22">
        <v>-0.7762</v>
      </c>
      <c r="F31" s="22">
        <v>4.141</v>
      </c>
      <c r="M31" s="39" t="s">
        <v>1845</v>
      </c>
      <c r="N31">
        <v>0.17699999999999999</v>
      </c>
      <c r="O31">
        <v>7379.3</v>
      </c>
      <c r="P31">
        <v>85</v>
      </c>
      <c r="R31" t="s">
        <v>1864</v>
      </c>
      <c r="S31">
        <v>0.38</v>
      </c>
      <c r="T31">
        <v>816.3</v>
      </c>
      <c r="U31">
        <v>22</v>
      </c>
      <c r="W31" t="s">
        <v>1864</v>
      </c>
      <c r="X31">
        <v>0.38300000000000001</v>
      </c>
      <c r="Y31">
        <v>794.2</v>
      </c>
      <c r="Z31">
        <v>43</v>
      </c>
      <c r="AB31" t="s">
        <v>1905</v>
      </c>
      <c r="AC31">
        <v>0.185</v>
      </c>
      <c r="AD31">
        <v>6739.3</v>
      </c>
      <c r="AE31">
        <v>39</v>
      </c>
      <c r="AG31" t="s">
        <v>1919</v>
      </c>
      <c r="AH31">
        <v>0.28599999999999998</v>
      </c>
      <c r="AI31">
        <v>2263.8000000000002</v>
      </c>
      <c r="AJ31">
        <v>85</v>
      </c>
      <c r="AL31" t="s">
        <v>273</v>
      </c>
      <c r="AM31">
        <v>0.41199999999999998</v>
      </c>
      <c r="AN31">
        <v>576.4</v>
      </c>
      <c r="AO31">
        <v>50</v>
      </c>
    </row>
    <row r="32" spans="1:42" ht="16" x14ac:dyDescent="0.2">
      <c r="A32">
        <v>121</v>
      </c>
      <c r="B32" s="2" t="s">
        <v>591</v>
      </c>
      <c r="C32" s="2" t="s">
        <v>591</v>
      </c>
      <c r="D32" s="2" t="s">
        <v>1186</v>
      </c>
      <c r="E32" s="22">
        <v>-0.88549999999999995</v>
      </c>
      <c r="F32" s="22">
        <v>2.3460000000000001</v>
      </c>
      <c r="M32" s="39" t="s">
        <v>1845</v>
      </c>
      <c r="N32">
        <v>0.153</v>
      </c>
      <c r="O32">
        <v>9581.2999999999993</v>
      </c>
      <c r="P32">
        <v>90</v>
      </c>
      <c r="R32" t="s">
        <v>1864</v>
      </c>
      <c r="S32">
        <v>0.36799999999999999</v>
      </c>
      <c r="T32">
        <v>931</v>
      </c>
      <c r="U32">
        <v>25</v>
      </c>
      <c r="W32" t="s">
        <v>1864</v>
      </c>
      <c r="X32">
        <v>0.36</v>
      </c>
      <c r="Y32">
        <v>1016.2</v>
      </c>
      <c r="Z32">
        <v>49</v>
      </c>
      <c r="AB32" t="s">
        <v>1905</v>
      </c>
      <c r="AC32">
        <v>0.17499999999999999</v>
      </c>
      <c r="AD32">
        <v>7516.7</v>
      </c>
      <c r="AE32">
        <v>47</v>
      </c>
      <c r="AG32" t="s">
        <v>1919</v>
      </c>
      <c r="AH32">
        <v>0.26200000000000001</v>
      </c>
      <c r="AI32">
        <v>2921.4</v>
      </c>
      <c r="AJ32">
        <v>95</v>
      </c>
      <c r="AL32" t="s">
        <v>273</v>
      </c>
      <c r="AM32">
        <v>0.373</v>
      </c>
      <c r="AN32">
        <v>880.7</v>
      </c>
      <c r="AO32">
        <v>60</v>
      </c>
    </row>
    <row r="33" spans="1:41" ht="16" x14ac:dyDescent="0.2">
      <c r="A33">
        <v>123</v>
      </c>
      <c r="B33" s="2" t="s">
        <v>221</v>
      </c>
      <c r="C33" s="2" t="s">
        <v>221</v>
      </c>
      <c r="D33" s="2" t="s">
        <v>1148</v>
      </c>
      <c r="E33" s="22">
        <v>-0.90639999999999998</v>
      </c>
      <c r="F33" s="22">
        <v>3.653</v>
      </c>
      <c r="M33" s="39" t="s">
        <v>1845</v>
      </c>
      <c r="N33">
        <v>0.14199999999999999</v>
      </c>
      <c r="O33">
        <v>10810.5</v>
      </c>
      <c r="P33">
        <v>95</v>
      </c>
      <c r="R33" t="s">
        <v>1864</v>
      </c>
      <c r="S33">
        <v>0.36499999999999999</v>
      </c>
      <c r="T33">
        <v>959.6</v>
      </c>
      <c r="U33">
        <v>29</v>
      </c>
      <c r="W33" t="s">
        <v>1864</v>
      </c>
      <c r="X33">
        <v>0.34300000000000003</v>
      </c>
      <c r="Y33">
        <v>1222.4000000000001</v>
      </c>
      <c r="Z33">
        <v>55</v>
      </c>
      <c r="AB33" t="s">
        <v>1905</v>
      </c>
      <c r="AC33">
        <v>0.17499999999999999</v>
      </c>
      <c r="AD33">
        <v>7547.1</v>
      </c>
      <c r="AE33">
        <v>44</v>
      </c>
      <c r="AG33" t="s">
        <v>1919</v>
      </c>
      <c r="AH33">
        <v>0.248</v>
      </c>
      <c r="AI33">
        <v>3413.8</v>
      </c>
      <c r="AJ33">
        <v>90</v>
      </c>
      <c r="AL33" t="s">
        <v>273</v>
      </c>
      <c r="AM33">
        <v>0.34799999999999998</v>
      </c>
      <c r="AN33">
        <v>1158</v>
      </c>
      <c r="AO33">
        <v>60</v>
      </c>
    </row>
    <row r="34" spans="1:41" ht="16" x14ac:dyDescent="0.2">
      <c r="A34">
        <v>124</v>
      </c>
      <c r="B34" s="2" t="s">
        <v>1821</v>
      </c>
      <c r="C34" s="2" t="s">
        <v>1821</v>
      </c>
      <c r="D34" s="2" t="s">
        <v>1163</v>
      </c>
      <c r="E34" s="22">
        <v>-0.59350000000000003</v>
      </c>
      <c r="F34" s="22">
        <v>3.6619999999999999</v>
      </c>
      <c r="M34" s="39" t="s">
        <v>1845</v>
      </c>
      <c r="N34">
        <v>0.16200000000000001</v>
      </c>
      <c r="O34">
        <v>8650.2999999999993</v>
      </c>
      <c r="P34">
        <v>100</v>
      </c>
      <c r="R34" t="s">
        <v>1864</v>
      </c>
      <c r="S34">
        <v>0.38400000000000001</v>
      </c>
      <c r="T34">
        <v>783.7</v>
      </c>
      <c r="U34">
        <v>30</v>
      </c>
      <c r="W34" t="s">
        <v>1864</v>
      </c>
      <c r="X34">
        <v>0.34300000000000003</v>
      </c>
      <c r="Y34">
        <v>1222.3</v>
      </c>
      <c r="Z34">
        <v>47</v>
      </c>
      <c r="AB34" t="s">
        <v>1905</v>
      </c>
      <c r="AC34">
        <v>0.153</v>
      </c>
      <c r="AD34">
        <v>9586</v>
      </c>
      <c r="AE34">
        <v>60</v>
      </c>
      <c r="AG34" t="s">
        <v>1919</v>
      </c>
      <c r="AH34">
        <v>0.216</v>
      </c>
      <c r="AI34">
        <v>4855.3999999999996</v>
      </c>
      <c r="AJ34">
        <v>80</v>
      </c>
      <c r="AL34" t="s">
        <v>273</v>
      </c>
      <c r="AM34">
        <v>0.32200000000000001</v>
      </c>
      <c r="AN34">
        <v>1532.8</v>
      </c>
      <c r="AO34">
        <v>60</v>
      </c>
    </row>
    <row r="35" spans="1:41" ht="16" x14ac:dyDescent="0.2">
      <c r="A35">
        <v>125</v>
      </c>
      <c r="B35" s="2" t="s">
        <v>1810</v>
      </c>
      <c r="C35" s="2" t="s">
        <v>1810</v>
      </c>
      <c r="D35" s="2" t="s">
        <v>1163</v>
      </c>
      <c r="E35" s="22">
        <v>-0.69179999999999997</v>
      </c>
      <c r="F35" s="22">
        <v>4.141</v>
      </c>
      <c r="M35" s="39" t="s">
        <v>1845</v>
      </c>
      <c r="N35">
        <v>0.14799999999999999</v>
      </c>
      <c r="O35">
        <v>10047.6</v>
      </c>
      <c r="P35">
        <v>100</v>
      </c>
      <c r="R35" t="s">
        <v>1864</v>
      </c>
      <c r="S35">
        <v>0.36499999999999999</v>
      </c>
      <c r="T35">
        <v>961.8</v>
      </c>
      <c r="U35">
        <v>31</v>
      </c>
      <c r="W35" t="s">
        <v>273</v>
      </c>
      <c r="X35">
        <v>0.33200000000000002</v>
      </c>
      <c r="Y35">
        <v>1380.2</v>
      </c>
      <c r="Z35">
        <v>55</v>
      </c>
      <c r="AB35" t="s">
        <v>1905</v>
      </c>
      <c r="AC35">
        <v>0.16400000000000001</v>
      </c>
      <c r="AD35">
        <v>8473.7000000000007</v>
      </c>
      <c r="AE35">
        <v>50</v>
      </c>
      <c r="AG35" t="s">
        <v>1919</v>
      </c>
      <c r="AH35">
        <v>0.245</v>
      </c>
      <c r="AI35">
        <v>3547.9</v>
      </c>
      <c r="AJ35">
        <v>80</v>
      </c>
      <c r="AL35" t="s">
        <v>273</v>
      </c>
      <c r="AM35">
        <v>0.34899999999999998</v>
      </c>
      <c r="AN35">
        <v>1149.8</v>
      </c>
      <c r="AO35">
        <v>60</v>
      </c>
    </row>
    <row r="36" spans="1:41" ht="16" x14ac:dyDescent="0.2">
      <c r="A36">
        <v>138</v>
      </c>
      <c r="B36" s="2" t="s">
        <v>2219</v>
      </c>
      <c r="C36" s="2" t="s">
        <v>1960</v>
      </c>
      <c r="D36" s="2" t="s">
        <v>1422</v>
      </c>
      <c r="E36" s="22">
        <v>-0.61450000000000005</v>
      </c>
      <c r="F36" s="22">
        <v>3.8380000000000001</v>
      </c>
      <c r="M36" s="40" t="s">
        <v>1846</v>
      </c>
      <c r="N36">
        <v>0.43099999999999999</v>
      </c>
      <c r="O36">
        <v>470.6</v>
      </c>
      <c r="P36">
        <v>21</v>
      </c>
      <c r="R36" t="s">
        <v>1865</v>
      </c>
      <c r="S36">
        <v>0.30599999999999999</v>
      </c>
      <c r="T36">
        <v>1834.1</v>
      </c>
      <c r="U36">
        <v>43</v>
      </c>
      <c r="W36" t="s">
        <v>1846</v>
      </c>
      <c r="X36">
        <v>0.38900000000000001</v>
      </c>
      <c r="Y36">
        <v>745</v>
      </c>
      <c r="Z36">
        <v>41</v>
      </c>
      <c r="AB36" t="s">
        <v>2014</v>
      </c>
      <c r="AC36">
        <v>0.14099999999999999</v>
      </c>
      <c r="AD36">
        <v>10821.8</v>
      </c>
      <c r="AE36">
        <v>75</v>
      </c>
      <c r="AG36" t="s">
        <v>1846</v>
      </c>
      <c r="AH36">
        <v>0.23</v>
      </c>
      <c r="AI36">
        <v>4151.2</v>
      </c>
      <c r="AJ36">
        <v>100</v>
      </c>
      <c r="AL36" t="s">
        <v>1928</v>
      </c>
      <c r="AM36">
        <v>0.24199999999999999</v>
      </c>
      <c r="AN36">
        <v>3627.7</v>
      </c>
      <c r="AO36">
        <v>90</v>
      </c>
    </row>
    <row r="37" spans="1:41" ht="16" x14ac:dyDescent="0.2">
      <c r="A37">
        <v>139</v>
      </c>
      <c r="B37" s="2" t="s">
        <v>2220</v>
      </c>
      <c r="C37" s="2" t="s">
        <v>1961</v>
      </c>
      <c r="D37" s="2" t="s">
        <v>1424</v>
      </c>
      <c r="E37" s="22">
        <v>-1.131</v>
      </c>
      <c r="F37" s="22">
        <v>3.8029999999999999</v>
      </c>
      <c r="M37" s="40" t="s">
        <v>1846</v>
      </c>
      <c r="N37">
        <v>0.45600000000000002</v>
      </c>
      <c r="O37">
        <v>358.1</v>
      </c>
      <c r="P37">
        <v>17</v>
      </c>
      <c r="R37" t="s">
        <v>1865</v>
      </c>
      <c r="S37">
        <v>0.35799999999999998</v>
      </c>
      <c r="T37">
        <v>1036.9000000000001</v>
      </c>
      <c r="U37">
        <v>28</v>
      </c>
      <c r="W37" t="s">
        <v>1846</v>
      </c>
      <c r="X37">
        <v>0.41099999999999998</v>
      </c>
      <c r="Y37">
        <v>582.70000000000005</v>
      </c>
      <c r="Z37">
        <v>35</v>
      </c>
      <c r="AB37" t="s">
        <v>2015</v>
      </c>
      <c r="AC37">
        <v>0.16300000000000001</v>
      </c>
      <c r="AD37">
        <v>8556.9</v>
      </c>
      <c r="AE37">
        <v>60</v>
      </c>
      <c r="AG37" t="s">
        <v>2023</v>
      </c>
      <c r="AH37">
        <v>0.249</v>
      </c>
      <c r="AI37">
        <v>3364.8</v>
      </c>
      <c r="AJ37">
        <v>95</v>
      </c>
      <c r="AL37" t="s">
        <v>1907</v>
      </c>
      <c r="AM37">
        <v>0.30499999999999999</v>
      </c>
      <c r="AN37">
        <v>1836.1</v>
      </c>
      <c r="AO37">
        <v>75</v>
      </c>
    </row>
    <row r="38" spans="1:41" ht="16" x14ac:dyDescent="0.2">
      <c r="A38">
        <v>142</v>
      </c>
      <c r="B38" s="2" t="s">
        <v>2221</v>
      </c>
      <c r="C38" s="2" t="s">
        <v>1962</v>
      </c>
      <c r="D38" s="2" t="s">
        <v>1424</v>
      </c>
      <c r="E38" s="22">
        <v>-0.81399999999999995</v>
      </c>
      <c r="F38" s="22">
        <v>4.1020000000000003</v>
      </c>
      <c r="M38" s="40" t="s">
        <v>1846</v>
      </c>
      <c r="N38">
        <v>0.55800000000000005</v>
      </c>
      <c r="O38">
        <v>119.5</v>
      </c>
      <c r="P38">
        <v>7</v>
      </c>
      <c r="Q38" s="33" t="s">
        <v>1837</v>
      </c>
      <c r="R38" t="s">
        <v>1846</v>
      </c>
      <c r="S38">
        <v>0.39800000000000002</v>
      </c>
      <c r="T38">
        <v>676.5</v>
      </c>
      <c r="U38">
        <v>19</v>
      </c>
      <c r="W38" s="27" t="s">
        <v>1846</v>
      </c>
      <c r="X38">
        <v>0.498</v>
      </c>
      <c r="Y38">
        <v>227.5</v>
      </c>
      <c r="Z38">
        <v>16</v>
      </c>
      <c r="AB38" t="s">
        <v>2015</v>
      </c>
      <c r="AC38">
        <v>0.16500000000000001</v>
      </c>
      <c r="AD38">
        <v>8370.7000000000007</v>
      </c>
      <c r="AE38">
        <v>55</v>
      </c>
      <c r="AG38" t="s">
        <v>1921</v>
      </c>
      <c r="AH38">
        <v>0.28399999999999997</v>
      </c>
      <c r="AI38">
        <v>2313.8000000000002</v>
      </c>
      <c r="AJ38">
        <v>90</v>
      </c>
      <c r="AL38" t="s">
        <v>1907</v>
      </c>
      <c r="AM38">
        <v>0.32300000000000001</v>
      </c>
      <c r="AN38">
        <v>1522.5</v>
      </c>
      <c r="AO38">
        <v>70</v>
      </c>
    </row>
    <row r="39" spans="1:41" ht="16" x14ac:dyDescent="0.2">
      <c r="A39">
        <v>146</v>
      </c>
      <c r="B39" s="2" t="s">
        <v>2222</v>
      </c>
      <c r="C39" s="2" t="s">
        <v>1963</v>
      </c>
      <c r="D39" s="2" t="s">
        <v>1400</v>
      </c>
      <c r="E39" s="22">
        <v>-1.1719999999999999</v>
      </c>
      <c r="F39" s="22">
        <v>3.855</v>
      </c>
      <c r="M39" s="40" t="s">
        <v>1846</v>
      </c>
      <c r="N39">
        <v>0.60199999999999998</v>
      </c>
      <c r="O39">
        <v>74.400000000000006</v>
      </c>
      <c r="P39">
        <v>22</v>
      </c>
      <c r="R39" t="s">
        <v>1865</v>
      </c>
      <c r="S39">
        <v>0.38</v>
      </c>
      <c r="T39">
        <v>823.2</v>
      </c>
      <c r="U39">
        <v>33</v>
      </c>
      <c r="W39" t="s">
        <v>1846</v>
      </c>
      <c r="X39">
        <v>0.39100000000000001</v>
      </c>
      <c r="Y39">
        <v>727.5</v>
      </c>
      <c r="Z39">
        <v>34</v>
      </c>
      <c r="AB39" t="s">
        <v>2016</v>
      </c>
      <c r="AC39">
        <v>0.13100000000000001</v>
      </c>
      <c r="AD39">
        <v>12084.3</v>
      </c>
      <c r="AE39">
        <v>70</v>
      </c>
      <c r="AG39" t="s">
        <v>1846</v>
      </c>
      <c r="AH39">
        <v>0.14099999999999999</v>
      </c>
      <c r="AI39">
        <v>10888</v>
      </c>
      <c r="AJ39">
        <v>95</v>
      </c>
      <c r="AL39" t="s">
        <v>1928</v>
      </c>
      <c r="AM39">
        <v>0.23499999999999999</v>
      </c>
      <c r="AN39">
        <v>3916.2</v>
      </c>
      <c r="AO39">
        <v>75</v>
      </c>
    </row>
    <row r="40" spans="1:41" ht="16" x14ac:dyDescent="0.2">
      <c r="A40">
        <v>163</v>
      </c>
      <c r="B40" s="2" t="s">
        <v>2223</v>
      </c>
      <c r="C40" s="2" t="s">
        <v>1964</v>
      </c>
      <c r="D40" s="2" t="s">
        <v>1309</v>
      </c>
      <c r="E40" s="22">
        <v>-0.94779999999999998</v>
      </c>
      <c r="F40" s="22">
        <v>3.6549999999999998</v>
      </c>
      <c r="M40" s="39" t="s">
        <v>1847</v>
      </c>
      <c r="N40">
        <v>0.31900000000000001</v>
      </c>
      <c r="O40">
        <v>1584.2</v>
      </c>
      <c r="P40">
        <v>75</v>
      </c>
      <c r="R40" t="s">
        <v>1847</v>
      </c>
      <c r="S40">
        <v>0.315</v>
      </c>
      <c r="T40">
        <v>1653.3</v>
      </c>
      <c r="U40">
        <v>48</v>
      </c>
      <c r="W40" t="s">
        <v>2005</v>
      </c>
      <c r="X40">
        <v>0.29799999999999999</v>
      </c>
      <c r="Y40">
        <v>1993.6</v>
      </c>
      <c r="Z40">
        <v>60</v>
      </c>
      <c r="AB40" t="s">
        <v>2017</v>
      </c>
      <c r="AC40">
        <v>6.9000000000000006E-2</v>
      </c>
      <c r="AD40">
        <v>23647.9</v>
      </c>
      <c r="AE40">
        <v>100</v>
      </c>
      <c r="AG40" t="s">
        <v>1847</v>
      </c>
      <c r="AH40">
        <v>0.251</v>
      </c>
      <c r="AI40">
        <v>3316.5</v>
      </c>
      <c r="AJ40">
        <v>65</v>
      </c>
      <c r="AL40" t="s">
        <v>1929</v>
      </c>
      <c r="AM40">
        <v>0.17499999999999999</v>
      </c>
      <c r="AN40">
        <v>7491.7</v>
      </c>
      <c r="AO40">
        <v>90</v>
      </c>
    </row>
    <row r="41" spans="1:41" ht="16" x14ac:dyDescent="0.2">
      <c r="A41">
        <v>164</v>
      </c>
      <c r="B41" s="2" t="s">
        <v>2224</v>
      </c>
      <c r="C41" s="2" t="s">
        <v>1965</v>
      </c>
      <c r="D41" s="2" t="s">
        <v>1309</v>
      </c>
      <c r="E41" s="22">
        <v>-1.214</v>
      </c>
      <c r="F41" s="22">
        <v>3.8330000000000002</v>
      </c>
      <c r="M41" s="39" t="s">
        <v>1847</v>
      </c>
      <c r="N41">
        <v>0.24399999999999999</v>
      </c>
      <c r="O41">
        <v>3562.9</v>
      </c>
      <c r="P41">
        <v>75</v>
      </c>
      <c r="R41" t="s">
        <v>1847</v>
      </c>
      <c r="S41">
        <v>0.29299999999999998</v>
      </c>
      <c r="T41">
        <v>2101.3000000000002</v>
      </c>
      <c r="U41">
        <v>50</v>
      </c>
      <c r="W41" t="s">
        <v>2005</v>
      </c>
      <c r="X41">
        <v>0.29299999999999998</v>
      </c>
      <c r="Y41">
        <v>2092.1</v>
      </c>
      <c r="Z41">
        <v>65</v>
      </c>
      <c r="AB41" t="s">
        <v>2017</v>
      </c>
      <c r="AC41">
        <v>7.5999999999999998E-2</v>
      </c>
      <c r="AD41">
        <v>21989</v>
      </c>
      <c r="AE41">
        <v>100</v>
      </c>
      <c r="AG41" t="s">
        <v>1847</v>
      </c>
      <c r="AH41">
        <v>0.28799999999999998</v>
      </c>
      <c r="AI41">
        <v>2207.1999999999998</v>
      </c>
      <c r="AJ41">
        <v>75</v>
      </c>
      <c r="AL41" t="s">
        <v>2028</v>
      </c>
      <c r="AM41">
        <v>0.26300000000000001</v>
      </c>
      <c r="AN41">
        <v>2904.4</v>
      </c>
      <c r="AO41">
        <v>80</v>
      </c>
    </row>
    <row r="42" spans="1:41" ht="16" x14ac:dyDescent="0.2">
      <c r="A42">
        <v>167</v>
      </c>
      <c r="B42" s="2" t="s">
        <v>2225</v>
      </c>
      <c r="C42" s="2" t="s">
        <v>1966</v>
      </c>
      <c r="D42" s="2" t="s">
        <v>1329</v>
      </c>
      <c r="E42" s="22">
        <v>-0.91749999999999998</v>
      </c>
      <c r="F42" s="22">
        <v>3.8780000000000001</v>
      </c>
      <c r="M42" s="39" t="s">
        <v>1847</v>
      </c>
      <c r="N42">
        <v>0.25600000000000001</v>
      </c>
      <c r="O42">
        <v>3130</v>
      </c>
      <c r="P42">
        <v>60</v>
      </c>
      <c r="R42" t="s">
        <v>1847</v>
      </c>
      <c r="S42">
        <v>0.308</v>
      </c>
      <c r="T42">
        <v>1782</v>
      </c>
      <c r="U42">
        <v>42</v>
      </c>
      <c r="W42" t="s">
        <v>2005</v>
      </c>
      <c r="X42">
        <v>0.314</v>
      </c>
      <c r="Y42">
        <v>1665.8</v>
      </c>
      <c r="Z42">
        <v>65</v>
      </c>
      <c r="AB42" t="s">
        <v>1992</v>
      </c>
      <c r="AC42">
        <v>8.1000000000000003E-2</v>
      </c>
      <c r="AD42">
        <v>20792.099999999999</v>
      </c>
      <c r="AE42">
        <v>100</v>
      </c>
      <c r="AG42" t="s">
        <v>1847</v>
      </c>
      <c r="AH42">
        <v>0.30399999999999999</v>
      </c>
      <c r="AI42">
        <v>1861.5</v>
      </c>
      <c r="AJ42">
        <v>80</v>
      </c>
      <c r="AL42" t="s">
        <v>2028</v>
      </c>
      <c r="AM42">
        <v>0.32300000000000001</v>
      </c>
      <c r="AN42">
        <v>1522.6</v>
      </c>
      <c r="AO42">
        <v>70</v>
      </c>
    </row>
    <row r="43" spans="1:41" ht="16" x14ac:dyDescent="0.2">
      <c r="A43">
        <v>174</v>
      </c>
      <c r="B43" s="2" t="s">
        <v>2226</v>
      </c>
      <c r="C43" s="2" t="s">
        <v>1967</v>
      </c>
      <c r="D43" s="2" t="s">
        <v>1469</v>
      </c>
      <c r="E43" s="22">
        <v>-0.53710000000000002</v>
      </c>
      <c r="F43" s="22">
        <v>3.1669999999999998</v>
      </c>
      <c r="M43" s="39" t="s">
        <v>1847</v>
      </c>
      <c r="N43">
        <v>0.20599999999999999</v>
      </c>
      <c r="O43">
        <v>5401</v>
      </c>
      <c r="P43">
        <v>75</v>
      </c>
      <c r="R43" t="s">
        <v>1847</v>
      </c>
      <c r="S43">
        <v>0.254</v>
      </c>
      <c r="T43">
        <v>3208.4</v>
      </c>
      <c r="U43">
        <v>65</v>
      </c>
      <c r="W43" t="s">
        <v>2005</v>
      </c>
      <c r="X43">
        <v>0.27100000000000002</v>
      </c>
      <c r="Y43">
        <v>2673.9</v>
      </c>
      <c r="Z43">
        <v>75</v>
      </c>
      <c r="AB43" t="s">
        <v>1992</v>
      </c>
      <c r="AC43">
        <v>7.5999999999999998E-2</v>
      </c>
      <c r="AD43">
        <v>21885.5</v>
      </c>
      <c r="AE43">
        <v>100</v>
      </c>
      <c r="AG43" t="s">
        <v>1847</v>
      </c>
      <c r="AH43">
        <v>0.25900000000000001</v>
      </c>
      <c r="AI43">
        <v>3047.1</v>
      </c>
      <c r="AJ43">
        <v>95</v>
      </c>
      <c r="AL43" t="s">
        <v>2028</v>
      </c>
      <c r="AM43">
        <v>0.30599999999999999</v>
      </c>
      <c r="AN43">
        <v>1819.6</v>
      </c>
      <c r="AO43">
        <v>75</v>
      </c>
    </row>
    <row r="44" spans="1:41" ht="16" x14ac:dyDescent="0.2">
      <c r="A44">
        <v>181</v>
      </c>
      <c r="B44" s="2" t="s">
        <v>2227</v>
      </c>
      <c r="C44" s="2" t="s">
        <v>1968</v>
      </c>
      <c r="D44" s="2" t="s">
        <v>1403</v>
      </c>
      <c r="E44" s="22">
        <v>-0.50990000000000002</v>
      </c>
      <c r="F44" s="22">
        <v>3.8860000000000001</v>
      </c>
      <c r="M44" s="39" t="s">
        <v>1992</v>
      </c>
      <c r="N44">
        <v>0.21299999999999999</v>
      </c>
      <c r="O44">
        <v>4969</v>
      </c>
      <c r="P44">
        <v>95</v>
      </c>
      <c r="R44" t="s">
        <v>1992</v>
      </c>
      <c r="S44">
        <v>0.16800000000000001</v>
      </c>
      <c r="T44">
        <v>8107.1</v>
      </c>
      <c r="U44">
        <v>80</v>
      </c>
      <c r="W44" t="s">
        <v>2006</v>
      </c>
      <c r="X44">
        <v>0.16700000000000001</v>
      </c>
      <c r="Y44">
        <v>8169.5</v>
      </c>
      <c r="Z44">
        <v>80</v>
      </c>
      <c r="AB44" t="s">
        <v>1992</v>
      </c>
      <c r="AC44">
        <v>7.2999999999999995E-2</v>
      </c>
      <c r="AD44">
        <v>22580.7</v>
      </c>
      <c r="AE44">
        <v>100</v>
      </c>
      <c r="AG44" t="s">
        <v>1992</v>
      </c>
      <c r="AH44">
        <v>9.7000000000000003E-2</v>
      </c>
      <c r="AI44">
        <v>17500.599999999999</v>
      </c>
      <c r="AJ44">
        <v>90</v>
      </c>
      <c r="AL44" t="s">
        <v>2029</v>
      </c>
      <c r="AM44">
        <v>0.30199999999999999</v>
      </c>
      <c r="AN44">
        <v>1906.4</v>
      </c>
      <c r="AO44">
        <v>43</v>
      </c>
    </row>
    <row r="45" spans="1:41" ht="16" x14ac:dyDescent="0.2">
      <c r="A45">
        <v>182</v>
      </c>
      <c r="B45" s="2" t="s">
        <v>2228</v>
      </c>
      <c r="C45" s="2" t="s">
        <v>1969</v>
      </c>
      <c r="D45" s="2" t="s">
        <v>1403</v>
      </c>
      <c r="E45" s="22">
        <v>-0.61919999999999997</v>
      </c>
      <c r="F45" s="22">
        <v>4.6340000000000003</v>
      </c>
      <c r="M45" s="39" t="s">
        <v>1992</v>
      </c>
      <c r="N45">
        <v>0.23899999999999999</v>
      </c>
      <c r="O45">
        <v>3765.7</v>
      </c>
      <c r="P45">
        <v>90</v>
      </c>
      <c r="R45" t="s">
        <v>1992</v>
      </c>
      <c r="S45">
        <v>0.182</v>
      </c>
      <c r="T45">
        <v>6960.9</v>
      </c>
      <c r="U45">
        <v>85</v>
      </c>
      <c r="W45" t="s">
        <v>2006</v>
      </c>
      <c r="X45">
        <v>0.17399999999999999</v>
      </c>
      <c r="Y45">
        <v>7631.7</v>
      </c>
      <c r="Z45">
        <v>85</v>
      </c>
      <c r="AB45" t="s">
        <v>1992</v>
      </c>
      <c r="AC45">
        <v>7.4999999999999997E-2</v>
      </c>
      <c r="AD45">
        <v>22280.2</v>
      </c>
      <c r="AE45">
        <v>100</v>
      </c>
      <c r="AG45" t="s">
        <v>1992</v>
      </c>
      <c r="AH45">
        <v>0.108</v>
      </c>
      <c r="AI45">
        <v>15625.4</v>
      </c>
      <c r="AJ45">
        <v>95</v>
      </c>
      <c r="AL45" t="s">
        <v>2029</v>
      </c>
      <c r="AM45">
        <v>0.30599999999999999</v>
      </c>
      <c r="AN45">
        <v>1822</v>
      </c>
      <c r="AO45">
        <v>49</v>
      </c>
    </row>
    <row r="46" spans="1:41" ht="16" x14ac:dyDescent="0.2">
      <c r="A46">
        <v>184</v>
      </c>
      <c r="B46" s="2" t="s">
        <v>2229</v>
      </c>
      <c r="C46" s="2" t="s">
        <v>1970</v>
      </c>
      <c r="D46" s="2" t="s">
        <v>1391</v>
      </c>
      <c r="E46" s="22">
        <v>-1.9330000000000001</v>
      </c>
      <c r="F46" s="22">
        <v>4.1020000000000003</v>
      </c>
      <c r="M46" s="39" t="s">
        <v>1992</v>
      </c>
      <c r="N46">
        <v>0.186</v>
      </c>
      <c r="O46">
        <v>6693</v>
      </c>
      <c r="P46">
        <v>95</v>
      </c>
      <c r="R46" t="s">
        <v>1992</v>
      </c>
      <c r="S46">
        <v>0.155</v>
      </c>
      <c r="T46">
        <v>9394.2000000000007</v>
      </c>
      <c r="U46">
        <v>95</v>
      </c>
      <c r="W46" t="s">
        <v>2007</v>
      </c>
      <c r="X46">
        <v>0.159</v>
      </c>
      <c r="Y46">
        <v>8921.5</v>
      </c>
      <c r="Z46">
        <v>95</v>
      </c>
      <c r="AB46" t="s">
        <v>1909</v>
      </c>
      <c r="AC46">
        <v>0.11</v>
      </c>
      <c r="AD46">
        <v>15142.2</v>
      </c>
      <c r="AE46">
        <v>90</v>
      </c>
      <c r="AG46" t="s">
        <v>1992</v>
      </c>
      <c r="AH46">
        <v>0.158</v>
      </c>
      <c r="AI46">
        <v>9075.6</v>
      </c>
      <c r="AJ46">
        <v>100</v>
      </c>
      <c r="AL46" t="s">
        <v>2007</v>
      </c>
      <c r="AM46">
        <v>0.29299999999999998</v>
      </c>
      <c r="AN46">
        <v>2103.1</v>
      </c>
      <c r="AO46">
        <v>70</v>
      </c>
    </row>
    <row r="47" spans="1:41" ht="16" x14ac:dyDescent="0.2">
      <c r="A47">
        <v>185</v>
      </c>
      <c r="B47" s="2" t="s">
        <v>2230</v>
      </c>
      <c r="C47" s="2" t="s">
        <v>1971</v>
      </c>
      <c r="D47" s="2" t="s">
        <v>1391</v>
      </c>
      <c r="E47" s="22">
        <v>-1.3580000000000001</v>
      </c>
      <c r="F47" s="22">
        <v>4.5590000000000002</v>
      </c>
      <c r="M47" s="39" t="s">
        <v>1992</v>
      </c>
      <c r="N47">
        <v>0.19400000000000001</v>
      </c>
      <c r="O47">
        <v>6154.9</v>
      </c>
      <c r="P47">
        <v>80</v>
      </c>
      <c r="R47" t="s">
        <v>1992</v>
      </c>
      <c r="S47">
        <v>0.18</v>
      </c>
      <c r="T47">
        <v>7137.7</v>
      </c>
      <c r="U47">
        <v>90</v>
      </c>
      <c r="W47" t="s">
        <v>1868</v>
      </c>
      <c r="X47">
        <v>0.189</v>
      </c>
      <c r="Y47">
        <v>6454.2</v>
      </c>
      <c r="Z47">
        <v>95</v>
      </c>
      <c r="AB47" t="s">
        <v>1909</v>
      </c>
      <c r="AC47">
        <v>0.123</v>
      </c>
      <c r="AD47">
        <v>13270.2</v>
      </c>
      <c r="AE47">
        <v>90</v>
      </c>
      <c r="AG47" t="s">
        <v>1868</v>
      </c>
      <c r="AH47">
        <v>0.23400000000000001</v>
      </c>
      <c r="AI47">
        <v>3994.5</v>
      </c>
      <c r="AJ47">
        <v>95</v>
      </c>
      <c r="AL47" t="s">
        <v>2007</v>
      </c>
      <c r="AM47">
        <v>0.29699999999999999</v>
      </c>
      <c r="AN47">
        <v>2011.7</v>
      </c>
      <c r="AO47">
        <v>80</v>
      </c>
    </row>
    <row r="48" spans="1:41" ht="16" x14ac:dyDescent="0.2">
      <c r="A48">
        <v>186</v>
      </c>
      <c r="B48" s="2" t="s">
        <v>2231</v>
      </c>
      <c r="C48" s="2" t="s">
        <v>1972</v>
      </c>
      <c r="D48" s="2" t="s">
        <v>1211</v>
      </c>
      <c r="E48" s="22">
        <v>-0.64870000000000005</v>
      </c>
      <c r="F48" s="22">
        <v>4.6340000000000003</v>
      </c>
      <c r="M48" s="39" t="s">
        <v>1993</v>
      </c>
      <c r="N48">
        <v>0.156</v>
      </c>
      <c r="O48">
        <v>9286.9</v>
      </c>
      <c r="P48">
        <v>95</v>
      </c>
      <c r="R48" t="s">
        <v>1999</v>
      </c>
      <c r="S48">
        <v>0.27400000000000002</v>
      </c>
      <c r="T48">
        <v>2587.4</v>
      </c>
      <c r="U48">
        <v>60</v>
      </c>
      <c r="W48" t="s">
        <v>1999</v>
      </c>
      <c r="X48">
        <v>0.215</v>
      </c>
      <c r="Y48">
        <v>4894</v>
      </c>
      <c r="Z48">
        <v>85</v>
      </c>
      <c r="AB48" t="s">
        <v>2018</v>
      </c>
      <c r="AC48">
        <v>0.106</v>
      </c>
      <c r="AD48">
        <v>15811.4</v>
      </c>
      <c r="AE48">
        <v>95</v>
      </c>
      <c r="AG48" t="s">
        <v>2018</v>
      </c>
      <c r="AH48">
        <v>0.108</v>
      </c>
      <c r="AI48">
        <v>15621.3</v>
      </c>
      <c r="AJ48">
        <v>100</v>
      </c>
      <c r="AL48" t="s">
        <v>1993</v>
      </c>
      <c r="AM48">
        <v>0.106</v>
      </c>
      <c r="AN48">
        <v>15960.1</v>
      </c>
      <c r="AO48">
        <v>100</v>
      </c>
    </row>
    <row r="49" spans="1:73" ht="16" x14ac:dyDescent="0.2">
      <c r="A49">
        <v>187</v>
      </c>
      <c r="B49" s="2" t="s">
        <v>2232</v>
      </c>
      <c r="C49" s="2" t="s">
        <v>1973</v>
      </c>
      <c r="D49" s="2" t="s">
        <v>1407</v>
      </c>
      <c r="E49" s="22">
        <v>-0.51349999999999996</v>
      </c>
      <c r="F49" s="22">
        <v>2.6779999999999999</v>
      </c>
      <c r="M49" s="39" t="s">
        <v>1993</v>
      </c>
      <c r="N49">
        <v>0.17899999999999999</v>
      </c>
      <c r="O49">
        <v>7204.6</v>
      </c>
      <c r="P49">
        <v>95</v>
      </c>
      <c r="R49" t="s">
        <v>1999</v>
      </c>
      <c r="S49">
        <v>0.22800000000000001</v>
      </c>
      <c r="T49">
        <v>4227.7</v>
      </c>
      <c r="U49">
        <v>75</v>
      </c>
      <c r="W49" t="s">
        <v>2008</v>
      </c>
      <c r="X49">
        <v>0.189</v>
      </c>
      <c r="Y49">
        <v>6493</v>
      </c>
      <c r="Z49">
        <v>90</v>
      </c>
      <c r="AB49" t="s">
        <v>2018</v>
      </c>
      <c r="AC49">
        <v>0.10199999999999999</v>
      </c>
      <c r="AD49">
        <v>16546.400000000001</v>
      </c>
      <c r="AE49">
        <v>95</v>
      </c>
      <c r="AG49" t="s">
        <v>2018</v>
      </c>
      <c r="AH49">
        <v>9.2999999999999999E-2</v>
      </c>
      <c r="AI49">
        <v>18206.5</v>
      </c>
      <c r="AJ49">
        <v>100</v>
      </c>
      <c r="AL49" t="s">
        <v>1993</v>
      </c>
      <c r="AM49">
        <v>0.105</v>
      </c>
      <c r="AN49">
        <v>16110.2</v>
      </c>
      <c r="AO49">
        <v>100</v>
      </c>
    </row>
    <row r="50" spans="1:73" ht="16" x14ac:dyDescent="0.2">
      <c r="A50">
        <v>204</v>
      </c>
      <c r="B50" s="2" t="s">
        <v>1809</v>
      </c>
      <c r="C50" s="2" t="s">
        <v>1809</v>
      </c>
      <c r="D50" s="2" t="s">
        <v>1222</v>
      </c>
      <c r="E50" s="22">
        <v>-0.73909999999999998</v>
      </c>
      <c r="F50" s="22">
        <v>3.64</v>
      </c>
      <c r="M50" s="40" t="s">
        <v>1851</v>
      </c>
      <c r="N50">
        <v>0.52200000000000002</v>
      </c>
      <c r="O50">
        <v>176.8</v>
      </c>
      <c r="P50">
        <v>37</v>
      </c>
      <c r="R50" t="s">
        <v>1851</v>
      </c>
      <c r="S50">
        <v>0.28499999999999998</v>
      </c>
      <c r="T50">
        <v>2283.4</v>
      </c>
      <c r="U50">
        <v>60</v>
      </c>
      <c r="W50" t="s">
        <v>1851</v>
      </c>
      <c r="X50">
        <v>0.19400000000000001</v>
      </c>
      <c r="Y50">
        <v>6148.8</v>
      </c>
      <c r="Z50">
        <v>85</v>
      </c>
      <c r="AB50" t="s">
        <v>1911</v>
      </c>
      <c r="AC50">
        <v>0.16200000000000001</v>
      </c>
      <c r="AD50">
        <v>8673.6</v>
      </c>
      <c r="AE50">
        <v>45</v>
      </c>
      <c r="AG50" t="s">
        <v>1851</v>
      </c>
      <c r="AH50">
        <v>0.14799999999999999</v>
      </c>
      <c r="AI50">
        <v>10077.700000000001</v>
      </c>
      <c r="AJ50">
        <v>90</v>
      </c>
      <c r="AL50" t="s">
        <v>1851</v>
      </c>
      <c r="AM50">
        <v>0.254</v>
      </c>
      <c r="AN50">
        <v>3210.3</v>
      </c>
      <c r="AO50">
        <v>70</v>
      </c>
    </row>
    <row r="51" spans="1:73" ht="16" x14ac:dyDescent="0.2">
      <c r="A51">
        <v>210</v>
      </c>
      <c r="B51" s="2" t="s">
        <v>1822</v>
      </c>
      <c r="C51" s="2" t="s">
        <v>1822</v>
      </c>
      <c r="D51" s="2" t="s">
        <v>1163</v>
      </c>
      <c r="E51" s="22">
        <v>-0.56840000000000002</v>
      </c>
      <c r="F51" s="22">
        <v>3.1360000000000001</v>
      </c>
      <c r="M51" s="40" t="s">
        <v>1852</v>
      </c>
      <c r="N51">
        <v>0.64800000000000002</v>
      </c>
      <c r="O51">
        <v>45.1</v>
      </c>
      <c r="P51">
        <v>15</v>
      </c>
      <c r="R51" t="s">
        <v>1869</v>
      </c>
      <c r="S51">
        <v>0.42199999999999999</v>
      </c>
      <c r="T51">
        <v>517.70000000000005</v>
      </c>
      <c r="U51">
        <v>21</v>
      </c>
      <c r="W51" t="s">
        <v>1852</v>
      </c>
      <c r="X51">
        <v>0.28399999999999997</v>
      </c>
      <c r="Y51">
        <v>2316.3000000000002</v>
      </c>
      <c r="Z51">
        <v>55</v>
      </c>
      <c r="AB51" t="s">
        <v>1912</v>
      </c>
      <c r="AC51">
        <v>0.17799999999999999</v>
      </c>
      <c r="AD51">
        <v>7275.3</v>
      </c>
      <c r="AE51">
        <v>28</v>
      </c>
      <c r="AG51" t="s">
        <v>1923</v>
      </c>
      <c r="AH51">
        <v>0.152</v>
      </c>
      <c r="AI51">
        <v>9701</v>
      </c>
      <c r="AJ51">
        <v>80</v>
      </c>
      <c r="AL51" t="s">
        <v>1931</v>
      </c>
      <c r="AM51">
        <v>0.38</v>
      </c>
      <c r="AN51">
        <v>822.7</v>
      </c>
      <c r="AO51">
        <v>35</v>
      </c>
    </row>
    <row r="52" spans="1:73" ht="16" x14ac:dyDescent="0.2">
      <c r="A52">
        <v>216</v>
      </c>
      <c r="B52" s="2" t="s">
        <v>2233</v>
      </c>
      <c r="C52" s="2" t="s">
        <v>1974</v>
      </c>
      <c r="D52" s="2" t="s">
        <v>1275</v>
      </c>
      <c r="E52" s="22">
        <v>-0.60980000000000001</v>
      </c>
      <c r="F52" s="22">
        <v>3.173</v>
      </c>
      <c r="M52" s="39" t="s">
        <v>1994</v>
      </c>
      <c r="N52">
        <v>0.40799999999999997</v>
      </c>
      <c r="O52">
        <v>607.4</v>
      </c>
      <c r="P52">
        <v>65</v>
      </c>
      <c r="R52" t="s">
        <v>1994</v>
      </c>
      <c r="S52">
        <v>0.253</v>
      </c>
      <c r="T52">
        <v>3246.7</v>
      </c>
      <c r="U52">
        <v>70</v>
      </c>
      <c r="W52" t="s">
        <v>1879</v>
      </c>
      <c r="X52">
        <v>0.27</v>
      </c>
      <c r="Y52">
        <v>2681</v>
      </c>
      <c r="Z52">
        <v>65</v>
      </c>
      <c r="AB52" t="s">
        <v>1994</v>
      </c>
      <c r="AC52">
        <v>0.13400000000000001</v>
      </c>
      <c r="AD52">
        <v>11764.6</v>
      </c>
      <c r="AE52">
        <v>70</v>
      </c>
      <c r="AG52" t="s">
        <v>2024</v>
      </c>
      <c r="AH52">
        <v>0.22500000000000001</v>
      </c>
      <c r="AI52">
        <v>4380.3999999999996</v>
      </c>
      <c r="AJ52">
        <v>60</v>
      </c>
      <c r="AL52" t="s">
        <v>1870</v>
      </c>
      <c r="AM52">
        <v>0.26800000000000002</v>
      </c>
      <c r="AN52">
        <v>2764</v>
      </c>
      <c r="AO52">
        <v>65</v>
      </c>
    </row>
    <row r="53" spans="1:73" ht="16" x14ac:dyDescent="0.2">
      <c r="A53">
        <v>223</v>
      </c>
      <c r="B53" s="2" t="s">
        <v>2234</v>
      </c>
      <c r="C53" s="2" t="s">
        <v>1975</v>
      </c>
      <c r="D53" s="2" t="s">
        <v>1252</v>
      </c>
      <c r="E53" s="22">
        <v>-0.66749999999999998</v>
      </c>
      <c r="F53" s="22">
        <v>3.63</v>
      </c>
      <c r="M53" s="40" t="s">
        <v>1995</v>
      </c>
      <c r="N53">
        <v>0.45300000000000001</v>
      </c>
      <c r="O53">
        <v>372</v>
      </c>
      <c r="P53">
        <v>55</v>
      </c>
      <c r="R53" t="s">
        <v>2000</v>
      </c>
      <c r="S53">
        <v>0.32100000000000001</v>
      </c>
      <c r="T53">
        <v>1547.7</v>
      </c>
      <c r="U53">
        <v>48</v>
      </c>
      <c r="W53" s="57" t="s">
        <v>2000</v>
      </c>
      <c r="X53">
        <v>0.54200000000000004</v>
      </c>
      <c r="Y53">
        <v>142.4</v>
      </c>
      <c r="Z53">
        <v>9</v>
      </c>
      <c r="AA53" s="33" t="s">
        <v>1837</v>
      </c>
      <c r="AB53" t="s">
        <v>1914</v>
      </c>
      <c r="AC53">
        <v>0.128</v>
      </c>
      <c r="AD53">
        <v>12501.3</v>
      </c>
      <c r="AE53">
        <v>75</v>
      </c>
      <c r="AG53" t="s">
        <v>1914</v>
      </c>
      <c r="AH53">
        <v>0.252</v>
      </c>
      <c r="AI53">
        <v>3284</v>
      </c>
      <c r="AJ53">
        <v>46</v>
      </c>
      <c r="AL53" t="s">
        <v>1932</v>
      </c>
      <c r="AM53">
        <v>0.28499999999999998</v>
      </c>
      <c r="AN53">
        <v>2301.6999999999998</v>
      </c>
      <c r="AO53">
        <v>65</v>
      </c>
    </row>
    <row r="54" spans="1:73" ht="16" x14ac:dyDescent="0.2">
      <c r="A54">
        <v>230</v>
      </c>
      <c r="B54" s="2" t="s">
        <v>2235</v>
      </c>
      <c r="C54" s="2" t="s">
        <v>1976</v>
      </c>
      <c r="D54" s="2" t="s">
        <v>1137</v>
      </c>
      <c r="E54" s="22">
        <v>-0.66390000000000005</v>
      </c>
      <c r="F54" s="22">
        <v>3.835</v>
      </c>
      <c r="M54" s="39" t="s">
        <v>1855</v>
      </c>
      <c r="N54">
        <v>0.39900000000000002</v>
      </c>
      <c r="O54">
        <v>664.8</v>
      </c>
      <c r="P54">
        <v>44</v>
      </c>
      <c r="R54" t="s">
        <v>365</v>
      </c>
      <c r="S54">
        <v>0.17799999999999999</v>
      </c>
      <c r="T54">
        <v>7285.4</v>
      </c>
      <c r="U54">
        <v>90</v>
      </c>
      <c r="W54" t="s">
        <v>1855</v>
      </c>
      <c r="X54">
        <v>0.30099999999999999</v>
      </c>
      <c r="Y54">
        <v>1927.4</v>
      </c>
      <c r="Z54">
        <v>65</v>
      </c>
      <c r="AB54" t="s">
        <v>1855</v>
      </c>
      <c r="AC54">
        <v>0.13300000000000001</v>
      </c>
      <c r="AD54">
        <v>11902.9</v>
      </c>
      <c r="AE54">
        <v>75</v>
      </c>
      <c r="AG54" t="s">
        <v>1856</v>
      </c>
      <c r="AH54">
        <v>0.23699999999999999</v>
      </c>
      <c r="AI54">
        <v>3865.5</v>
      </c>
      <c r="AJ54">
        <v>85</v>
      </c>
      <c r="AL54" t="s">
        <v>365</v>
      </c>
      <c r="AM54">
        <v>0.26900000000000002</v>
      </c>
      <c r="AN54">
        <v>2721.4</v>
      </c>
      <c r="AO54">
        <v>75</v>
      </c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</row>
    <row r="55" spans="1:73" ht="16" x14ac:dyDescent="0.2">
      <c r="A55">
        <v>233</v>
      </c>
      <c r="B55" s="2" t="s">
        <v>2236</v>
      </c>
      <c r="C55" s="2" t="s">
        <v>1977</v>
      </c>
      <c r="D55" s="2" t="s">
        <v>1168</v>
      </c>
      <c r="E55" s="22">
        <v>-0.50739999999999996</v>
      </c>
      <c r="F55" s="22">
        <v>2.6920000000000002</v>
      </c>
      <c r="M55" s="39" t="s">
        <v>1856</v>
      </c>
      <c r="N55">
        <v>0.38</v>
      </c>
      <c r="O55">
        <v>819.2</v>
      </c>
      <c r="P55">
        <v>30</v>
      </c>
      <c r="R55" t="s">
        <v>1871</v>
      </c>
      <c r="S55">
        <v>0.21099999999999999</v>
      </c>
      <c r="T55">
        <v>5093.7</v>
      </c>
      <c r="U55">
        <v>80</v>
      </c>
      <c r="W55" t="s">
        <v>1855</v>
      </c>
      <c r="X55">
        <v>0.32300000000000001</v>
      </c>
      <c r="Y55">
        <v>1517.7</v>
      </c>
      <c r="Z55">
        <v>60</v>
      </c>
      <c r="AB55" t="s">
        <v>1871</v>
      </c>
      <c r="AC55">
        <v>0.161</v>
      </c>
      <c r="AD55">
        <v>8719.4</v>
      </c>
      <c r="AE55">
        <v>60</v>
      </c>
      <c r="AG55" t="s">
        <v>1856</v>
      </c>
      <c r="AH55">
        <v>0.27600000000000002</v>
      </c>
      <c r="AI55">
        <v>2511</v>
      </c>
      <c r="AJ55">
        <v>90</v>
      </c>
      <c r="AL55" t="s">
        <v>365</v>
      </c>
      <c r="AM55">
        <v>0.27200000000000002</v>
      </c>
      <c r="AN55">
        <v>2626.5</v>
      </c>
      <c r="AO55">
        <v>80</v>
      </c>
      <c r="AS55" s="28"/>
      <c r="BF55" s="28"/>
      <c r="BG55" s="28"/>
      <c r="BH55" s="28"/>
      <c r="BI55" s="28"/>
    </row>
    <row r="56" spans="1:73" ht="16" x14ac:dyDescent="0.2">
      <c r="A56">
        <v>236</v>
      </c>
      <c r="B56" s="2" t="s">
        <v>2237</v>
      </c>
      <c r="C56" s="2" t="s">
        <v>1978</v>
      </c>
      <c r="D56" s="2" t="s">
        <v>1173</v>
      </c>
      <c r="E56" s="22">
        <v>-0.84899999999999998</v>
      </c>
      <c r="F56" s="22">
        <v>3.2770000000000001</v>
      </c>
      <c r="M56" s="39" t="s">
        <v>1856</v>
      </c>
      <c r="N56">
        <v>0.379</v>
      </c>
      <c r="O56">
        <v>824.6</v>
      </c>
      <c r="P56">
        <v>30</v>
      </c>
      <c r="R56" t="s">
        <v>303</v>
      </c>
      <c r="S56">
        <v>0.222</v>
      </c>
      <c r="T56">
        <v>4503</v>
      </c>
      <c r="U56">
        <v>75</v>
      </c>
      <c r="W56" t="s">
        <v>1855</v>
      </c>
      <c r="X56">
        <v>0.32800000000000001</v>
      </c>
      <c r="Y56">
        <v>1430.1</v>
      </c>
      <c r="Z56">
        <v>60</v>
      </c>
      <c r="AB56" t="s">
        <v>1871</v>
      </c>
      <c r="AC56">
        <v>0.153</v>
      </c>
      <c r="AD56">
        <v>9598</v>
      </c>
      <c r="AE56">
        <v>70</v>
      </c>
      <c r="AG56" t="s">
        <v>1856</v>
      </c>
      <c r="AH56">
        <v>0.28699999999999998</v>
      </c>
      <c r="AI56">
        <v>2232.1999999999998</v>
      </c>
      <c r="AJ56">
        <v>85</v>
      </c>
      <c r="AL56" t="s">
        <v>365</v>
      </c>
      <c r="AM56">
        <v>0.27600000000000002</v>
      </c>
      <c r="AN56">
        <v>2536.3000000000002</v>
      </c>
      <c r="AO56">
        <v>80</v>
      </c>
      <c r="AS56" s="28"/>
      <c r="AT56" s="89" t="s">
        <v>2184</v>
      </c>
      <c r="AU56" s="90"/>
      <c r="AV56" s="90"/>
      <c r="AW56" s="90"/>
      <c r="AX56" s="90"/>
      <c r="AY56" s="90"/>
      <c r="AZ56" s="90"/>
      <c r="BA56" s="90"/>
      <c r="BB56" s="90"/>
      <c r="BC56" s="90"/>
      <c r="BD56" s="90"/>
      <c r="BE56" s="91"/>
      <c r="BF56" s="28"/>
      <c r="BG56" s="28"/>
      <c r="BH56" s="28"/>
      <c r="BI56" s="28"/>
    </row>
    <row r="57" spans="1:73" ht="17" thickBot="1" x14ac:dyDescent="0.25">
      <c r="A57">
        <v>241</v>
      </c>
      <c r="B57" s="2" t="s">
        <v>2238</v>
      </c>
      <c r="C57" s="2" t="s">
        <v>1979</v>
      </c>
      <c r="D57" s="2" t="s">
        <v>1328</v>
      </c>
      <c r="E57" s="22">
        <v>-0.96630000000000005</v>
      </c>
      <c r="F57" s="22">
        <v>4.1020000000000003</v>
      </c>
      <c r="M57" s="39" t="s">
        <v>1856</v>
      </c>
      <c r="N57">
        <v>0.36699999999999999</v>
      </c>
      <c r="O57">
        <v>938.6</v>
      </c>
      <c r="P57">
        <v>32</v>
      </c>
      <c r="R57" t="s">
        <v>303</v>
      </c>
      <c r="S57">
        <v>0.20899999999999999</v>
      </c>
      <c r="T57">
        <v>5211</v>
      </c>
      <c r="U57">
        <v>80</v>
      </c>
      <c r="W57" t="s">
        <v>1856</v>
      </c>
      <c r="X57">
        <v>0.315</v>
      </c>
      <c r="Y57">
        <v>1651.5</v>
      </c>
      <c r="Z57">
        <v>65</v>
      </c>
      <c r="AB57" t="s">
        <v>1871</v>
      </c>
      <c r="AC57">
        <v>0.151</v>
      </c>
      <c r="AD57">
        <v>9728.5</v>
      </c>
      <c r="AE57">
        <v>70</v>
      </c>
      <c r="AG57" t="s">
        <v>1856</v>
      </c>
      <c r="AH57">
        <v>0.27700000000000002</v>
      </c>
      <c r="AI57">
        <v>2494.9</v>
      </c>
      <c r="AJ57">
        <v>90</v>
      </c>
      <c r="AL57" t="s">
        <v>365</v>
      </c>
      <c r="AM57">
        <v>0.255</v>
      </c>
      <c r="AN57">
        <v>3153.8</v>
      </c>
      <c r="AO57">
        <v>85</v>
      </c>
      <c r="AS57" s="28"/>
      <c r="AT57" s="93">
        <v>4.2361111111111106E-2</v>
      </c>
      <c r="AU57" s="87"/>
      <c r="AV57" s="86">
        <v>0.1673611111111111</v>
      </c>
      <c r="AW57" s="87"/>
      <c r="AX57" s="86">
        <v>0.17013888888888887</v>
      </c>
      <c r="AY57" s="87"/>
      <c r="AZ57" s="93">
        <v>4.3750000000000004E-2</v>
      </c>
      <c r="BA57" s="87"/>
      <c r="BB57" s="86">
        <v>0.16805555555555554</v>
      </c>
      <c r="BC57" s="87"/>
      <c r="BD57" s="86">
        <v>0.54305555555555551</v>
      </c>
      <c r="BE57" s="88"/>
      <c r="BF57" s="28"/>
      <c r="BG57" s="28"/>
      <c r="BH57" s="28"/>
      <c r="BI57" s="28"/>
    </row>
    <row r="58" spans="1:73" ht="16" x14ac:dyDescent="0.2">
      <c r="A58">
        <v>249</v>
      </c>
      <c r="B58" s="2" t="s">
        <v>2239</v>
      </c>
      <c r="C58" s="2" t="s">
        <v>1980</v>
      </c>
      <c r="D58" s="2" t="s">
        <v>1478</v>
      </c>
      <c r="E58" s="22">
        <v>-0.74990000000000001</v>
      </c>
      <c r="F58" s="22">
        <v>3.1640000000000001</v>
      </c>
      <c r="M58" s="39" t="s">
        <v>1856</v>
      </c>
      <c r="N58">
        <v>0.36599999999999999</v>
      </c>
      <c r="O58">
        <v>952.1</v>
      </c>
      <c r="P58">
        <v>42</v>
      </c>
      <c r="R58" t="s">
        <v>303</v>
      </c>
      <c r="S58">
        <v>0.21</v>
      </c>
      <c r="T58">
        <v>5140.3</v>
      </c>
      <c r="U58">
        <v>80</v>
      </c>
      <c r="W58" t="s">
        <v>1856</v>
      </c>
      <c r="X58">
        <v>0.3</v>
      </c>
      <c r="Y58">
        <v>1953.3</v>
      </c>
      <c r="Z58">
        <v>65</v>
      </c>
      <c r="AB58" t="s">
        <v>1871</v>
      </c>
      <c r="AC58">
        <v>0.15</v>
      </c>
      <c r="AD58">
        <v>9860.7000000000007</v>
      </c>
      <c r="AE58">
        <v>65</v>
      </c>
      <c r="AG58" t="s">
        <v>1856</v>
      </c>
      <c r="AH58">
        <v>0.26400000000000001</v>
      </c>
      <c r="AI58">
        <v>2864</v>
      </c>
      <c r="AJ58">
        <v>85</v>
      </c>
      <c r="AL58" t="s">
        <v>365</v>
      </c>
      <c r="AM58">
        <v>0.23300000000000001</v>
      </c>
      <c r="AN58">
        <v>4022.5</v>
      </c>
      <c r="AO58">
        <v>85</v>
      </c>
      <c r="AS58" s="28"/>
      <c r="AT58" s="46" t="s">
        <v>2030</v>
      </c>
      <c r="AU58" s="28">
        <v>21</v>
      </c>
      <c r="AV58" s="43" t="s">
        <v>2030</v>
      </c>
      <c r="AW58" s="28">
        <v>25</v>
      </c>
      <c r="AX58" s="43" t="s">
        <v>2030</v>
      </c>
      <c r="AY58" s="28">
        <v>28</v>
      </c>
      <c r="AZ58" s="46" t="s">
        <v>2030</v>
      </c>
      <c r="BA58" s="28">
        <v>27</v>
      </c>
      <c r="BB58" s="43" t="s">
        <v>2030</v>
      </c>
      <c r="BC58" s="28">
        <v>26</v>
      </c>
      <c r="BD58" s="43" t="s">
        <v>2030</v>
      </c>
      <c r="BE58" s="33">
        <v>25</v>
      </c>
      <c r="BF58" s="28"/>
      <c r="BG58" s="28"/>
      <c r="BH58" s="28"/>
      <c r="BI58" s="28"/>
    </row>
    <row r="59" spans="1:73" ht="32" x14ac:dyDescent="0.2">
      <c r="A59">
        <v>258</v>
      </c>
      <c r="B59" s="2" t="s">
        <v>2240</v>
      </c>
      <c r="C59" s="2" t="s">
        <v>1981</v>
      </c>
      <c r="D59" s="2" t="s">
        <v>1285</v>
      </c>
      <c r="E59" s="22">
        <v>-0.71530000000000005</v>
      </c>
      <c r="F59" s="22">
        <v>3.238</v>
      </c>
      <c r="M59" s="39" t="s">
        <v>1856</v>
      </c>
      <c r="N59">
        <v>0.35599999999999998</v>
      </c>
      <c r="O59">
        <v>1059.4000000000001</v>
      </c>
      <c r="P59">
        <v>55</v>
      </c>
      <c r="R59" t="s">
        <v>303</v>
      </c>
      <c r="S59">
        <v>0.20899999999999999</v>
      </c>
      <c r="T59">
        <v>5235.7</v>
      </c>
      <c r="U59">
        <v>80</v>
      </c>
      <c r="W59" t="s">
        <v>1856</v>
      </c>
      <c r="X59">
        <v>0.28000000000000003</v>
      </c>
      <c r="Y59">
        <v>2425.3000000000002</v>
      </c>
      <c r="Z59">
        <v>70</v>
      </c>
      <c r="AB59" t="s">
        <v>1871</v>
      </c>
      <c r="AC59">
        <v>0.151</v>
      </c>
      <c r="AD59">
        <v>9767.7999999999993</v>
      </c>
      <c r="AE59">
        <v>65</v>
      </c>
      <c r="AG59" t="s">
        <v>1856</v>
      </c>
      <c r="AH59">
        <v>0.253</v>
      </c>
      <c r="AI59">
        <v>3247.4</v>
      </c>
      <c r="AJ59">
        <v>80</v>
      </c>
      <c r="AL59" t="s">
        <v>365</v>
      </c>
      <c r="AM59">
        <v>0.19800000000000001</v>
      </c>
      <c r="AN59">
        <v>5855</v>
      </c>
      <c r="AO59">
        <v>90</v>
      </c>
      <c r="AS59" s="28"/>
      <c r="AT59" s="47" t="s">
        <v>2031</v>
      </c>
      <c r="AU59" s="45">
        <v>6</v>
      </c>
      <c r="AV59" s="44" t="s">
        <v>2031</v>
      </c>
      <c r="AW59" s="45">
        <v>3</v>
      </c>
      <c r="AX59" s="44" t="s">
        <v>2031</v>
      </c>
      <c r="AY59" s="45">
        <v>4</v>
      </c>
      <c r="AZ59" s="47" t="s">
        <v>2031</v>
      </c>
      <c r="BA59" s="45">
        <v>0</v>
      </c>
      <c r="BB59" s="44" t="s">
        <v>2031</v>
      </c>
      <c r="BC59" s="45">
        <v>0</v>
      </c>
      <c r="BD59" s="44" t="s">
        <v>2031</v>
      </c>
      <c r="BE59" s="48">
        <v>2</v>
      </c>
      <c r="BF59" s="45"/>
      <c r="BG59" s="28"/>
      <c r="BH59" s="28"/>
      <c r="BI59" s="28"/>
    </row>
    <row r="60" spans="1:73" ht="16" x14ac:dyDescent="0.2">
      <c r="A60">
        <v>263</v>
      </c>
      <c r="B60" s="2" t="s">
        <v>359</v>
      </c>
      <c r="C60" s="2" t="s">
        <v>359</v>
      </c>
      <c r="D60" s="2" t="s">
        <v>1142</v>
      </c>
      <c r="E60" s="22">
        <v>-0.59409999999999996</v>
      </c>
      <c r="F60" s="22">
        <v>2.601</v>
      </c>
      <c r="M60" s="39" t="s">
        <v>1856</v>
      </c>
      <c r="N60">
        <v>0.39100000000000001</v>
      </c>
      <c r="O60">
        <v>728.8</v>
      </c>
      <c r="P60">
        <v>60</v>
      </c>
      <c r="R60" t="s">
        <v>1872</v>
      </c>
      <c r="S60">
        <v>0.24199999999999999</v>
      </c>
      <c r="T60">
        <v>3629</v>
      </c>
      <c r="U60">
        <v>70</v>
      </c>
      <c r="W60" t="s">
        <v>303</v>
      </c>
      <c r="X60">
        <v>0.28299999999999997</v>
      </c>
      <c r="Y60">
        <v>2336</v>
      </c>
      <c r="Z60">
        <v>65</v>
      </c>
      <c r="AB60" t="s">
        <v>1871</v>
      </c>
      <c r="AC60">
        <v>0.16700000000000001</v>
      </c>
      <c r="AD60">
        <v>8227</v>
      </c>
      <c r="AE60">
        <v>44</v>
      </c>
      <c r="AG60" t="s">
        <v>1856</v>
      </c>
      <c r="AH60">
        <v>0.22700000000000001</v>
      </c>
      <c r="AI60">
        <v>4285.8999999999996</v>
      </c>
      <c r="AJ60">
        <v>75</v>
      </c>
      <c r="AL60" t="s">
        <v>1872</v>
      </c>
      <c r="AM60">
        <v>0.16500000000000001</v>
      </c>
      <c r="AN60">
        <v>8409.4</v>
      </c>
      <c r="AO60">
        <v>90</v>
      </c>
      <c r="AS60" s="28"/>
      <c r="AT60" s="49"/>
      <c r="AU60" s="50">
        <v>0.2857142857142857</v>
      </c>
      <c r="AV60" s="51"/>
      <c r="AW60" s="50">
        <v>0.12</v>
      </c>
      <c r="AX60" s="51"/>
      <c r="AY60" s="50">
        <v>0.14285714285714285</v>
      </c>
      <c r="AZ60" s="49"/>
      <c r="BA60" s="50">
        <v>0</v>
      </c>
      <c r="BB60" s="51"/>
      <c r="BC60" s="50">
        <v>0</v>
      </c>
      <c r="BD60" s="51"/>
      <c r="BE60" s="52">
        <v>0.08</v>
      </c>
      <c r="BF60" s="28"/>
      <c r="BG60" s="28"/>
      <c r="BH60" s="28"/>
      <c r="BI60" s="28"/>
    </row>
    <row r="61" spans="1:73" ht="16" x14ac:dyDescent="0.2">
      <c r="A61">
        <v>268</v>
      </c>
      <c r="B61" s="2" t="s">
        <v>2241</v>
      </c>
      <c r="C61" s="2" t="s">
        <v>1982</v>
      </c>
      <c r="D61" s="2" t="s">
        <v>1226</v>
      </c>
      <c r="E61" s="22">
        <v>-0.79669999999999996</v>
      </c>
      <c r="F61" s="22">
        <v>3.7170000000000001</v>
      </c>
      <c r="M61" s="39" t="s">
        <v>1856</v>
      </c>
      <c r="N61">
        <v>0.42099999999999999</v>
      </c>
      <c r="O61">
        <v>527.29999999999995</v>
      </c>
      <c r="P61">
        <v>60</v>
      </c>
      <c r="R61" t="s">
        <v>1871</v>
      </c>
      <c r="S61">
        <v>0.25</v>
      </c>
      <c r="T61">
        <v>3357.2</v>
      </c>
      <c r="U61">
        <v>70</v>
      </c>
      <c r="W61" t="s">
        <v>303</v>
      </c>
      <c r="X61">
        <v>0.27300000000000002</v>
      </c>
      <c r="Y61">
        <v>2601.1999999999998</v>
      </c>
      <c r="Z61">
        <v>65</v>
      </c>
      <c r="AB61" t="s">
        <v>1871</v>
      </c>
      <c r="AC61">
        <v>0.13500000000000001</v>
      </c>
      <c r="AD61">
        <v>11545.3</v>
      </c>
      <c r="AE61">
        <v>70</v>
      </c>
      <c r="AG61" t="s">
        <v>2025</v>
      </c>
      <c r="AH61">
        <v>0.17899999999999999</v>
      </c>
      <c r="AI61">
        <v>7231.5</v>
      </c>
      <c r="AJ61">
        <v>80</v>
      </c>
      <c r="AL61" t="s">
        <v>2025</v>
      </c>
      <c r="AM61">
        <v>0.127</v>
      </c>
      <c r="AN61">
        <v>12702.7</v>
      </c>
      <c r="AO61">
        <v>95</v>
      </c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</row>
    <row r="62" spans="1:73" ht="16" x14ac:dyDescent="0.2">
      <c r="A62">
        <v>280</v>
      </c>
      <c r="B62" s="2" t="s">
        <v>2242</v>
      </c>
      <c r="C62" s="2" t="s">
        <v>1983</v>
      </c>
      <c r="D62" s="2" t="s">
        <v>1249</v>
      </c>
      <c r="E62" s="22">
        <v>-0.58169999999999999</v>
      </c>
      <c r="F62" s="22">
        <v>3.41</v>
      </c>
      <c r="M62" s="39" t="s">
        <v>1996</v>
      </c>
      <c r="N62">
        <v>0.311</v>
      </c>
      <c r="O62">
        <v>1729.2</v>
      </c>
      <c r="P62">
        <v>75</v>
      </c>
      <c r="R62" t="s">
        <v>2001</v>
      </c>
      <c r="S62">
        <v>0.38200000000000001</v>
      </c>
      <c r="T62">
        <v>800.2</v>
      </c>
      <c r="U62">
        <v>30</v>
      </c>
      <c r="W62" s="57" t="s">
        <v>2001</v>
      </c>
      <c r="X62">
        <v>0.46300000000000002</v>
      </c>
      <c r="Y62">
        <v>333.3</v>
      </c>
      <c r="Z62">
        <v>20</v>
      </c>
      <c r="AB62" t="s">
        <v>2019</v>
      </c>
      <c r="AC62">
        <v>0.14499999999999999</v>
      </c>
      <c r="AD62">
        <v>10453.9</v>
      </c>
      <c r="AE62">
        <v>65</v>
      </c>
      <c r="AG62" t="s">
        <v>2020</v>
      </c>
      <c r="AH62">
        <v>0.16200000000000001</v>
      </c>
      <c r="AI62">
        <v>8671.2999999999993</v>
      </c>
      <c r="AJ62">
        <v>95</v>
      </c>
      <c r="AL62" s="57" t="s">
        <v>1996</v>
      </c>
      <c r="AM62">
        <v>0.45100000000000001</v>
      </c>
      <c r="AN62">
        <v>378.8</v>
      </c>
      <c r="AO62">
        <v>32</v>
      </c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M62" s="33"/>
      <c r="BR62" s="33"/>
    </row>
    <row r="63" spans="1:73" ht="16" x14ac:dyDescent="0.2">
      <c r="A63">
        <v>282</v>
      </c>
      <c r="B63" s="2" t="s">
        <v>2243</v>
      </c>
      <c r="C63" s="2" t="s">
        <v>1984</v>
      </c>
      <c r="D63" s="2" t="s">
        <v>1249</v>
      </c>
      <c r="E63" s="22">
        <v>-1.2190000000000001</v>
      </c>
      <c r="F63" s="22">
        <v>3.23</v>
      </c>
      <c r="M63" s="39" t="s">
        <v>1996</v>
      </c>
      <c r="N63">
        <v>0.27200000000000002</v>
      </c>
      <c r="O63">
        <v>2636.9</v>
      </c>
      <c r="P63">
        <v>75</v>
      </c>
      <c r="R63" t="s">
        <v>2001</v>
      </c>
      <c r="S63">
        <v>0.36</v>
      </c>
      <c r="T63">
        <v>1013.2</v>
      </c>
      <c r="U63">
        <v>33</v>
      </c>
      <c r="W63" s="57" t="s">
        <v>2001</v>
      </c>
      <c r="X63">
        <v>0.442</v>
      </c>
      <c r="Y63">
        <v>420.1</v>
      </c>
      <c r="Z63">
        <v>25</v>
      </c>
      <c r="AB63" t="s">
        <v>2019</v>
      </c>
      <c r="AC63">
        <v>0.14299999999999999</v>
      </c>
      <c r="AD63">
        <v>10650.5</v>
      </c>
      <c r="AE63">
        <v>70</v>
      </c>
      <c r="AG63" t="s">
        <v>2020</v>
      </c>
      <c r="AH63">
        <v>0.17499999999999999</v>
      </c>
      <c r="AI63">
        <v>7511</v>
      </c>
      <c r="AJ63">
        <v>100</v>
      </c>
      <c r="AL63" s="57" t="s">
        <v>1996</v>
      </c>
      <c r="AM63">
        <v>0.44900000000000001</v>
      </c>
      <c r="AN63">
        <v>388.5</v>
      </c>
      <c r="AO63">
        <v>35</v>
      </c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M63" s="33"/>
      <c r="BR63" s="33"/>
    </row>
    <row r="64" spans="1:73" ht="16" x14ac:dyDescent="0.2">
      <c r="A64">
        <v>283</v>
      </c>
      <c r="B64" s="2" t="s">
        <v>2244</v>
      </c>
      <c r="C64" s="2" t="s">
        <v>1985</v>
      </c>
      <c r="D64" s="2" t="s">
        <v>1239</v>
      </c>
      <c r="E64" s="22">
        <v>-0.54810000000000003</v>
      </c>
      <c r="F64" s="22">
        <v>2.919</v>
      </c>
      <c r="M64" s="39" t="s">
        <v>1996</v>
      </c>
      <c r="N64">
        <v>0.30099999999999999</v>
      </c>
      <c r="O64">
        <v>1934.9</v>
      </c>
      <c r="P64">
        <v>80</v>
      </c>
      <c r="R64" t="s">
        <v>2001</v>
      </c>
      <c r="S64">
        <v>0.32800000000000001</v>
      </c>
      <c r="T64">
        <v>1433.5</v>
      </c>
      <c r="U64">
        <v>44</v>
      </c>
      <c r="W64" t="s">
        <v>2001</v>
      </c>
      <c r="X64">
        <v>0.30199999999999999</v>
      </c>
      <c r="Y64">
        <v>1900.9</v>
      </c>
      <c r="Z64">
        <v>60</v>
      </c>
      <c r="AB64" t="s">
        <v>2020</v>
      </c>
      <c r="AC64">
        <v>0.112</v>
      </c>
      <c r="AD64">
        <v>14909.3</v>
      </c>
      <c r="AE64">
        <v>90</v>
      </c>
      <c r="AG64" t="s">
        <v>2020</v>
      </c>
      <c r="AH64">
        <v>0.14000000000000001</v>
      </c>
      <c r="AI64">
        <v>10936.2</v>
      </c>
      <c r="AJ64">
        <v>100</v>
      </c>
      <c r="AL64" s="57" t="s">
        <v>1996</v>
      </c>
      <c r="AM64">
        <v>0.44900000000000001</v>
      </c>
      <c r="AN64">
        <v>386.5</v>
      </c>
      <c r="AO64">
        <v>32</v>
      </c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K64" s="28"/>
      <c r="BL64" s="28"/>
      <c r="BM64" s="28"/>
      <c r="BP64" s="28"/>
      <c r="BQ64" s="28"/>
      <c r="BR64" s="28"/>
      <c r="BU64" s="28"/>
    </row>
    <row r="65" spans="1:42" ht="16" x14ac:dyDescent="0.2">
      <c r="A65">
        <v>284</v>
      </c>
      <c r="B65" s="2" t="s">
        <v>2245</v>
      </c>
      <c r="C65" s="2" t="s">
        <v>1986</v>
      </c>
      <c r="D65" s="2" t="s">
        <v>1542</v>
      </c>
      <c r="E65" s="22">
        <v>-1.6259999999999999</v>
      </c>
      <c r="F65" s="22">
        <v>4.141</v>
      </c>
      <c r="M65" s="39" t="s">
        <v>1996</v>
      </c>
      <c r="N65">
        <v>0.34599999999999997</v>
      </c>
      <c r="O65">
        <v>1179.9000000000001</v>
      </c>
      <c r="P65">
        <v>75</v>
      </c>
      <c r="R65" t="s">
        <v>2001</v>
      </c>
      <c r="S65">
        <v>0.218</v>
      </c>
      <c r="T65">
        <v>4729.5</v>
      </c>
      <c r="U65">
        <v>75</v>
      </c>
      <c r="W65" t="s">
        <v>1996</v>
      </c>
      <c r="X65">
        <v>0.159</v>
      </c>
      <c r="Y65">
        <v>8982.7000000000007</v>
      </c>
      <c r="Z65">
        <v>90</v>
      </c>
      <c r="AB65" t="s">
        <v>2020</v>
      </c>
      <c r="AC65">
        <v>0.111</v>
      </c>
      <c r="AD65">
        <v>14971.3</v>
      </c>
      <c r="AE65">
        <v>85</v>
      </c>
      <c r="AG65" t="s">
        <v>2020</v>
      </c>
      <c r="AH65">
        <v>0.108</v>
      </c>
      <c r="AI65">
        <v>15576.1</v>
      </c>
      <c r="AJ65">
        <v>95</v>
      </c>
      <c r="AL65" s="57" t="s">
        <v>1996</v>
      </c>
      <c r="AM65">
        <v>0.45700000000000002</v>
      </c>
      <c r="AN65">
        <v>357.7</v>
      </c>
      <c r="AO65">
        <v>24</v>
      </c>
    </row>
    <row r="66" spans="1:42" ht="16" x14ac:dyDescent="0.2">
      <c r="A66">
        <v>292</v>
      </c>
      <c r="B66" s="2" t="s">
        <v>2246</v>
      </c>
      <c r="C66" s="2" t="s">
        <v>1987</v>
      </c>
      <c r="D66" s="2" t="s">
        <v>1275</v>
      </c>
      <c r="E66" s="22">
        <v>-0.67630000000000001</v>
      </c>
      <c r="F66" s="22">
        <v>3.7679999999999998</v>
      </c>
      <c r="M66" s="39" t="s">
        <v>1996</v>
      </c>
      <c r="N66">
        <v>0.27600000000000002</v>
      </c>
      <c r="O66">
        <v>2515.3000000000002</v>
      </c>
      <c r="P66">
        <v>85</v>
      </c>
      <c r="R66" t="s">
        <v>1996</v>
      </c>
      <c r="S66">
        <v>0.114</v>
      </c>
      <c r="T66">
        <v>14580.6</v>
      </c>
      <c r="U66">
        <v>100</v>
      </c>
      <c r="W66" t="s">
        <v>1996</v>
      </c>
      <c r="X66">
        <v>0.13900000000000001</v>
      </c>
      <c r="Y66">
        <v>11054.7</v>
      </c>
      <c r="Z66">
        <v>95</v>
      </c>
      <c r="AB66" t="s">
        <v>2020</v>
      </c>
      <c r="AC66">
        <v>0.11</v>
      </c>
      <c r="AD66">
        <v>15289.6</v>
      </c>
      <c r="AE66">
        <v>90</v>
      </c>
      <c r="AG66" t="s">
        <v>2020</v>
      </c>
      <c r="AH66">
        <v>0.11799999999999999</v>
      </c>
      <c r="AI66">
        <v>13935.7</v>
      </c>
      <c r="AJ66">
        <v>100</v>
      </c>
      <c r="AL66" t="s">
        <v>1996</v>
      </c>
      <c r="AM66">
        <v>0.41799999999999998</v>
      </c>
      <c r="AN66">
        <v>544.5</v>
      </c>
      <c r="AO66">
        <v>35</v>
      </c>
    </row>
    <row r="67" spans="1:42" ht="16" x14ac:dyDescent="0.2">
      <c r="B67" s="2"/>
      <c r="C67" s="2"/>
      <c r="D67" s="2"/>
      <c r="E67" s="22"/>
      <c r="F67" s="22"/>
      <c r="M67" s="39"/>
      <c r="R67"/>
    </row>
    <row r="68" spans="1:42" ht="16" x14ac:dyDescent="0.2">
      <c r="B68" s="2"/>
      <c r="C68" s="2"/>
      <c r="D68" s="2"/>
      <c r="E68" s="22"/>
      <c r="F68" s="22"/>
      <c r="M68" s="39" t="s">
        <v>2030</v>
      </c>
      <c r="N68">
        <f>COUNTA(_xlfn.UNIQUE(M4:M66))</f>
        <v>21</v>
      </c>
      <c r="R68" s="39" t="s">
        <v>2030</v>
      </c>
      <c r="S68">
        <f>COUNTA(_xlfn.UNIQUE(R4:R66))</f>
        <v>25</v>
      </c>
      <c r="W68" s="39" t="s">
        <v>2030</v>
      </c>
      <c r="X68">
        <f>COUNTA(_xlfn.UNIQUE(W4:W66))</f>
        <v>28</v>
      </c>
      <c r="AB68" s="39" t="s">
        <v>2030</v>
      </c>
      <c r="AC68">
        <f>COUNTA(_xlfn.UNIQUE(AB4:AB66))</f>
        <v>27</v>
      </c>
      <c r="AG68" s="39" t="s">
        <v>2030</v>
      </c>
      <c r="AH68">
        <f>COUNTA(_xlfn.UNIQUE(AG4:AG66))</f>
        <v>26</v>
      </c>
      <c r="AL68" s="39" t="s">
        <v>2030</v>
      </c>
      <c r="AM68">
        <f>COUNTA(_xlfn.UNIQUE(AL4:AL66))</f>
        <v>25</v>
      </c>
    </row>
    <row r="69" spans="1:42" ht="32" x14ac:dyDescent="0.2">
      <c r="B69" s="2"/>
      <c r="C69" s="2"/>
      <c r="D69" s="2"/>
      <c r="E69" s="22"/>
      <c r="F69" s="22"/>
      <c r="M69" s="41" t="s">
        <v>2031</v>
      </c>
      <c r="N69">
        <v>6</v>
      </c>
      <c r="R69" s="41" t="s">
        <v>2031</v>
      </c>
      <c r="S69">
        <v>3</v>
      </c>
      <c r="W69" s="41" t="s">
        <v>2031</v>
      </c>
      <c r="X69">
        <v>4</v>
      </c>
      <c r="AB69" s="41" t="s">
        <v>2031</v>
      </c>
      <c r="AC69">
        <v>0</v>
      </c>
      <c r="AG69" s="41" t="s">
        <v>2031</v>
      </c>
      <c r="AH69">
        <v>0</v>
      </c>
      <c r="AL69" s="41" t="s">
        <v>2031</v>
      </c>
      <c r="AM69">
        <v>2</v>
      </c>
    </row>
    <row r="70" spans="1:42" s="28" customFormat="1" x14ac:dyDescent="0.2">
      <c r="L70" s="33"/>
      <c r="N70" s="42">
        <f>N69/N68</f>
        <v>0.2857142857142857</v>
      </c>
      <c r="Q70" s="33"/>
      <c r="S70" s="42">
        <f>S69/S68</f>
        <v>0.12</v>
      </c>
      <c r="V70" s="33"/>
      <c r="X70" s="42">
        <f>X69/X68</f>
        <v>0.14285714285714285</v>
      </c>
      <c r="AA70" s="33"/>
      <c r="AC70" s="42">
        <f>AC69/AC68</f>
        <v>0</v>
      </c>
      <c r="AF70" s="33"/>
      <c r="AH70" s="42">
        <f>AH69/AH68</f>
        <v>0</v>
      </c>
      <c r="AK70" s="33"/>
      <c r="AM70" s="42">
        <f>AM69/AM68</f>
        <v>0.08</v>
      </c>
      <c r="AP70" s="33"/>
    </row>
    <row r="71" spans="1:42" s="28" customFormat="1" x14ac:dyDescent="0.2">
      <c r="L71" s="33"/>
      <c r="N71" s="42"/>
      <c r="Q71" s="33"/>
      <c r="S71" s="42"/>
      <c r="V71" s="33"/>
      <c r="X71" s="42"/>
      <c r="AA71" s="33"/>
      <c r="AC71" s="42"/>
      <c r="AF71" s="33"/>
      <c r="AH71" s="42"/>
      <c r="AK71" s="33"/>
      <c r="AM71" s="42"/>
      <c r="AP71" s="33"/>
    </row>
    <row r="72" spans="1:42" s="28" customFormat="1" x14ac:dyDescent="0.2">
      <c r="L72" s="33"/>
      <c r="M72" s="40" t="s">
        <v>609</v>
      </c>
      <c r="N72" s="42"/>
      <c r="O72" s="28" t="s">
        <v>2262</v>
      </c>
      <c r="P72" s="42">
        <f>1/6</f>
        <v>0.16666666666666666</v>
      </c>
      <c r="Q72" s="33"/>
      <c r="R72" s="27" t="s">
        <v>609</v>
      </c>
      <c r="S72" s="42"/>
      <c r="T72" s="28" t="s">
        <v>2262</v>
      </c>
      <c r="U72" s="42">
        <f>1/3</f>
        <v>0.33333333333333331</v>
      </c>
      <c r="V72" s="33"/>
      <c r="W72" s="57" t="s">
        <v>1988</v>
      </c>
      <c r="X72" s="42"/>
      <c r="Y72" s="28" t="s">
        <v>2262</v>
      </c>
      <c r="Z72" s="42">
        <f>3/4</f>
        <v>0.75</v>
      </c>
      <c r="AA72" s="33"/>
      <c r="AC72" s="42"/>
      <c r="AF72" s="33"/>
      <c r="AH72" s="42"/>
      <c r="AK72" s="33"/>
      <c r="AL72" s="57" t="s">
        <v>2022</v>
      </c>
      <c r="AM72" s="42"/>
      <c r="AN72" s="39" t="s">
        <v>2262</v>
      </c>
      <c r="AO72" s="66">
        <f>2/2</f>
        <v>1</v>
      </c>
      <c r="AP72" s="33"/>
    </row>
    <row r="73" spans="1:42" s="28" customFormat="1" x14ac:dyDescent="0.2">
      <c r="L73" s="33"/>
      <c r="M73" s="56" t="s">
        <v>1989</v>
      </c>
      <c r="N73" s="42"/>
      <c r="Q73" s="33"/>
      <c r="R73" s="57" t="s">
        <v>1988</v>
      </c>
      <c r="S73" s="42"/>
      <c r="V73" s="33"/>
      <c r="W73" s="27" t="s">
        <v>1846</v>
      </c>
      <c r="X73" s="42"/>
      <c r="AA73" s="33"/>
      <c r="AC73" s="42"/>
      <c r="AF73" s="33"/>
      <c r="AH73" s="42"/>
      <c r="AK73" s="33"/>
      <c r="AL73" s="57" t="s">
        <v>1996</v>
      </c>
      <c r="AM73" s="42"/>
      <c r="AP73" s="33"/>
    </row>
    <row r="74" spans="1:42" s="28" customFormat="1" x14ac:dyDescent="0.2">
      <c r="L74" s="33"/>
      <c r="M74" s="40" t="s">
        <v>1846</v>
      </c>
      <c r="N74" s="42"/>
      <c r="Q74" s="33"/>
      <c r="R74" s="57" t="s">
        <v>1991</v>
      </c>
      <c r="S74" s="42"/>
      <c r="V74" s="33"/>
      <c r="W74" s="57" t="s">
        <v>2000</v>
      </c>
      <c r="X74" s="42"/>
      <c r="AA74" s="33"/>
      <c r="AC74" s="42"/>
      <c r="AF74" s="33"/>
      <c r="AH74" s="42"/>
      <c r="AK74" s="33"/>
      <c r="AM74" s="42"/>
      <c r="AP74" s="33"/>
    </row>
    <row r="75" spans="1:42" s="28" customFormat="1" x14ac:dyDescent="0.2">
      <c r="L75" s="33"/>
      <c r="M75" s="40" t="s">
        <v>1851</v>
      </c>
      <c r="N75" s="42"/>
      <c r="Q75" s="33"/>
      <c r="S75" s="42"/>
      <c r="V75" s="33"/>
      <c r="W75" s="57" t="s">
        <v>2001</v>
      </c>
      <c r="X75" s="42"/>
      <c r="AA75" s="33"/>
      <c r="AC75" s="42"/>
      <c r="AF75" s="33"/>
      <c r="AH75" s="42"/>
      <c r="AK75" s="33"/>
      <c r="AM75" s="42"/>
      <c r="AP75" s="33"/>
    </row>
    <row r="76" spans="1:42" s="28" customFormat="1" x14ac:dyDescent="0.2">
      <c r="L76" s="33"/>
      <c r="M76" s="40" t="s">
        <v>1852</v>
      </c>
      <c r="N76" s="42"/>
      <c r="Q76" s="33"/>
      <c r="S76" s="42"/>
      <c r="V76" s="33"/>
      <c r="X76" s="42"/>
      <c r="AA76" s="33"/>
      <c r="AC76" s="42"/>
      <c r="AF76" s="33"/>
      <c r="AH76" s="42"/>
      <c r="AK76" s="33"/>
      <c r="AM76" s="42"/>
      <c r="AP76" s="33"/>
    </row>
    <row r="77" spans="1:42" x14ac:dyDescent="0.2">
      <c r="M77" s="40" t="s">
        <v>1995</v>
      </c>
    </row>
    <row r="78" spans="1:42" x14ac:dyDescent="0.2">
      <c r="W78" s="28"/>
      <c r="AD78" s="38"/>
    </row>
    <row r="79" spans="1:42" ht="17" thickBot="1" x14ac:dyDescent="0.25">
      <c r="E79" s="92" t="s">
        <v>1109</v>
      </c>
      <c r="F79" s="92"/>
      <c r="M79" s="83" t="s">
        <v>1874</v>
      </c>
      <c r="N79" s="84"/>
      <c r="O79" s="84"/>
      <c r="P79" s="84"/>
      <c r="Q79" s="84"/>
      <c r="R79" s="83" t="s">
        <v>1875</v>
      </c>
      <c r="S79" s="84"/>
      <c r="T79" s="84"/>
      <c r="U79" s="84"/>
      <c r="V79" s="85"/>
      <c r="W79" s="83" t="s">
        <v>1882</v>
      </c>
      <c r="X79" s="84"/>
      <c r="Y79" s="84"/>
      <c r="Z79" s="84"/>
      <c r="AA79" s="85"/>
      <c r="AB79" s="83" t="s">
        <v>1933</v>
      </c>
      <c r="AC79" s="84"/>
      <c r="AD79" s="84"/>
      <c r="AE79" s="84"/>
      <c r="AF79" s="85"/>
      <c r="AG79" s="83" t="s">
        <v>1934</v>
      </c>
      <c r="AH79" s="84"/>
      <c r="AI79" s="84"/>
      <c r="AJ79" s="84"/>
      <c r="AK79" s="85"/>
      <c r="AL79" s="83" t="s">
        <v>1935</v>
      </c>
      <c r="AM79" s="84"/>
      <c r="AN79" s="84"/>
      <c r="AO79" s="84"/>
      <c r="AP79" s="85"/>
    </row>
    <row r="80" spans="1:42" ht="17" thickBot="1" x14ac:dyDescent="0.25">
      <c r="A80" s="17" t="s">
        <v>1775</v>
      </c>
      <c r="B80" s="1" t="s">
        <v>2248</v>
      </c>
      <c r="C80" s="1" t="s">
        <v>2247</v>
      </c>
      <c r="D80" s="1" t="s">
        <v>25</v>
      </c>
      <c r="E80" s="21" t="s">
        <v>1107</v>
      </c>
      <c r="F80" s="21" t="s">
        <v>1108</v>
      </c>
      <c r="M80" s="9" t="s">
        <v>1831</v>
      </c>
      <c r="N80" s="9" t="s">
        <v>1832</v>
      </c>
      <c r="O80" s="9" t="s">
        <v>1833</v>
      </c>
      <c r="P80" s="9" t="s">
        <v>1834</v>
      </c>
      <c r="Q80" s="36" t="s">
        <v>1835</v>
      </c>
      <c r="R80" s="9" t="s">
        <v>1831</v>
      </c>
      <c r="S80" s="9" t="s">
        <v>1832</v>
      </c>
      <c r="T80" s="9" t="s">
        <v>1833</v>
      </c>
      <c r="U80" s="9" t="s">
        <v>1834</v>
      </c>
      <c r="V80" s="36" t="s">
        <v>1835</v>
      </c>
      <c r="W80" s="9" t="s">
        <v>1831</v>
      </c>
      <c r="X80" s="9" t="s">
        <v>1832</v>
      </c>
      <c r="Y80" s="9" t="s">
        <v>1833</v>
      </c>
      <c r="Z80" s="9" t="s">
        <v>1834</v>
      </c>
      <c r="AA80" s="36" t="s">
        <v>1835</v>
      </c>
      <c r="AB80" s="9" t="s">
        <v>1831</v>
      </c>
      <c r="AC80" s="9" t="s">
        <v>1832</v>
      </c>
      <c r="AD80" s="9" t="s">
        <v>1833</v>
      </c>
      <c r="AE80" s="9" t="s">
        <v>1834</v>
      </c>
      <c r="AF80" s="36" t="s">
        <v>1835</v>
      </c>
      <c r="AG80" s="9" t="s">
        <v>1831</v>
      </c>
      <c r="AH80" s="9" t="s">
        <v>1832</v>
      </c>
      <c r="AI80" s="9" t="s">
        <v>1833</v>
      </c>
      <c r="AJ80" s="9" t="s">
        <v>1834</v>
      </c>
      <c r="AK80" s="36" t="s">
        <v>1835</v>
      </c>
      <c r="AL80" s="9" t="s">
        <v>1831</v>
      </c>
      <c r="AM80" s="9" t="s">
        <v>1832</v>
      </c>
      <c r="AN80" s="9" t="s">
        <v>1833</v>
      </c>
      <c r="AO80" s="9" t="s">
        <v>1834</v>
      </c>
      <c r="AP80" s="36" t="s">
        <v>1835</v>
      </c>
    </row>
    <row r="81" spans="1:42" ht="16" x14ac:dyDescent="0.2">
      <c r="A81">
        <v>25</v>
      </c>
      <c r="B81" s="2" t="s">
        <v>2196</v>
      </c>
      <c r="C81" s="2" t="s">
        <v>1937</v>
      </c>
      <c r="D81" s="2" t="s">
        <v>1496</v>
      </c>
      <c r="E81" s="22">
        <v>-0.90800000000000003</v>
      </c>
      <c r="F81" s="22">
        <v>2.5680000000000001</v>
      </c>
      <c r="M81" s="40" t="s">
        <v>609</v>
      </c>
      <c r="N81" s="73">
        <v>0.71</v>
      </c>
      <c r="O81" s="73">
        <v>23.1</v>
      </c>
      <c r="P81" s="73">
        <v>1</v>
      </c>
      <c r="Q81" s="74" t="s">
        <v>1836</v>
      </c>
      <c r="R81" s="57" t="s">
        <v>1988</v>
      </c>
      <c r="S81" s="76">
        <v>0.55600000000000005</v>
      </c>
      <c r="T81" s="76">
        <v>122.6</v>
      </c>
      <c r="U81" s="76">
        <v>2.5</v>
      </c>
      <c r="V81" s="74" t="s">
        <v>1837</v>
      </c>
      <c r="W81" s="57" t="s">
        <v>1988</v>
      </c>
      <c r="X81" s="73">
        <v>0.50800000000000001</v>
      </c>
      <c r="Y81" s="73">
        <v>204.3</v>
      </c>
      <c r="Z81" s="73">
        <v>15</v>
      </c>
      <c r="AA81" s="74"/>
      <c r="AB81" s="75" t="s">
        <v>755</v>
      </c>
      <c r="AC81" s="76">
        <v>0.128</v>
      </c>
      <c r="AD81" s="76">
        <v>12453</v>
      </c>
      <c r="AE81" s="76">
        <v>85</v>
      </c>
      <c r="AF81" s="74"/>
      <c r="AG81" s="76" t="s">
        <v>755</v>
      </c>
      <c r="AH81" s="76">
        <v>0.32500000000000001</v>
      </c>
      <c r="AI81" s="76">
        <v>1483.9</v>
      </c>
      <c r="AJ81" s="76">
        <v>75</v>
      </c>
      <c r="AK81" s="74"/>
      <c r="AL81" s="76" t="s">
        <v>755</v>
      </c>
      <c r="AM81" s="76">
        <v>0.315</v>
      </c>
      <c r="AN81" s="76">
        <v>1653.2</v>
      </c>
      <c r="AO81" s="76">
        <v>75</v>
      </c>
      <c r="AP81" s="74"/>
    </row>
    <row r="82" spans="1:42" ht="16" x14ac:dyDescent="0.2">
      <c r="A82">
        <v>27</v>
      </c>
      <c r="B82" s="2" t="s">
        <v>2197</v>
      </c>
      <c r="C82" s="2" t="s">
        <v>1938</v>
      </c>
      <c r="D82" s="2" t="s">
        <v>1336</v>
      </c>
      <c r="E82" s="22">
        <v>-0.60340000000000005</v>
      </c>
      <c r="F82" s="22">
        <v>1.8580000000000001</v>
      </c>
      <c r="M82" s="40" t="s">
        <v>609</v>
      </c>
      <c r="N82" s="73">
        <v>0.60899999999999999</v>
      </c>
      <c r="O82" s="73">
        <v>69</v>
      </c>
      <c r="P82" s="73">
        <v>4</v>
      </c>
      <c r="Q82" s="74" t="s">
        <v>1837</v>
      </c>
      <c r="R82" s="57" t="s">
        <v>1988</v>
      </c>
      <c r="S82" s="76">
        <v>0.51100000000000001</v>
      </c>
      <c r="T82" s="76">
        <v>198.7</v>
      </c>
      <c r="U82" s="76">
        <v>5</v>
      </c>
      <c r="V82" s="74" t="s">
        <v>1837</v>
      </c>
      <c r="W82" s="57" t="s">
        <v>1988</v>
      </c>
      <c r="X82" s="73">
        <v>0.47199999999999998</v>
      </c>
      <c r="Y82" s="73">
        <v>302.10000000000002</v>
      </c>
      <c r="Z82" s="73">
        <v>21</v>
      </c>
      <c r="AA82" s="74"/>
      <c r="AB82" s="75" t="s">
        <v>755</v>
      </c>
      <c r="AC82" s="76">
        <v>0.122</v>
      </c>
      <c r="AD82" s="76">
        <v>13299.9</v>
      </c>
      <c r="AE82" s="76">
        <v>90</v>
      </c>
      <c r="AF82" s="74"/>
      <c r="AG82" s="76" t="s">
        <v>755</v>
      </c>
      <c r="AH82" s="76">
        <v>0.30199999999999999</v>
      </c>
      <c r="AI82" s="76">
        <v>1899.5</v>
      </c>
      <c r="AJ82" s="76">
        <v>85</v>
      </c>
      <c r="AK82" s="74"/>
      <c r="AL82" s="76" t="s">
        <v>755</v>
      </c>
      <c r="AM82" s="76">
        <v>0.28999999999999998</v>
      </c>
      <c r="AN82" s="76">
        <v>2158</v>
      </c>
      <c r="AO82" s="76">
        <v>80</v>
      </c>
      <c r="AP82" s="74"/>
    </row>
    <row r="83" spans="1:42" ht="16" x14ac:dyDescent="0.2">
      <c r="A83">
        <v>33</v>
      </c>
      <c r="B83" s="2" t="s">
        <v>2198</v>
      </c>
      <c r="C83" s="2" t="s">
        <v>1939</v>
      </c>
      <c r="D83" s="2" t="s">
        <v>1355</v>
      </c>
      <c r="E83" s="22">
        <v>-0.52600000000000002</v>
      </c>
      <c r="F83" s="22">
        <v>2.0699999999999998</v>
      </c>
      <c r="M83" s="73" t="s">
        <v>595</v>
      </c>
      <c r="N83" s="73">
        <v>0.1</v>
      </c>
      <c r="O83" s="73">
        <v>17008.099999999999</v>
      </c>
      <c r="P83" s="73">
        <v>100</v>
      </c>
      <c r="Q83" s="74"/>
      <c r="R83" s="75" t="s">
        <v>755</v>
      </c>
      <c r="S83" s="76">
        <v>0.28699999999999998</v>
      </c>
      <c r="T83" s="76">
        <v>2250.3000000000002</v>
      </c>
      <c r="U83" s="76">
        <v>55</v>
      </c>
      <c r="V83" s="74"/>
      <c r="W83" s="73" t="s">
        <v>2002</v>
      </c>
      <c r="X83" s="73">
        <v>0.30599999999999999</v>
      </c>
      <c r="Y83" s="73">
        <v>1826.8</v>
      </c>
      <c r="Z83" s="73">
        <v>60</v>
      </c>
      <c r="AA83" s="74"/>
      <c r="AB83" s="75" t="s">
        <v>755</v>
      </c>
      <c r="AC83" s="76">
        <v>0.11799999999999999</v>
      </c>
      <c r="AD83" s="76">
        <v>13936</v>
      </c>
      <c r="AE83" s="76">
        <v>85</v>
      </c>
      <c r="AF83" s="74"/>
      <c r="AG83" s="76" t="s">
        <v>755</v>
      </c>
      <c r="AH83" s="76">
        <v>0.23300000000000001</v>
      </c>
      <c r="AI83" s="76">
        <v>4021.3</v>
      </c>
      <c r="AJ83" s="76">
        <v>85</v>
      </c>
      <c r="AK83" s="74"/>
      <c r="AL83" s="76" t="s">
        <v>755</v>
      </c>
      <c r="AM83" s="76">
        <v>0.20799999999999999</v>
      </c>
      <c r="AN83" s="76">
        <v>5261.4</v>
      </c>
      <c r="AO83" s="76">
        <v>90</v>
      </c>
      <c r="AP83" s="74"/>
    </row>
    <row r="84" spans="1:42" ht="16" x14ac:dyDescent="0.2">
      <c r="A84">
        <v>35</v>
      </c>
      <c r="B84" s="2" t="s">
        <v>2199</v>
      </c>
      <c r="C84" s="2" t="s">
        <v>1940</v>
      </c>
      <c r="D84" s="2" t="s">
        <v>1229</v>
      </c>
      <c r="E84" s="22">
        <v>-0.85880000000000001</v>
      </c>
      <c r="F84" s="22">
        <v>2.2970000000000002</v>
      </c>
      <c r="M84" s="73" t="s">
        <v>1988</v>
      </c>
      <c r="N84" s="73">
        <v>0.17199999999999999</v>
      </c>
      <c r="O84" s="73">
        <v>7774.6</v>
      </c>
      <c r="P84" s="73">
        <v>85</v>
      </c>
      <c r="Q84" s="74"/>
      <c r="R84" s="57" t="s">
        <v>1988</v>
      </c>
      <c r="S84" s="76">
        <v>0.45</v>
      </c>
      <c r="T84" s="76">
        <v>385.1</v>
      </c>
      <c r="U84" s="76">
        <v>11</v>
      </c>
      <c r="V84" s="74"/>
      <c r="W84" s="57" t="s">
        <v>1988</v>
      </c>
      <c r="X84" s="73">
        <v>0.44</v>
      </c>
      <c r="Y84" s="73">
        <v>426.9</v>
      </c>
      <c r="Z84" s="73">
        <v>28</v>
      </c>
      <c r="AA84" s="74"/>
      <c r="AB84" s="75" t="s">
        <v>755</v>
      </c>
      <c r="AC84" s="76">
        <v>0.122</v>
      </c>
      <c r="AD84" s="76">
        <v>13381.3</v>
      </c>
      <c r="AE84" s="76">
        <v>90</v>
      </c>
      <c r="AF84" s="74"/>
      <c r="AG84" s="76" t="s">
        <v>755</v>
      </c>
      <c r="AH84" s="76">
        <v>0.26400000000000001</v>
      </c>
      <c r="AI84" s="76">
        <v>2870.9</v>
      </c>
      <c r="AJ84" s="76">
        <v>90</v>
      </c>
      <c r="AK84" s="74"/>
      <c r="AL84" s="76" t="s">
        <v>2011</v>
      </c>
      <c r="AM84" s="76">
        <v>0.26700000000000002</v>
      </c>
      <c r="AN84" s="76">
        <v>2790.8</v>
      </c>
      <c r="AO84" s="76">
        <v>85</v>
      </c>
      <c r="AP84" s="74"/>
    </row>
    <row r="85" spans="1:42" ht="16" x14ac:dyDescent="0.2">
      <c r="A85">
        <v>36</v>
      </c>
      <c r="B85" s="2" t="s">
        <v>2200</v>
      </c>
      <c r="C85" s="2" t="s">
        <v>1941</v>
      </c>
      <c r="D85" s="2" t="s">
        <v>1229</v>
      </c>
      <c r="E85" s="22">
        <v>-0.53310000000000002</v>
      </c>
      <c r="F85" s="22">
        <v>1.9410000000000001</v>
      </c>
      <c r="M85" s="73" t="s">
        <v>1988</v>
      </c>
      <c r="N85" s="73">
        <v>0.19800000000000001</v>
      </c>
      <c r="O85" s="73">
        <v>5866.8</v>
      </c>
      <c r="P85" s="73">
        <v>80</v>
      </c>
      <c r="Q85" s="74"/>
      <c r="R85" s="57" t="s">
        <v>1988</v>
      </c>
      <c r="S85" s="76">
        <v>0.47599999999999998</v>
      </c>
      <c r="T85" s="76">
        <v>288.39999999999998</v>
      </c>
      <c r="U85" s="76">
        <v>7.5</v>
      </c>
      <c r="V85" s="74" t="s">
        <v>1837</v>
      </c>
      <c r="W85" s="57" t="s">
        <v>1988</v>
      </c>
      <c r="X85" s="73">
        <v>0.47799999999999998</v>
      </c>
      <c r="Y85" s="73">
        <v>282.8</v>
      </c>
      <c r="Z85" s="73">
        <v>20</v>
      </c>
      <c r="AA85" s="74"/>
      <c r="AB85" s="75" t="s">
        <v>755</v>
      </c>
      <c r="AC85" s="76">
        <v>0.122</v>
      </c>
      <c r="AD85" s="76">
        <v>13322.8</v>
      </c>
      <c r="AE85" s="76">
        <v>90</v>
      </c>
      <c r="AF85" s="74"/>
      <c r="AG85" s="76" t="s">
        <v>1988</v>
      </c>
      <c r="AH85" s="76">
        <v>0.26900000000000002</v>
      </c>
      <c r="AI85" s="76">
        <v>2719.7</v>
      </c>
      <c r="AJ85" s="76">
        <v>90</v>
      </c>
      <c r="AK85" s="74"/>
      <c r="AL85" s="76" t="s">
        <v>2011</v>
      </c>
      <c r="AM85" s="76">
        <v>0.27400000000000002</v>
      </c>
      <c r="AN85" s="76">
        <v>2588.6</v>
      </c>
      <c r="AO85" s="76">
        <v>80</v>
      </c>
      <c r="AP85" s="74"/>
    </row>
    <row r="86" spans="1:42" ht="16" x14ac:dyDescent="0.2">
      <c r="A86">
        <v>37</v>
      </c>
      <c r="B86" s="2" t="s">
        <v>2201</v>
      </c>
      <c r="C86" s="2" t="s">
        <v>1942</v>
      </c>
      <c r="D86" s="2" t="s">
        <v>1229</v>
      </c>
      <c r="E86" s="22">
        <v>-0.9335</v>
      </c>
      <c r="F86" s="22">
        <v>2.4180000000000001</v>
      </c>
      <c r="M86" s="73" t="s">
        <v>1988</v>
      </c>
      <c r="N86" s="73">
        <v>0.23499999999999999</v>
      </c>
      <c r="O86" s="73">
        <v>3921.8</v>
      </c>
      <c r="P86" s="73">
        <v>70</v>
      </c>
      <c r="Q86" s="74"/>
      <c r="R86" s="57" t="s">
        <v>1988</v>
      </c>
      <c r="S86" s="76">
        <v>0.496</v>
      </c>
      <c r="T86" s="76">
        <v>233.8</v>
      </c>
      <c r="U86" s="76">
        <v>6</v>
      </c>
      <c r="V86" s="74" t="s">
        <v>1837</v>
      </c>
      <c r="W86" s="57" t="s">
        <v>1988</v>
      </c>
      <c r="X86" s="73">
        <v>0.49</v>
      </c>
      <c r="Y86" s="73">
        <v>248.4</v>
      </c>
      <c r="Z86" s="73">
        <v>18</v>
      </c>
      <c r="AA86" s="74"/>
      <c r="AB86" s="75" t="s">
        <v>755</v>
      </c>
      <c r="AC86" s="76">
        <v>0.129</v>
      </c>
      <c r="AD86" s="76">
        <v>12403.9</v>
      </c>
      <c r="AE86" s="76">
        <v>85</v>
      </c>
      <c r="AF86" s="74"/>
      <c r="AG86" s="76" t="s">
        <v>1988</v>
      </c>
      <c r="AH86" s="76">
        <v>0.27500000000000002</v>
      </c>
      <c r="AI86" s="76">
        <v>2548.9</v>
      </c>
      <c r="AJ86" s="76">
        <v>90</v>
      </c>
      <c r="AK86" s="74"/>
      <c r="AL86" s="76" t="s">
        <v>2026</v>
      </c>
      <c r="AM86" s="76">
        <v>0.33100000000000002</v>
      </c>
      <c r="AN86" s="76">
        <v>1385</v>
      </c>
      <c r="AO86" s="76">
        <v>70</v>
      </c>
      <c r="AP86" s="74"/>
    </row>
    <row r="87" spans="1:42" ht="16" x14ac:dyDescent="0.2">
      <c r="A87">
        <v>40</v>
      </c>
      <c r="B87" s="2" t="s">
        <v>2202</v>
      </c>
      <c r="C87" s="2" t="s">
        <v>1943</v>
      </c>
      <c r="D87" s="2" t="s">
        <v>1436</v>
      </c>
      <c r="E87" s="22">
        <v>-1.0860000000000001</v>
      </c>
      <c r="F87" s="22">
        <v>2.5529999999999999</v>
      </c>
      <c r="M87" s="73" t="s">
        <v>1988</v>
      </c>
      <c r="N87" s="73">
        <v>0.17199999999999999</v>
      </c>
      <c r="O87" s="73">
        <v>7746.1</v>
      </c>
      <c r="P87" s="73">
        <v>90</v>
      </c>
      <c r="Q87" s="74"/>
      <c r="R87" s="57" t="s">
        <v>1988</v>
      </c>
      <c r="S87" s="76">
        <v>0.439</v>
      </c>
      <c r="T87" s="76">
        <v>432.2</v>
      </c>
      <c r="U87" s="76">
        <v>14</v>
      </c>
      <c r="V87" s="74"/>
      <c r="W87" s="57" t="s">
        <v>1988</v>
      </c>
      <c r="X87" s="73">
        <v>0.434</v>
      </c>
      <c r="Y87" s="73">
        <v>454.8</v>
      </c>
      <c r="Z87" s="73">
        <v>28</v>
      </c>
      <c r="AA87" s="74"/>
      <c r="AB87" s="75" t="s">
        <v>755</v>
      </c>
      <c r="AC87" s="76">
        <v>0.121</v>
      </c>
      <c r="AD87" s="76">
        <v>13460.3</v>
      </c>
      <c r="AE87" s="76">
        <v>90</v>
      </c>
      <c r="AF87" s="74"/>
      <c r="AG87" s="76" t="s">
        <v>1988</v>
      </c>
      <c r="AH87" s="76">
        <v>0.247</v>
      </c>
      <c r="AI87" s="76">
        <v>3446.8</v>
      </c>
      <c r="AJ87" s="76">
        <v>90</v>
      </c>
      <c r="AK87" s="74"/>
      <c r="AL87" s="76" t="s">
        <v>2011</v>
      </c>
      <c r="AM87" s="76">
        <v>0.23699999999999999</v>
      </c>
      <c r="AN87" s="76">
        <v>3834.9</v>
      </c>
      <c r="AO87" s="76">
        <v>85</v>
      </c>
      <c r="AP87" s="74"/>
    </row>
    <row r="88" spans="1:42" ht="16" x14ac:dyDescent="0.2">
      <c r="A88">
        <v>45</v>
      </c>
      <c r="B88" s="2" t="s">
        <v>2203</v>
      </c>
      <c r="C88" s="2" t="s">
        <v>1944</v>
      </c>
      <c r="D88" s="2" t="s">
        <v>1444</v>
      </c>
      <c r="E88" s="22">
        <v>-1.1180000000000001</v>
      </c>
      <c r="F88" s="22">
        <v>2.9009999999999998</v>
      </c>
      <c r="M88" s="73" t="s">
        <v>595</v>
      </c>
      <c r="N88" s="73">
        <v>0.17699999999999999</v>
      </c>
      <c r="O88" s="73">
        <v>7344.9</v>
      </c>
      <c r="P88" s="73">
        <v>95</v>
      </c>
      <c r="Q88" s="74"/>
      <c r="R88" s="75" t="s">
        <v>1997</v>
      </c>
      <c r="S88" s="76">
        <v>0.245</v>
      </c>
      <c r="T88" s="76">
        <v>3519.6</v>
      </c>
      <c r="U88" s="76">
        <v>60</v>
      </c>
      <c r="V88" s="74"/>
      <c r="W88" s="73" t="s">
        <v>2003</v>
      </c>
      <c r="X88" s="73">
        <v>0.19</v>
      </c>
      <c r="Y88" s="73">
        <v>6416.2</v>
      </c>
      <c r="Z88" s="73">
        <v>75</v>
      </c>
      <c r="AA88" s="74"/>
      <c r="AB88" s="75" t="s">
        <v>2009</v>
      </c>
      <c r="AC88" s="76">
        <v>9.9000000000000005E-2</v>
      </c>
      <c r="AD88" s="76">
        <v>17222.8</v>
      </c>
      <c r="AE88" s="76">
        <v>85</v>
      </c>
      <c r="AF88" s="74"/>
      <c r="AG88" s="76" t="s">
        <v>1898</v>
      </c>
      <c r="AH88" s="76">
        <v>8.8999999999999996E-2</v>
      </c>
      <c r="AI88" s="76">
        <v>19143.3</v>
      </c>
      <c r="AJ88" s="76">
        <v>95</v>
      </c>
      <c r="AK88" s="74"/>
      <c r="AL88" s="76" t="s">
        <v>595</v>
      </c>
      <c r="AM88" s="76">
        <v>0.108</v>
      </c>
      <c r="AN88" s="76">
        <v>15467.4</v>
      </c>
      <c r="AO88" s="76">
        <v>90</v>
      </c>
      <c r="AP88" s="74"/>
    </row>
    <row r="89" spans="1:42" ht="16" x14ac:dyDescent="0.2">
      <c r="A89">
        <v>48</v>
      </c>
      <c r="B89" s="2" t="s">
        <v>2204</v>
      </c>
      <c r="C89" s="2" t="s">
        <v>1945</v>
      </c>
      <c r="D89" s="2" t="s">
        <v>1444</v>
      </c>
      <c r="E89" s="22">
        <v>-0.53839999999999999</v>
      </c>
      <c r="F89" s="22">
        <v>1.9930000000000001</v>
      </c>
      <c r="M89" s="73" t="s">
        <v>595</v>
      </c>
      <c r="N89" s="73">
        <v>0.13600000000000001</v>
      </c>
      <c r="O89" s="73">
        <v>11496.8</v>
      </c>
      <c r="P89" s="73">
        <v>100</v>
      </c>
      <c r="Q89" s="74"/>
      <c r="R89" s="75" t="s">
        <v>1997</v>
      </c>
      <c r="S89" s="76">
        <v>0.27700000000000002</v>
      </c>
      <c r="T89" s="76">
        <v>2488.1</v>
      </c>
      <c r="U89" s="76">
        <v>65</v>
      </c>
      <c r="V89" s="74"/>
      <c r="W89" s="73" t="s">
        <v>2002</v>
      </c>
      <c r="X89" s="73">
        <v>0.313</v>
      </c>
      <c r="Y89" s="73">
        <v>1699.6</v>
      </c>
      <c r="Z89" s="73">
        <v>55</v>
      </c>
      <c r="AA89" s="74"/>
      <c r="AB89" s="75" t="s">
        <v>2003</v>
      </c>
      <c r="AC89" s="76">
        <v>0.112</v>
      </c>
      <c r="AD89" s="76">
        <v>14939.5</v>
      </c>
      <c r="AE89" s="76">
        <v>85</v>
      </c>
      <c r="AF89" s="74"/>
      <c r="AG89" s="76" t="s">
        <v>2002</v>
      </c>
      <c r="AH89" s="76">
        <v>0.14399999999999999</v>
      </c>
      <c r="AI89" s="76">
        <v>10498.7</v>
      </c>
      <c r="AJ89" s="76">
        <v>95</v>
      </c>
      <c r="AK89" s="74"/>
      <c r="AL89" s="76" t="s">
        <v>595</v>
      </c>
      <c r="AM89" s="76">
        <v>0.126</v>
      </c>
      <c r="AN89" s="76">
        <v>12776.9</v>
      </c>
      <c r="AO89" s="76">
        <v>95</v>
      </c>
      <c r="AP89" s="74"/>
    </row>
    <row r="90" spans="1:42" ht="16" x14ac:dyDescent="0.2">
      <c r="A90">
        <v>51</v>
      </c>
      <c r="B90" s="2" t="s">
        <v>2205</v>
      </c>
      <c r="C90" s="2" t="s">
        <v>1946</v>
      </c>
      <c r="D90" s="2" t="s">
        <v>1448</v>
      </c>
      <c r="E90" s="22">
        <v>-1.8979999999999999</v>
      </c>
      <c r="F90" s="22">
        <v>2.4260000000000002</v>
      </c>
      <c r="M90" s="73" t="s">
        <v>1988</v>
      </c>
      <c r="N90" s="73">
        <v>0.182</v>
      </c>
      <c r="O90" s="73">
        <v>6969.3</v>
      </c>
      <c r="P90" s="73">
        <v>95</v>
      </c>
      <c r="Q90" s="74"/>
      <c r="R90" s="57" t="s">
        <v>1988</v>
      </c>
      <c r="S90" s="76">
        <v>0.44500000000000001</v>
      </c>
      <c r="T90" s="76">
        <v>405.7</v>
      </c>
      <c r="U90" s="76">
        <v>16</v>
      </c>
      <c r="V90" s="74"/>
      <c r="W90" s="57" t="s">
        <v>1988</v>
      </c>
      <c r="X90" s="73">
        <v>0.439</v>
      </c>
      <c r="Y90" s="73">
        <v>433.2</v>
      </c>
      <c r="Z90" s="73">
        <v>26</v>
      </c>
      <c r="AA90" s="74"/>
      <c r="AB90" s="75" t="s">
        <v>2010</v>
      </c>
      <c r="AC90" s="76">
        <v>0.113</v>
      </c>
      <c r="AD90" s="76">
        <v>14749</v>
      </c>
      <c r="AE90" s="76">
        <v>90</v>
      </c>
      <c r="AF90" s="74"/>
      <c r="AG90" s="76" t="s">
        <v>1988</v>
      </c>
      <c r="AH90" s="76">
        <v>0.19700000000000001</v>
      </c>
      <c r="AI90" s="76">
        <v>5958.3</v>
      </c>
      <c r="AJ90" s="76">
        <v>95</v>
      </c>
      <c r="AK90" s="74"/>
      <c r="AL90" s="76" t="s">
        <v>2011</v>
      </c>
      <c r="AM90" s="76">
        <v>0.21199999999999999</v>
      </c>
      <c r="AN90" s="76">
        <v>5044.8999999999996</v>
      </c>
      <c r="AO90" s="76">
        <v>85</v>
      </c>
      <c r="AP90" s="74"/>
    </row>
    <row r="91" spans="1:42" ht="16" x14ac:dyDescent="0.2">
      <c r="A91">
        <v>52</v>
      </c>
      <c r="B91" s="2" t="s">
        <v>2206</v>
      </c>
      <c r="C91" s="2" t="s">
        <v>1947</v>
      </c>
      <c r="D91" s="2" t="s">
        <v>1448</v>
      </c>
      <c r="E91" s="22">
        <v>-1.351</v>
      </c>
      <c r="F91" s="22">
        <v>1.87</v>
      </c>
      <c r="M91" s="73" t="s">
        <v>1988</v>
      </c>
      <c r="N91" s="73">
        <v>0.19700000000000001</v>
      </c>
      <c r="O91" s="73">
        <v>5939</v>
      </c>
      <c r="P91" s="73">
        <v>85</v>
      </c>
      <c r="Q91" s="74"/>
      <c r="R91" s="57" t="s">
        <v>1988</v>
      </c>
      <c r="S91" s="76">
        <v>0.46400000000000002</v>
      </c>
      <c r="T91" s="76">
        <v>330.5</v>
      </c>
      <c r="U91" s="76">
        <v>11</v>
      </c>
      <c r="V91" s="74"/>
      <c r="W91" s="57" t="s">
        <v>1988</v>
      </c>
      <c r="X91" s="73">
        <v>0.47099999999999997</v>
      </c>
      <c r="Y91" s="73">
        <v>306.3</v>
      </c>
      <c r="Z91" s="73">
        <v>20</v>
      </c>
      <c r="AA91" s="74"/>
      <c r="AB91" s="75" t="s">
        <v>2010</v>
      </c>
      <c r="AC91" s="76">
        <v>0.112</v>
      </c>
      <c r="AD91" s="76">
        <v>14865.1</v>
      </c>
      <c r="AE91" s="76">
        <v>95</v>
      </c>
      <c r="AF91" s="74"/>
      <c r="AG91" s="76" t="s">
        <v>1988</v>
      </c>
      <c r="AH91" s="76">
        <v>0.20699999999999999</v>
      </c>
      <c r="AI91" s="76">
        <v>5331.6</v>
      </c>
      <c r="AJ91" s="76">
        <v>95</v>
      </c>
      <c r="AK91" s="74"/>
      <c r="AL91" s="76" t="s">
        <v>2011</v>
      </c>
      <c r="AM91" s="76">
        <v>0.216</v>
      </c>
      <c r="AN91" s="76">
        <v>4826.5</v>
      </c>
      <c r="AO91" s="76">
        <v>90</v>
      </c>
      <c r="AP91" s="74"/>
    </row>
    <row r="92" spans="1:42" ht="16" x14ac:dyDescent="0.2">
      <c r="A92">
        <v>53</v>
      </c>
      <c r="B92" s="2" t="s">
        <v>2207</v>
      </c>
      <c r="C92" s="2" t="s">
        <v>1948</v>
      </c>
      <c r="D92" s="2" t="s">
        <v>1448</v>
      </c>
      <c r="E92" s="22">
        <v>-0.70220000000000005</v>
      </c>
      <c r="F92" s="22">
        <v>1.9410000000000001</v>
      </c>
      <c r="M92" s="73" t="s">
        <v>1988</v>
      </c>
      <c r="N92" s="73">
        <v>0.22900000000000001</v>
      </c>
      <c r="O92" s="73">
        <v>4198</v>
      </c>
      <c r="P92" s="73">
        <v>70</v>
      </c>
      <c r="Q92" s="74"/>
      <c r="R92" s="57" t="s">
        <v>1988</v>
      </c>
      <c r="S92" s="76">
        <v>0.48</v>
      </c>
      <c r="T92" s="76">
        <v>277.39999999999998</v>
      </c>
      <c r="U92" s="76">
        <v>7</v>
      </c>
      <c r="V92" s="74" t="s">
        <v>1837</v>
      </c>
      <c r="W92" s="57" t="s">
        <v>1988</v>
      </c>
      <c r="X92" s="73">
        <v>0.48</v>
      </c>
      <c r="Y92" s="73">
        <v>277.89999999999998</v>
      </c>
      <c r="Z92" s="73">
        <v>19</v>
      </c>
      <c r="AA92" s="74"/>
      <c r="AB92" s="75" t="s">
        <v>2011</v>
      </c>
      <c r="AC92" s="76">
        <v>0.11899999999999999</v>
      </c>
      <c r="AD92" s="76">
        <v>13834.8</v>
      </c>
      <c r="AE92" s="76">
        <v>90</v>
      </c>
      <c r="AF92" s="74"/>
      <c r="AG92" s="76" t="s">
        <v>1988</v>
      </c>
      <c r="AH92" s="76">
        <v>0.221</v>
      </c>
      <c r="AI92" s="76">
        <v>4595.6000000000004</v>
      </c>
      <c r="AJ92" s="76">
        <v>100</v>
      </c>
      <c r="AK92" s="74"/>
      <c r="AL92" s="76" t="s">
        <v>2026</v>
      </c>
      <c r="AM92" s="76">
        <v>0.28699999999999998</v>
      </c>
      <c r="AN92" s="76">
        <v>2238.1</v>
      </c>
      <c r="AO92" s="76">
        <v>80</v>
      </c>
      <c r="AP92" s="74"/>
    </row>
    <row r="93" spans="1:42" ht="16" x14ac:dyDescent="0.2">
      <c r="A93">
        <v>56</v>
      </c>
      <c r="B93" s="2" t="s">
        <v>2208</v>
      </c>
      <c r="C93" s="2" t="s">
        <v>1949</v>
      </c>
      <c r="D93" s="2" t="s">
        <v>1448</v>
      </c>
      <c r="E93" s="22">
        <v>-1.0509999999999999</v>
      </c>
      <c r="F93" s="22">
        <v>2.9870000000000001</v>
      </c>
      <c r="M93" s="73" t="s">
        <v>1988</v>
      </c>
      <c r="N93" s="73">
        <v>0.249</v>
      </c>
      <c r="O93" s="73">
        <v>3375.4</v>
      </c>
      <c r="P93" s="73">
        <v>65</v>
      </c>
      <c r="Q93" s="74"/>
      <c r="R93" s="57" t="s">
        <v>1988</v>
      </c>
      <c r="S93" s="76">
        <v>0.498</v>
      </c>
      <c r="T93" s="76">
        <v>228.9</v>
      </c>
      <c r="U93" s="76">
        <v>5.5</v>
      </c>
      <c r="V93" s="74" t="s">
        <v>1837</v>
      </c>
      <c r="W93" s="57" t="s">
        <v>1988</v>
      </c>
      <c r="X93" s="73">
        <v>0.49299999999999999</v>
      </c>
      <c r="Y93" s="73">
        <v>242.5</v>
      </c>
      <c r="Z93" s="73">
        <v>17</v>
      </c>
      <c r="AA93" s="74"/>
      <c r="AB93" s="75" t="s">
        <v>2011</v>
      </c>
      <c r="AC93" s="76">
        <v>0.123</v>
      </c>
      <c r="AD93" s="76">
        <v>13260.3</v>
      </c>
      <c r="AE93" s="76">
        <v>90</v>
      </c>
      <c r="AF93" s="74"/>
      <c r="AG93" s="76" t="s">
        <v>1988</v>
      </c>
      <c r="AH93" s="76">
        <v>0.23200000000000001</v>
      </c>
      <c r="AI93" s="76">
        <v>4076.4</v>
      </c>
      <c r="AJ93" s="76">
        <v>95</v>
      </c>
      <c r="AK93" s="74"/>
      <c r="AL93" s="76" t="s">
        <v>2026</v>
      </c>
      <c r="AM93" s="76">
        <v>0.29099999999999998</v>
      </c>
      <c r="AN93" s="76">
        <v>2137.8000000000002</v>
      </c>
      <c r="AO93" s="76">
        <v>80</v>
      </c>
      <c r="AP93" s="74"/>
    </row>
    <row r="94" spans="1:42" ht="16" x14ac:dyDescent="0.2">
      <c r="A94">
        <v>57</v>
      </c>
      <c r="B94" s="2" t="s">
        <v>2252</v>
      </c>
      <c r="C94" s="2" t="s">
        <v>2188</v>
      </c>
      <c r="D94" s="2" t="s">
        <v>1448</v>
      </c>
      <c r="E94" s="22">
        <v>-0.78590000000000004</v>
      </c>
      <c r="F94" s="22">
        <v>2.68</v>
      </c>
      <c r="M94" s="73" t="s">
        <v>1988</v>
      </c>
      <c r="N94" s="73">
        <v>0.25600000000000001</v>
      </c>
      <c r="O94" s="73">
        <v>3143.2</v>
      </c>
      <c r="P94" s="73">
        <v>60</v>
      </c>
      <c r="Q94" s="74"/>
      <c r="R94" s="57" t="s">
        <v>1988</v>
      </c>
      <c r="S94" s="76">
        <v>0.503</v>
      </c>
      <c r="T94" s="76">
        <v>217</v>
      </c>
      <c r="U94" s="76">
        <v>5.5</v>
      </c>
      <c r="V94" s="74" t="s">
        <v>1837</v>
      </c>
      <c r="W94" s="57" t="s">
        <v>1988</v>
      </c>
      <c r="X94" s="73">
        <v>0.497</v>
      </c>
      <c r="Y94" s="73">
        <v>231.6</v>
      </c>
      <c r="Z94" s="73">
        <v>17</v>
      </c>
      <c r="AA94" s="74"/>
      <c r="AB94" s="75" t="s">
        <v>2011</v>
      </c>
      <c r="AC94" s="76">
        <v>0.127</v>
      </c>
      <c r="AD94" s="76">
        <v>12611.1</v>
      </c>
      <c r="AE94" s="76">
        <v>85</v>
      </c>
      <c r="AF94" s="74"/>
      <c r="AG94" s="76" t="s">
        <v>1988</v>
      </c>
      <c r="AH94" s="76">
        <v>0.23799999999999999</v>
      </c>
      <c r="AI94" s="76">
        <v>3787.4</v>
      </c>
      <c r="AJ94" s="76">
        <v>95</v>
      </c>
      <c r="AK94" s="74"/>
      <c r="AL94" s="76" t="s">
        <v>2026</v>
      </c>
      <c r="AM94" s="76">
        <v>0.29899999999999999</v>
      </c>
      <c r="AN94" s="76">
        <v>1958.8</v>
      </c>
      <c r="AO94" s="76">
        <v>75</v>
      </c>
      <c r="AP94" s="74"/>
    </row>
    <row r="95" spans="1:42" ht="16" x14ac:dyDescent="0.2">
      <c r="A95">
        <v>59</v>
      </c>
      <c r="B95" s="2" t="s">
        <v>2210</v>
      </c>
      <c r="C95" s="2" t="s">
        <v>1951</v>
      </c>
      <c r="D95" s="2" t="s">
        <v>1255</v>
      </c>
      <c r="E95" s="22">
        <v>-0.59289999999999998</v>
      </c>
      <c r="F95" s="22">
        <v>1.87</v>
      </c>
      <c r="M95" s="73" t="s">
        <v>1989</v>
      </c>
      <c r="N95" s="73">
        <v>0.39800000000000002</v>
      </c>
      <c r="O95" s="73">
        <v>674.2</v>
      </c>
      <c r="P95" s="73">
        <v>55</v>
      </c>
      <c r="Q95" s="74"/>
      <c r="R95" s="75" t="s">
        <v>1989</v>
      </c>
      <c r="S95" s="76">
        <v>0.24399999999999999</v>
      </c>
      <c r="T95" s="76">
        <v>3566</v>
      </c>
      <c r="U95" s="76">
        <v>70</v>
      </c>
      <c r="V95" s="74"/>
      <c r="W95" s="73" t="s">
        <v>2004</v>
      </c>
      <c r="X95" s="73">
        <v>0.307</v>
      </c>
      <c r="Y95" s="73">
        <v>1795.3</v>
      </c>
      <c r="Z95" s="73">
        <v>60</v>
      </c>
      <c r="AA95" s="74"/>
      <c r="AB95" s="75" t="s">
        <v>1989</v>
      </c>
      <c r="AC95" s="76">
        <v>0.11899999999999999</v>
      </c>
      <c r="AD95" s="76">
        <v>13747.9</v>
      </c>
      <c r="AE95" s="76">
        <v>85</v>
      </c>
      <c r="AF95" s="74"/>
      <c r="AG95" s="76" t="s">
        <v>2021</v>
      </c>
      <c r="AH95" s="76">
        <v>0.24</v>
      </c>
      <c r="AI95" s="76">
        <v>3740.6</v>
      </c>
      <c r="AJ95" s="76">
        <v>70</v>
      </c>
      <c r="AK95" s="74"/>
      <c r="AL95" s="57" t="s">
        <v>2022</v>
      </c>
      <c r="AM95" s="76">
        <v>0.64400000000000002</v>
      </c>
      <c r="AN95" s="76">
        <v>47</v>
      </c>
      <c r="AO95" s="76">
        <v>9</v>
      </c>
      <c r="AP95" s="74" t="s">
        <v>1837</v>
      </c>
    </row>
    <row r="96" spans="1:42" ht="16" x14ac:dyDescent="0.2">
      <c r="A96">
        <v>68</v>
      </c>
      <c r="B96" s="2" t="s">
        <v>2214</v>
      </c>
      <c r="C96" s="2" t="s">
        <v>1955</v>
      </c>
      <c r="D96" s="2" t="s">
        <v>1209</v>
      </c>
      <c r="E96" s="22">
        <v>-0.69399999999999995</v>
      </c>
      <c r="F96" s="22">
        <v>3.3010000000000002</v>
      </c>
      <c r="M96" s="73" t="s">
        <v>1989</v>
      </c>
      <c r="N96" s="73">
        <v>0.34899999999999998</v>
      </c>
      <c r="O96" s="73">
        <v>1145.3</v>
      </c>
      <c r="P96" s="73">
        <v>55</v>
      </c>
      <c r="Q96" s="74"/>
      <c r="R96" s="75" t="s">
        <v>1989</v>
      </c>
      <c r="S96" s="76">
        <v>0.16</v>
      </c>
      <c r="T96" s="76">
        <v>8883.6</v>
      </c>
      <c r="U96" s="76">
        <v>70</v>
      </c>
      <c r="V96" s="74"/>
      <c r="W96" s="73" t="s">
        <v>2004</v>
      </c>
      <c r="X96" s="73">
        <v>0.21199999999999999</v>
      </c>
      <c r="Y96" s="73">
        <v>5029.8</v>
      </c>
      <c r="Z96" s="73">
        <v>55</v>
      </c>
      <c r="AA96" s="74"/>
      <c r="AB96" s="75" t="s">
        <v>1989</v>
      </c>
      <c r="AC96" s="76">
        <v>0.115</v>
      </c>
      <c r="AD96" s="76">
        <v>14444.5</v>
      </c>
      <c r="AE96" s="76">
        <v>65</v>
      </c>
      <c r="AF96" s="74"/>
      <c r="AG96" s="76" t="s">
        <v>2022</v>
      </c>
      <c r="AH96" s="76">
        <v>0.125</v>
      </c>
      <c r="AI96" s="76">
        <v>12913.6</v>
      </c>
      <c r="AJ96" s="76">
        <v>60</v>
      </c>
      <c r="AK96" s="74"/>
      <c r="AL96" s="57" t="s">
        <v>2022</v>
      </c>
      <c r="AM96" s="76">
        <v>0.57999999999999996</v>
      </c>
      <c r="AN96" s="76">
        <v>94.3</v>
      </c>
      <c r="AO96" s="76">
        <v>5.5</v>
      </c>
      <c r="AP96" s="74" t="s">
        <v>1837</v>
      </c>
    </row>
    <row r="97" spans="1:42" ht="16" x14ac:dyDescent="0.2">
      <c r="A97">
        <v>69</v>
      </c>
      <c r="B97" s="2" t="s">
        <v>2215</v>
      </c>
      <c r="C97" s="2" t="s">
        <v>1956</v>
      </c>
      <c r="D97" s="2" t="s">
        <v>1361</v>
      </c>
      <c r="E97" s="22">
        <v>-1.0029999999999999</v>
      </c>
      <c r="F97" s="22">
        <v>2.9870000000000001</v>
      </c>
      <c r="M97" s="73" t="s">
        <v>1990</v>
      </c>
      <c r="N97" s="73">
        <v>0.11899999999999999</v>
      </c>
      <c r="O97" s="73">
        <v>13817.4</v>
      </c>
      <c r="P97" s="73">
        <v>90</v>
      </c>
      <c r="Q97" s="74"/>
      <c r="R97" s="75" t="s">
        <v>1862</v>
      </c>
      <c r="S97" s="76">
        <v>9.1999999999999998E-2</v>
      </c>
      <c r="T97" s="76">
        <v>18427.900000000001</v>
      </c>
      <c r="U97" s="76">
        <v>75</v>
      </c>
      <c r="V97" s="74"/>
      <c r="W97" s="73" t="s">
        <v>1862</v>
      </c>
      <c r="X97" s="73">
        <v>0.14899999999999999</v>
      </c>
      <c r="Y97" s="73">
        <v>9949.6</v>
      </c>
      <c r="Z97" s="73">
        <v>55</v>
      </c>
      <c r="AA97" s="74"/>
      <c r="AB97" s="75" t="s">
        <v>2012</v>
      </c>
      <c r="AC97" s="76">
        <v>0.10199999999999999</v>
      </c>
      <c r="AD97" s="76">
        <v>16514.900000000001</v>
      </c>
      <c r="AE97" s="76">
        <v>65</v>
      </c>
      <c r="AF97" s="74"/>
      <c r="AG97" s="76" t="s">
        <v>2022</v>
      </c>
      <c r="AH97" s="76">
        <v>0.109</v>
      </c>
      <c r="AI97" s="76">
        <v>15370.3</v>
      </c>
      <c r="AJ97" s="76">
        <v>50</v>
      </c>
      <c r="AK97" s="74"/>
      <c r="AL97" s="57" t="s">
        <v>2022</v>
      </c>
      <c r="AM97" s="76">
        <v>0.50700000000000001</v>
      </c>
      <c r="AN97" s="76">
        <v>206.4</v>
      </c>
      <c r="AO97" s="76">
        <v>5.5</v>
      </c>
      <c r="AP97" s="74" t="s">
        <v>1837</v>
      </c>
    </row>
    <row r="98" spans="1:42" ht="16" x14ac:dyDescent="0.2">
      <c r="A98">
        <v>75</v>
      </c>
      <c r="B98" s="2" t="s">
        <v>2216</v>
      </c>
      <c r="C98" s="2" t="s">
        <v>1957</v>
      </c>
      <c r="D98" s="2" t="s">
        <v>1236</v>
      </c>
      <c r="E98" s="22">
        <v>-1.0720000000000001</v>
      </c>
      <c r="F98" s="22">
        <v>2.5529999999999999</v>
      </c>
      <c r="M98" s="73" t="s">
        <v>1841</v>
      </c>
      <c r="N98" s="73">
        <v>0.374</v>
      </c>
      <c r="O98" s="73">
        <v>877</v>
      </c>
      <c r="P98" s="73">
        <v>60</v>
      </c>
      <c r="Q98" s="74"/>
      <c r="R98" s="75" t="s">
        <v>1998</v>
      </c>
      <c r="S98" s="76">
        <v>0.22800000000000001</v>
      </c>
      <c r="T98" s="76">
        <v>4220</v>
      </c>
      <c r="U98" s="76">
        <v>75</v>
      </c>
      <c r="V98" s="74"/>
      <c r="W98" s="73" t="s">
        <v>1841</v>
      </c>
      <c r="X98" s="73">
        <v>0.28299999999999997</v>
      </c>
      <c r="Y98" s="73">
        <v>2329.4</v>
      </c>
      <c r="Z98" s="73">
        <v>65</v>
      </c>
      <c r="AA98" s="74"/>
      <c r="AB98" s="75" t="s">
        <v>1902</v>
      </c>
      <c r="AC98" s="76">
        <v>0.157</v>
      </c>
      <c r="AD98" s="76">
        <v>9122.7999999999993</v>
      </c>
      <c r="AE98" s="76">
        <v>55</v>
      </c>
      <c r="AF98" s="74"/>
      <c r="AG98" s="76" t="s">
        <v>1998</v>
      </c>
      <c r="AH98" s="76">
        <v>0.252</v>
      </c>
      <c r="AI98" s="76">
        <v>3258.2</v>
      </c>
      <c r="AJ98" s="76">
        <v>65</v>
      </c>
      <c r="AK98" s="74"/>
      <c r="AL98" s="76" t="s">
        <v>1998</v>
      </c>
      <c r="AM98" s="76">
        <v>0.13900000000000001</v>
      </c>
      <c r="AN98" s="76">
        <v>11058.1</v>
      </c>
      <c r="AO98" s="76">
        <v>95</v>
      </c>
      <c r="AP98" s="74"/>
    </row>
    <row r="99" spans="1:42" ht="16" x14ac:dyDescent="0.2">
      <c r="A99">
        <v>89</v>
      </c>
      <c r="B99" s="2" t="s">
        <v>2253</v>
      </c>
      <c r="C99" s="2" t="s">
        <v>2189</v>
      </c>
      <c r="D99" s="2" t="s">
        <v>1295</v>
      </c>
      <c r="E99" s="22">
        <v>-0.88019999999999998</v>
      </c>
      <c r="F99" s="22">
        <v>2.9870000000000001</v>
      </c>
      <c r="M99" s="73" t="s">
        <v>1842</v>
      </c>
      <c r="N99" s="73">
        <v>0.313</v>
      </c>
      <c r="O99" s="73">
        <v>1692.6</v>
      </c>
      <c r="P99" s="73">
        <v>80</v>
      </c>
      <c r="Q99" s="74"/>
      <c r="R99" s="75" t="s">
        <v>1842</v>
      </c>
      <c r="S99" s="76">
        <v>0.13</v>
      </c>
      <c r="T99" s="76">
        <v>12202.9</v>
      </c>
      <c r="U99" s="76">
        <v>95</v>
      </c>
      <c r="V99" s="74"/>
      <c r="W99" s="73" t="s">
        <v>457</v>
      </c>
      <c r="X99" s="73">
        <v>0.21099999999999999</v>
      </c>
      <c r="Y99" s="73">
        <v>5072</v>
      </c>
      <c r="Z99" s="73">
        <v>75</v>
      </c>
      <c r="AA99" s="74"/>
      <c r="AB99" s="75" t="s">
        <v>2410</v>
      </c>
      <c r="AC99" s="76">
        <v>0.13100000000000001</v>
      </c>
      <c r="AD99" s="76">
        <v>12103.9</v>
      </c>
      <c r="AE99" s="76">
        <v>65</v>
      </c>
      <c r="AF99" s="74"/>
      <c r="AG99" s="76" t="s">
        <v>1842</v>
      </c>
      <c r="AH99" s="76">
        <v>8.1000000000000003E-2</v>
      </c>
      <c r="AI99" s="76">
        <v>20795.400000000001</v>
      </c>
      <c r="AJ99" s="76">
        <v>100</v>
      </c>
      <c r="AK99" s="74"/>
      <c r="AL99" s="76" t="s">
        <v>1842</v>
      </c>
      <c r="AM99" s="76">
        <v>0.34699999999999998</v>
      </c>
      <c r="AN99" s="76">
        <v>1165.5999999999999</v>
      </c>
      <c r="AO99" s="76">
        <v>41</v>
      </c>
      <c r="AP99" s="74"/>
    </row>
    <row r="100" spans="1:42" ht="16" x14ac:dyDescent="0.2">
      <c r="A100">
        <v>90</v>
      </c>
      <c r="B100" s="2" t="s">
        <v>2253</v>
      </c>
      <c r="C100" s="2" t="s">
        <v>2189</v>
      </c>
      <c r="D100" s="2" t="s">
        <v>1299</v>
      </c>
      <c r="E100" s="22">
        <v>-0.96260000000000001</v>
      </c>
      <c r="F100" s="22">
        <v>2.4649999999999999</v>
      </c>
      <c r="M100" s="73" t="s">
        <v>1842</v>
      </c>
      <c r="N100" s="73">
        <v>0.313</v>
      </c>
      <c r="O100" s="73">
        <v>1692.6</v>
      </c>
      <c r="P100" s="73">
        <v>80</v>
      </c>
      <c r="Q100" s="74"/>
      <c r="R100" s="75" t="s">
        <v>1842</v>
      </c>
      <c r="S100" s="76">
        <v>0.13</v>
      </c>
      <c r="T100" s="76">
        <v>12202.9</v>
      </c>
      <c r="U100" s="76">
        <v>95</v>
      </c>
      <c r="V100" s="74"/>
      <c r="W100" s="73" t="s">
        <v>457</v>
      </c>
      <c r="X100" s="73">
        <v>0.21099999999999999</v>
      </c>
      <c r="Y100" s="73">
        <v>5072</v>
      </c>
      <c r="Z100" s="73">
        <v>75</v>
      </c>
      <c r="AA100" s="74"/>
      <c r="AB100" s="75" t="s">
        <v>2410</v>
      </c>
      <c r="AC100" s="76">
        <v>0.13100000000000001</v>
      </c>
      <c r="AD100" s="76">
        <v>12103.9</v>
      </c>
      <c r="AE100" s="76">
        <v>65</v>
      </c>
      <c r="AF100" s="74"/>
      <c r="AG100" s="76" t="s">
        <v>1842</v>
      </c>
      <c r="AH100" s="76">
        <v>8.1000000000000003E-2</v>
      </c>
      <c r="AI100" s="76">
        <v>20795.400000000001</v>
      </c>
      <c r="AJ100" s="76">
        <v>100</v>
      </c>
      <c r="AK100" s="74"/>
      <c r="AL100" s="76" t="s">
        <v>1842</v>
      </c>
      <c r="AM100" s="76">
        <v>0.34699999999999998</v>
      </c>
      <c r="AN100" s="76">
        <v>1165.5999999999999</v>
      </c>
      <c r="AO100" s="76">
        <v>41</v>
      </c>
      <c r="AP100" s="74"/>
    </row>
    <row r="101" spans="1:42" ht="16" x14ac:dyDescent="0.2">
      <c r="A101">
        <v>138</v>
      </c>
      <c r="B101" s="2" t="s">
        <v>2219</v>
      </c>
      <c r="C101" s="2" t="s">
        <v>1960</v>
      </c>
      <c r="D101" s="2" t="s">
        <v>1422</v>
      </c>
      <c r="E101" s="22">
        <v>-1.3149999999999999</v>
      </c>
      <c r="F101" s="22">
        <v>2.9870000000000001</v>
      </c>
      <c r="M101" s="40" t="s">
        <v>1846</v>
      </c>
      <c r="N101" s="73">
        <v>0.43099999999999999</v>
      </c>
      <c r="O101" s="73">
        <v>470.6</v>
      </c>
      <c r="P101" s="73">
        <v>21</v>
      </c>
      <c r="Q101" s="74"/>
      <c r="R101" s="75" t="s">
        <v>1865</v>
      </c>
      <c r="S101" s="76">
        <v>0.30599999999999999</v>
      </c>
      <c r="T101" s="76">
        <v>1834.1</v>
      </c>
      <c r="U101" s="76">
        <v>43</v>
      </c>
      <c r="V101" s="74"/>
      <c r="W101" s="73" t="s">
        <v>1846</v>
      </c>
      <c r="X101" s="73">
        <v>0.38900000000000001</v>
      </c>
      <c r="Y101" s="73">
        <v>745</v>
      </c>
      <c r="Z101" s="73">
        <v>41</v>
      </c>
      <c r="AA101" s="74"/>
      <c r="AB101" s="75" t="s">
        <v>2014</v>
      </c>
      <c r="AC101" s="76">
        <v>0.14099999999999999</v>
      </c>
      <c r="AD101" s="76">
        <v>10821.8</v>
      </c>
      <c r="AE101" s="76">
        <v>75</v>
      </c>
      <c r="AF101" s="74"/>
      <c r="AG101" s="76" t="s">
        <v>1846</v>
      </c>
      <c r="AH101" s="76">
        <v>0.23</v>
      </c>
      <c r="AI101" s="76">
        <v>4151.2</v>
      </c>
      <c r="AJ101" s="76">
        <v>100</v>
      </c>
      <c r="AK101" s="74"/>
      <c r="AL101" s="76" t="s">
        <v>1928</v>
      </c>
      <c r="AM101" s="76">
        <v>0.24199999999999999</v>
      </c>
      <c r="AN101" s="76">
        <v>3627.7</v>
      </c>
      <c r="AO101" s="76">
        <v>90</v>
      </c>
      <c r="AP101" s="74"/>
    </row>
    <row r="102" spans="1:42" ht="16" x14ac:dyDescent="0.2">
      <c r="A102">
        <v>139</v>
      </c>
      <c r="B102" s="2" t="s">
        <v>2220</v>
      </c>
      <c r="C102" s="2" t="s">
        <v>1961</v>
      </c>
      <c r="D102" s="2" t="s">
        <v>1424</v>
      </c>
      <c r="E102" s="22">
        <v>-0.66510000000000002</v>
      </c>
      <c r="F102" s="22">
        <v>2.5529999999999999</v>
      </c>
      <c r="M102" s="40" t="s">
        <v>1846</v>
      </c>
      <c r="N102" s="73">
        <v>0.45600000000000002</v>
      </c>
      <c r="O102" s="73">
        <v>358.1</v>
      </c>
      <c r="P102" s="73">
        <v>17</v>
      </c>
      <c r="Q102" s="74"/>
      <c r="R102" s="75" t="s">
        <v>1865</v>
      </c>
      <c r="S102" s="76">
        <v>0.35799999999999998</v>
      </c>
      <c r="T102" s="76">
        <v>1036.9000000000001</v>
      </c>
      <c r="U102" s="76">
        <v>28</v>
      </c>
      <c r="V102" s="74"/>
      <c r="W102" s="73" t="s">
        <v>1846</v>
      </c>
      <c r="X102" s="73">
        <v>0.41099999999999998</v>
      </c>
      <c r="Y102" s="73">
        <v>582.70000000000005</v>
      </c>
      <c r="Z102" s="73">
        <v>35</v>
      </c>
      <c r="AA102" s="74"/>
      <c r="AB102" s="75" t="s">
        <v>2015</v>
      </c>
      <c r="AC102" s="76">
        <v>0.16300000000000001</v>
      </c>
      <c r="AD102" s="76">
        <v>8556.9</v>
      </c>
      <c r="AE102" s="76">
        <v>60</v>
      </c>
      <c r="AF102" s="74"/>
      <c r="AG102" s="76" t="s">
        <v>2023</v>
      </c>
      <c r="AH102" s="76">
        <v>0.249</v>
      </c>
      <c r="AI102" s="76">
        <v>3364.8</v>
      </c>
      <c r="AJ102" s="76">
        <v>95</v>
      </c>
      <c r="AK102" s="74"/>
      <c r="AL102" s="76" t="s">
        <v>1907</v>
      </c>
      <c r="AM102" s="76">
        <v>0.30499999999999999</v>
      </c>
      <c r="AN102" s="76">
        <v>1836.1</v>
      </c>
      <c r="AO102" s="76">
        <v>75</v>
      </c>
      <c r="AP102" s="74"/>
    </row>
    <row r="103" spans="1:42" ht="16" x14ac:dyDescent="0.2">
      <c r="A103">
        <v>145</v>
      </c>
      <c r="B103" s="2" t="s">
        <v>1788</v>
      </c>
      <c r="C103" s="2" t="s">
        <v>1788</v>
      </c>
      <c r="D103" s="2" t="s">
        <v>1163</v>
      </c>
      <c r="E103" s="22">
        <v>-0.54930000000000001</v>
      </c>
      <c r="F103" s="22">
        <v>2.1120000000000001</v>
      </c>
      <c r="M103" s="40" t="s">
        <v>1846</v>
      </c>
      <c r="N103" s="73">
        <v>0.61599999999999999</v>
      </c>
      <c r="O103" s="73">
        <v>63.6</v>
      </c>
      <c r="P103" s="73">
        <v>20</v>
      </c>
      <c r="Q103" s="74"/>
      <c r="R103" s="40" t="s">
        <v>1866</v>
      </c>
      <c r="S103" s="76">
        <v>0.432</v>
      </c>
      <c r="T103" s="76">
        <v>468.4</v>
      </c>
      <c r="U103" s="76">
        <v>23</v>
      </c>
      <c r="V103" s="74"/>
      <c r="W103" s="40" t="s">
        <v>1846</v>
      </c>
      <c r="X103" s="73">
        <v>0.42799999999999999</v>
      </c>
      <c r="Y103" s="73">
        <v>489.2</v>
      </c>
      <c r="Z103" s="73">
        <v>26</v>
      </c>
      <c r="AA103" s="74"/>
      <c r="AB103" s="75" t="s">
        <v>1907</v>
      </c>
      <c r="AC103" s="76">
        <v>0.14399999999999999</v>
      </c>
      <c r="AD103" s="76">
        <v>10474.700000000001</v>
      </c>
      <c r="AE103" s="76">
        <v>60</v>
      </c>
      <c r="AF103" s="74"/>
      <c r="AG103" s="76" t="s">
        <v>1846</v>
      </c>
      <c r="AH103" s="76">
        <v>0.14399999999999999</v>
      </c>
      <c r="AI103" s="76">
        <v>10511.4</v>
      </c>
      <c r="AJ103" s="76">
        <v>95</v>
      </c>
      <c r="AK103" s="74"/>
      <c r="AL103" s="76" t="s">
        <v>1928</v>
      </c>
      <c r="AM103" s="76">
        <v>0.28299999999999997</v>
      </c>
      <c r="AN103" s="76">
        <v>2351.4</v>
      </c>
      <c r="AO103" s="76">
        <v>65</v>
      </c>
      <c r="AP103" s="74"/>
    </row>
    <row r="104" spans="1:42" ht="16" x14ac:dyDescent="0.2">
      <c r="A104">
        <v>163</v>
      </c>
      <c r="B104" s="2" t="s">
        <v>2223</v>
      </c>
      <c r="C104" s="2" t="s">
        <v>1964</v>
      </c>
      <c r="D104" s="2" t="s">
        <v>1309</v>
      </c>
      <c r="E104" s="22">
        <v>-0.74070000000000003</v>
      </c>
      <c r="F104" s="22">
        <v>2.5489999999999999</v>
      </c>
      <c r="M104" s="73" t="s">
        <v>1847</v>
      </c>
      <c r="N104" s="73">
        <v>0.31900000000000001</v>
      </c>
      <c r="O104" s="73">
        <v>1584.2</v>
      </c>
      <c r="P104" s="73">
        <v>75</v>
      </c>
      <c r="Q104" s="74"/>
      <c r="R104" s="75" t="s">
        <v>1847</v>
      </c>
      <c r="S104" s="76">
        <v>0.315</v>
      </c>
      <c r="T104" s="76">
        <v>1653.3</v>
      </c>
      <c r="U104" s="76">
        <v>48</v>
      </c>
      <c r="V104" s="74"/>
      <c r="W104" s="73" t="s">
        <v>2005</v>
      </c>
      <c r="X104" s="73">
        <v>0.29799999999999999</v>
      </c>
      <c r="Y104" s="73">
        <v>1993.6</v>
      </c>
      <c r="Z104" s="73">
        <v>60</v>
      </c>
      <c r="AA104" s="74"/>
      <c r="AB104" s="75" t="s">
        <v>2017</v>
      </c>
      <c r="AC104" s="76">
        <v>6.9000000000000006E-2</v>
      </c>
      <c r="AD104" s="76">
        <v>23647.9</v>
      </c>
      <c r="AE104" s="76">
        <v>100</v>
      </c>
      <c r="AF104" s="74"/>
      <c r="AG104" s="76" t="s">
        <v>1847</v>
      </c>
      <c r="AH104" s="76">
        <v>0.251</v>
      </c>
      <c r="AI104" s="76">
        <v>3316.5</v>
      </c>
      <c r="AJ104" s="76">
        <v>65</v>
      </c>
      <c r="AK104" s="74"/>
      <c r="AL104" s="76" t="s">
        <v>1929</v>
      </c>
      <c r="AM104" s="76">
        <v>0.17499999999999999</v>
      </c>
      <c r="AN104" s="76">
        <v>7491.7</v>
      </c>
      <c r="AO104" s="76">
        <v>90</v>
      </c>
      <c r="AP104" s="74"/>
    </row>
    <row r="105" spans="1:42" ht="16" x14ac:dyDescent="0.2">
      <c r="A105">
        <v>164</v>
      </c>
      <c r="B105" s="2" t="s">
        <v>2224</v>
      </c>
      <c r="C105" s="2" t="s">
        <v>1965</v>
      </c>
      <c r="D105" s="2" t="s">
        <v>1309</v>
      </c>
      <c r="E105" s="22">
        <v>-1.0249999999999999</v>
      </c>
      <c r="F105" s="22">
        <v>2.6230000000000002</v>
      </c>
      <c r="M105" s="73" t="s">
        <v>1847</v>
      </c>
      <c r="N105" s="73">
        <v>0.24399999999999999</v>
      </c>
      <c r="O105" s="73">
        <v>3562.9</v>
      </c>
      <c r="P105" s="73">
        <v>75</v>
      </c>
      <c r="Q105" s="74"/>
      <c r="R105" s="75" t="s">
        <v>1847</v>
      </c>
      <c r="S105" s="76">
        <v>0.29299999999999998</v>
      </c>
      <c r="T105" s="76">
        <v>2101.3000000000002</v>
      </c>
      <c r="U105" s="76">
        <v>50</v>
      </c>
      <c r="V105" s="74"/>
      <c r="W105" s="73" t="s">
        <v>2005</v>
      </c>
      <c r="X105" s="73">
        <v>0.29299999999999998</v>
      </c>
      <c r="Y105" s="73">
        <v>2092.1</v>
      </c>
      <c r="Z105" s="73">
        <v>65</v>
      </c>
      <c r="AA105" s="74"/>
      <c r="AB105" s="75" t="s">
        <v>2017</v>
      </c>
      <c r="AC105" s="76">
        <v>7.5999999999999998E-2</v>
      </c>
      <c r="AD105" s="76">
        <v>21989</v>
      </c>
      <c r="AE105" s="76">
        <v>100</v>
      </c>
      <c r="AF105" s="74"/>
      <c r="AG105" s="76" t="s">
        <v>1847</v>
      </c>
      <c r="AH105" s="76">
        <v>0.28799999999999998</v>
      </c>
      <c r="AI105" s="76">
        <v>2207.1999999999998</v>
      </c>
      <c r="AJ105" s="76">
        <v>75</v>
      </c>
      <c r="AK105" s="74"/>
      <c r="AL105" s="76" t="s">
        <v>2028</v>
      </c>
      <c r="AM105" s="76">
        <v>0.26300000000000001</v>
      </c>
      <c r="AN105" s="76">
        <v>2904.4</v>
      </c>
      <c r="AO105" s="76">
        <v>80</v>
      </c>
      <c r="AP105" s="74"/>
    </row>
    <row r="106" spans="1:42" ht="16" x14ac:dyDescent="0.2">
      <c r="A106">
        <v>183</v>
      </c>
      <c r="B106" s="2" t="s">
        <v>2254</v>
      </c>
      <c r="C106" s="2" t="s">
        <v>2190</v>
      </c>
      <c r="D106" s="2" t="s">
        <v>1389</v>
      </c>
      <c r="E106" s="22">
        <v>-0.60819999999999996</v>
      </c>
      <c r="F106" s="22">
        <v>2.1419999999999999</v>
      </c>
      <c r="M106" s="73" t="s">
        <v>1992</v>
      </c>
      <c r="N106" s="73">
        <v>0.16800000000000001</v>
      </c>
      <c r="O106" s="73">
        <v>8117.8</v>
      </c>
      <c r="P106" s="73">
        <v>95</v>
      </c>
      <c r="Q106" s="74"/>
      <c r="R106" s="75" t="s">
        <v>1992</v>
      </c>
      <c r="S106" s="76">
        <v>0.154</v>
      </c>
      <c r="T106" s="76">
        <v>9420.5</v>
      </c>
      <c r="U106" s="76">
        <v>95</v>
      </c>
      <c r="V106" s="74"/>
      <c r="W106" s="73" t="s">
        <v>2006</v>
      </c>
      <c r="X106" s="73">
        <v>0.17</v>
      </c>
      <c r="Y106" s="73">
        <v>7969.2</v>
      </c>
      <c r="Z106" s="73">
        <v>95</v>
      </c>
      <c r="AA106" s="74"/>
      <c r="AB106" s="75" t="s">
        <v>1992</v>
      </c>
      <c r="AC106" s="76">
        <v>8.5999999999999993E-2</v>
      </c>
      <c r="AD106" s="76">
        <v>19689.7</v>
      </c>
      <c r="AE106" s="76">
        <v>100</v>
      </c>
      <c r="AF106" s="74"/>
      <c r="AG106" s="76" t="s">
        <v>1992</v>
      </c>
      <c r="AH106" s="76">
        <v>0.152</v>
      </c>
      <c r="AI106" s="76">
        <v>9614.4</v>
      </c>
      <c r="AJ106" s="76">
        <v>100</v>
      </c>
      <c r="AK106" s="74"/>
      <c r="AL106" s="76" t="s">
        <v>2029</v>
      </c>
      <c r="AM106" s="76">
        <v>0.26200000000000001</v>
      </c>
      <c r="AN106" s="76">
        <v>2924.5</v>
      </c>
      <c r="AO106" s="76">
        <v>75</v>
      </c>
      <c r="AP106" s="74"/>
    </row>
    <row r="107" spans="1:42" ht="16" x14ac:dyDescent="0.2">
      <c r="A107">
        <v>184</v>
      </c>
      <c r="B107" s="2" t="s">
        <v>2229</v>
      </c>
      <c r="C107" s="2" t="s">
        <v>1970</v>
      </c>
      <c r="D107" s="2" t="s">
        <v>1391</v>
      </c>
      <c r="E107" s="22">
        <v>-1.2909999999999999</v>
      </c>
      <c r="F107" s="22">
        <v>2.9870000000000001</v>
      </c>
      <c r="M107" s="73" t="s">
        <v>1992</v>
      </c>
      <c r="N107" s="73">
        <v>0.186</v>
      </c>
      <c r="O107" s="73">
        <v>6693</v>
      </c>
      <c r="P107" s="73">
        <v>95</v>
      </c>
      <c r="Q107" s="74"/>
      <c r="R107" s="75" t="s">
        <v>1992</v>
      </c>
      <c r="S107" s="76">
        <v>0.155</v>
      </c>
      <c r="T107" s="76">
        <v>9394.2000000000007</v>
      </c>
      <c r="U107" s="76">
        <v>95</v>
      </c>
      <c r="V107" s="74"/>
      <c r="W107" s="73" t="s">
        <v>2007</v>
      </c>
      <c r="X107" s="73">
        <v>0.159</v>
      </c>
      <c r="Y107" s="73">
        <v>8921.5</v>
      </c>
      <c r="Z107" s="73">
        <v>95</v>
      </c>
      <c r="AA107" s="74"/>
      <c r="AB107" s="75" t="s">
        <v>1909</v>
      </c>
      <c r="AC107" s="76">
        <v>0.11</v>
      </c>
      <c r="AD107" s="76">
        <v>15142.2</v>
      </c>
      <c r="AE107" s="76">
        <v>90</v>
      </c>
      <c r="AF107" s="74"/>
      <c r="AG107" s="76" t="s">
        <v>1992</v>
      </c>
      <c r="AH107" s="76">
        <v>0.158</v>
      </c>
      <c r="AI107" s="76">
        <v>9075.6</v>
      </c>
      <c r="AJ107" s="76">
        <v>100</v>
      </c>
      <c r="AK107" s="74"/>
      <c r="AL107" s="76" t="s">
        <v>2007</v>
      </c>
      <c r="AM107" s="76">
        <v>0.29299999999999998</v>
      </c>
      <c r="AN107" s="76">
        <v>2103.1</v>
      </c>
      <c r="AO107" s="76">
        <v>70</v>
      </c>
      <c r="AP107" s="74"/>
    </row>
    <row r="108" spans="1:42" ht="16" x14ac:dyDescent="0.2">
      <c r="A108">
        <v>185</v>
      </c>
      <c r="B108" s="2" t="s">
        <v>2230</v>
      </c>
      <c r="C108" s="2" t="s">
        <v>1971</v>
      </c>
      <c r="D108" s="2" t="s">
        <v>1391</v>
      </c>
      <c r="E108" s="22">
        <v>-1.355</v>
      </c>
      <c r="F108" s="22">
        <v>3.3740000000000001</v>
      </c>
      <c r="M108" s="73" t="s">
        <v>1992</v>
      </c>
      <c r="N108" s="73">
        <v>0.19400000000000001</v>
      </c>
      <c r="O108" s="73">
        <v>6154.9</v>
      </c>
      <c r="P108" s="73">
        <v>80</v>
      </c>
      <c r="Q108" s="74"/>
      <c r="R108" s="75" t="s">
        <v>1992</v>
      </c>
      <c r="S108" s="76">
        <v>0.18</v>
      </c>
      <c r="T108" s="76">
        <v>7137.7</v>
      </c>
      <c r="U108" s="76">
        <v>90</v>
      </c>
      <c r="V108" s="74"/>
      <c r="W108" s="73" t="s">
        <v>1868</v>
      </c>
      <c r="X108" s="73">
        <v>0.189</v>
      </c>
      <c r="Y108" s="73">
        <v>6454.2</v>
      </c>
      <c r="Z108" s="73">
        <v>95</v>
      </c>
      <c r="AA108" s="74"/>
      <c r="AB108" s="75" t="s">
        <v>1909</v>
      </c>
      <c r="AC108" s="76">
        <v>0.123</v>
      </c>
      <c r="AD108" s="76">
        <v>13270.2</v>
      </c>
      <c r="AE108" s="76">
        <v>90</v>
      </c>
      <c r="AF108" s="74"/>
      <c r="AG108" s="76" t="s">
        <v>1868</v>
      </c>
      <c r="AH108" s="76">
        <v>0.23400000000000001</v>
      </c>
      <c r="AI108" s="76">
        <v>3994.5</v>
      </c>
      <c r="AJ108" s="76">
        <v>95</v>
      </c>
      <c r="AK108" s="74"/>
      <c r="AL108" s="76" t="s">
        <v>2007</v>
      </c>
      <c r="AM108" s="76">
        <v>0.29699999999999999</v>
      </c>
      <c r="AN108" s="76">
        <v>2011.7</v>
      </c>
      <c r="AO108" s="76">
        <v>80</v>
      </c>
      <c r="AP108" s="74"/>
    </row>
    <row r="109" spans="1:42" ht="16" x14ac:dyDescent="0.2">
      <c r="A109">
        <v>230</v>
      </c>
      <c r="B109" s="2" t="s">
        <v>2235</v>
      </c>
      <c r="C109" s="2" t="s">
        <v>1976</v>
      </c>
      <c r="D109" s="2" t="s">
        <v>1137</v>
      </c>
      <c r="E109" s="22">
        <v>-0.52200000000000002</v>
      </c>
      <c r="F109" s="22">
        <v>1.3140000000000001</v>
      </c>
      <c r="M109" s="73" t="s">
        <v>1855</v>
      </c>
      <c r="N109" s="73">
        <v>0.39900000000000002</v>
      </c>
      <c r="O109" s="73">
        <v>664.8</v>
      </c>
      <c r="P109" s="73">
        <v>44</v>
      </c>
      <c r="Q109" s="74"/>
      <c r="R109" s="75" t="s">
        <v>365</v>
      </c>
      <c r="S109" s="76">
        <v>0.17799999999999999</v>
      </c>
      <c r="T109" s="76">
        <v>7285.4</v>
      </c>
      <c r="U109" s="76">
        <v>90</v>
      </c>
      <c r="V109" s="74"/>
      <c r="W109" s="73" t="s">
        <v>1855</v>
      </c>
      <c r="X109" s="73">
        <v>0.30099999999999999</v>
      </c>
      <c r="Y109" s="73">
        <v>1927.4</v>
      </c>
      <c r="Z109" s="73">
        <v>65</v>
      </c>
      <c r="AA109" s="74"/>
      <c r="AB109" s="75" t="s">
        <v>1855</v>
      </c>
      <c r="AC109" s="76">
        <v>0.13300000000000001</v>
      </c>
      <c r="AD109" s="76">
        <v>11902.9</v>
      </c>
      <c r="AE109" s="76">
        <v>75</v>
      </c>
      <c r="AF109" s="74"/>
      <c r="AG109" s="76" t="s">
        <v>1856</v>
      </c>
      <c r="AH109" s="76">
        <v>0.23699999999999999</v>
      </c>
      <c r="AI109" s="76">
        <v>3865.5</v>
      </c>
      <c r="AJ109" s="76">
        <v>85</v>
      </c>
      <c r="AK109" s="74"/>
      <c r="AL109" s="76" t="s">
        <v>365</v>
      </c>
      <c r="AM109" s="76">
        <v>0.26900000000000002</v>
      </c>
      <c r="AN109" s="76">
        <v>2721.4</v>
      </c>
      <c r="AO109" s="76">
        <v>75</v>
      </c>
      <c r="AP109" s="74"/>
    </row>
    <row r="110" spans="1:42" ht="16" x14ac:dyDescent="0.2">
      <c r="A110">
        <v>235</v>
      </c>
      <c r="B110" s="2" t="s">
        <v>2255</v>
      </c>
      <c r="C110" s="2" t="s">
        <v>2191</v>
      </c>
      <c r="D110" s="2" t="s">
        <v>1170</v>
      </c>
      <c r="E110" s="22">
        <v>-0.6925</v>
      </c>
      <c r="F110" s="22">
        <v>1.425</v>
      </c>
      <c r="M110" s="73" t="s">
        <v>1856</v>
      </c>
      <c r="N110" s="73">
        <v>0.38400000000000001</v>
      </c>
      <c r="O110" s="73">
        <v>788.3</v>
      </c>
      <c r="P110" s="73">
        <v>29</v>
      </c>
      <c r="Q110" s="74"/>
      <c r="R110" s="75" t="s">
        <v>1871</v>
      </c>
      <c r="S110" s="76">
        <v>0.23400000000000001</v>
      </c>
      <c r="T110" s="76">
        <v>3967.2</v>
      </c>
      <c r="U110" s="76">
        <v>70</v>
      </c>
      <c r="V110" s="74"/>
      <c r="W110" s="73" t="s">
        <v>1855</v>
      </c>
      <c r="X110" s="73">
        <v>0.33100000000000002</v>
      </c>
      <c r="Y110" s="73">
        <v>1394.2</v>
      </c>
      <c r="Z110" s="73">
        <v>60</v>
      </c>
      <c r="AA110" s="74"/>
      <c r="AB110" s="75" t="s">
        <v>1871</v>
      </c>
      <c r="AC110" s="76">
        <v>0.16600000000000001</v>
      </c>
      <c r="AD110" s="76">
        <v>8295.7999999999993</v>
      </c>
      <c r="AE110" s="76">
        <v>55</v>
      </c>
      <c r="AF110" s="74"/>
      <c r="AG110" s="76" t="s">
        <v>1856</v>
      </c>
      <c r="AH110" s="76">
        <v>0.29199999999999998</v>
      </c>
      <c r="AI110" s="76">
        <v>2125.1999999999998</v>
      </c>
      <c r="AJ110" s="76">
        <v>85</v>
      </c>
      <c r="AK110" s="74"/>
      <c r="AL110" s="76" t="s">
        <v>365</v>
      </c>
      <c r="AM110" s="76">
        <v>0.28100000000000003</v>
      </c>
      <c r="AN110" s="76">
        <v>2378.5</v>
      </c>
      <c r="AO110" s="76">
        <v>80</v>
      </c>
      <c r="AP110" s="74"/>
    </row>
    <row r="111" spans="1:42" ht="16" x14ac:dyDescent="0.2">
      <c r="A111">
        <v>240</v>
      </c>
      <c r="B111" s="2" t="s">
        <v>2256</v>
      </c>
      <c r="C111" s="2" t="s">
        <v>2192</v>
      </c>
      <c r="D111" s="2" t="s">
        <v>1326</v>
      </c>
      <c r="E111" s="22">
        <v>-0.67459999999999998</v>
      </c>
      <c r="F111" s="22">
        <v>2.0190000000000001</v>
      </c>
      <c r="M111" s="73" t="s">
        <v>1856</v>
      </c>
      <c r="N111" s="73">
        <v>0.372</v>
      </c>
      <c r="O111" s="73">
        <v>893.2</v>
      </c>
      <c r="P111" s="73">
        <v>31</v>
      </c>
      <c r="Q111" s="74"/>
      <c r="R111" s="75" t="s">
        <v>303</v>
      </c>
      <c r="S111" s="76">
        <v>0.22</v>
      </c>
      <c r="T111" s="76">
        <v>4603.1000000000004</v>
      </c>
      <c r="U111" s="76">
        <v>75</v>
      </c>
      <c r="V111" s="74"/>
      <c r="W111" s="73" t="s">
        <v>1856</v>
      </c>
      <c r="X111" s="73">
        <v>0.318</v>
      </c>
      <c r="Y111" s="73">
        <v>1606.7</v>
      </c>
      <c r="Z111" s="73">
        <v>65</v>
      </c>
      <c r="AA111" s="74"/>
      <c r="AB111" s="75" t="s">
        <v>1871</v>
      </c>
      <c r="AC111" s="76">
        <v>0.16500000000000001</v>
      </c>
      <c r="AD111" s="76">
        <v>8406.6</v>
      </c>
      <c r="AE111" s="76">
        <v>60</v>
      </c>
      <c r="AF111" s="74"/>
      <c r="AG111" s="76" t="s">
        <v>1856</v>
      </c>
      <c r="AH111" s="76">
        <v>0.28100000000000003</v>
      </c>
      <c r="AI111" s="76">
        <v>2379.9</v>
      </c>
      <c r="AJ111" s="76">
        <v>90</v>
      </c>
      <c r="AK111" s="74"/>
      <c r="AL111" s="76" t="s">
        <v>365</v>
      </c>
      <c r="AM111" s="76">
        <v>0.26300000000000001</v>
      </c>
      <c r="AN111" s="76">
        <v>2914.3</v>
      </c>
      <c r="AO111" s="76">
        <v>85</v>
      </c>
      <c r="AP111" s="74"/>
    </row>
    <row r="112" spans="1:42" ht="16" x14ac:dyDescent="0.2">
      <c r="A112">
        <v>241</v>
      </c>
      <c r="B112" s="2" t="s">
        <v>2238</v>
      </c>
      <c r="C112" s="2" t="s">
        <v>1979</v>
      </c>
      <c r="D112" s="2" t="s">
        <v>1328</v>
      </c>
      <c r="E112" s="22">
        <v>-0.8669</v>
      </c>
      <c r="F112" s="22">
        <v>1.837</v>
      </c>
      <c r="M112" s="73" t="s">
        <v>1856</v>
      </c>
      <c r="N112" s="73">
        <v>0.36699999999999999</v>
      </c>
      <c r="O112" s="73">
        <v>938.6</v>
      </c>
      <c r="P112" s="73">
        <v>32</v>
      </c>
      <c r="Q112" s="74"/>
      <c r="R112" s="75" t="s">
        <v>303</v>
      </c>
      <c r="S112" s="76">
        <v>0.20899999999999999</v>
      </c>
      <c r="T112" s="76">
        <v>5211</v>
      </c>
      <c r="U112" s="76">
        <v>80</v>
      </c>
      <c r="V112" s="74"/>
      <c r="W112" s="73" t="s">
        <v>1856</v>
      </c>
      <c r="X112" s="73">
        <v>0.315</v>
      </c>
      <c r="Y112" s="73">
        <v>1651.5</v>
      </c>
      <c r="Z112" s="73">
        <v>65</v>
      </c>
      <c r="AA112" s="74"/>
      <c r="AB112" s="75" t="s">
        <v>1871</v>
      </c>
      <c r="AC112" s="76">
        <v>0.151</v>
      </c>
      <c r="AD112" s="76">
        <v>9728.5</v>
      </c>
      <c r="AE112" s="76">
        <v>70</v>
      </c>
      <c r="AF112" s="74"/>
      <c r="AG112" s="76" t="s">
        <v>1856</v>
      </c>
      <c r="AH112" s="76">
        <v>0.27700000000000002</v>
      </c>
      <c r="AI112" s="76">
        <v>2494.9</v>
      </c>
      <c r="AJ112" s="76">
        <v>90</v>
      </c>
      <c r="AK112" s="74"/>
      <c r="AL112" s="76" t="s">
        <v>365</v>
      </c>
      <c r="AM112" s="76">
        <v>0.255</v>
      </c>
      <c r="AN112" s="76">
        <v>3153.8</v>
      </c>
      <c r="AO112" s="76">
        <v>85</v>
      </c>
      <c r="AP112" s="74"/>
    </row>
    <row r="113" spans="1:42" ht="16" x14ac:dyDescent="0.2">
      <c r="A113">
        <v>249</v>
      </c>
      <c r="B113" s="2" t="s">
        <v>2239</v>
      </c>
      <c r="C113" s="2" t="s">
        <v>1980</v>
      </c>
      <c r="D113" s="2" t="s">
        <v>1478</v>
      </c>
      <c r="E113" s="22">
        <v>-0.61270000000000002</v>
      </c>
      <c r="F113" s="22">
        <v>1.8580000000000001</v>
      </c>
      <c r="M113" s="73" t="s">
        <v>1856</v>
      </c>
      <c r="N113" s="73">
        <v>0.36599999999999999</v>
      </c>
      <c r="O113" s="73">
        <v>952.1</v>
      </c>
      <c r="P113" s="73">
        <v>42</v>
      </c>
      <c r="Q113" s="74"/>
      <c r="R113" s="75" t="s">
        <v>303</v>
      </c>
      <c r="S113" s="76">
        <v>0.21</v>
      </c>
      <c r="T113" s="76">
        <v>5140.3</v>
      </c>
      <c r="U113" s="76">
        <v>80</v>
      </c>
      <c r="V113" s="74"/>
      <c r="W113" s="73" t="s">
        <v>1856</v>
      </c>
      <c r="X113" s="73">
        <v>0.3</v>
      </c>
      <c r="Y113" s="73">
        <v>1953.3</v>
      </c>
      <c r="Z113" s="73">
        <v>65</v>
      </c>
      <c r="AA113" s="74"/>
      <c r="AB113" s="75" t="s">
        <v>1871</v>
      </c>
      <c r="AC113" s="76">
        <v>0.15</v>
      </c>
      <c r="AD113" s="76">
        <v>9860.7000000000007</v>
      </c>
      <c r="AE113" s="76">
        <v>65</v>
      </c>
      <c r="AF113" s="74"/>
      <c r="AG113" s="76" t="s">
        <v>1856</v>
      </c>
      <c r="AH113" s="76">
        <v>0.26400000000000001</v>
      </c>
      <c r="AI113" s="76">
        <v>2864</v>
      </c>
      <c r="AJ113" s="76">
        <v>85</v>
      </c>
      <c r="AK113" s="74"/>
      <c r="AL113" s="76" t="s">
        <v>365</v>
      </c>
      <c r="AM113" s="76">
        <v>0.23300000000000001</v>
      </c>
      <c r="AN113" s="76">
        <v>4022.5</v>
      </c>
      <c r="AO113" s="76">
        <v>85</v>
      </c>
      <c r="AP113" s="74"/>
    </row>
    <row r="114" spans="1:42" ht="16" x14ac:dyDescent="0.2">
      <c r="A114">
        <v>257</v>
      </c>
      <c r="B114" s="2" t="s">
        <v>655</v>
      </c>
      <c r="C114" s="2" t="s">
        <v>655</v>
      </c>
      <c r="D114" s="2" t="s">
        <v>1148</v>
      </c>
      <c r="E114" s="22">
        <v>-0.63690000000000002</v>
      </c>
      <c r="F114" s="22">
        <v>1.855</v>
      </c>
      <c r="M114" s="73" t="s">
        <v>1856</v>
      </c>
      <c r="N114" s="73">
        <v>0.36299999999999999</v>
      </c>
      <c r="O114" s="73">
        <v>980.7</v>
      </c>
      <c r="P114" s="73">
        <v>55</v>
      </c>
      <c r="Q114" s="74"/>
      <c r="R114" s="75" t="s">
        <v>1872</v>
      </c>
      <c r="S114" s="76">
        <v>0.224</v>
      </c>
      <c r="T114" s="76">
        <v>4452.5</v>
      </c>
      <c r="U114" s="76">
        <v>75</v>
      </c>
      <c r="V114" s="74"/>
      <c r="W114" s="73" t="s">
        <v>1856</v>
      </c>
      <c r="X114" s="73">
        <v>0.28199999999999997</v>
      </c>
      <c r="Y114" s="73">
        <v>2367.8000000000002</v>
      </c>
      <c r="Z114" s="73">
        <v>70</v>
      </c>
      <c r="AA114" s="74"/>
      <c r="AB114" s="75" t="s">
        <v>1871</v>
      </c>
      <c r="AC114" s="76">
        <v>0.16500000000000001</v>
      </c>
      <c r="AD114" s="76">
        <v>8374.9</v>
      </c>
      <c r="AE114" s="76">
        <v>49</v>
      </c>
      <c r="AF114" s="74"/>
      <c r="AG114" s="76" t="s">
        <v>1856</v>
      </c>
      <c r="AH114" s="76">
        <v>0.25700000000000001</v>
      </c>
      <c r="AI114" s="76">
        <v>3113.3</v>
      </c>
      <c r="AJ114" s="76">
        <v>75</v>
      </c>
      <c r="AK114" s="74"/>
      <c r="AL114" s="76" t="s">
        <v>365</v>
      </c>
      <c r="AM114" s="76">
        <v>0.20799999999999999</v>
      </c>
      <c r="AN114" s="76">
        <v>5240.3</v>
      </c>
      <c r="AO114" s="76">
        <v>90</v>
      </c>
      <c r="AP114" s="74"/>
    </row>
    <row r="115" spans="1:42" ht="16" x14ac:dyDescent="0.2">
      <c r="A115">
        <v>283</v>
      </c>
      <c r="B115" s="2" t="s">
        <v>2244</v>
      </c>
      <c r="C115" s="2" t="s">
        <v>1985</v>
      </c>
      <c r="D115" s="2" t="s">
        <v>1239</v>
      </c>
      <c r="E115" s="22">
        <v>-0.60250000000000004</v>
      </c>
      <c r="F115" s="22">
        <v>1.8009999999999999</v>
      </c>
      <c r="M115" s="73" t="s">
        <v>1996</v>
      </c>
      <c r="N115" s="73">
        <v>0.30099999999999999</v>
      </c>
      <c r="O115" s="73">
        <v>1934.9</v>
      </c>
      <c r="P115" s="73">
        <v>80</v>
      </c>
      <c r="Q115" s="74"/>
      <c r="R115" s="75" t="s">
        <v>2001</v>
      </c>
      <c r="S115" s="76">
        <v>0.32800000000000001</v>
      </c>
      <c r="T115" s="76">
        <v>1433.5</v>
      </c>
      <c r="U115" s="76">
        <v>44</v>
      </c>
      <c r="V115" s="74"/>
      <c r="W115" s="73" t="s">
        <v>2001</v>
      </c>
      <c r="X115" s="73">
        <v>0.30199999999999999</v>
      </c>
      <c r="Y115" s="73">
        <v>1900.9</v>
      </c>
      <c r="Z115" s="73">
        <v>60</v>
      </c>
      <c r="AA115" s="74"/>
      <c r="AB115" s="75" t="s">
        <v>2020</v>
      </c>
      <c r="AC115" s="76">
        <v>0.112</v>
      </c>
      <c r="AD115" s="76">
        <v>14909.3</v>
      </c>
      <c r="AE115" s="76">
        <v>90</v>
      </c>
      <c r="AF115" s="74"/>
      <c r="AG115" s="76" t="s">
        <v>2020</v>
      </c>
      <c r="AH115" s="76">
        <v>0.14000000000000001</v>
      </c>
      <c r="AI115" s="76">
        <v>10936.2</v>
      </c>
      <c r="AJ115" s="76">
        <v>100</v>
      </c>
      <c r="AK115" s="74"/>
      <c r="AL115" s="57" t="s">
        <v>1996</v>
      </c>
      <c r="AM115" s="76">
        <v>0.44900000000000001</v>
      </c>
      <c r="AN115" s="76">
        <v>386.5</v>
      </c>
      <c r="AO115" s="76">
        <v>32</v>
      </c>
      <c r="AP115" s="74"/>
    </row>
    <row r="116" spans="1:42" ht="16" x14ac:dyDescent="0.2">
      <c r="A116">
        <v>284</v>
      </c>
      <c r="B116" s="2" t="s">
        <v>2245</v>
      </c>
      <c r="C116" s="2" t="s">
        <v>1986</v>
      </c>
      <c r="D116" s="2" t="s">
        <v>1542</v>
      </c>
      <c r="E116" s="22">
        <v>-1.8089999999999999</v>
      </c>
      <c r="F116" s="22">
        <v>3.18</v>
      </c>
      <c r="M116" s="73" t="s">
        <v>1996</v>
      </c>
      <c r="N116" s="73">
        <v>0.34599999999999997</v>
      </c>
      <c r="O116" s="73">
        <v>1179.9000000000001</v>
      </c>
      <c r="P116" s="73">
        <v>75</v>
      </c>
      <c r="Q116" s="74"/>
      <c r="R116" s="75" t="s">
        <v>2001</v>
      </c>
      <c r="S116" s="76">
        <v>0.218</v>
      </c>
      <c r="T116" s="76">
        <v>4729.5</v>
      </c>
      <c r="U116" s="76">
        <v>75</v>
      </c>
      <c r="V116" s="74"/>
      <c r="W116" s="73" t="s">
        <v>1996</v>
      </c>
      <c r="X116" s="73">
        <v>0.159</v>
      </c>
      <c r="Y116" s="73">
        <v>8982.7000000000007</v>
      </c>
      <c r="Z116" s="73">
        <v>90</v>
      </c>
      <c r="AA116" s="74"/>
      <c r="AB116" s="75" t="s">
        <v>2020</v>
      </c>
      <c r="AC116" s="76">
        <v>0.111</v>
      </c>
      <c r="AD116" s="76">
        <v>14971.3</v>
      </c>
      <c r="AE116" s="76">
        <v>85</v>
      </c>
      <c r="AF116" s="74"/>
      <c r="AG116" s="76" t="s">
        <v>2020</v>
      </c>
      <c r="AH116" s="76">
        <v>0.108</v>
      </c>
      <c r="AI116" s="76">
        <v>15576.1</v>
      </c>
      <c r="AJ116" s="76">
        <v>95</v>
      </c>
      <c r="AK116" s="74"/>
      <c r="AL116" s="57" t="s">
        <v>1996</v>
      </c>
      <c r="AM116" s="76">
        <v>0.45700000000000002</v>
      </c>
      <c r="AN116" s="76">
        <v>357.7</v>
      </c>
      <c r="AO116" s="76">
        <v>24</v>
      </c>
      <c r="AP116" s="74"/>
    </row>
    <row r="117" spans="1:42" ht="16" x14ac:dyDescent="0.2">
      <c r="A117">
        <v>293</v>
      </c>
      <c r="B117" s="2" t="s">
        <v>2257</v>
      </c>
      <c r="C117" s="2" t="s">
        <v>2193</v>
      </c>
      <c r="D117" s="2" t="s">
        <v>1275</v>
      </c>
      <c r="E117" s="22">
        <v>-0.5353</v>
      </c>
      <c r="F117" s="22">
        <v>2.5529999999999999</v>
      </c>
      <c r="M117" s="73" t="s">
        <v>1996</v>
      </c>
      <c r="N117" s="73">
        <v>0.214</v>
      </c>
      <c r="O117" s="73">
        <v>4910.1000000000004</v>
      </c>
      <c r="P117" s="73">
        <v>75</v>
      </c>
      <c r="Q117" s="74"/>
      <c r="R117" s="75" t="s">
        <v>2309</v>
      </c>
      <c r="S117" s="76">
        <v>0.32</v>
      </c>
      <c r="T117" s="76">
        <v>1559.9</v>
      </c>
      <c r="U117" s="76">
        <v>38</v>
      </c>
      <c r="V117" s="74"/>
      <c r="W117" s="73" t="s">
        <v>2309</v>
      </c>
      <c r="X117" s="73">
        <v>0.33100000000000002</v>
      </c>
      <c r="Y117" s="73">
        <v>1390.4</v>
      </c>
      <c r="Z117" s="73">
        <v>60</v>
      </c>
      <c r="AA117" s="74"/>
      <c r="AB117" s="75" t="s">
        <v>2020</v>
      </c>
      <c r="AC117" s="76">
        <v>0.126</v>
      </c>
      <c r="AD117" s="76">
        <v>12741.7</v>
      </c>
      <c r="AE117" s="76">
        <v>85</v>
      </c>
      <c r="AF117" s="74"/>
      <c r="AG117" s="76" t="s">
        <v>2394</v>
      </c>
      <c r="AH117" s="76">
        <v>0.217</v>
      </c>
      <c r="AI117" s="76">
        <v>4781.3999999999996</v>
      </c>
      <c r="AJ117" s="76">
        <v>100</v>
      </c>
      <c r="AK117" s="74"/>
      <c r="AL117" s="57" t="s">
        <v>1996</v>
      </c>
      <c r="AM117" s="76">
        <v>0.47</v>
      </c>
      <c r="AN117" s="76">
        <v>308.10000000000002</v>
      </c>
      <c r="AO117" s="76">
        <v>38</v>
      </c>
      <c r="AP117" s="74"/>
    </row>
    <row r="119" spans="1:42" x14ac:dyDescent="0.2">
      <c r="M119" s="39" t="s">
        <v>2030</v>
      </c>
      <c r="N119">
        <f>COUNTA(_xlfn.UNIQUE(M81:M117))</f>
        <v>13</v>
      </c>
      <c r="R119" s="39" t="s">
        <v>2030</v>
      </c>
      <c r="S119">
        <f>COUNTA(_xlfn.UNIQUE(R81:R117))</f>
        <v>17</v>
      </c>
      <c r="W119" s="39" t="s">
        <v>2030</v>
      </c>
      <c r="X119">
        <f>COUNTA(_xlfn.UNIQUE(W81:W117))</f>
        <v>17</v>
      </c>
      <c r="AB119" s="39" t="s">
        <v>2030</v>
      </c>
      <c r="AC119">
        <f>COUNTA(_xlfn.UNIQUE(AB81:AB117))</f>
        <v>18</v>
      </c>
      <c r="AG119" s="39" t="s">
        <v>2030</v>
      </c>
      <c r="AH119">
        <f>COUNTA(_xlfn.UNIQUE(AG81:AG117))</f>
        <v>16</v>
      </c>
      <c r="AL119" s="39" t="s">
        <v>2030</v>
      </c>
      <c r="AM119">
        <f>COUNTA(_xlfn.UNIQUE(AL81:AL117))</f>
        <v>15</v>
      </c>
    </row>
    <row r="120" spans="1:42" ht="32" x14ac:dyDescent="0.2">
      <c r="M120" s="41" t="s">
        <v>2031</v>
      </c>
      <c r="N120">
        <v>2</v>
      </c>
      <c r="R120" s="41" t="s">
        <v>2031</v>
      </c>
      <c r="S120">
        <v>2</v>
      </c>
      <c r="W120" s="41" t="s">
        <v>2031</v>
      </c>
      <c r="X120">
        <v>2</v>
      </c>
      <c r="AB120" s="41" t="s">
        <v>2031</v>
      </c>
      <c r="AC120">
        <v>0</v>
      </c>
      <c r="AG120" s="41" t="s">
        <v>2031</v>
      </c>
      <c r="AH120">
        <v>0</v>
      </c>
      <c r="AL120" s="41" t="s">
        <v>2031</v>
      </c>
      <c r="AM120">
        <v>2</v>
      </c>
    </row>
    <row r="121" spans="1:42" x14ac:dyDescent="0.2">
      <c r="N121" s="42">
        <f>N120/N119</f>
        <v>0.15384615384615385</v>
      </c>
      <c r="O121" s="28"/>
      <c r="P121" s="28"/>
      <c r="S121" s="42">
        <f>S120/S119</f>
        <v>0.11764705882352941</v>
      </c>
      <c r="T121" s="28"/>
      <c r="U121" s="28"/>
      <c r="W121" s="28"/>
      <c r="X121" s="42">
        <f>X120/X119</f>
        <v>0.11764705882352941</v>
      </c>
      <c r="Y121" s="28"/>
      <c r="Z121" s="28"/>
      <c r="AB121" s="28"/>
      <c r="AC121" s="42">
        <f>AC120/AC119</f>
        <v>0</v>
      </c>
      <c r="AD121" s="28"/>
      <c r="AE121" s="28"/>
      <c r="AG121" s="28"/>
      <c r="AH121" s="42">
        <f>AH120/AH119</f>
        <v>0</v>
      </c>
      <c r="AI121" s="28"/>
      <c r="AJ121" s="28"/>
      <c r="AL121" s="28"/>
      <c r="AM121" s="42">
        <f>AM120/AM119</f>
        <v>0.13333333333333333</v>
      </c>
      <c r="AN121" s="28"/>
      <c r="AO121" s="28"/>
    </row>
    <row r="122" spans="1:42" x14ac:dyDescent="0.2">
      <c r="N122" s="42"/>
      <c r="O122" s="28"/>
      <c r="P122" s="28"/>
      <c r="S122" s="42"/>
      <c r="T122" s="28"/>
      <c r="U122" s="28"/>
      <c r="W122" s="28"/>
      <c r="X122" s="42"/>
      <c r="Y122" s="28"/>
      <c r="Z122" s="28"/>
      <c r="AB122" s="28"/>
      <c r="AC122" s="42"/>
      <c r="AD122" s="28"/>
      <c r="AE122" s="28"/>
      <c r="AG122" s="28"/>
      <c r="AH122" s="42"/>
      <c r="AI122" s="28"/>
      <c r="AJ122" s="28"/>
      <c r="AM122" s="42"/>
      <c r="AN122" s="28"/>
      <c r="AO122" s="28"/>
    </row>
    <row r="123" spans="1:42" x14ac:dyDescent="0.2">
      <c r="M123" s="40" t="s">
        <v>609</v>
      </c>
      <c r="R123" s="57" t="s">
        <v>1988</v>
      </c>
      <c r="W123" s="57" t="s">
        <v>1988</v>
      </c>
      <c r="AL123" s="57" t="s">
        <v>2022</v>
      </c>
    </row>
    <row r="124" spans="1:42" x14ac:dyDescent="0.2">
      <c r="M124" s="40" t="s">
        <v>1846</v>
      </c>
      <c r="R124" s="40" t="s">
        <v>1866</v>
      </c>
      <c r="W124" s="40" t="s">
        <v>1846</v>
      </c>
      <c r="AL124" s="57" t="s">
        <v>1996</v>
      </c>
    </row>
  </sheetData>
  <mergeCells count="21">
    <mergeCell ref="BB57:BC57"/>
    <mergeCell ref="BD57:BE57"/>
    <mergeCell ref="AT56:BE56"/>
    <mergeCell ref="AL2:AP2"/>
    <mergeCell ref="E79:F79"/>
    <mergeCell ref="AT57:AU57"/>
    <mergeCell ref="AV57:AW57"/>
    <mergeCell ref="AX57:AY57"/>
    <mergeCell ref="AZ57:BA57"/>
    <mergeCell ref="E2:F2"/>
    <mergeCell ref="M2:Q2"/>
    <mergeCell ref="R2:V2"/>
    <mergeCell ref="W2:AA2"/>
    <mergeCell ref="AB2:AF2"/>
    <mergeCell ref="AG2:AK2"/>
    <mergeCell ref="M79:Q79"/>
    <mergeCell ref="R79:V79"/>
    <mergeCell ref="W79:AA79"/>
    <mergeCell ref="AB79:AF79"/>
    <mergeCell ref="AG79:AK79"/>
    <mergeCell ref="AL79:AP79"/>
  </mergeCells>
  <conditionalFormatting sqref="O4:O66 O81:O117 O123:O1048576">
    <cfRule type="cellIs" dxfId="23" priority="11" operator="lessThanOrEqual">
      <formula>500</formula>
    </cfRule>
  </conditionalFormatting>
  <conditionalFormatting sqref="T4:T66 T81:T117 T123:T1048576">
    <cfRule type="cellIs" dxfId="22" priority="10" operator="lessThanOrEqual">
      <formula>500</formula>
    </cfRule>
  </conditionalFormatting>
  <conditionalFormatting sqref="Y4:Y66 Y81:Y117 Y123:Y1048576">
    <cfRule type="cellIs" dxfId="21" priority="9" operator="lessThanOrEqual">
      <formula>500</formula>
    </cfRule>
  </conditionalFormatting>
  <conditionalFormatting sqref="AD2:AD66 AD81:AD117 AD123:AD1048576">
    <cfRule type="cellIs" dxfId="20" priority="8" operator="lessThanOrEqual">
      <formula>500</formula>
    </cfRule>
  </conditionalFormatting>
  <conditionalFormatting sqref="AI2:AI3">
    <cfRule type="cellIs" dxfId="19" priority="7" operator="lessThanOrEqual">
      <formula>500</formula>
    </cfRule>
  </conditionalFormatting>
  <conditionalFormatting sqref="AN2:AN3">
    <cfRule type="cellIs" dxfId="18" priority="6" operator="lessThanOrEqual">
      <formula>500</formula>
    </cfRule>
  </conditionalFormatting>
  <conditionalFormatting sqref="AI2:AI66 AN2:AN66 AN81:AN117 AI81:AI117 AI123:AI1048576 AN123:AN1048576">
    <cfRule type="cellIs" dxfId="17" priority="5" operator="lessThanOrEqual">
      <formula>500</formula>
    </cfRule>
  </conditionalFormatting>
  <conditionalFormatting sqref="AD79:AD80">
    <cfRule type="cellIs" dxfId="16" priority="4" operator="lessThanOrEqual">
      <formula>500</formula>
    </cfRule>
  </conditionalFormatting>
  <conditionalFormatting sqref="AI79:AI80">
    <cfRule type="cellIs" dxfId="15" priority="3" operator="lessThanOrEqual">
      <formula>500</formula>
    </cfRule>
  </conditionalFormatting>
  <conditionalFormatting sqref="AN79:AN80">
    <cfRule type="cellIs" dxfId="14" priority="2" operator="lessThanOrEqual">
      <formula>500</formula>
    </cfRule>
  </conditionalFormatting>
  <conditionalFormatting sqref="AI79:AI80 AN79:AN80">
    <cfRule type="cellIs" dxfId="13" priority="1" operator="lessThanOrEqual">
      <formula>500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TMT group2(vimentin)_protein</vt:lpstr>
      <vt:lpstr>TMT group2(vimentin)_peptide</vt:lpstr>
      <vt:lpstr>Nat_Vim_Seq</vt:lpstr>
      <vt:lpstr>PAD2c_Vim_Seq</vt:lpstr>
      <vt:lpstr>PAD4c_Vim_Seq</vt:lpstr>
      <vt:lpstr>MA Plots &amp; Ratios</vt:lpstr>
      <vt:lpstr>Volcano Plot</vt:lpstr>
      <vt:lpstr>Increased - R</vt:lpstr>
      <vt:lpstr>Increased - Cit</vt:lpstr>
      <vt:lpstr>Sheet7</vt:lpstr>
      <vt:lpstr>Sheet1</vt:lpstr>
      <vt:lpstr>Compare Inc. Dec.</vt:lpstr>
      <vt:lpstr>Decreased - R</vt:lpstr>
      <vt:lpstr>Decreased - Cit</vt:lpstr>
      <vt:lpstr>Cit Peptide Binding 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Curran</dc:creator>
  <cp:lastModifiedBy>Microsoft Office User</cp:lastModifiedBy>
  <dcterms:created xsi:type="dcterms:W3CDTF">2020-10-23T00:51:51Z</dcterms:created>
  <dcterms:modified xsi:type="dcterms:W3CDTF">2021-09-20T17:48:28Z</dcterms:modified>
</cp:coreProperties>
</file>