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75.xml" ContentType="application/vnd.ms-excel.controlproperties+xml"/>
  <Override PartName="/xl/ctrlProps/ctrlProp76.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5.xml" ContentType="application/vnd.openxmlformats-officedocument.drawing+xml"/>
  <Override PartName="/xl/ctrlProps/ctrlProp79.xml" ContentType="application/vnd.ms-excel.controlproperties+xml"/>
  <Override PartName="/xl/ctrlProps/ctrlProp80.xml" ContentType="application/vnd.ms-excel.controlproperties+xml"/>
  <Override PartName="/xl/drawings/drawing6.xml" ContentType="application/vnd.openxmlformats-officedocument.drawing+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minimized="1" xWindow="240" yWindow="45" windowWidth="15480" windowHeight="9435" firstSheet="1" activeTab="1"/>
  </bookViews>
  <sheets>
    <sheet name="ALERT" sheetId="10" state="hidden" r:id="rId1"/>
    <sheet name="LOP-053f1" sheetId="1" r:id="rId2"/>
    <sheet name="General Instructions" sheetId="2" r:id="rId3"/>
    <sheet name="Pareto" sheetId="5" state="hidden" r:id="rId4"/>
    <sheet name="Supplier Instructions" sheetId="8" r:id="rId5"/>
    <sheet name="Dump" sheetId="11" r:id="rId6"/>
    <sheet name="5-Why Analysis" sheetId="3" state="hidden" r:id="rId7"/>
    <sheet name="C&amp;E" sheetId="4" state="hidden" r:id="rId8"/>
    <sheet name="Is, Is Not" sheetId="6" state="hidden" r:id="rId9"/>
    <sheet name="More Pictures" sheetId="7" state="hidden" r:id="rId10"/>
  </sheets>
  <definedNames>
    <definedName name="ACUTEC">'LOP-053f1'!$A$1</definedName>
    <definedName name="Approve">'LOP-053f1'!$G$149</definedName>
    <definedName name="Contain">'LOP-053f1'!$O$55</definedName>
    <definedName name="ContainAndTake">'General Instructions'!$A$54</definedName>
    <definedName name="Correct">'LOP-053f1'!$A$122</definedName>
    <definedName name="CorrectAndPrevent">'General Instructions'!$A$95</definedName>
    <definedName name="Define">'LOP-053f1'!$A$13</definedName>
    <definedName name="DefineTheProblem">'General Instructions'!$A$26</definedName>
    <definedName name="Determine">'LOP-053f1'!$A$106</definedName>
    <definedName name="DetermineTheRoot">'General Instructions'!$A$60</definedName>
    <definedName name="FiveWhy">'LOP-053f1'!#REF!</definedName>
    <definedName name="General">'General Instructions'!$A$3</definedName>
    <definedName name="Header">'General Instructions'!$A$25</definedName>
    <definedName name="Identify">'LOP-053f1'!$A$35</definedName>
    <definedName name="IdentifyTheTeam">'General Instructions'!$A$48</definedName>
    <definedName name="Look">'LOP-053f1'!$O$115</definedName>
    <definedName name="LookAcross">'General Instructions'!$A$93</definedName>
    <definedName name="ObtainSupportAndApproval">'General Instructions'!$A$104</definedName>
    <definedName name="_xlnm.Print_Area" localSheetId="1">'LOP-053f1'!$A$1:$BL$155</definedName>
    <definedName name="VerifySolution">'LOP-053f1'!$A$141</definedName>
    <definedName name="VerifyTheSolution">'General Instructions'!$A$102</definedName>
  </definedNames>
  <calcPr calcId="152511"/>
</workbook>
</file>

<file path=xl/calcChain.xml><?xml version="1.0" encoding="utf-8"?>
<calcChain xmlns="http://schemas.openxmlformats.org/spreadsheetml/2006/main">
  <c r="AT26" i="4" l="1"/>
  <c r="B5" i="3"/>
  <c r="F334" i="11"/>
  <c r="A334" i="11"/>
  <c r="F333" i="11"/>
  <c r="A333" i="11"/>
  <c r="F332" i="11"/>
  <c r="A332" i="11"/>
  <c r="F331" i="11"/>
  <c r="A331" i="11"/>
  <c r="F330" i="11"/>
  <c r="A330" i="11"/>
  <c r="F329" i="11"/>
  <c r="A329" i="11"/>
  <c r="F328" i="11"/>
  <c r="A328" i="11"/>
  <c r="F327" i="11"/>
  <c r="A327" i="11"/>
  <c r="F326" i="11"/>
  <c r="A326" i="11"/>
  <c r="F325" i="11"/>
  <c r="A325" i="11"/>
  <c r="F324" i="11"/>
  <c r="A324" i="11"/>
  <c r="F323" i="11"/>
  <c r="A323" i="11"/>
  <c r="F322" i="11"/>
  <c r="A322" i="11"/>
  <c r="F321" i="11"/>
  <c r="A321" i="11"/>
  <c r="F320" i="11"/>
  <c r="A320" i="11"/>
  <c r="F319" i="11"/>
  <c r="A319" i="11"/>
  <c r="F318" i="11"/>
  <c r="A318" i="11"/>
  <c r="F317" i="11"/>
  <c r="A317" i="11"/>
  <c r="F316" i="11"/>
  <c r="A316" i="11"/>
  <c r="F315" i="11"/>
  <c r="A315" i="11"/>
  <c r="F314" i="11"/>
  <c r="A314" i="11"/>
  <c r="F313" i="11"/>
  <c r="A313" i="11"/>
  <c r="F312" i="11"/>
  <c r="A312" i="11"/>
  <c r="F311" i="11"/>
  <c r="A311" i="11"/>
  <c r="A310" i="11"/>
  <c r="A309" i="11"/>
  <c r="A308" i="11"/>
  <c r="A307" i="11"/>
  <c r="A306" i="11"/>
  <c r="A305" i="11"/>
  <c r="A304" i="11"/>
  <c r="A303" i="11"/>
  <c r="A302" i="11"/>
  <c r="A301" i="11"/>
  <c r="A300" i="11"/>
  <c r="A299" i="11"/>
  <c r="A298" i="11"/>
  <c r="A297" i="11"/>
  <c r="A296" i="11"/>
  <c r="A295" i="11"/>
  <c r="A294" i="11"/>
  <c r="A293" i="11"/>
  <c r="A292" i="11"/>
  <c r="A291" i="11"/>
  <c r="A290" i="11"/>
  <c r="A289" i="11"/>
  <c r="A288" i="11"/>
  <c r="A287" i="11"/>
  <c r="A286" i="11"/>
  <c r="A285" i="11"/>
  <c r="A284" i="11"/>
  <c r="A283" i="11"/>
  <c r="A282" i="11"/>
  <c r="A281" i="11"/>
  <c r="A280" i="11"/>
  <c r="A279" i="11"/>
  <c r="F278" i="11"/>
  <c r="A278" i="11"/>
  <c r="F277" i="11"/>
  <c r="A277" i="11"/>
  <c r="F276" i="11"/>
  <c r="A276" i="11"/>
  <c r="F275" i="11"/>
  <c r="A275" i="11"/>
  <c r="A274" i="11"/>
  <c r="A273" i="11"/>
  <c r="F272" i="11"/>
  <c r="A272" i="11"/>
  <c r="F271" i="11"/>
  <c r="A271" i="11"/>
  <c r="F270" i="11"/>
  <c r="A270" i="11"/>
  <c r="F269" i="11"/>
  <c r="A269" i="11"/>
  <c r="F268" i="11"/>
  <c r="A268" i="11"/>
  <c r="A267" i="11"/>
  <c r="A266" i="11"/>
  <c r="F265" i="11"/>
  <c r="A265" i="11"/>
  <c r="F264" i="11"/>
  <c r="A264" i="11"/>
  <c r="F263" i="11"/>
  <c r="A263" i="11"/>
  <c r="F262" i="11"/>
  <c r="A262" i="11"/>
  <c r="F261" i="11"/>
  <c r="A261" i="11"/>
  <c r="A260" i="11"/>
  <c r="A259" i="11"/>
  <c r="F258" i="11"/>
  <c r="A258" i="11"/>
  <c r="F257" i="11"/>
  <c r="A257" i="11"/>
  <c r="F256" i="11"/>
  <c r="A256" i="11"/>
  <c r="F255" i="11"/>
  <c r="A255" i="11"/>
  <c r="F254" i="11"/>
  <c r="A254" i="11"/>
  <c r="A253" i="11"/>
  <c r="A252" i="11"/>
  <c r="F251" i="11"/>
  <c r="A251" i="11"/>
  <c r="F250" i="11"/>
  <c r="A250" i="11"/>
  <c r="F249" i="11"/>
  <c r="A249" i="11"/>
  <c r="F248" i="11"/>
  <c r="A248" i="11"/>
  <c r="F247" i="11"/>
  <c r="A247" i="11"/>
  <c r="A246" i="11"/>
  <c r="A245" i="11"/>
  <c r="F244" i="11"/>
  <c r="A244" i="11"/>
  <c r="F243" i="11"/>
  <c r="A243" i="11"/>
  <c r="A242" i="11"/>
  <c r="F241" i="11"/>
  <c r="A241" i="11"/>
  <c r="A240" i="11"/>
  <c r="F239" i="11"/>
  <c r="A239" i="11"/>
  <c r="A238" i="11"/>
  <c r="F237" i="11"/>
  <c r="A237" i="11"/>
  <c r="F236" i="11"/>
  <c r="A236" i="11"/>
  <c r="F235" i="11"/>
  <c r="A235" i="11"/>
  <c r="F234" i="11"/>
  <c r="A234" i="11"/>
  <c r="F233" i="11"/>
  <c r="A233" i="11"/>
  <c r="F232" i="11"/>
  <c r="A232" i="11"/>
  <c r="F231" i="11"/>
  <c r="A231" i="11"/>
  <c r="F230" i="11"/>
  <c r="A230" i="11"/>
  <c r="F229" i="11"/>
  <c r="A229" i="11"/>
  <c r="F228" i="11"/>
  <c r="A228" i="11"/>
  <c r="F227" i="11"/>
  <c r="A227" i="11"/>
  <c r="F226" i="11"/>
  <c r="A226" i="11"/>
  <c r="F225" i="11"/>
  <c r="A225" i="11"/>
  <c r="F224" i="11"/>
  <c r="A224" i="11"/>
  <c r="F223" i="11"/>
  <c r="A223" i="11"/>
  <c r="F222" i="11"/>
  <c r="A222" i="11"/>
  <c r="F221" i="11"/>
  <c r="A221" i="11"/>
  <c r="F220" i="11"/>
  <c r="A220" i="11"/>
  <c r="F219" i="11"/>
  <c r="A219" i="11"/>
  <c r="F218" i="11"/>
  <c r="A218" i="11"/>
  <c r="F217" i="11"/>
  <c r="A217" i="11"/>
  <c r="F216" i="11"/>
  <c r="A216" i="11"/>
  <c r="F215" i="11"/>
  <c r="A215" i="11"/>
  <c r="F214" i="11"/>
  <c r="A214" i="11"/>
  <c r="F213" i="11"/>
  <c r="A213" i="11"/>
  <c r="F212" i="11"/>
  <c r="A212" i="11"/>
  <c r="F211" i="11"/>
  <c r="A211" i="11"/>
  <c r="F210" i="11"/>
  <c r="A210" i="11"/>
  <c r="F209" i="11"/>
  <c r="A209" i="11"/>
  <c r="F208" i="11"/>
  <c r="A208" i="11"/>
  <c r="F207" i="11"/>
  <c r="A207" i="11"/>
  <c r="F206" i="11"/>
  <c r="A206" i="11"/>
  <c r="F205" i="11"/>
  <c r="A205" i="11"/>
  <c r="F204" i="11"/>
  <c r="A204" i="11"/>
  <c r="F203" i="11"/>
  <c r="A203" i="11"/>
  <c r="F202" i="11"/>
  <c r="A202" i="11"/>
  <c r="A201" i="11"/>
  <c r="A200" i="11"/>
  <c r="A199" i="11"/>
  <c r="A198" i="11"/>
  <c r="A197" i="11"/>
  <c r="A196" i="11"/>
  <c r="A195" i="11"/>
  <c r="A194" i="11"/>
  <c r="A193" i="11"/>
  <c r="A192" i="11"/>
  <c r="A191" i="11"/>
  <c r="A190" i="11"/>
  <c r="A189" i="11"/>
  <c r="A188" i="11"/>
  <c r="A187" i="11"/>
  <c r="A186" i="11"/>
  <c r="A185" i="11"/>
  <c r="A184" i="11"/>
  <c r="A183" i="11"/>
  <c r="A182" i="11"/>
  <c r="A181" i="11"/>
  <c r="F180" i="11"/>
  <c r="A180" i="11"/>
  <c r="F179" i="11"/>
  <c r="A179" i="11"/>
  <c r="F178" i="11"/>
  <c r="A178" i="11"/>
  <c r="F177" i="11"/>
  <c r="A177" i="11"/>
  <c r="F176" i="11"/>
  <c r="A176" i="11"/>
  <c r="F175" i="11"/>
  <c r="A175" i="11"/>
  <c r="F174" i="11"/>
  <c r="A174" i="11"/>
  <c r="F173" i="11"/>
  <c r="A173" i="11"/>
  <c r="F172" i="11"/>
  <c r="A172" i="11"/>
  <c r="F171" i="11"/>
  <c r="A171" i="11"/>
  <c r="F170" i="11"/>
  <c r="A170" i="11"/>
  <c r="F169" i="11"/>
  <c r="A169" i="11"/>
  <c r="F168" i="11"/>
  <c r="A168" i="11"/>
  <c r="F167" i="11"/>
  <c r="A167" i="11"/>
  <c r="F166" i="11"/>
  <c r="A166" i="11"/>
  <c r="A165" i="11"/>
  <c r="A164" i="11"/>
  <c r="A163" i="11"/>
  <c r="F162" i="11"/>
  <c r="D162" i="11"/>
  <c r="A162" i="11"/>
  <c r="F161" i="11"/>
  <c r="D161" i="11"/>
  <c r="A161" i="11"/>
  <c r="F160" i="11"/>
  <c r="D160" i="11"/>
  <c r="A160" i="11"/>
  <c r="F159" i="11"/>
  <c r="D159" i="11"/>
  <c r="A159" i="11"/>
  <c r="F158" i="11"/>
  <c r="D158" i="11"/>
  <c r="A158" i="11"/>
  <c r="F157" i="11"/>
  <c r="D157" i="11"/>
  <c r="A157" i="11"/>
  <c r="F156" i="11"/>
  <c r="D156" i="11"/>
  <c r="A156" i="11"/>
  <c r="F155" i="11"/>
  <c r="D155" i="11"/>
  <c r="A155" i="11"/>
  <c r="F154" i="11"/>
  <c r="D154" i="11"/>
  <c r="A154" i="11"/>
  <c r="F153" i="11"/>
  <c r="D153" i="11"/>
  <c r="A153" i="11"/>
  <c r="F152" i="11"/>
  <c r="D152" i="11"/>
  <c r="A152" i="11"/>
  <c r="F151" i="11"/>
  <c r="D151" i="11"/>
  <c r="A151" i="11"/>
  <c r="F150" i="11"/>
  <c r="D150" i="11"/>
  <c r="A150" i="11"/>
  <c r="F149" i="11"/>
  <c r="D149" i="11"/>
  <c r="A149" i="11"/>
  <c r="F148" i="11"/>
  <c r="D148" i="11"/>
  <c r="A148" i="11"/>
  <c r="F147" i="11"/>
  <c r="D147" i="11"/>
  <c r="A147" i="11"/>
  <c r="F146" i="11"/>
  <c r="D146" i="11"/>
  <c r="A146" i="11"/>
  <c r="F145" i="11"/>
  <c r="D145" i="11"/>
  <c r="A145" i="11"/>
  <c r="F144" i="11"/>
  <c r="A144" i="11"/>
  <c r="F143" i="11"/>
  <c r="A143" i="11"/>
  <c r="F142" i="11"/>
  <c r="A142" i="11"/>
  <c r="F141" i="11"/>
  <c r="A141" i="11"/>
  <c r="F140" i="11"/>
  <c r="A140" i="11"/>
  <c r="F139" i="11"/>
  <c r="A139" i="11"/>
  <c r="F138" i="11"/>
  <c r="D138" i="11"/>
  <c r="A138" i="11"/>
  <c r="F137" i="11"/>
  <c r="D137" i="11"/>
  <c r="A137" i="11"/>
  <c r="F136" i="11"/>
  <c r="D136" i="11"/>
  <c r="A136" i="11"/>
  <c r="F135" i="11"/>
  <c r="D135" i="11"/>
  <c r="A135" i="11"/>
  <c r="F134" i="11"/>
  <c r="D134" i="11"/>
  <c r="A134" i="11"/>
  <c r="F133" i="11"/>
  <c r="D133" i="11"/>
  <c r="A133" i="11"/>
  <c r="F132" i="11"/>
  <c r="D132" i="11"/>
  <c r="A132" i="11"/>
  <c r="F131" i="11"/>
  <c r="D131" i="11"/>
  <c r="A131" i="11"/>
  <c r="F130" i="11"/>
  <c r="D130" i="11"/>
  <c r="A130" i="11"/>
  <c r="F129" i="11"/>
  <c r="D129" i="11"/>
  <c r="A129" i="11"/>
  <c r="F128" i="11"/>
  <c r="D128" i="11"/>
  <c r="A128" i="11"/>
  <c r="F127" i="11"/>
  <c r="D127" i="11"/>
  <c r="A127" i="11"/>
  <c r="F126" i="11"/>
  <c r="D126" i="11"/>
  <c r="A126" i="11"/>
  <c r="F125" i="11"/>
  <c r="D125" i="11"/>
  <c r="A125" i="11"/>
  <c r="F124" i="11"/>
  <c r="D124" i="11"/>
  <c r="A124" i="11"/>
  <c r="F123" i="11"/>
  <c r="D123" i="11"/>
  <c r="A123" i="11"/>
  <c r="F122" i="11"/>
  <c r="D122" i="11"/>
  <c r="A122" i="11"/>
  <c r="F121" i="11"/>
  <c r="D121" i="11"/>
  <c r="A121" i="11"/>
  <c r="F120" i="11"/>
  <c r="D120" i="11"/>
  <c r="A120" i="11"/>
  <c r="F119" i="11"/>
  <c r="D119" i="11"/>
  <c r="A119" i="11"/>
  <c r="F118" i="11"/>
  <c r="D118" i="11"/>
  <c r="A118" i="11"/>
  <c r="F117" i="11"/>
  <c r="D117" i="11"/>
  <c r="A117" i="11"/>
  <c r="A116" i="11"/>
  <c r="A115" i="11"/>
  <c r="A114" i="11"/>
  <c r="A113" i="11"/>
  <c r="A112" i="11"/>
  <c r="A111" i="11"/>
  <c r="A110" i="11"/>
  <c r="A109" i="11"/>
  <c r="A108" i="11"/>
  <c r="A107" i="11"/>
  <c r="A106" i="11"/>
  <c r="A105" i="11"/>
  <c r="A104" i="11"/>
  <c r="A103" i="11"/>
  <c r="A102" i="11"/>
  <c r="A101" i="11"/>
  <c r="A100" i="11"/>
  <c r="A99" i="11"/>
  <c r="A98" i="11"/>
  <c r="A97" i="11"/>
  <c r="A96" i="11"/>
  <c r="A95" i="11"/>
  <c r="F94" i="11"/>
  <c r="A94" i="11"/>
  <c r="F93" i="11"/>
  <c r="A93" i="11"/>
  <c r="F92" i="11"/>
  <c r="A92" i="11"/>
  <c r="F91" i="11"/>
  <c r="A91" i="11"/>
  <c r="F90" i="11"/>
  <c r="A90" i="11"/>
  <c r="F89" i="11"/>
  <c r="A89" i="11"/>
  <c r="F88" i="11"/>
  <c r="A88" i="11"/>
  <c r="F87" i="11"/>
  <c r="A87" i="11"/>
  <c r="F86" i="11"/>
  <c r="A86" i="11"/>
  <c r="F85" i="11"/>
  <c r="A85" i="11"/>
  <c r="F84" i="11"/>
  <c r="A84" i="11"/>
  <c r="F83" i="11"/>
  <c r="E83" i="11"/>
  <c r="A83" i="11"/>
  <c r="F82" i="11"/>
  <c r="E82" i="11"/>
  <c r="A82" i="11"/>
  <c r="F81" i="11"/>
  <c r="E81" i="11"/>
  <c r="A81" i="11"/>
  <c r="F80" i="11"/>
  <c r="E80" i="11"/>
  <c r="A80" i="11"/>
  <c r="F79" i="11"/>
  <c r="E79" i="11"/>
  <c r="A79" i="11"/>
  <c r="F78" i="11"/>
  <c r="E78" i="11"/>
  <c r="A78" i="11"/>
  <c r="F77" i="11"/>
  <c r="E77" i="11"/>
  <c r="A77" i="11"/>
  <c r="F76" i="11"/>
  <c r="E76" i="11"/>
  <c r="A76" i="11"/>
  <c r="F75" i="11"/>
  <c r="E75" i="11"/>
  <c r="A75" i="11"/>
  <c r="F74" i="11"/>
  <c r="E74" i="11"/>
  <c r="A74" i="11"/>
  <c r="F73" i="11"/>
  <c r="E73" i="11"/>
  <c r="A73" i="11"/>
  <c r="F72" i="11"/>
  <c r="E72" i="11"/>
  <c r="A72" i="11"/>
  <c r="F71" i="11"/>
  <c r="E71" i="11"/>
  <c r="A71" i="11"/>
  <c r="F70" i="11"/>
  <c r="E70" i="11"/>
  <c r="A70" i="11"/>
  <c r="F69" i="11"/>
  <c r="E69" i="11"/>
  <c r="A69" i="11"/>
  <c r="F68" i="11"/>
  <c r="E68" i="11"/>
  <c r="A68" i="11"/>
  <c r="F67" i="11"/>
  <c r="E67" i="11"/>
  <c r="A67" i="11"/>
  <c r="F66" i="11"/>
  <c r="E66" i="11"/>
  <c r="A66" i="11"/>
  <c r="F65" i="11"/>
  <c r="E65" i="11"/>
  <c r="A65" i="11"/>
  <c r="F64" i="11"/>
  <c r="E64" i="11"/>
  <c r="A64" i="11"/>
  <c r="F63" i="11"/>
  <c r="E63" i="11"/>
  <c r="A63" i="11"/>
  <c r="F62" i="11"/>
  <c r="E62" i="11"/>
  <c r="A62" i="11"/>
  <c r="F61" i="11"/>
  <c r="E61" i="11"/>
  <c r="A61" i="11"/>
  <c r="F60" i="11"/>
  <c r="E60" i="11"/>
  <c r="A60" i="11"/>
  <c r="F59" i="11"/>
  <c r="E59" i="11"/>
  <c r="A59" i="11"/>
  <c r="F58" i="11"/>
  <c r="E58" i="11"/>
  <c r="A58" i="11"/>
  <c r="F57" i="11"/>
  <c r="E57" i="11"/>
  <c r="A57" i="11"/>
  <c r="F56" i="11"/>
  <c r="E56" i="11"/>
  <c r="A56" i="11"/>
  <c r="F55" i="11"/>
  <c r="E55" i="11"/>
  <c r="A55" i="11"/>
  <c r="F54" i="11"/>
  <c r="E54" i="11"/>
  <c r="A54" i="11"/>
  <c r="F53" i="11"/>
  <c r="E53" i="11"/>
  <c r="A53" i="11"/>
  <c r="F52" i="11"/>
  <c r="E52" i="11"/>
  <c r="A52" i="11"/>
  <c r="F51" i="11"/>
  <c r="E51" i="11"/>
  <c r="A51" i="11"/>
  <c r="F50" i="11"/>
  <c r="E50" i="11"/>
  <c r="A50" i="11"/>
  <c r="F49" i="11"/>
  <c r="E49" i="11"/>
  <c r="A49" i="11"/>
  <c r="F48" i="11"/>
  <c r="E48" i="11"/>
  <c r="A48" i="11"/>
  <c r="F47" i="11"/>
  <c r="E47" i="11"/>
  <c r="A47" i="11"/>
  <c r="F46" i="11"/>
  <c r="E46" i="11"/>
  <c r="A46" i="11"/>
  <c r="F45" i="11"/>
  <c r="E45" i="11"/>
  <c r="A45" i="11"/>
  <c r="F44" i="11"/>
  <c r="E44" i="11"/>
  <c r="A44" i="11"/>
  <c r="F43" i="11"/>
  <c r="E43" i="11"/>
  <c r="A43" i="11"/>
  <c r="F42" i="11"/>
  <c r="E42" i="11"/>
  <c r="A42" i="11"/>
  <c r="F41" i="11"/>
  <c r="E41" i="11"/>
  <c r="A41" i="11"/>
  <c r="F40" i="11"/>
  <c r="E40" i="11"/>
  <c r="A40" i="11"/>
  <c r="F39" i="11"/>
  <c r="E39" i="11"/>
  <c r="A39" i="11"/>
  <c r="F38" i="11"/>
  <c r="E38" i="11"/>
  <c r="A38" i="11"/>
  <c r="F37" i="11"/>
  <c r="E37" i="11"/>
  <c r="A37" i="11"/>
  <c r="F36" i="11"/>
  <c r="E36" i="11"/>
  <c r="A36" i="11"/>
  <c r="F35" i="11"/>
  <c r="E35" i="11"/>
  <c r="A35" i="11"/>
  <c r="F34" i="11"/>
  <c r="E34" i="11"/>
  <c r="A34" i="11"/>
  <c r="F33" i="11"/>
  <c r="E33" i="11"/>
  <c r="A33" i="11"/>
  <c r="F32" i="11"/>
  <c r="E32" i="11"/>
  <c r="A32" i="11"/>
  <c r="F31" i="11"/>
  <c r="E31" i="11"/>
  <c r="A31" i="11"/>
  <c r="F30" i="11"/>
  <c r="E30" i="11"/>
  <c r="A30" i="11"/>
  <c r="F29" i="11"/>
  <c r="E29" i="11"/>
  <c r="A29" i="11"/>
  <c r="F28" i="11"/>
  <c r="E28" i="11"/>
  <c r="A28" i="11"/>
  <c r="F27" i="11"/>
  <c r="A27" i="11"/>
  <c r="F26" i="11"/>
  <c r="A26" i="11"/>
  <c r="F25" i="11"/>
  <c r="A25" i="11"/>
  <c r="F24" i="11"/>
  <c r="A24" i="11"/>
  <c r="F23" i="11"/>
  <c r="A23" i="11"/>
  <c r="F22" i="11"/>
  <c r="A22" i="11"/>
  <c r="F21" i="11"/>
  <c r="A21" i="11"/>
  <c r="A20" i="11"/>
  <c r="E19" i="11"/>
  <c r="A19" i="11"/>
  <c r="F18" i="11"/>
  <c r="C18" i="11"/>
  <c r="A18" i="11"/>
  <c r="C17" i="11"/>
  <c r="A17" i="11"/>
  <c r="C16" i="11"/>
  <c r="A16" i="11"/>
  <c r="F15" i="11"/>
  <c r="E15" i="11"/>
  <c r="C15" i="11"/>
  <c r="A15" i="11"/>
  <c r="F14" i="11"/>
  <c r="E14" i="11"/>
  <c r="C14" i="11"/>
  <c r="A14" i="11"/>
  <c r="F13" i="11"/>
  <c r="E13" i="11"/>
  <c r="C13" i="11"/>
  <c r="A13" i="11"/>
  <c r="F12" i="11"/>
  <c r="E12" i="11"/>
  <c r="C12" i="11"/>
  <c r="A12" i="11"/>
  <c r="F11" i="11"/>
  <c r="E11" i="11"/>
  <c r="C11" i="11"/>
  <c r="A11" i="11"/>
  <c r="F10" i="11"/>
  <c r="E10" i="11"/>
  <c r="C10" i="11"/>
  <c r="A10" i="11"/>
  <c r="F9" i="11"/>
  <c r="E9" i="11"/>
  <c r="C9" i="11"/>
  <c r="A9" i="11"/>
  <c r="F8" i="11"/>
  <c r="E8" i="11"/>
  <c r="C8" i="11"/>
  <c r="A8" i="11"/>
  <c r="F7" i="11"/>
  <c r="E7" i="11"/>
  <c r="C7" i="11"/>
  <c r="A7" i="11"/>
  <c r="F6" i="11"/>
  <c r="E6" i="11"/>
  <c r="C6" i="11"/>
  <c r="A6" i="11"/>
  <c r="F5" i="11"/>
  <c r="E5" i="11"/>
  <c r="C5" i="11"/>
  <c r="A5" i="11"/>
  <c r="F4" i="11"/>
  <c r="E4" i="11"/>
  <c r="A4" i="11"/>
  <c r="F3" i="11"/>
  <c r="E3" i="11"/>
  <c r="A3" i="11"/>
  <c r="F2" i="11"/>
  <c r="E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AS79" i="1"/>
  <c r="AI79" i="1"/>
  <c r="Y79" i="1"/>
  <c r="O79" i="1"/>
  <c r="BC78" i="1"/>
  <c r="AS78" i="1"/>
  <c r="AI78" i="1"/>
  <c r="Y78" i="1"/>
  <c r="O78" i="1"/>
  <c r="BC77" i="1"/>
  <c r="AS77" i="1"/>
  <c r="AI77" i="1"/>
  <c r="Y77" i="1"/>
  <c r="O77" i="1"/>
</calcChain>
</file>

<file path=xl/comments1.xml><?xml version="1.0" encoding="utf-8"?>
<comments xmlns="http://schemas.openxmlformats.org/spreadsheetml/2006/main">
  <authors>
    <author>Elizabeth_Grzasko</author>
  </authors>
  <commentList>
    <comment ref="AG8" authorId="0" shapeId="0">
      <text>
        <r>
          <rPr>
            <sz val="9"/>
            <color indexed="81"/>
            <rFont val="Tahoma"/>
            <family val="2"/>
          </rPr>
          <t>Mechanical Products only</t>
        </r>
      </text>
    </commen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<sst xmlns="http://schemas.openxmlformats.org/spreadsheetml/2006/main" count="1727" uniqueCount="519">
  <si>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</si>
  <si>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</si>
  <si>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</si>
  <si>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</si>
  <si>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</si>
  <si>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</si>
  <si>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</si>
  <si>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</si>
  <si>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</si>
  <si>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</si>
  <si>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</si>
  <si>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</si>
  <si>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</si>
  <si>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</si>
  <si>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</si>
  <si>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POTENTIAL AREAS AFFECTED</t>
  </si>
  <si>
    <t>AT CUSTOMER</t>
  </si>
  <si>
    <t>AT SUPPLIER</t>
  </si>
  <si>
    <t>IN TRANSIT</t>
  </si>
  <si>
    <t>CONSIGNMENT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</si>
  <si>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</si>
  <si>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</si>
  <si>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</si>
  <si>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</si>
  <si>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</si>
  <si>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</si>
  <si>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</si>
  <si>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</si>
  <si>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</si>
  <si>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</si>
  <si>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</si>
  <si>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</si>
  <si>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</si>
  <si>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</si>
  <si>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</si>
  <si>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</si>
  <si>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</si>
  <si>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</si>
  <si>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</si>
  <si>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</si>
  <si>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</si>
  <si>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</si>
  <si>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</si>
  <si>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</si>
  <si>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</si>
  <si>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</si>
  <si>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</si>
  <si>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</si>
  <si>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</si>
  <si>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</si>
  <si>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</si>
  <si>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</si>
  <si>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</si>
  <si>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</si>
  <si>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</si>
  <si>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</si>
  <si>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</si>
  <si>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</si>
  <si>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</si>
  <si>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</si>
  <si>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</si>
  <si>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</si>
  <si>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</si>
  <si>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</si>
  <si>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</si>
  <si>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</si>
  <si>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</si>
  <si>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</si>
  <si>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</si>
  <si>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</si>
  <si>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</si>
  <si>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Complaint #</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</si>
  <si>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</si>
  <si>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</si>
  <si>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</si>
  <si>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</si>
  <si>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</si>
  <si>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</si>
  <si>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</si>
  <si>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</si>
  <si>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</si>
  <si>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</si>
  <si>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</si>
  <si>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</si>
  <si>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</si>
  <si>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</si>
  <si>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</si>
  <si>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</si>
  <si>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</si>
  <si>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</si>
  <si>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</si>
  <si>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</si>
  <si>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</si>
  <si>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</si>
  <si>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</si>
  <si>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</si>
  <si>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</si>
  <si>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</si>
  <si>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</si>
  <si>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</si>
  <si>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</si>
  <si>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</si>
  <si>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</si>
  <si>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</si>
  <si>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</si>
  <si>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</si>
  <si>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</si>
  <si>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</si>
  <si>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</si>
  <si>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</si>
  <si>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</si>
  <si>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</si>
  <si>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</si>
  <si>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</si>
  <si>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</si>
  <si>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</si>
  <si>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</si>
  <si>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</si>
  <si>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</si>
  <si>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</si>
  <si>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</si>
  <si>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</si>
  <si>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</si>
  <si>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</si>
  <si>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</si>
  <si>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</si>
  <si>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</si>
  <si>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</si>
  <si>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</si>
  <si>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</si>
  <si>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</si>
  <si>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</si>
  <si>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</si>
  <si>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</si>
  <si>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</si>
  <si>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</si>
  <si>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</si>
  <si>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</si>
  <si>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</si>
  <si>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</si>
  <si>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</si>
  <si>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</si>
  <si>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</si>
  <si>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DISTRIBUTOR</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</si>
  <si>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</si>
  <si>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</si>
  <si>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</si>
  <si>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</si>
  <si>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</si>
  <si>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</si>
  <si>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</si>
  <si>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</si>
  <si>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</si>
  <si>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</si>
  <si>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</si>
  <si>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</si>
  <si>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</si>
  <si>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</si>
  <si>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</si>
  <si>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</si>
  <si>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</si>
  <si>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</si>
  <si>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</si>
  <si>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</si>
  <si>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</si>
  <si>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</si>
  <si>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</si>
  <si>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</si>
  <si>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</si>
  <si>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</si>
  <si>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</si>
  <si>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</si>
  <si>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</si>
  <si>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</si>
  <si>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</si>
  <si>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</si>
  <si>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</si>
  <si>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</si>
  <si>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</si>
  <si>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</si>
  <si>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</si>
  <si>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</si>
  <si>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</si>
  <si>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</si>
  <si>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</si>
  <si>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</si>
  <si>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</si>
  <si>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</si>
  <si>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</si>
  <si>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</si>
  <si>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</si>
  <si>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</si>
  <si>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</si>
  <si>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</si>
  <si>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</si>
  <si>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</si>
  <si>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</si>
  <si>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</si>
  <si>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</si>
  <si>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</si>
  <si>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</si>
  <si>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</si>
  <si>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</si>
  <si>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</si>
  <si>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</si>
  <si>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</si>
  <si>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</si>
  <si>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</si>
  <si>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</si>
  <si>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</si>
  <si>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</si>
  <si>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</si>
  <si>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</si>
  <si>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</si>
  <si>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</si>
  <si>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</si>
  <si>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</si>
  <si>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</si>
  <si>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Root Cause Code</t>
  </si>
  <si>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</si>
  <si>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</si>
  <si>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</si>
  <si>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</si>
  <si>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</si>
  <si>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</si>
  <si>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</si>
  <si>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</si>
  <si>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</si>
  <si>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</si>
  <si>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</si>
  <si>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</si>
  <si>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</si>
  <si>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</si>
  <si>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</si>
  <si>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</si>
  <si>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</si>
  <si>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</si>
  <si>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</si>
  <si>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</si>
  <si>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</si>
  <si>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</si>
  <si>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</si>
  <si>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</si>
  <si>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</si>
  <si>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</si>
  <si>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</si>
  <si>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</si>
  <si>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</si>
  <si>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</si>
  <si>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</si>
  <si>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</si>
  <si>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</si>
  <si>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</si>
  <si>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</si>
  <si>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</si>
  <si>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</si>
  <si>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</si>
  <si>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</si>
  <si>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</si>
  <si>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</si>
  <si>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</si>
  <si>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</si>
  <si>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</si>
  <si>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</si>
  <si>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</si>
  <si>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</si>
  <si>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</si>
  <si>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</si>
  <si>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</si>
  <si>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</si>
  <si>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</si>
  <si>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</si>
  <si>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</si>
  <si>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</si>
  <si>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</si>
  <si>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</si>
  <si>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</si>
  <si>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</si>
  <si>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</si>
  <si>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</si>
  <si>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</si>
  <si>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</si>
  <si>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</si>
  <si>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</si>
  <si>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</si>
  <si>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</si>
  <si>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</si>
  <si>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</si>
  <si>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</si>
  <si>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</si>
  <si>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</si>
  <si>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</si>
  <si>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</si>
  <si>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</si>
  <si>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</si>
  <si>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</si>
  <si>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</si>
  <si>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</si>
  <si>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</si>
  <si>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</si>
  <si>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Cure Date</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</si>
  <si>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</si>
  <si>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</si>
  <si>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</si>
  <si>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</si>
  <si>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</si>
  <si>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</si>
  <si>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</si>
  <si>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</si>
  <si>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</si>
  <si>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</si>
  <si>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</si>
  <si>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</si>
  <si>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</si>
  <si>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</si>
  <si>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</si>
  <si>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</si>
  <si>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</si>
  <si>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</si>
  <si>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</si>
  <si>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</si>
  <si>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</si>
  <si>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</si>
  <si>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</si>
  <si>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</si>
  <si>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</si>
  <si>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</si>
  <si>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</si>
  <si>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</si>
  <si>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</si>
  <si>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</si>
  <si>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</si>
  <si>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</si>
  <si>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</si>
  <si>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</si>
  <si>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</si>
  <si>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</si>
  <si>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</si>
  <si>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</si>
  <si>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</si>
  <si>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</si>
  <si>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</si>
  <si>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</si>
  <si>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</si>
  <si>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</si>
  <si>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</si>
  <si>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</si>
  <si>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</si>
  <si>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</si>
  <si>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</si>
  <si>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</si>
  <si>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</si>
  <si>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</si>
  <si>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</si>
  <si>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</si>
  <si>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</si>
  <si>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</si>
  <si>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</si>
  <si>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</si>
  <si>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</si>
  <si>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</si>
  <si>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</si>
  <si>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</si>
  <si>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</si>
  <si>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</si>
  <si>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</si>
  <si>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</si>
  <si>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</si>
  <si>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</si>
  <si>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</si>
  <si>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</si>
  <si>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</si>
  <si>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</si>
  <si>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</si>
  <si>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</si>
  <si>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</si>
  <si>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</si>
  <si>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</si>
  <si>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</si>
  <si>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</si>
  <si>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Part/Material# or Process</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</si>
  <si>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</si>
  <si>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</si>
  <si>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</si>
  <si>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</si>
  <si>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</si>
  <si>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</si>
  <si>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</si>
  <si>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</si>
  <si>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</si>
  <si>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</si>
  <si>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</si>
  <si>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</si>
  <si>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X1</t>
  </si>
  <si>
    <t>ID</t>
  </si>
  <si>
    <t>Value</t>
  </si>
  <si>
    <t>IS Complete</t>
  </si>
  <si>
    <t>IS N/A</t>
  </si>
  <si>
    <t>Requirement</t>
  </si>
  <si>
    <t>Objective Evidence</t>
  </si>
  <si>
    <t>Contact Info</t>
  </si>
  <si>
    <t>Area</t>
  </si>
  <si>
    <t>0.Preliminary</t>
  </si>
  <si>
    <t>1.Define the problem</t>
  </si>
  <si>
    <t>2.Identify the team</t>
  </si>
  <si>
    <t>3.Containment and Immediate Action</t>
  </si>
  <si>
    <t>Potential Areas Affected</t>
  </si>
  <si>
    <t>Description</t>
  </si>
  <si>
    <t>Name</t>
  </si>
  <si>
    <t>Title</t>
  </si>
  <si>
    <t>At Customer</t>
  </si>
  <si>
    <t>Acutec WIP</t>
  </si>
  <si>
    <t>Acutec Stock</t>
  </si>
  <si>
    <t>At Supplier</t>
  </si>
  <si>
    <t>In Transit</t>
  </si>
  <si>
    <t>Consignment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</si>
  <si>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</si>
  <si>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</si>
  <si>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</si>
  <si>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</si>
  <si>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</si>
  <si>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</si>
  <si>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</si>
  <si>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</si>
  <si>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</si>
  <si>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</si>
  <si>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</si>
  <si>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</si>
  <si>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</si>
  <si>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</si>
  <si>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</si>
  <si>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</si>
  <si>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Details of Containment Action Taken</t>
  </si>
  <si>
    <t>Quantity</t>
  </si>
  <si>
    <t>Action Taken</t>
  </si>
  <si>
    <t>Group</t>
  </si>
  <si>
    <t>Containment Action Quantity</t>
  </si>
  <si>
    <t>Containment Action Taken</t>
  </si>
  <si>
    <t>Immediate Actions</t>
  </si>
  <si>
    <t>Action 1</t>
  </si>
  <si>
    <t>Action 2</t>
  </si>
  <si>
    <t>Action 3</t>
  </si>
  <si>
    <t>Action 4</t>
  </si>
  <si>
    <t>Action 5</t>
  </si>
  <si>
    <t>Action 6</t>
  </si>
  <si>
    <t xml:space="preserve">Actions </t>
  </si>
  <si>
    <t>Assigned To</t>
  </si>
  <si>
    <t>Due Date</t>
  </si>
  <si>
    <t>Planned Objective Evidence</t>
  </si>
  <si>
    <t>4.Determine Root Causes</t>
  </si>
  <si>
    <t>Why Analysis</t>
  </si>
  <si>
    <t>Complete</t>
  </si>
  <si>
    <t>Attached</t>
  </si>
  <si>
    <t>Field 1</t>
  </si>
  <si>
    <t>Field 2</t>
  </si>
  <si>
    <t>Field 3</t>
  </si>
  <si>
    <t>Field 4</t>
  </si>
  <si>
    <t>Final</t>
  </si>
  <si>
    <t>Additional Tools</t>
  </si>
  <si>
    <t>Cause Effect Diagram</t>
  </si>
  <si>
    <t>Future Expansion 1</t>
  </si>
  <si>
    <t>Future Expansion 2</t>
  </si>
  <si>
    <t>Future Expansion 3</t>
  </si>
  <si>
    <t>Rank</t>
  </si>
  <si>
    <t>Methods</t>
  </si>
  <si>
    <t>Environement</t>
  </si>
  <si>
    <t>Pareto</t>
  </si>
  <si>
    <t>Reason 1</t>
  </si>
  <si>
    <t>Reason 2</t>
  </si>
  <si>
    <t>Reason 3</t>
  </si>
  <si>
    <t>Reason 4</t>
  </si>
  <si>
    <t>Reason 5</t>
  </si>
  <si>
    <t>Reason 6</t>
  </si>
  <si>
    <t>Reason 7</t>
  </si>
  <si>
    <t>Frequency of Nonconformance</t>
  </si>
  <si>
    <t>Cumulatative Percentage</t>
  </si>
  <si>
    <t>Root Cause of Nonconformance</t>
  </si>
  <si>
    <t>Root Cause the Defect was not Detected</t>
  </si>
  <si>
    <t>Root Cause of Specific Nonconformance</t>
  </si>
  <si>
    <t>Root Cause of the Systemic Nonconformance</t>
  </si>
  <si>
    <t>5.Look Across</t>
  </si>
  <si>
    <t>Look to see …</t>
  </si>
  <si>
    <t>6.Corrective and Preventive Actions</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</si>
  <si>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</si>
  <si>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</si>
  <si>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</si>
  <si>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</si>
  <si>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</si>
  <si>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</si>
  <si>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</si>
  <si>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</si>
  <si>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</si>
  <si>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</si>
  <si>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</si>
  <si>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</si>
  <si>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</si>
  <si>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7.Verify the Solution</t>
  </si>
  <si>
    <t>8.Obtain Approval and Support</t>
  </si>
  <si>
    <t>Signature</t>
  </si>
  <si>
    <t>Approvals</t>
  </si>
  <si>
    <t>Date</t>
  </si>
  <si>
    <t>Quality Manager</t>
  </si>
  <si>
    <t>Additional Approval</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</si>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</sst>
</file>

<file path=xl/styles.xml><?xml version="1.0" encoding="utf-8"?>
<styleSheet xmlns="http://schemas.openxmlformats.org/spreadsheetml/2006/main" xmlns:mc="http://schemas.openxmlformats.org/markup-compatibility/2006" xmlns:x14ac="http://schemas.microsoft.com/office/spreadsheetml/2009/9/ac" mc:Ignorable="x14ac">
  <fonts count="86">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7"/>
      <color rgb="FF000099"/>
      <name val="Calibri"/>
      <family val="2"/>
      <scheme val="minor"/>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i/>
      <sz val="10"/>
      <color rgb="FF0000FF"/>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sz val="8"/>
      <color rgb="FF000000"/>
      <name val="Segoe UI"/>
      <family val="2"/>
    </font>
    <font>
      <b/>
      <sz val="10"/>
      <color theme="1" tint="0.249977111117893"/>
      <name val="Calibri"/>
      <family val="2"/>
    </font>
    <font>
      <b/>
      <u/>
      <sz val="11"/>
      <color theme="0" tint="-4.9989318521683403E-2"/>
      <name val="Calibri"/>
      <family val="2"/>
    </font>
    <font>
      <sz val="11"/>
      <color rgb="FF000099"/>
      <name val="Calibri"/>
      <family val="2"/>
      <scheme val="minor"/>
    </font>
    <font>
      <b/>
      <u/>
      <sz val="18"/>
      <color theme="1" tint="0.249977111117893"/>
      <name val="Calibri Light"/>
      <family val="2"/>
    </font>
    <font>
      <sz val="11"/>
      <color theme="0"/>
      <name val="Cambria"/>
      <family val="1"/>
      <scheme val="major"/>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8"/>
      <color rgb="FFFF0000"/>
      <name val="Calibri"/>
      <family val="2"/>
    </font>
    <font>
      <b/>
      <sz val="8"/>
      <color rgb="FF000000"/>
      <name val="Calibri"/>
      <family val="2"/>
    </font>
    <font>
      <sz val="11"/>
      <color rgb="FFFF0000"/>
      <name val="Calibri"/>
      <family val="2"/>
    </font>
    <font>
      <b/>
      <sz val="11"/>
      <color rgb="FF000000"/>
      <name val="Calibri"/>
      <family val="2"/>
    </font>
  </fonts>
  <fills count="17">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376">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0" fillId="0" borderId="0" xfId="0" applyAlignment="1" applyProtection="1"/>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37" fillId="0" borderId="5" xfId="0" applyFont="1" applyFill="1" applyBorder="1" applyAlignment="1" applyProtection="1">
      <protection locked="0"/>
    </xf>
    <xf numFmtId="0" fontId="28" fillId="0" borderId="0" xfId="0" applyFont="1" applyAlignment="1">
      <alignment horizontal="center"/>
    </xf>
    <xf numFmtId="0" fontId="24" fillId="0" borderId="0" xfId="0" applyFont="1" applyProtection="1">
      <protection locked="0" hidden="1"/>
    </xf>
    <xf numFmtId="0" fontId="24" fillId="0" borderId="0" xfId="0" applyFont="1" applyFill="1"/>
    <xf numFmtId="0" fontId="0" fillId="0" borderId="0" xfId="0" applyAlignment="1" applyProtection="1">
      <alignment horizontal="center" wrapText="1"/>
      <protection hidden="1"/>
    </xf>
    <xf numFmtId="0" fontId="38" fillId="0" borderId="0" xfId="0" applyFont="1" applyFill="1"/>
    <xf numFmtId="0" fontId="38" fillId="0" borderId="0" xfId="0" applyFont="1"/>
    <xf numFmtId="0" fontId="24" fillId="0" borderId="0" xfId="0" applyFont="1"/>
    <xf numFmtId="0" fontId="24" fillId="0" borderId="0" xfId="0" applyNumberFormat="1" applyFont="1" applyFill="1"/>
    <xf numFmtId="0" fontId="39"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40"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27" fillId="0" borderId="0" xfId="0" applyFont="1" applyAlignment="1">
      <alignment horizontal="center"/>
    </xf>
    <xf numFmtId="0" fontId="0" fillId="0" borderId="0" xfId="0" applyFont="1"/>
    <xf numFmtId="0" fontId="41" fillId="9" borderId="13" xfId="0" applyFont="1" applyFill="1" applyBorder="1" applyAlignment="1" applyProtection="1">
      <alignment vertical="top" wrapText="1"/>
    </xf>
    <xf numFmtId="0" fontId="42" fillId="6" borderId="5" xfId="0" applyFont="1" applyFill="1" applyBorder="1" applyAlignment="1" applyProtection="1"/>
    <xf numFmtId="0" fontId="42" fillId="6" borderId="5" xfId="0" applyFont="1" applyFill="1" applyBorder="1"/>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9" fontId="0" fillId="0" borderId="0" xfId="0" applyNumberFormat="1" applyAlignment="1">
      <alignment horizontal="left"/>
    </xf>
    <xf numFmtId="0" fontId="74" fillId="0" borderId="0" xfId="0" applyFont="1" applyFill="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3" fillId="0" borderId="19" xfId="0" applyFont="1" applyBorder="1" applyAlignment="1">
      <alignment horizontal="center"/>
    </xf>
    <xf numFmtId="0" fontId="43" fillId="0" borderId="0" xfId="0" applyFont="1" applyBorder="1" applyAlignment="1">
      <alignment horizontal="center"/>
    </xf>
    <xf numFmtId="0" fontId="43"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40" fillId="0" borderId="24" xfId="0" applyFont="1" applyBorder="1" applyAlignment="1">
      <alignment horizontal="center"/>
    </xf>
    <xf numFmtId="0" fontId="40" fillId="0" borderId="25" xfId="0" applyFont="1" applyBorder="1" applyAlignment="1">
      <alignment horizontal="center"/>
    </xf>
    <xf numFmtId="0" fontId="40"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0" xfId="0" applyFont="1" applyFill="1" applyBorder="1" applyAlignment="1" applyProtection="1">
      <alignment horizontal="center" vertical="top"/>
    </xf>
    <xf numFmtId="0" fontId="49" fillId="0" borderId="5" xfId="0" applyFont="1" applyFill="1" applyBorder="1" applyAlignment="1" applyProtection="1">
      <alignment horizontal="left" vertical="top" wrapText="1"/>
    </xf>
    <xf numFmtId="0" fontId="44" fillId="0" borderId="5" xfId="0" applyFont="1" applyFill="1" applyBorder="1" applyAlignment="1" applyProtection="1">
      <alignment horizontal="center" vertical="center"/>
      <protection locked="0"/>
    </xf>
    <xf numFmtId="0" fontId="75" fillId="0" borderId="5" xfId="0" applyFont="1" applyBorder="1" applyAlignment="1" applyProtection="1">
      <alignment horizontal="center"/>
    </xf>
    <xf numFmtId="0" fontId="47" fillId="6" borderId="5" xfId="0" applyFont="1" applyFill="1" applyBorder="1" applyAlignment="1" applyProtection="1">
      <alignment horizontal="center"/>
    </xf>
    <xf numFmtId="0" fontId="35" fillId="0" borderId="13" xfId="0" applyFont="1" applyBorder="1" applyAlignment="1" applyProtection="1">
      <alignment horizontal="center"/>
    </xf>
    <xf numFmtId="0" fontId="44" fillId="0" borderId="5" xfId="0" applyFont="1" applyFill="1" applyBorder="1" applyAlignment="1" applyProtection="1">
      <alignment horizontal="left" wrapText="1"/>
      <protection locked="0"/>
    </xf>
    <xf numFmtId="0" fontId="44" fillId="0" borderId="5" xfId="0" applyFont="1" applyBorder="1" applyAlignment="1" applyProtection="1">
      <alignment horizontal="center" wrapText="1"/>
      <protection locked="0"/>
    </xf>
    <xf numFmtId="0" fontId="44" fillId="0" borderId="5" xfId="0" applyFont="1" applyBorder="1" applyAlignment="1" applyProtection="1">
      <alignment horizontal="left" vertical="top" wrapText="1"/>
      <protection locked="0"/>
    </xf>
    <xf numFmtId="0" fontId="44" fillId="0" borderId="5" xfId="0" applyFont="1" applyBorder="1" applyAlignment="1" applyProtection="1">
      <alignment horizontal="left" wrapText="1"/>
      <protection locked="0"/>
    </xf>
    <xf numFmtId="0" fontId="75" fillId="0" borderId="6" xfId="0" applyFont="1" applyBorder="1" applyAlignment="1" applyProtection="1">
      <alignment horizontal="left" wrapText="1"/>
    </xf>
    <xf numFmtId="0" fontId="75" fillId="0" borderId="13" xfId="0" applyFont="1" applyBorder="1" applyAlignment="1" applyProtection="1">
      <alignment horizontal="left" wrapText="1"/>
    </xf>
    <xf numFmtId="0" fontId="75" fillId="0" borderId="14" xfId="0" applyFont="1" applyBorder="1" applyAlignment="1" applyProtection="1">
      <alignment horizontal="left" wrapText="1"/>
    </xf>
    <xf numFmtId="0" fontId="56" fillId="0" borderId="5" xfId="0" applyFont="1" applyBorder="1" applyAlignment="1" applyProtection="1">
      <alignment horizontal="center" vertical="top" wrapText="1"/>
    </xf>
    <xf numFmtId="0" fontId="51" fillId="0" borderId="5" xfId="0" applyFont="1" applyBorder="1" applyAlignment="1" applyProtection="1">
      <alignment horizontal="left" vertical="top" wrapText="1"/>
    </xf>
    <xf numFmtId="14" fontId="44" fillId="0" borderId="5" xfId="0" applyNumberFormat="1" applyFont="1" applyFill="1" applyBorder="1" applyAlignment="1" applyProtection="1">
      <alignment horizontal="left" wrapText="1"/>
      <protection locked="0"/>
    </xf>
    <xf numFmtId="0" fontId="38" fillId="6" borderId="5" xfId="0" applyFont="1" applyFill="1" applyBorder="1" applyAlignment="1" applyProtection="1">
      <alignment horizontal="center" vertical="center" wrapText="1"/>
    </xf>
    <xf numFmtId="0" fontId="48"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1" fillId="9" borderId="6" xfId="0" applyFont="1" applyFill="1" applyBorder="1" applyAlignment="1" applyProtection="1">
      <alignment horizontal="left" vertical="top" wrapText="1"/>
    </xf>
    <xf numFmtId="0" fontId="41" fillId="9" borderId="13" xfId="0" applyFont="1" applyFill="1" applyBorder="1" applyAlignment="1" applyProtection="1">
      <alignment horizontal="left" vertical="top" wrapText="1"/>
    </xf>
    <xf numFmtId="0" fontId="47" fillId="0" borderId="1" xfId="0" applyFont="1" applyFill="1" applyBorder="1" applyAlignment="1" applyProtection="1">
      <alignment horizontal="center" vertical="top" wrapText="1"/>
    </xf>
    <xf numFmtId="0" fontId="47" fillId="0" borderId="0" xfId="0" applyFont="1" applyFill="1" applyBorder="1" applyAlignment="1" applyProtection="1">
      <alignment horizontal="center" vertical="top" wrapText="1"/>
    </xf>
    <xf numFmtId="0" fontId="51" fillId="13" borderId="5" xfId="0" applyFont="1" applyFill="1" applyBorder="1" applyAlignment="1" applyProtection="1">
      <alignment horizontal="left" vertical="top" wrapText="1"/>
    </xf>
    <xf numFmtId="0" fontId="0" fillId="6" borderId="0" xfId="0" applyFill="1" applyBorder="1" applyAlignment="1" applyProtection="1">
      <alignment horizontal="center"/>
    </xf>
    <xf numFmtId="0" fontId="41" fillId="9" borderId="13" xfId="0" applyFont="1" applyFill="1" applyBorder="1" applyAlignment="1" applyProtection="1">
      <alignment horizontal="center" vertical="top" wrapText="1"/>
    </xf>
    <xf numFmtId="0" fontId="41" fillId="9" borderId="13" xfId="0" applyFont="1" applyFill="1" applyBorder="1" applyAlignment="1" applyProtection="1">
      <alignment horizontal="center"/>
    </xf>
    <xf numFmtId="0" fontId="41" fillId="9" borderId="14" xfId="0" applyFont="1" applyFill="1" applyBorder="1" applyAlignment="1" applyProtection="1">
      <alignment horizontal="center"/>
    </xf>
    <xf numFmtId="0" fontId="34" fillId="6" borderId="0" xfId="0" applyFont="1" applyFill="1" applyBorder="1" applyAlignment="1" applyProtection="1">
      <alignment horizontal="right"/>
    </xf>
    <xf numFmtId="0" fontId="47" fillId="6" borderId="5" xfId="0" applyFont="1" applyFill="1" applyBorder="1" applyAlignment="1" applyProtection="1">
      <alignment horizontal="center" wrapText="1"/>
    </xf>
    <xf numFmtId="0" fontId="42" fillId="0" borderId="6" xfId="0" applyFont="1" applyBorder="1" applyAlignment="1" applyProtection="1">
      <alignment horizontal="left"/>
    </xf>
    <xf numFmtId="0" fontId="42" fillId="0" borderId="13" xfId="0" applyFont="1" applyBorder="1" applyAlignment="1" applyProtection="1">
      <alignment horizontal="left"/>
    </xf>
    <xf numFmtId="0" fontId="35" fillId="0" borderId="14" xfId="0" applyFont="1" applyBorder="1" applyAlignment="1" applyProtection="1">
      <alignment horizontal="center"/>
    </xf>
    <xf numFmtId="0" fontId="42" fillId="6" borderId="5" xfId="0" applyFont="1" applyFill="1" applyBorder="1" applyAlignment="1" applyProtection="1">
      <alignment horizontal="center"/>
    </xf>
    <xf numFmtId="0" fontId="55" fillId="9" borderId="5" xfId="0" applyFont="1" applyFill="1" applyBorder="1" applyAlignment="1" applyProtection="1">
      <alignment horizontal="left"/>
    </xf>
    <xf numFmtId="0" fontId="53" fillId="0" borderId="6" xfId="0" applyFont="1" applyBorder="1" applyAlignment="1" applyProtection="1">
      <alignment horizontal="left" wrapText="1"/>
      <protection locked="0"/>
    </xf>
    <xf numFmtId="0" fontId="53" fillId="0" borderId="13" xfId="0" applyFont="1" applyBorder="1" applyAlignment="1" applyProtection="1">
      <alignment horizontal="left" wrapText="1"/>
      <protection locked="0"/>
    </xf>
    <xf numFmtId="0" fontId="44" fillId="0" borderId="5" xfId="0" applyFont="1" applyBorder="1" applyAlignment="1" applyProtection="1">
      <alignment horizontal="center" vertical="top" wrapText="1"/>
    </xf>
    <xf numFmtId="0" fontId="45" fillId="0" borderId="5" xfId="0" applyFont="1" applyBorder="1" applyAlignment="1" applyProtection="1">
      <alignment horizontal="left"/>
    </xf>
    <xf numFmtId="0" fontId="47" fillId="6" borderId="5" xfId="0" applyFont="1" applyFill="1" applyBorder="1" applyAlignment="1" applyProtection="1">
      <alignment horizontal="left"/>
    </xf>
    <xf numFmtId="0" fontId="44" fillId="0" borderId="5" xfId="0" applyFont="1" applyBorder="1" applyAlignment="1" applyProtection="1">
      <alignment horizontal="center" wrapText="1"/>
    </xf>
    <xf numFmtId="0" fontId="54" fillId="0" borderId="6" xfId="0" applyFont="1" applyBorder="1" applyAlignment="1" applyProtection="1">
      <alignment horizontal="center" vertical="center"/>
      <protection locked="0"/>
    </xf>
    <xf numFmtId="0" fontId="54" fillId="0" borderId="13" xfId="0" applyFont="1" applyBorder="1" applyAlignment="1" applyProtection="1">
      <alignment horizontal="center" vertical="center"/>
      <protection locked="0"/>
    </xf>
    <xf numFmtId="0" fontId="54" fillId="0" borderId="14" xfId="0" applyFont="1" applyBorder="1" applyAlignment="1" applyProtection="1">
      <alignment horizontal="center" vertical="center"/>
      <protection locked="0"/>
    </xf>
    <xf numFmtId="0" fontId="41" fillId="9" borderId="5" xfId="0" applyFont="1" applyFill="1" applyBorder="1" applyAlignment="1" applyProtection="1">
      <alignment horizontal="left"/>
    </xf>
    <xf numFmtId="0" fontId="45" fillId="0" borderId="6" xfId="0" applyFont="1" applyBorder="1" applyAlignment="1" applyProtection="1">
      <alignment horizontal="center"/>
    </xf>
    <xf numFmtId="0" fontId="45" fillId="0" borderId="13" xfId="0" applyFont="1" applyBorder="1" applyAlignment="1" applyProtection="1">
      <alignment horizontal="center"/>
    </xf>
    <xf numFmtId="0" fontId="45" fillId="0" borderId="14" xfId="0" applyFont="1" applyBorder="1" applyAlignment="1" applyProtection="1">
      <alignment horizontal="center"/>
    </xf>
    <xf numFmtId="0" fontId="75" fillId="0" borderId="5" xfId="0" applyFont="1" applyBorder="1" applyAlignment="1" applyProtection="1">
      <alignment horizontal="left"/>
    </xf>
    <xf numFmtId="0" fontId="47" fillId="6" borderId="6" xfId="0" applyFont="1" applyFill="1" applyBorder="1" applyAlignment="1" applyProtection="1">
      <alignment horizontal="left" vertical="top"/>
    </xf>
    <xf numFmtId="0" fontId="47" fillId="6" borderId="13" xfId="0" applyFont="1" applyFill="1" applyBorder="1" applyAlignment="1" applyProtection="1">
      <alignment horizontal="left" vertical="top"/>
    </xf>
    <xf numFmtId="0" fontId="47" fillId="6" borderId="14" xfId="0" applyFont="1" applyFill="1" applyBorder="1" applyAlignment="1" applyProtection="1">
      <alignment horizontal="left" vertical="top"/>
    </xf>
    <xf numFmtId="0" fontId="35" fillId="0" borderId="13" xfId="0" applyFont="1" applyBorder="1" applyAlignment="1" applyProtection="1">
      <alignment horizontal="center" wrapText="1" shrinkToFit="1"/>
    </xf>
    <xf numFmtId="0" fontId="35" fillId="0" borderId="14" xfId="0" applyFont="1" applyBorder="1" applyAlignment="1" applyProtection="1">
      <alignment horizontal="center" wrapText="1" shrinkToFit="1"/>
    </xf>
    <xf numFmtId="0" fontId="41" fillId="9" borderId="5" xfId="0" applyFont="1" applyFill="1" applyBorder="1" applyAlignment="1" applyProtection="1">
      <alignment horizontal="center"/>
    </xf>
    <xf numFmtId="0" fontId="41" fillId="9" borderId="6" xfId="0" applyFont="1" applyFill="1" applyBorder="1" applyAlignment="1" applyProtection="1">
      <alignment horizontal="left" wrapText="1"/>
    </xf>
    <xf numFmtId="0" fontId="41" fillId="9" borderId="13" xfId="0" applyFont="1" applyFill="1" applyBorder="1" applyAlignment="1" applyProtection="1">
      <alignment horizontal="left" wrapText="1"/>
    </xf>
    <xf numFmtId="0" fontId="41" fillId="9" borderId="14" xfId="0" applyFont="1" applyFill="1" applyBorder="1" applyAlignment="1" applyProtection="1">
      <alignment horizontal="left" wrapText="1"/>
    </xf>
    <xf numFmtId="0" fontId="47" fillId="6" borderId="9" xfId="0" applyFont="1" applyFill="1" applyBorder="1" applyAlignment="1" applyProtection="1">
      <alignment horizontal="center"/>
    </xf>
    <xf numFmtId="0" fontId="47" fillId="6" borderId="1" xfId="0" applyFont="1" applyFill="1" applyBorder="1" applyAlignment="1" applyProtection="1">
      <alignment horizontal="center"/>
    </xf>
    <xf numFmtId="0" fontId="47" fillId="6" borderId="2" xfId="0" applyFont="1" applyFill="1" applyBorder="1" applyAlignment="1" applyProtection="1">
      <alignment horizontal="center"/>
    </xf>
    <xf numFmtId="0" fontId="47" fillId="6" borderId="3" xfId="0" applyFont="1" applyFill="1" applyBorder="1" applyAlignment="1" applyProtection="1">
      <alignment horizontal="center"/>
    </xf>
    <xf numFmtId="0" fontId="47" fillId="6" borderId="15" xfId="0" applyFont="1" applyFill="1" applyBorder="1" applyAlignment="1" applyProtection="1">
      <alignment horizontal="center"/>
    </xf>
    <xf numFmtId="0" fontId="47" fillId="6" borderId="4" xfId="0" applyFont="1" applyFill="1" applyBorder="1" applyAlignment="1" applyProtection="1">
      <alignment horizontal="center"/>
    </xf>
    <xf numFmtId="0" fontId="42" fillId="0" borderId="9" xfId="0" applyFont="1" applyBorder="1" applyAlignment="1" applyProtection="1">
      <alignment horizontal="left"/>
    </xf>
    <xf numFmtId="0" fontId="42" fillId="0" borderId="1" xfId="0" applyFont="1" applyBorder="1" applyAlignment="1" applyProtection="1">
      <alignment horizontal="left"/>
    </xf>
    <xf numFmtId="0" fontId="41" fillId="9" borderId="6" xfId="0" applyFont="1" applyFill="1" applyBorder="1" applyAlignment="1" applyProtection="1">
      <alignment horizontal="left"/>
    </xf>
    <xf numFmtId="0" fontId="41" fillId="9" borderId="13" xfId="0" applyFont="1" applyFill="1" applyBorder="1" applyAlignment="1" applyProtection="1">
      <alignment horizontal="left"/>
    </xf>
    <xf numFmtId="0" fontId="41" fillId="9" borderId="14" xfId="0" applyFont="1" applyFill="1" applyBorder="1" applyAlignment="1" applyProtection="1">
      <alignment horizontal="left"/>
    </xf>
    <xf numFmtId="0" fontId="71" fillId="12" borderId="6" xfId="1" applyFont="1" applyFill="1" applyBorder="1" applyAlignment="1" applyProtection="1">
      <alignment horizontal="center" vertical="top" wrapText="1"/>
      <protection locked="0"/>
    </xf>
    <xf numFmtId="0" fontId="71" fillId="12" borderId="13" xfId="1" applyFont="1" applyFill="1" applyBorder="1" applyAlignment="1" applyProtection="1">
      <alignment horizontal="center" vertical="top" wrapText="1"/>
      <protection locked="0"/>
    </xf>
    <xf numFmtId="0" fontId="71" fillId="12" borderId="14" xfId="1" applyFont="1" applyFill="1" applyBorder="1" applyAlignment="1" applyProtection="1">
      <alignment horizontal="center" vertical="top" wrapText="1"/>
      <protection locked="0"/>
    </xf>
    <xf numFmtId="0" fontId="52" fillId="0" borderId="0" xfId="0" applyFont="1" applyAlignment="1" applyProtection="1">
      <alignment horizontal="left"/>
    </xf>
    <xf numFmtId="0" fontId="72" fillId="0" borderId="5" xfId="0" applyFont="1" applyBorder="1" applyAlignment="1" applyProtection="1">
      <alignment horizontal="left" wrapText="1"/>
      <protection locked="0"/>
    </xf>
    <xf numFmtId="14" fontId="72" fillId="0" borderId="6" xfId="0" applyNumberFormat="1" applyFont="1" applyBorder="1" applyAlignment="1" applyProtection="1">
      <alignment horizontal="left" wrapText="1"/>
      <protection locked="0"/>
    </xf>
    <xf numFmtId="14" fontId="72" fillId="0" borderId="13" xfId="0" applyNumberFormat="1" applyFont="1" applyBorder="1" applyAlignment="1" applyProtection="1">
      <alignment horizontal="left" wrapText="1"/>
      <protection locked="0"/>
    </xf>
    <xf numFmtId="14" fontId="72" fillId="0" borderId="14" xfId="0" applyNumberFormat="1" applyFont="1" applyBorder="1" applyAlignment="1" applyProtection="1">
      <alignment horizontal="left" wrapText="1"/>
      <protection locked="0"/>
    </xf>
    <xf numFmtId="0" fontId="72" fillId="0" borderId="6" xfId="0" applyFont="1" applyBorder="1" applyAlignment="1" applyProtection="1">
      <alignment horizontal="left" wrapText="1"/>
      <protection locked="0"/>
    </xf>
    <xf numFmtId="0" fontId="72" fillId="0" borderId="13" xfId="0" applyFont="1" applyBorder="1" applyAlignment="1" applyProtection="1">
      <alignment horizontal="left" wrapText="1"/>
      <protection locked="0"/>
    </xf>
    <xf numFmtId="0" fontId="72" fillId="0" borderId="14" xfId="0" applyFont="1" applyBorder="1" applyAlignment="1" applyProtection="1">
      <alignment horizontal="left" wrapText="1"/>
      <protection locked="0"/>
    </xf>
    <xf numFmtId="14" fontId="72" fillId="0" borderId="6" xfId="0" applyNumberFormat="1" applyFont="1" applyFill="1" applyBorder="1" applyAlignment="1" applyProtection="1">
      <alignment horizontal="left" wrapText="1"/>
      <protection locked="0"/>
    </xf>
    <xf numFmtId="14" fontId="72" fillId="0" borderId="13" xfId="0" applyNumberFormat="1" applyFont="1" applyFill="1" applyBorder="1" applyAlignment="1" applyProtection="1">
      <alignment horizontal="left" wrapText="1"/>
      <protection locked="0"/>
    </xf>
    <xf numFmtId="14" fontId="72" fillId="0" borderId="14" xfId="0" applyNumberFormat="1" applyFont="1" applyFill="1" applyBorder="1" applyAlignment="1" applyProtection="1">
      <alignment horizontal="left" wrapText="1"/>
      <protection locked="0"/>
    </xf>
    <xf numFmtId="0" fontId="42" fillId="0" borderId="14" xfId="0" applyFont="1" applyBorder="1" applyAlignment="1" applyProtection="1">
      <alignment horizontal="left"/>
    </xf>
    <xf numFmtId="0" fontId="44" fillId="0" borderId="6" xfId="0" applyFont="1" applyBorder="1" applyAlignment="1" applyProtection="1">
      <alignment horizontal="center" wrapText="1"/>
      <protection locked="0"/>
    </xf>
    <xf numFmtId="0" fontId="44" fillId="0" borderId="13" xfId="0" applyFont="1" applyBorder="1" applyAlignment="1" applyProtection="1">
      <alignment horizontal="center" wrapText="1"/>
      <protection locked="0"/>
    </xf>
    <xf numFmtId="0" fontId="44" fillId="0" borderId="14" xfId="0" applyFont="1" applyBorder="1" applyAlignment="1" applyProtection="1">
      <alignment horizontal="center" wrapText="1"/>
      <protection locked="0"/>
    </xf>
    <xf numFmtId="0" fontId="45" fillId="0" borderId="5" xfId="0" applyFont="1" applyBorder="1" applyAlignment="1" applyProtection="1">
      <alignment horizontal="center"/>
    </xf>
    <xf numFmtId="0" fontId="44" fillId="0" borderId="6" xfId="0" applyFont="1" applyBorder="1" applyAlignment="1" applyProtection="1">
      <alignment horizontal="left" vertical="top" wrapText="1"/>
      <protection locked="0"/>
    </xf>
    <xf numFmtId="0" fontId="44" fillId="0" borderId="13" xfId="0" applyFont="1" applyBorder="1" applyAlignment="1" applyProtection="1">
      <alignment horizontal="left" vertical="top" wrapText="1"/>
      <protection locked="0"/>
    </xf>
    <xf numFmtId="0" fontId="44" fillId="0" borderId="14" xfId="0" applyFont="1" applyBorder="1" applyAlignment="1" applyProtection="1">
      <alignment horizontal="left" vertical="top" wrapText="1"/>
      <protection locked="0"/>
    </xf>
    <xf numFmtId="0" fontId="41"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42" fillId="0" borderId="5" xfId="0" applyFont="1" applyBorder="1" applyAlignment="1" applyProtection="1">
      <alignment horizontal="left"/>
    </xf>
    <xf numFmtId="0" fontId="44" fillId="0" borderId="6" xfId="0" applyFont="1" applyBorder="1" applyAlignment="1" applyProtection="1">
      <alignment horizontal="center" vertical="top" wrapText="1"/>
    </xf>
    <xf numFmtId="0" fontId="44" fillId="0" borderId="13" xfId="0" applyFont="1" applyBorder="1" applyAlignment="1" applyProtection="1">
      <alignment horizontal="center" vertical="top" wrapText="1"/>
    </xf>
    <xf numFmtId="0" fontId="44" fillId="0" borderId="14" xfId="0" applyFont="1" applyBorder="1" applyAlignment="1" applyProtection="1">
      <alignment horizontal="center" vertical="top" wrapText="1"/>
    </xf>
    <xf numFmtId="0" fontId="62" fillId="12" borderId="5" xfId="0" applyFont="1" applyFill="1" applyBorder="1" applyAlignment="1" applyProtection="1">
      <alignment horizontal="left" wrapText="1"/>
    </xf>
    <xf numFmtId="0" fontId="27" fillId="12" borderId="5" xfId="0" applyFont="1" applyFill="1" applyBorder="1" applyAlignment="1" applyProtection="1">
      <alignment horizontal="left" wrapText="1"/>
    </xf>
    <xf numFmtId="0" fontId="41" fillId="9" borderId="5" xfId="0" applyFont="1" applyFill="1" applyBorder="1" applyAlignment="1" applyProtection="1">
      <alignment horizontal="left" wrapText="1"/>
    </xf>
    <xf numFmtId="0" fontId="0" fillId="0" borderId="5" xfId="0" applyFill="1" applyBorder="1" applyAlignment="1" applyProtection="1">
      <alignment horizontal="center"/>
    </xf>
    <xf numFmtId="0" fontId="42" fillId="0" borderId="5" xfId="0" applyFont="1" applyFill="1" applyBorder="1" applyAlignment="1" applyProtection="1">
      <alignment horizontal="left"/>
    </xf>
    <xf numFmtId="0" fontId="47" fillId="6" borderId="6" xfId="0" applyFont="1" applyFill="1" applyBorder="1" applyAlignment="1" applyProtection="1">
      <alignment horizontal="left"/>
    </xf>
    <xf numFmtId="0" fontId="47" fillId="6" borderId="13" xfId="0" applyFont="1" applyFill="1" applyBorder="1" applyAlignment="1" applyProtection="1">
      <alignment horizontal="left"/>
    </xf>
    <xf numFmtId="0" fontId="47" fillId="6" borderId="14" xfId="0" applyFont="1" applyFill="1" applyBorder="1" applyAlignment="1" applyProtection="1">
      <alignment horizontal="left"/>
    </xf>
    <xf numFmtId="0" fontId="44" fillId="0" borderId="6" xfId="0" applyFont="1" applyFill="1" applyBorder="1" applyAlignment="1" applyProtection="1">
      <alignment horizontal="left" wrapText="1"/>
      <protection locked="0"/>
    </xf>
    <xf numFmtId="0" fontId="44" fillId="0" borderId="13" xfId="0" applyFont="1" applyFill="1" applyBorder="1" applyAlignment="1" applyProtection="1">
      <alignment horizontal="left" wrapText="1"/>
      <protection locked="0"/>
    </xf>
    <xf numFmtId="0" fontId="44" fillId="0" borderId="14" xfId="0" applyFont="1" applyFill="1" applyBorder="1" applyAlignment="1" applyProtection="1">
      <alignment horizontal="left" wrapText="1"/>
      <protection locked="0"/>
    </xf>
    <xf numFmtId="0" fontId="44" fillId="0" borderId="11" xfId="0" applyFont="1" applyFill="1" applyBorder="1" applyAlignment="1" applyProtection="1">
      <alignment horizontal="left" wrapText="1"/>
      <protection locked="0"/>
    </xf>
    <xf numFmtId="14" fontId="44" fillId="0" borderId="11" xfId="0" applyNumberFormat="1" applyFont="1" applyFill="1" applyBorder="1" applyAlignment="1" applyProtection="1">
      <alignment horizontal="left" wrapText="1"/>
      <protection locked="0"/>
    </xf>
    <xf numFmtId="0" fontId="0" fillId="0" borderId="5" xfId="0" applyBorder="1" applyAlignment="1" applyProtection="1">
      <alignment horizontal="center"/>
    </xf>
    <xf numFmtId="0" fontId="63" fillId="12" borderId="5" xfId="0" applyFont="1" applyFill="1" applyBorder="1" applyAlignment="1" applyProtection="1">
      <alignment horizontal="left" wrapText="1"/>
    </xf>
    <xf numFmtId="0" fontId="42" fillId="0" borderId="6" xfId="0" applyFont="1" applyFill="1" applyBorder="1" applyAlignment="1" applyProtection="1">
      <alignment horizontal="right" wrapText="1"/>
    </xf>
    <xf numFmtId="0" fontId="42" fillId="0" borderId="13" xfId="0" applyFont="1" applyFill="1" applyBorder="1" applyAlignment="1" applyProtection="1">
      <alignment horizontal="right" wrapText="1"/>
    </xf>
    <xf numFmtId="0" fontId="42" fillId="0" borderId="14" xfId="0" applyFont="1" applyFill="1" applyBorder="1" applyAlignment="1" applyProtection="1">
      <alignment horizontal="right" wrapText="1"/>
    </xf>
    <xf numFmtId="0" fontId="42" fillId="0" borderId="6" xfId="0" applyFont="1" applyFill="1" applyBorder="1" applyAlignment="1" applyProtection="1">
      <alignment horizontal="right"/>
    </xf>
    <xf numFmtId="0" fontId="42" fillId="0" borderId="13" xfId="0" applyFont="1" applyFill="1" applyBorder="1" applyAlignment="1" applyProtection="1">
      <alignment horizontal="right"/>
    </xf>
    <xf numFmtId="0" fontId="42" fillId="0" borderId="14" xfId="0" applyFont="1" applyFill="1" applyBorder="1" applyAlignment="1" applyProtection="1">
      <alignment horizontal="right"/>
    </xf>
    <xf numFmtId="0" fontId="41" fillId="9" borderId="11" xfId="0" applyFont="1" applyFill="1" applyBorder="1" applyAlignment="1" applyProtection="1">
      <alignment horizontal="left" wrapText="1"/>
    </xf>
    <xf numFmtId="0" fontId="47" fillId="6" borderId="11" xfId="0" applyFont="1" applyFill="1" applyBorder="1" applyAlignment="1" applyProtection="1">
      <alignment horizontal="center"/>
    </xf>
    <xf numFmtId="0" fontId="42" fillId="0" borderId="0" xfId="0" applyFont="1" applyBorder="1" applyAlignment="1" applyProtection="1">
      <alignment horizontal="right"/>
    </xf>
    <xf numFmtId="0" fontId="35" fillId="0" borderId="0" xfId="0" applyFont="1" applyBorder="1" applyAlignment="1" applyProtection="1">
      <alignment horizontal="center" wrapText="1"/>
      <protection locked="0"/>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44"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42" fillId="0" borderId="6" xfId="0" applyFont="1" applyFill="1" applyBorder="1" applyAlignment="1" applyProtection="1">
      <alignment horizontal="right" wrapText="1"/>
      <protection locked="0"/>
    </xf>
    <xf numFmtId="0" fontId="42" fillId="0" borderId="13" xfId="0" applyFont="1" applyFill="1" applyBorder="1" applyAlignment="1" applyProtection="1">
      <alignment horizontal="right" wrapText="1"/>
      <protection locked="0"/>
    </xf>
    <xf numFmtId="0" fontId="42" fillId="0" borderId="14" xfId="0" applyFont="1" applyFill="1" applyBorder="1" applyAlignment="1" applyProtection="1">
      <alignment horizontal="right" wrapText="1"/>
      <protection locked="0"/>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50" fillId="6" borderId="15" xfId="0" applyFont="1" applyFill="1" applyBorder="1" applyAlignment="1" applyProtection="1">
      <alignment horizontal="center" wrapText="1"/>
    </xf>
    <xf numFmtId="0" fontId="50" fillId="6" borderId="15" xfId="0" applyFont="1" applyFill="1" applyBorder="1" applyAlignment="1" applyProtection="1">
      <alignment horizontal="center"/>
    </xf>
    <xf numFmtId="0" fontId="42" fillId="0" borderId="0" xfId="0" applyFont="1" applyBorder="1" applyAlignment="1" applyProtection="1">
      <alignment horizontal="right" wrapText="1"/>
    </xf>
    <xf numFmtId="14" fontId="35" fillId="0" borderId="13" xfId="0" applyNumberFormat="1" applyFont="1" applyBorder="1" applyAlignment="1" applyProtection="1">
      <alignment horizontal="center" wrapText="1"/>
      <protection locked="0"/>
    </xf>
    <xf numFmtId="0" fontId="35" fillId="0" borderId="13" xfId="0"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47" fillId="6" borderId="6" xfId="0" applyFont="1" applyFill="1" applyBorder="1" applyAlignment="1" applyProtection="1">
      <alignment horizontal="right"/>
    </xf>
    <xf numFmtId="0" fontId="47" fillId="6" borderId="13" xfId="0" applyFont="1" applyFill="1" applyBorder="1" applyAlignment="1" applyProtection="1">
      <alignment horizontal="right"/>
    </xf>
    <xf numFmtId="0" fontId="47" fillId="6" borderId="14" xfId="0" applyFont="1" applyFill="1" applyBorder="1" applyAlignment="1" applyProtection="1">
      <alignment horizontal="right"/>
    </xf>
    <xf numFmtId="0" fontId="42" fillId="0" borderId="13" xfId="0" applyFont="1" applyBorder="1" applyAlignment="1" applyProtection="1">
      <alignment horizontal="right"/>
    </xf>
    <xf numFmtId="0" fontId="42" fillId="0" borderId="14" xfId="0" applyFont="1" applyBorder="1" applyAlignment="1" applyProtection="1">
      <alignment horizontal="right"/>
    </xf>
    <xf numFmtId="0" fontId="44" fillId="0" borderId="5" xfId="0" applyFont="1" applyFill="1" applyBorder="1" applyAlignment="1" applyProtection="1">
      <alignment horizontal="left"/>
    </xf>
    <xf numFmtId="0" fontId="62"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48" fillId="12" borderId="5" xfId="0" applyFont="1" applyFill="1" applyBorder="1" applyAlignment="1" applyProtection="1">
      <alignment horizontal="left"/>
    </xf>
    <xf numFmtId="0" fontId="0" fillId="12" borderId="5" xfId="0" applyFill="1" applyBorder="1" applyAlignment="1" applyProtection="1">
      <alignment horizontal="left"/>
    </xf>
    <xf numFmtId="0" fontId="46" fillId="12" borderId="9" xfId="0" applyFont="1" applyFill="1" applyBorder="1" applyAlignment="1" applyProtection="1">
      <alignment horizontal="left" vertical="top" wrapText="1"/>
    </xf>
    <xf numFmtId="0" fontId="46" fillId="12" borderId="1" xfId="0" applyFont="1" applyFill="1" applyBorder="1" applyAlignment="1" applyProtection="1">
      <alignment horizontal="left" vertical="top" wrapText="1"/>
    </xf>
    <xf numFmtId="0" fontId="46" fillId="12" borderId="2" xfId="0" applyFont="1" applyFill="1" applyBorder="1" applyAlignment="1" applyProtection="1">
      <alignment horizontal="left" vertical="top" wrapText="1"/>
    </xf>
    <xf numFmtId="0" fontId="73" fillId="0" borderId="15" xfId="0" applyFont="1" applyBorder="1" applyAlignment="1" applyProtection="1">
      <alignment horizontal="left" vertical="top"/>
    </xf>
    <xf numFmtId="0" fontId="42" fillId="0" borderId="6" xfId="0" applyFont="1" applyFill="1" applyBorder="1" applyAlignment="1" applyProtection="1">
      <alignment horizontal="left"/>
    </xf>
    <xf numFmtId="0" fontId="42" fillId="0" borderId="13" xfId="0" applyFont="1" applyFill="1" applyBorder="1" applyAlignment="1" applyProtection="1">
      <alignment horizontal="left"/>
    </xf>
    <xf numFmtId="0" fontId="42" fillId="0" borderId="14" xfId="0" applyFont="1" applyFill="1" applyBorder="1" applyAlignment="1" applyProtection="1">
      <alignment horizontal="left"/>
    </xf>
    <xf numFmtId="0" fontId="0" fillId="15" borderId="5" xfId="0" applyFill="1" applyBorder="1" applyAlignment="1">
      <alignment horizontal="left" wrapText="1"/>
    </xf>
    <xf numFmtId="0" fontId="0" fillId="0" borderId="0" xfId="0" applyFill="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15" borderId="6" xfId="0" applyFill="1" applyBorder="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7"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57" fillId="0" borderId="8" xfId="3" applyFont="1" applyBorder="1" applyAlignment="1" applyProtection="1">
      <alignment vertical="top" wrapText="1"/>
      <protection locked="0"/>
    </xf>
    <xf numFmtId="0" fontId="57" fillId="0" borderId="16" xfId="3" applyFont="1" applyBorder="1" applyAlignment="1" applyProtection="1">
      <alignment vertical="top" wrapText="1"/>
      <protection locked="0"/>
    </xf>
    <xf numFmtId="0" fontId="57"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60" fillId="0" borderId="0" xfId="0" applyFont="1" applyFill="1" applyBorder="1" applyAlignment="1" applyProtection="1">
      <alignment horizontal="center"/>
    </xf>
    <xf numFmtId="0" fontId="60" fillId="0" borderId="0" xfId="0" applyFont="1" applyFill="1" applyAlignment="1" applyProtection="1">
      <alignment horizontal="center"/>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8" fillId="0" borderId="0" xfId="0" applyFont="1" applyBorder="1" applyAlignment="1" applyProtection="1">
      <alignment horizontal="center" wrapText="1"/>
    </xf>
    <xf numFmtId="0" fontId="59" fillId="0" borderId="9" xfId="0" applyFont="1" applyBorder="1" applyAlignment="1" applyProtection="1">
      <alignment horizontal="center" vertical="center" wrapText="1"/>
    </xf>
    <xf numFmtId="0" fontId="59" fillId="0" borderId="1" xfId="0" applyFont="1" applyBorder="1" applyAlignment="1" applyProtection="1">
      <alignment horizontal="center" vertical="center" wrapText="1"/>
    </xf>
    <xf numFmtId="0" fontId="59" fillId="0" borderId="2" xfId="0" applyFont="1" applyBorder="1" applyAlignment="1" applyProtection="1">
      <alignment horizontal="center" vertical="center" wrapText="1"/>
    </xf>
    <xf numFmtId="0" fontId="59" fillId="0" borderId="17" xfId="0" applyFont="1" applyBorder="1" applyAlignment="1" applyProtection="1">
      <alignment horizontal="center" vertical="center" wrapText="1"/>
    </xf>
    <xf numFmtId="0" fontId="59" fillId="0" borderId="0" xfId="0" applyFont="1" applyBorder="1" applyAlignment="1" applyProtection="1">
      <alignment horizontal="center" vertical="center" wrapText="1"/>
    </xf>
    <xf numFmtId="0" fontId="59" fillId="0" borderId="18" xfId="0" applyFont="1" applyBorder="1" applyAlignment="1" applyProtection="1">
      <alignment horizontal="center" vertical="center" wrapText="1"/>
    </xf>
    <xf numFmtId="0" fontId="59" fillId="0" borderId="3" xfId="0" applyFont="1" applyBorder="1" applyAlignment="1" applyProtection="1">
      <alignment horizontal="center" vertical="center" wrapText="1"/>
    </xf>
    <xf numFmtId="0" fontId="59" fillId="0" borderId="15" xfId="0" applyFont="1" applyBorder="1" applyAlignment="1" applyProtection="1">
      <alignment horizontal="center" vertical="center" wrapText="1"/>
    </xf>
    <xf numFmtId="0" fontId="59" fillId="0" borderId="4" xfId="0" applyFont="1" applyBorder="1" applyAlignment="1" applyProtection="1">
      <alignment horizontal="center" vertical="center" wrapText="1"/>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61"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4F71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356965192"/>
        <c:axId val="356962840"/>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356963232"/>
        <c:axId val="356854600"/>
      </c:lineChart>
      <c:catAx>
        <c:axId val="356965192"/>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356962840"/>
        <c:crosses val="autoZero"/>
        <c:auto val="0"/>
        <c:lblAlgn val="ctr"/>
        <c:lblOffset val="100"/>
        <c:tickLblSkip val="1"/>
        <c:tickMarkSkip val="1"/>
        <c:noMultiLvlLbl val="0"/>
      </c:catAx>
      <c:valAx>
        <c:axId val="356962840"/>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356965192"/>
        <c:crosses val="autoZero"/>
        <c:crossBetween val="between"/>
      </c:valAx>
      <c:catAx>
        <c:axId val="356963232"/>
        <c:scaling>
          <c:orientation val="minMax"/>
        </c:scaling>
        <c:delete val="1"/>
        <c:axPos val="b"/>
        <c:numFmt formatCode="General" sourceLinked="1"/>
        <c:majorTickMark val="out"/>
        <c:minorTickMark val="none"/>
        <c:tickLblPos val="nextTo"/>
        <c:crossAx val="356854600"/>
        <c:crosses val="autoZero"/>
        <c:auto val="0"/>
        <c:lblAlgn val="ctr"/>
        <c:lblOffset val="100"/>
        <c:noMultiLvlLbl val="0"/>
      </c:catAx>
      <c:valAx>
        <c:axId val="356854600"/>
        <c:scaling>
          <c:orientation val="minMax"/>
          <c:max val="1"/>
        </c:scaling>
        <c:delete val="0"/>
        <c:axPos val="r"/>
        <c:numFmt formatCode="0%" sourceLinked="1"/>
        <c:majorTickMark val="out"/>
        <c:minorTickMark val="none"/>
        <c:tickLblPos val="nextTo"/>
        <c:crossAx val="356963232"/>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356852248"/>
        <c:axId val="356854992"/>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356850288"/>
        <c:axId val="356853032"/>
      </c:lineChart>
      <c:catAx>
        <c:axId val="356852248"/>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356854992"/>
        <c:crosses val="autoZero"/>
        <c:auto val="0"/>
        <c:lblAlgn val="ctr"/>
        <c:lblOffset val="100"/>
        <c:tickLblSkip val="1"/>
        <c:tickMarkSkip val="1"/>
        <c:noMultiLvlLbl val="0"/>
      </c:catAx>
      <c:valAx>
        <c:axId val="356854992"/>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356852248"/>
        <c:crosses val="autoZero"/>
        <c:crossBetween val="between"/>
      </c:valAx>
      <c:catAx>
        <c:axId val="356850288"/>
        <c:scaling>
          <c:orientation val="minMax"/>
        </c:scaling>
        <c:delete val="1"/>
        <c:axPos val="b"/>
        <c:numFmt formatCode="General" sourceLinked="1"/>
        <c:majorTickMark val="out"/>
        <c:minorTickMark val="none"/>
        <c:tickLblPos val="nextTo"/>
        <c:crossAx val="356853032"/>
        <c:crosses val="autoZero"/>
        <c:auto val="0"/>
        <c:lblAlgn val="ctr"/>
        <c:lblOffset val="100"/>
        <c:noMultiLvlLbl val="0"/>
      </c:catAx>
      <c:valAx>
        <c:axId val="356853032"/>
        <c:scaling>
          <c:orientation val="minMax"/>
          <c:max val="1"/>
        </c:scaling>
        <c:delete val="0"/>
        <c:axPos val="r"/>
        <c:numFmt formatCode="0%" sourceLinked="1"/>
        <c:majorTickMark val="out"/>
        <c:minorTickMark val="none"/>
        <c:tickLblPos val="nextTo"/>
        <c:crossAx val="35685028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CheckBox" fmlaLink="Dump!F164" lockText="1" noThreeD="1"/>
</file>

<file path=xl/ctrlProps/ctrlProp35.xml><?xml version="1.0" encoding="utf-8"?>
<formControlPr xmlns="http://schemas.microsoft.com/office/spreadsheetml/2009/9/main" objectType="CheckBox" fmlaLink="Dump!F165"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Label"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CheckBox" fmlaLink="Dump!F16" lockText="1" noThreeD="1"/>
</file>

<file path=xl/ctrlProps/ctrlProp47.xml><?xml version="1.0" encoding="utf-8"?>
<formControlPr xmlns="http://schemas.microsoft.com/office/spreadsheetml/2009/9/main" objectType="CheckBox" fmlaLink="Dump!F17"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CheckBox" fmlaLink="Dump!$F$201" lockText="1" noThreeD="1"/>
</file>

<file path=xl/ctrlProps/ctrlProp50.xml><?xml version="1.0" encoding="utf-8"?>
<formControlPr xmlns="http://schemas.microsoft.com/office/spreadsheetml/2009/9/main" objectType="CheckBox" fmlaLink="Dump!$F$193"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CheckBox" fmlaLink="Dump!$F$200" lockText="1" noThreeD="1"/>
</file>

<file path=xl/ctrlProps/ctrlProp53.xml><?xml version="1.0" encoding="utf-8"?>
<formControlPr xmlns="http://schemas.microsoft.com/office/spreadsheetml/2009/9/main" objectType="CheckBox" fmlaLink="Dump!$F$192"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CheckBox" fmlaLink="Dump!$F$199" lockText="1" noThreeD="1"/>
</file>

<file path=xl/ctrlProps/ctrlProp56.xml><?xml version="1.0" encoding="utf-8"?>
<formControlPr xmlns="http://schemas.microsoft.com/office/spreadsheetml/2009/9/main" objectType="CheckBox" fmlaLink="Dump!$F$191" lockText="1"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CheckBox" fmlaLink="Dump!$F$185" lockText="1" noThreeD="1"/>
</file>

<file path=xl/ctrlProps/ctrlProp59.xml><?xml version="1.0" encoding="utf-8"?>
<formControlPr xmlns="http://schemas.microsoft.com/office/spreadsheetml/2009/9/main" objectType="CheckBox" fmlaLink="Dump!$F$190" lockText="1" noThreeD="1"/>
</file>

<file path=xl/ctrlProps/ctrlProp60.xml><?xml version="1.0" encoding="utf-8"?>
<formControlPr xmlns="http://schemas.microsoft.com/office/spreadsheetml/2009/9/main" objectType="CheckBox" fmlaLink="Dump!$F$198"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CheckBox" fmlaLink="Dump!$F$184" lockText="1" noThreeD="1"/>
</file>

<file path=xl/ctrlProps/ctrlProp63.xml><?xml version="1.0" encoding="utf-8"?>
<formControlPr xmlns="http://schemas.microsoft.com/office/spreadsheetml/2009/9/main" objectType="CheckBox" fmlaLink="Dump!$F$189" lockText="1" noThreeD="1"/>
</file>

<file path=xl/ctrlProps/ctrlProp64.xml><?xml version="1.0" encoding="utf-8"?>
<formControlPr xmlns="http://schemas.microsoft.com/office/spreadsheetml/2009/9/main" objectType="CheckBox" fmlaLink="Dump!$F$197" lockText="1"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CheckBox" fmlaLink="Dump!$F$183" lockText="1" noThreeD="1"/>
</file>

<file path=xl/ctrlProps/ctrlProp67.xml><?xml version="1.0" encoding="utf-8"?>
<formControlPr xmlns="http://schemas.microsoft.com/office/spreadsheetml/2009/9/main" objectType="CheckBox" fmlaLink="Dump!$F$188" lockText="1" noThreeD="1"/>
</file>

<file path=xl/ctrlProps/ctrlProp68.xml><?xml version="1.0" encoding="utf-8"?>
<formControlPr xmlns="http://schemas.microsoft.com/office/spreadsheetml/2009/9/main" objectType="CheckBox" fmlaLink="Dump!$F$196" lockText="1"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CheckBox" fmlaLink="Dump!$F$187" lockText="1" noThreeD="1"/>
</file>

<file path=xl/ctrlProps/ctrlProp71.xml><?xml version="1.0" encoding="utf-8"?>
<formControlPr xmlns="http://schemas.microsoft.com/office/spreadsheetml/2009/9/main" objectType="CheckBox" fmlaLink="Dump!$F$195" lockText="1"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CheckBox" fmlaLink="Dump!$F$186" lockText="1" noThreeD="1"/>
</file>

<file path=xl/ctrlProps/ctrlProp74.xml><?xml version="1.0" encoding="utf-8"?>
<formControlPr xmlns="http://schemas.microsoft.com/office/spreadsheetml/2009/9/main" objectType="CheckBox" fmlaLink="Dump!$F$194" lockText="1"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9.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0.emf"/><Relationship Id="rId5" Type="http://schemas.openxmlformats.org/officeDocument/2006/relationships/image" Target="../media/image17.emf"/><Relationship Id="rId15" Type="http://schemas.openxmlformats.org/officeDocument/2006/relationships/image" Target="../media/image5.emf"/><Relationship Id="rId10" Type="http://schemas.openxmlformats.org/officeDocument/2006/relationships/image" Target="../media/image11.emf"/><Relationship Id="rId4" Type="http://schemas.openxmlformats.org/officeDocument/2006/relationships/image" Target="../media/image15.emf"/><Relationship Id="rId9" Type="http://schemas.openxmlformats.org/officeDocument/2006/relationships/image" Target="../media/image7.emf"/><Relationship Id="rId1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886575" y="18082846"/>
          <a:ext cx="871904"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28898</xdr:rowOff>
    </xdr:from>
    <xdr:to>
      <xdr:col>7</xdr:col>
      <xdr:colOff>41975</xdr:colOff>
      <xdr:row>82</xdr:row>
      <xdr:rowOff>500162</xdr:rowOff>
    </xdr:to>
    <xdr:sp macro="" textlink="">
      <xdr:nvSpPr>
        <xdr:cNvPr id="3" name="TextBox 2"/>
        <xdr:cNvSpPr txBox="1"/>
      </xdr:nvSpPr>
      <xdr:spPr>
        <a:xfrm>
          <a:off x="250508" y="13441686"/>
          <a:ext cx="569342" cy="4806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22659</xdr:colOff>
      <xdr:row>82</xdr:row>
      <xdr:rowOff>105275</xdr:rowOff>
    </xdr:from>
    <xdr:to>
      <xdr:col>47</xdr:col>
      <xdr:colOff>36376</xdr:colOff>
      <xdr:row>82</xdr:row>
      <xdr:rowOff>485762</xdr:rowOff>
    </xdr:to>
    <xdr:sp macro="" textlink="">
      <xdr:nvSpPr>
        <xdr:cNvPr id="8" name="TextBox 7"/>
        <xdr:cNvSpPr txBox="1"/>
      </xdr:nvSpPr>
      <xdr:spPr>
        <a:xfrm>
          <a:off x="4698164" y="13527588"/>
          <a:ext cx="569342" cy="370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xdr:from>
      <xdr:col>50</xdr:col>
      <xdr:colOff>32678</xdr:colOff>
      <xdr:row>82</xdr:row>
      <xdr:rowOff>105274</xdr:rowOff>
    </xdr:from>
    <xdr:to>
      <xdr:col>55</xdr:col>
      <xdr:colOff>38795</xdr:colOff>
      <xdr:row>82</xdr:row>
      <xdr:rowOff>460376</xdr:rowOff>
    </xdr:to>
    <xdr:sp macro="" textlink="">
      <xdr:nvSpPr>
        <xdr:cNvPr id="9" name="TextBox 8"/>
        <xdr:cNvSpPr txBox="1"/>
      </xdr:nvSpPr>
      <xdr:spPr>
        <a:xfrm>
          <a:off x="5597183" y="13527587"/>
          <a:ext cx="569342" cy="3551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xdr:from>
      <xdr:col>58</xdr:col>
      <xdr:colOff>27636</xdr:colOff>
      <xdr:row>82</xdr:row>
      <xdr:rowOff>115299</xdr:rowOff>
    </xdr:from>
    <xdr:to>
      <xdr:col>63</xdr:col>
      <xdr:colOff>33850</xdr:colOff>
      <xdr:row>82</xdr:row>
      <xdr:rowOff>454182</xdr:rowOff>
    </xdr:to>
    <xdr:sp macro="" textlink="">
      <xdr:nvSpPr>
        <xdr:cNvPr id="10" name="TextBox 9"/>
        <xdr:cNvSpPr txBox="1"/>
      </xdr:nvSpPr>
      <xdr:spPr>
        <a:xfrm>
          <a:off x="6481141" y="13537612"/>
          <a:ext cx="569342" cy="3292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45</xdr:col>
          <xdr:colOff>28575</xdr:colOff>
          <xdr:row>75</xdr:row>
          <xdr:rowOff>28575</xdr:rowOff>
        </xdr:from>
        <xdr:to>
          <xdr:col>53</xdr:col>
          <xdr:colOff>38100</xdr:colOff>
          <xdr:row>75</xdr:row>
          <xdr:rowOff>323850</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19050</xdr:rowOff>
        </xdr:from>
        <xdr:to>
          <xdr:col>63</xdr:col>
          <xdr:colOff>104775</xdr:colOff>
          <xdr:row>11</xdr:row>
          <xdr:rowOff>342900</xdr:rowOff>
        </xdr:to>
        <xdr:sp macro="" textlink="">
          <xdr:nvSpPr>
            <xdr:cNvPr id="1141" name="Button 117" hidden="1">
              <a:extLst>
                <a:ext uri="{63B3BB69-23CF-44E3-9099-C40C66FF867C}">
                  <a14:compatExt spid="_x0000_s1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Insert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32</xdr:row>
          <xdr:rowOff>590550</xdr:rowOff>
        </xdr:from>
        <xdr:to>
          <xdr:col>63</xdr:col>
          <xdr:colOff>47625</xdr:colOff>
          <xdr:row>32</xdr:row>
          <xdr:rowOff>733425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66675</xdr:colOff>
          <xdr:row>0</xdr:row>
          <xdr:rowOff>28575</xdr:rowOff>
        </xdr:from>
        <xdr:to>
          <xdr:col>58</xdr:col>
          <xdr:colOff>0</xdr:colOff>
          <xdr:row>0</xdr:row>
          <xdr:rowOff>257175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47625" y="19293923"/>
              <a:ext cx="830746" cy="504825"/>
              <a:chOff x="5" y="1346"/>
              <a:chExt cx="86"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086" name="Check Box 62" hidden="1">
                <a:extLst>
                  <a:ext uri="{63B3BB69-23CF-44E3-9099-C40C66FF867C}">
                    <a14:compatExt spid="_x0000_s1086"/>
                  </a:ext>
                </a:extLst>
              </xdr:cNvPr>
              <xdr:cNvSpPr/>
            </xdr:nvSpPr>
            <xdr:spPr bwMode="auto">
              <a:xfrm>
                <a:off x="5" y="1360"/>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87" name="Check Box 63" hidden="1">
                <a:extLst>
                  <a:ext uri="{63B3BB69-23CF-44E3-9099-C40C66FF867C}">
                    <a14:compatExt spid="_x0000_s1087"/>
                  </a:ext>
                </a:extLst>
              </xdr:cNvPr>
              <xdr:cNvSpPr/>
            </xdr:nvSpPr>
            <xdr:spPr bwMode="auto">
              <a:xfrm>
                <a:off x="5" y="1375"/>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84802" y="19293923"/>
              <a:ext cx="830746"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sp macro="" textlink="">
            <xdr:nvSpPr>
              <xdr:cNvPr id="1104" name="Check Box 80" hidden="1">
                <a:extLst>
                  <a:ext uri="{63B3BB69-23CF-44E3-9099-C40C66FF867C}">
                    <a14:compatExt spid="_x0000_s1104"/>
                  </a:ext>
                </a:extLst>
              </xdr:cNvPr>
              <xdr:cNvSpPr/>
            </xdr:nvSpPr>
            <xdr:spPr bwMode="auto">
              <a:xfrm>
                <a:off x="102" y="1360"/>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05" name="Check Box 81" hidden="1">
                <a:extLst>
                  <a:ext uri="{63B3BB69-23CF-44E3-9099-C40C66FF867C}">
                    <a14:compatExt spid="_x0000_s1105"/>
                  </a:ext>
                </a:extLst>
              </xdr:cNvPr>
              <xdr:cNvSpPr/>
            </xdr:nvSpPr>
            <xdr:spPr bwMode="auto">
              <a:xfrm>
                <a:off x="102" y="1375"/>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47625</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902929" y="19293923"/>
              <a:ext cx="830746" cy="495300"/>
              <a:chOff x="197" y="1345"/>
              <a:chExt cx="86" cy="56"/>
            </a:xfrm>
          </xdr:grpSpPr>
          <xdr:sp macro="" textlink="">
            <xdr:nvSpPr>
              <xdr:cNvPr id="1107" name="Group Box 83" hidden="1">
                <a:extLst>
                  <a:ext uri="{63B3BB69-23CF-44E3-9099-C40C66FF867C}">
                    <a14:compatExt spid="_x0000_s1107"/>
                  </a:ext>
                </a:extLst>
              </xdr:cNvPr>
              <xdr:cNvSpPr/>
            </xdr:nvSpPr>
            <xdr:spPr bwMode="auto">
              <a:xfrm>
                <a:off x="198" y="1345"/>
                <a:ext cx="85" cy="56"/>
              </a:xfrm>
              <a:prstGeom prst="rect">
                <a:avLst/>
              </a:prstGeom>
              <a:noFill/>
              <a:ln w="9525">
                <a:miter lim="800000"/>
                <a:headEnd/>
                <a:tailEnd/>
              </a:ln>
              <a:extLst>
                <a:ext uri="{909E8E84-426E-40DD-AFC4-6F175D3DCCD1}">
                  <a14:hiddenFill>
                    <a:noFill/>
                  </a14:hiddenFill>
                </a:ext>
              </a:extLst>
            </xdr:spPr>
          </xdr:sp>
          <xdr:sp macro="" textlink="">
            <xdr:nvSpPr>
              <xdr:cNvPr id="1108" name="Check Box 84" hidden="1">
                <a:extLst>
                  <a:ext uri="{63B3BB69-23CF-44E3-9099-C40C66FF867C}">
                    <a14:compatExt spid="_x0000_s1108"/>
                  </a:ext>
                </a:extLst>
              </xdr:cNvPr>
              <xdr:cNvSpPr/>
            </xdr:nvSpPr>
            <xdr:spPr bwMode="auto">
              <a:xfrm>
                <a:off x="197" y="1346"/>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09" name="Check Box 85" hidden="1">
                <a:extLst>
                  <a:ext uri="{63B3BB69-23CF-44E3-9099-C40C66FF867C}">
                    <a14:compatExt spid="_x0000_s1109"/>
                  </a:ext>
                </a:extLst>
              </xdr:cNvPr>
              <xdr:cNvSpPr/>
            </xdr:nvSpPr>
            <xdr:spPr bwMode="auto">
              <a:xfrm>
                <a:off x="197" y="1363"/>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0" name="Check Box 86" hidden="1">
                <a:extLst>
                  <a:ext uri="{63B3BB69-23CF-44E3-9099-C40C66FF867C}">
                    <a14:compatExt spid="_x0000_s1110"/>
                  </a:ext>
                </a:extLst>
              </xdr:cNvPr>
              <xdr:cNvSpPr/>
            </xdr:nvSpPr>
            <xdr:spPr bwMode="auto">
              <a:xfrm>
                <a:off x="197" y="1378"/>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40107" y="19293923"/>
              <a:ext cx="830745" cy="504825"/>
              <a:chOff x="294" y="1346"/>
              <a:chExt cx="86" cy="54"/>
            </a:xfrm>
          </xdr:grpSpPr>
          <xdr:sp macro="" textlink="">
            <xdr:nvSpPr>
              <xdr:cNvPr id="1112" name="Group Box 88" hidden="1">
                <a:extLst>
                  <a:ext uri="{63B3BB69-23CF-44E3-9099-C40C66FF867C}">
                    <a14:compatExt spid="_x0000_s1112"/>
                  </a:ext>
                </a:extLst>
              </xdr:cNvPr>
              <xdr:cNvSpPr/>
            </xdr:nvSpPr>
            <xdr:spPr bwMode="auto">
              <a:xfrm>
                <a:off x="295" y="1346"/>
                <a:ext cx="85" cy="54"/>
              </a:xfrm>
              <a:prstGeom prst="rect">
                <a:avLst/>
              </a:prstGeom>
              <a:noFill/>
              <a:ln w="9525">
                <a:miter lim="800000"/>
                <a:headEnd/>
                <a:tailEnd/>
              </a:ln>
              <a:extLst>
                <a:ext uri="{909E8E84-426E-40DD-AFC4-6F175D3DCCD1}">
                  <a14:hiddenFill>
                    <a:noFill/>
                  </a14:hiddenFill>
                </a:ext>
              </a:extLst>
            </xdr:spPr>
          </xdr:sp>
          <xdr:sp macro="" textlink="">
            <xdr:nvSpPr>
              <xdr:cNvPr id="1113" name="Check Box 89" hidden="1">
                <a:extLst>
                  <a:ext uri="{63B3BB69-23CF-44E3-9099-C40C66FF867C}">
                    <a14:compatExt spid="_x0000_s1113"/>
                  </a:ext>
                </a:extLst>
              </xdr:cNvPr>
              <xdr:cNvSpPr/>
            </xdr:nvSpPr>
            <xdr:spPr bwMode="auto">
              <a:xfrm>
                <a:off x="294" y="1347"/>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4" name="Check Box 90" hidden="1">
                <a:extLst>
                  <a:ext uri="{63B3BB69-23CF-44E3-9099-C40C66FF867C}">
                    <a14:compatExt spid="_x0000_s1114"/>
                  </a:ext>
                </a:extLst>
              </xdr:cNvPr>
              <xdr:cNvSpPr/>
            </xdr:nvSpPr>
            <xdr:spPr bwMode="auto">
              <a:xfrm>
                <a:off x="294" y="1363"/>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5" name="Check Box 91" hidden="1">
                <a:extLst>
                  <a:ext uri="{63B3BB69-23CF-44E3-9099-C40C66FF867C}">
                    <a14:compatExt spid="_x0000_s1115"/>
                  </a:ext>
                </a:extLst>
              </xdr:cNvPr>
              <xdr:cNvSpPr/>
            </xdr:nvSpPr>
            <xdr:spPr bwMode="auto">
              <a:xfrm>
                <a:off x="294" y="1378"/>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66675</xdr:colOff>
          <xdr:row>82</xdr:row>
          <xdr:rowOff>28575</xdr:rowOff>
        </xdr:from>
        <xdr:to>
          <xdr:col>39</xdr:col>
          <xdr:colOff>76200</xdr:colOff>
          <xdr:row>82</xdr:row>
          <xdr:rowOff>523875</xdr:rowOff>
        </xdr:to>
        <xdr:grpSp>
          <xdr:nvGrpSpPr>
            <xdr:cNvPr id="281650" name="Group 462"/>
            <xdr:cNvGrpSpPr>
              <a:grpSpLocks/>
            </xdr:cNvGrpSpPr>
          </xdr:nvGrpSpPr>
          <xdr:grpSpPr bwMode="auto">
            <a:xfrm>
              <a:off x="3777284" y="19293923"/>
              <a:ext cx="829503" cy="495300"/>
              <a:chOff x="391" y="1345"/>
              <a:chExt cx="86" cy="55"/>
            </a:xfrm>
          </xdr:grpSpPr>
          <xdr:sp macro="" textlink="">
            <xdr:nvSpPr>
              <xdr:cNvPr id="1117" name="Group Box 93" hidden="1">
                <a:extLst>
                  <a:ext uri="{63B3BB69-23CF-44E3-9099-C40C66FF867C}">
                    <a14:compatExt spid="_x0000_s1117"/>
                  </a:ext>
                </a:extLst>
              </xdr:cNvPr>
              <xdr:cNvSpPr/>
            </xdr:nvSpPr>
            <xdr:spPr bwMode="auto">
              <a:xfrm>
                <a:off x="392" y="1345"/>
                <a:ext cx="85" cy="55"/>
              </a:xfrm>
              <a:prstGeom prst="rect">
                <a:avLst/>
              </a:prstGeom>
              <a:noFill/>
              <a:ln w="9525">
                <a:miter lim="800000"/>
                <a:headEnd/>
                <a:tailEnd/>
              </a:ln>
              <a:extLst>
                <a:ext uri="{909E8E84-426E-40DD-AFC4-6F175D3DCCD1}">
                  <a14:hiddenFill>
                    <a:noFill/>
                  </a14:hiddenFill>
                </a:ext>
              </a:extLst>
            </xdr:spPr>
          </xdr:sp>
          <xdr:sp macro="" textlink="">
            <xdr:nvSpPr>
              <xdr:cNvPr id="1118" name="Check Box 94" hidden="1">
                <a:extLst>
                  <a:ext uri="{63B3BB69-23CF-44E3-9099-C40C66FF867C}">
                    <a14:compatExt spid="_x0000_s1118"/>
                  </a:ext>
                </a:extLst>
              </xdr:cNvPr>
              <xdr:cNvSpPr/>
            </xdr:nvSpPr>
            <xdr:spPr bwMode="auto">
              <a:xfrm>
                <a:off x="391" y="1346"/>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19" name="Check Box 95" hidden="1">
                <a:extLst>
                  <a:ext uri="{63B3BB69-23CF-44E3-9099-C40C66FF867C}">
                    <a14:compatExt spid="_x0000_s1119"/>
                  </a:ext>
                </a:extLst>
              </xdr:cNvPr>
              <xdr:cNvSpPr/>
            </xdr:nvSpPr>
            <xdr:spPr bwMode="auto">
              <a:xfrm>
                <a:off x="391" y="1362"/>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20" name="Check Box 96" hidden="1">
                <a:extLst>
                  <a:ext uri="{63B3BB69-23CF-44E3-9099-C40C66FF867C}">
                    <a14:compatExt spid="_x0000_s1120"/>
                  </a:ext>
                </a:extLst>
              </xdr:cNvPr>
              <xdr:cNvSpPr/>
            </xdr:nvSpPr>
            <xdr:spPr bwMode="auto">
              <a:xfrm>
                <a:off x="391" y="1378"/>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9525</xdr:colOff>
          <xdr:row>75</xdr:row>
          <xdr:rowOff>190500</xdr:rowOff>
        </xdr:from>
        <xdr:to>
          <xdr:col>57</xdr:col>
          <xdr:colOff>85725</xdr:colOff>
          <xdr:row>75</xdr:row>
          <xdr:rowOff>409575</xdr:rowOff>
        </xdr:to>
        <xdr:sp macro="" textlink="">
          <xdr:nvSpPr>
            <xdr:cNvPr id="1139" name="Check Box 115" hidden="1">
              <a:extLst>
                <a:ext uri="{63B3BB69-23CF-44E3-9099-C40C66FF867C}">
                  <a14:compatExt spid="_x0000_s11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9525</xdr:colOff>
          <xdr:row>75</xdr:row>
          <xdr:rowOff>342900</xdr:rowOff>
        </xdr:from>
        <xdr:to>
          <xdr:col>57</xdr:col>
          <xdr:colOff>85725</xdr:colOff>
          <xdr:row>75</xdr:row>
          <xdr:rowOff>561975</xdr:rowOff>
        </xdr:to>
        <xdr:sp macro="" textlink="">
          <xdr:nvSpPr>
            <xdr:cNvPr id="1140" name="Check Box 116" hidden="1">
              <a:extLst>
                <a:ext uri="{63B3BB69-23CF-44E3-9099-C40C66FF867C}">
                  <a14:compatExt spid="_x0000_s11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82</xdr:row>
          <xdr:rowOff>28575</xdr:rowOff>
        </xdr:from>
        <xdr:to>
          <xdr:col>47</xdr:col>
          <xdr:colOff>66675</xdr:colOff>
          <xdr:row>82</xdr:row>
          <xdr:rowOff>533400</xdr:rowOff>
        </xdr:to>
        <xdr:grpSp>
          <xdr:nvGrpSpPr>
            <xdr:cNvPr id="281651" name="Group 463"/>
            <xdr:cNvGrpSpPr>
              <a:grpSpLocks/>
            </xdr:cNvGrpSpPr>
          </xdr:nvGrpSpPr>
          <xdr:grpSpPr bwMode="auto">
            <a:xfrm>
              <a:off x="4694168" y="19293923"/>
              <a:ext cx="830746" cy="504825"/>
              <a:chOff x="486" y="1346"/>
              <a:chExt cx="86" cy="53"/>
            </a:xfrm>
          </xdr:grpSpPr>
          <xdr:sp macro="" textlink="">
            <xdr:nvSpPr>
              <xdr:cNvPr id="1155" name="Group Box 131" hidden="1">
                <a:extLst>
                  <a:ext uri="{63B3BB69-23CF-44E3-9099-C40C66FF867C}">
                    <a14:compatExt spid="_x0000_s1155"/>
                  </a:ext>
                </a:extLst>
              </xdr:cNvPr>
              <xdr:cNvSpPr/>
            </xdr:nvSpPr>
            <xdr:spPr bwMode="auto">
              <a:xfrm>
                <a:off x="487" y="1346"/>
                <a:ext cx="85" cy="53"/>
              </a:xfrm>
              <a:prstGeom prst="rect">
                <a:avLst/>
              </a:prstGeom>
              <a:noFill/>
              <a:ln w="9525">
                <a:miter lim="800000"/>
                <a:headEnd/>
                <a:tailEnd/>
              </a:ln>
              <a:extLst>
                <a:ext uri="{909E8E84-426E-40DD-AFC4-6F175D3DCCD1}">
                  <a14:hiddenFill>
                    <a:noFill/>
                  </a14:hiddenFill>
                </a:ext>
              </a:extLst>
            </xdr:spPr>
          </xdr:sp>
          <xdr:sp macro="" textlink="">
            <xdr:nvSpPr>
              <xdr:cNvPr id="1157" name="Check Box 133" hidden="1">
                <a:extLst>
                  <a:ext uri="{63B3BB69-23CF-44E3-9099-C40C66FF867C}">
                    <a14:compatExt spid="_x0000_s1157"/>
                  </a:ext>
                </a:extLst>
              </xdr:cNvPr>
              <xdr:cNvSpPr/>
            </xdr:nvSpPr>
            <xdr:spPr bwMode="auto">
              <a:xfrm>
                <a:off x="486" y="1354"/>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158" name="Check Box 134" hidden="1">
                <a:extLst>
                  <a:ext uri="{63B3BB69-23CF-44E3-9099-C40C66FF867C}">
                    <a14:compatExt spid="_x0000_s1158"/>
                  </a:ext>
                </a:extLst>
              </xdr:cNvPr>
              <xdr:cNvSpPr/>
            </xdr:nvSpPr>
            <xdr:spPr bwMode="auto">
              <a:xfrm>
                <a:off x="486" y="1369"/>
                <a:ext cx="32" cy="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57150</xdr:colOff>
          <xdr:row>82</xdr:row>
          <xdr:rowOff>28575</xdr:rowOff>
        </xdr:from>
        <xdr:to>
          <xdr:col>55</xdr:col>
          <xdr:colOff>76200</xdr:colOff>
          <xdr:row>82</xdr:row>
          <xdr:rowOff>523875</xdr:rowOff>
        </xdr:to>
        <xdr:grpSp>
          <xdr:nvGrpSpPr>
            <xdr:cNvPr id="281652" name="Group 464"/>
            <xdr:cNvGrpSpPr>
              <a:grpSpLocks/>
            </xdr:cNvGrpSpPr>
          </xdr:nvGrpSpPr>
          <xdr:grpSpPr bwMode="auto">
            <a:xfrm>
              <a:off x="5631346" y="19293923"/>
              <a:ext cx="830745" cy="495300"/>
              <a:chOff x="583" y="1345"/>
              <a:chExt cx="86" cy="57"/>
            </a:xfrm>
          </xdr:grpSpPr>
          <xdr:sp macro="" textlink="">
            <xdr:nvSpPr>
              <xdr:cNvPr id="1415" name="Group Box 391" hidden="1">
                <a:extLst>
                  <a:ext uri="{63B3BB69-23CF-44E3-9099-C40C66FF867C}">
                    <a14:compatExt spid="_x0000_s1415"/>
                  </a:ext>
                </a:extLst>
              </xdr:cNvPr>
              <xdr:cNvSpPr/>
            </xdr:nvSpPr>
            <xdr:spPr bwMode="auto">
              <a:xfrm>
                <a:off x="584" y="1345"/>
                <a:ext cx="85" cy="57"/>
              </a:xfrm>
              <a:prstGeom prst="rect">
                <a:avLst/>
              </a:prstGeom>
              <a:noFill/>
              <a:ln w="9525">
                <a:miter lim="800000"/>
                <a:headEnd/>
                <a:tailEnd/>
              </a:ln>
              <a:extLst>
                <a:ext uri="{909E8E84-426E-40DD-AFC4-6F175D3DCCD1}">
                  <a14:hiddenFill>
                    <a:noFill/>
                  </a14:hiddenFill>
                </a:ext>
              </a:extLst>
            </xdr:spPr>
          </xdr:sp>
          <xdr:sp macro="" textlink="">
            <xdr:nvSpPr>
              <xdr:cNvPr id="1417" name="Check Box 393" hidden="1">
                <a:extLst>
                  <a:ext uri="{63B3BB69-23CF-44E3-9099-C40C66FF867C}">
                    <a14:compatExt spid="_x0000_s1417"/>
                  </a:ext>
                </a:extLst>
              </xdr:cNvPr>
              <xdr:cNvSpPr/>
            </xdr:nvSpPr>
            <xdr:spPr bwMode="auto">
              <a:xfrm>
                <a:off x="583" y="1354"/>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418" name="Check Box 394" hidden="1">
                <a:extLst>
                  <a:ext uri="{63B3BB69-23CF-44E3-9099-C40C66FF867C}">
                    <a14:compatExt spid="_x0000_s1418"/>
                  </a:ext>
                </a:extLst>
              </xdr:cNvPr>
              <xdr:cNvSpPr/>
            </xdr:nvSpPr>
            <xdr:spPr bwMode="auto">
              <a:xfrm>
                <a:off x="583" y="1370"/>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47625</xdr:colOff>
          <xdr:row>82</xdr:row>
          <xdr:rowOff>28575</xdr:rowOff>
        </xdr:from>
        <xdr:to>
          <xdr:col>63</xdr:col>
          <xdr:colOff>66675</xdr:colOff>
          <xdr:row>82</xdr:row>
          <xdr:rowOff>523875</xdr:rowOff>
        </xdr:to>
        <xdr:grpSp>
          <xdr:nvGrpSpPr>
            <xdr:cNvPr id="281653" name="Group 466"/>
            <xdr:cNvGrpSpPr>
              <a:grpSpLocks/>
            </xdr:cNvGrpSpPr>
          </xdr:nvGrpSpPr>
          <xdr:grpSpPr bwMode="auto">
            <a:xfrm>
              <a:off x="6549473" y="19293923"/>
              <a:ext cx="830745" cy="495300"/>
              <a:chOff x="678" y="1345"/>
              <a:chExt cx="86" cy="57"/>
            </a:xfrm>
          </xdr:grpSpPr>
          <xdr:sp macro="" textlink="">
            <xdr:nvSpPr>
              <xdr:cNvPr id="1423" name="Group Box 399" hidden="1">
                <a:extLst>
                  <a:ext uri="{63B3BB69-23CF-44E3-9099-C40C66FF867C}">
                    <a14:compatExt spid="_x0000_s1423"/>
                  </a:ext>
                </a:extLst>
              </xdr:cNvPr>
              <xdr:cNvSpPr/>
            </xdr:nvSpPr>
            <xdr:spPr bwMode="auto">
              <a:xfrm>
                <a:off x="679" y="1345"/>
                <a:ext cx="85" cy="57"/>
              </a:xfrm>
              <a:prstGeom prst="rect">
                <a:avLst/>
              </a:prstGeom>
              <a:noFill/>
              <a:ln w="9525">
                <a:miter lim="800000"/>
                <a:headEnd/>
                <a:tailEnd/>
              </a:ln>
              <a:extLst>
                <a:ext uri="{909E8E84-426E-40DD-AFC4-6F175D3DCCD1}">
                  <a14:hiddenFill>
                    <a:noFill/>
                  </a14:hiddenFill>
                </a:ext>
              </a:extLst>
            </xdr:spPr>
          </xdr:sp>
          <xdr:sp macro="" textlink="">
            <xdr:nvSpPr>
              <xdr:cNvPr id="1425" name="Check Box 401" hidden="1">
                <a:extLst>
                  <a:ext uri="{63B3BB69-23CF-44E3-9099-C40C66FF867C}">
                    <a14:compatExt spid="_x0000_s1425"/>
                  </a:ext>
                </a:extLst>
              </xdr:cNvPr>
              <xdr:cNvSpPr/>
            </xdr:nvSpPr>
            <xdr:spPr bwMode="auto">
              <a:xfrm>
                <a:off x="678" y="1354"/>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426" name="Check Box 402" hidden="1">
                <a:extLst>
                  <a:ext uri="{63B3BB69-23CF-44E3-9099-C40C66FF867C}">
                    <a14:compatExt spid="_x0000_s1426"/>
                  </a:ext>
                </a:extLst>
              </xdr:cNvPr>
              <xdr:cNvSpPr/>
            </xdr:nvSpPr>
            <xdr:spPr bwMode="auto">
              <a:xfrm>
                <a:off x="678" y="1370"/>
                <a:ext cx="32" cy="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60</xdr:row>
          <xdr:rowOff>19050</xdr:rowOff>
        </xdr:from>
        <xdr:to>
          <xdr:col>12</xdr:col>
          <xdr:colOff>57150</xdr:colOff>
          <xdr:row>65</xdr:row>
          <xdr:rowOff>9525</xdr:rowOff>
        </xdr:to>
        <xdr:sp macro="" textlink="">
          <xdr:nvSpPr>
            <xdr:cNvPr id="1435" name="CheckBox15" hidden="1">
              <a:extLst>
                <a:ext uri="{63B3BB69-23CF-44E3-9099-C40C66FF867C}">
                  <a14:compatExt spid="_x0000_s14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60</xdr:row>
          <xdr:rowOff>19050</xdr:rowOff>
        </xdr:from>
        <xdr:to>
          <xdr:col>9</xdr:col>
          <xdr:colOff>19050</xdr:colOff>
          <xdr:row>60</xdr:row>
          <xdr:rowOff>171450</xdr:rowOff>
        </xdr:to>
        <xdr:sp macro="" textlink="">
          <xdr:nvSpPr>
            <xdr:cNvPr id="1436" name="CheckBox23" hidden="1">
              <a:extLst>
                <a:ext uri="{63B3BB69-23CF-44E3-9099-C40C66FF867C}">
                  <a14:compatExt spid="_x0000_s14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0</xdr:rowOff>
        </xdr:from>
        <xdr:to>
          <xdr:col>21</xdr:col>
          <xdr:colOff>9525</xdr:colOff>
          <xdr:row>0</xdr:row>
          <xdr:rowOff>400050</xdr:rowOff>
        </xdr:to>
        <xdr:sp macro="" textlink="">
          <xdr:nvSpPr>
            <xdr:cNvPr id="1464" name="Button 440" descr="ACUTEC Internal" hidden="1">
              <a:extLst>
                <a:ext uri="{63B3BB69-23CF-44E3-9099-C40C66FF867C}">
                  <a14:compatExt spid="_x0000_s14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FF0000"/>
                  </a:solidFill>
                  <a:latin typeface="Calibri"/>
                  <a:cs typeface="Calibri"/>
                </a:rPr>
                <a:t>ACUTEC Internal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0</xdr:row>
          <xdr:rowOff>0</xdr:rowOff>
        </xdr:from>
        <xdr:to>
          <xdr:col>26</xdr:col>
          <xdr:colOff>9525</xdr:colOff>
          <xdr:row>0</xdr:row>
          <xdr:rowOff>400050</xdr:rowOff>
        </xdr:to>
        <xdr:sp macro="" textlink="">
          <xdr:nvSpPr>
            <xdr:cNvPr id="1465" name="Button 441" descr="ACUTEC Supplier" hidden="1">
              <a:extLst>
                <a:ext uri="{63B3BB69-23CF-44E3-9099-C40C66FF867C}">
                  <a14:compatExt spid="_x0000_s1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ACUTEC Supplier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0</xdr:rowOff>
        </xdr:from>
        <xdr:to>
          <xdr:col>30</xdr:col>
          <xdr:colOff>95250</xdr:colOff>
          <xdr:row>0</xdr:row>
          <xdr:rowOff>400050</xdr:rowOff>
        </xdr:to>
        <xdr:sp macro="" textlink="">
          <xdr:nvSpPr>
            <xdr:cNvPr id="1466" name="Button 442" descr="ACUTEC Customer" hidden="1">
              <a:extLst>
                <a:ext uri="{63B3BB69-23CF-44E3-9099-C40C66FF867C}">
                  <a14:compatExt spid="_x0000_s14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cs typeface="Calibri"/>
                </a:rPr>
                <a:t>ACUTEC Customer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209550</xdr:colOff>
          <xdr:row>2</xdr:row>
          <xdr:rowOff>161925</xdr:rowOff>
        </xdr:from>
        <xdr:to>
          <xdr:col>64</xdr:col>
          <xdr:colOff>1809750</xdr:colOff>
          <xdr:row>5</xdr:row>
          <xdr:rowOff>114300</xdr:rowOff>
        </xdr:to>
        <xdr:sp macro="" textlink="">
          <xdr:nvSpPr>
            <xdr:cNvPr id="1478" name="Button 454" hidden="1">
              <a:extLst>
                <a:ext uri="{63B3BB69-23CF-44E3-9099-C40C66FF867C}">
                  <a14:compatExt spid="_x0000_s1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Print without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209550</xdr:colOff>
          <xdr:row>6</xdr:row>
          <xdr:rowOff>9525</xdr:rowOff>
        </xdr:from>
        <xdr:to>
          <xdr:col>64</xdr:col>
          <xdr:colOff>1809750</xdr:colOff>
          <xdr:row>8</xdr:row>
          <xdr:rowOff>152400</xdr:rowOff>
        </xdr:to>
        <xdr:sp macro="" textlink="">
          <xdr:nvSpPr>
            <xdr:cNvPr id="1479" name="Button 455" hidden="1">
              <a:extLst>
                <a:ext uri="{63B3BB69-23CF-44E3-9099-C40C66FF867C}">
                  <a14:compatExt spid="_x0000_s1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with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64</xdr:col>
          <xdr:colOff>781050</xdr:colOff>
          <xdr:row>1</xdr:row>
          <xdr:rowOff>523875</xdr:rowOff>
        </xdr:from>
        <xdr:to>
          <xdr:col>64</xdr:col>
          <xdr:colOff>1352550</xdr:colOff>
          <xdr:row>1</xdr:row>
          <xdr:rowOff>742950</xdr:rowOff>
        </xdr:to>
        <xdr:sp macro="" textlink="">
          <xdr:nvSpPr>
            <xdr:cNvPr id="1481" name="Label 457" hidden="1">
              <a:extLst>
                <a:ext uri="{63B3BB69-23CF-44E3-9099-C40C66FF867C}">
                  <a14:compatExt spid="_x0000_s1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Print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19050</xdr:colOff>
          <xdr:row>10</xdr:row>
          <xdr:rowOff>552450</xdr:rowOff>
        </xdr:from>
        <xdr:to>
          <xdr:col>47</xdr:col>
          <xdr:colOff>95250</xdr:colOff>
          <xdr:row>11</xdr:row>
          <xdr:rowOff>342900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13</xdr:row>
          <xdr:rowOff>180975</xdr:rowOff>
        </xdr:from>
        <xdr:to>
          <xdr:col>63</xdr:col>
          <xdr:colOff>104775</xdr:colOff>
          <xdr:row>15</xdr:row>
          <xdr:rowOff>9525</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21</xdr:row>
          <xdr:rowOff>0</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114300</xdr:colOff>
          <xdr:row>11</xdr:row>
          <xdr:rowOff>9525</xdr:rowOff>
        </xdr:from>
        <xdr:to>
          <xdr:col>53</xdr:col>
          <xdr:colOff>85725</xdr:colOff>
          <xdr:row>11</xdr:row>
          <xdr:rowOff>333375</xdr:rowOff>
        </xdr:to>
        <xdr:grpSp>
          <xdr:nvGrpSpPr>
            <xdr:cNvPr id="281654" name="Group 490"/>
            <xdr:cNvGrpSpPr>
              <a:grpSpLocks/>
            </xdr:cNvGrpSpPr>
          </xdr:nvGrpSpPr>
          <xdr:grpSpPr bwMode="auto">
            <a:xfrm>
              <a:off x="5572539" y="3430242"/>
              <a:ext cx="667164" cy="323850"/>
              <a:chOff x="577" y="295"/>
              <a:chExt cx="69" cy="34"/>
            </a:xfrm>
          </xdr:grpSpPr>
          <xdr:sp macro="" textlink="">
            <xdr:nvSpPr>
              <xdr:cNvPr id="1511" name="Group Box 487" hidden="1">
                <a:extLst>
                  <a:ext uri="{63B3BB69-23CF-44E3-9099-C40C66FF867C}">
                    <a14:compatExt spid="_x0000_s1511"/>
                  </a:ext>
                </a:extLst>
              </xdr:cNvPr>
              <xdr:cNvSpPr/>
            </xdr:nvSpPr>
            <xdr:spPr bwMode="auto">
              <a:xfrm>
                <a:off x="579" y="295"/>
                <a:ext cx="67" cy="34"/>
              </a:xfrm>
              <a:prstGeom prst="rect">
                <a:avLst/>
              </a:prstGeom>
              <a:noFill/>
              <a:ln w="9525">
                <a:miter lim="800000"/>
                <a:headEnd/>
                <a:tailEnd/>
              </a:ln>
              <a:extLst>
                <a:ext uri="{909E8E84-426E-40DD-AFC4-6F175D3DCCD1}">
                  <a14:hiddenFill>
                    <a:noFill/>
                  </a14:hiddenFill>
                </a:ext>
              </a:extLst>
            </xdr:spPr>
          </xdr:sp>
          <xdr:sp macro="" textlink="">
            <xdr:nvSpPr>
              <xdr:cNvPr id="1512" name="Check Box 488" hidden="1">
                <a:extLst>
                  <a:ext uri="{63B3BB69-23CF-44E3-9099-C40C66FF867C}">
                    <a14:compatExt spid="_x0000_s1512"/>
                  </a:ext>
                </a:extLst>
              </xdr:cNvPr>
              <xdr:cNvSpPr/>
            </xdr:nvSpPr>
            <xdr:spPr bwMode="auto">
              <a:xfrm>
                <a:off x="577" y="296"/>
                <a:ext cx="21" cy="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13" name="Check Box 489" hidden="1">
                <a:extLst>
                  <a:ext uri="{63B3BB69-23CF-44E3-9099-C40C66FF867C}">
                    <a14:compatExt spid="_x0000_s1513"/>
                  </a:ext>
                </a:extLst>
              </xdr:cNvPr>
              <xdr:cNvSpPr/>
            </xdr:nvSpPr>
            <xdr:spPr bwMode="auto">
              <a:xfrm>
                <a:off x="577" y="311"/>
                <a:ext cx="19" cy="1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135</xdr:row>
          <xdr:rowOff>0</xdr:rowOff>
        </xdr:from>
        <xdr:to>
          <xdr:col>63</xdr:col>
          <xdr:colOff>19050</xdr:colOff>
          <xdr:row>135</xdr:row>
          <xdr:rowOff>200025</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134</xdr:row>
          <xdr:rowOff>0</xdr:rowOff>
        </xdr:from>
        <xdr:to>
          <xdr:col>63</xdr:col>
          <xdr:colOff>19050</xdr:colOff>
          <xdr:row>135</xdr:row>
          <xdr:rowOff>9525</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133</xdr:row>
          <xdr:rowOff>0</xdr:rowOff>
        </xdr:from>
        <xdr:to>
          <xdr:col>63</xdr:col>
          <xdr:colOff>19050</xdr:colOff>
          <xdr:row>134</xdr:row>
          <xdr:rowOff>9525</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132</xdr:row>
          <xdr:rowOff>0</xdr:rowOff>
        </xdr:from>
        <xdr:to>
          <xdr:col>63</xdr:col>
          <xdr:colOff>19050</xdr:colOff>
          <xdr:row>133</xdr:row>
          <xdr:rowOff>9525</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131</xdr:row>
          <xdr:rowOff>0</xdr:rowOff>
        </xdr:from>
        <xdr:to>
          <xdr:col>63</xdr:col>
          <xdr:colOff>19050</xdr:colOff>
          <xdr:row>132</xdr:row>
          <xdr:rowOff>9525</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130</xdr:row>
          <xdr:rowOff>0</xdr:rowOff>
        </xdr:from>
        <xdr:to>
          <xdr:col>63</xdr:col>
          <xdr:colOff>19050</xdr:colOff>
          <xdr:row>131</xdr:row>
          <xdr:rowOff>9525</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129</xdr:row>
          <xdr:rowOff>0</xdr:rowOff>
        </xdr:from>
        <xdr:to>
          <xdr:col>63</xdr:col>
          <xdr:colOff>19050</xdr:colOff>
          <xdr:row>130</xdr:row>
          <xdr:rowOff>9525</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57150</xdr:colOff>
          <xdr:row>128</xdr:row>
          <xdr:rowOff>0</xdr:rowOff>
        </xdr:from>
        <xdr:to>
          <xdr:col>63</xdr:col>
          <xdr:colOff>19050</xdr:colOff>
          <xdr:row>129</xdr:row>
          <xdr:rowOff>9525</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200025</xdr:colOff>
          <xdr:row>9</xdr:row>
          <xdr:rowOff>47625</xdr:rowOff>
        </xdr:from>
        <xdr:to>
          <xdr:col>64</xdr:col>
          <xdr:colOff>1819275</xdr:colOff>
          <xdr:row>10</xdr:row>
          <xdr:rowOff>371475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190500</xdr:rowOff>
        </xdr:from>
        <xdr:to>
          <xdr:col>63</xdr:col>
          <xdr:colOff>104775</xdr:colOff>
          <xdr:row>21</xdr:row>
          <xdr:rowOff>190500</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19050</xdr:colOff>
          <xdr:row>19</xdr:row>
          <xdr:rowOff>9525</xdr:rowOff>
        </xdr:from>
        <xdr:to>
          <xdr:col>64</xdr:col>
          <xdr:colOff>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8.xml"/><Relationship Id="rId117" Type="http://schemas.openxmlformats.org/officeDocument/2006/relationships/ctrlProp" Target="../ctrlProps/ctrlProp12.xml"/><Relationship Id="rId21" Type="http://schemas.openxmlformats.org/officeDocument/2006/relationships/control" Target="../activeX/activeX13.xml"/><Relationship Id="rId42" Type="http://schemas.openxmlformats.org/officeDocument/2006/relationships/control" Target="../activeX/activeX34.xml"/><Relationship Id="rId47" Type="http://schemas.openxmlformats.org/officeDocument/2006/relationships/control" Target="../activeX/activeX39.xml"/><Relationship Id="rId63" Type="http://schemas.openxmlformats.org/officeDocument/2006/relationships/control" Target="../activeX/activeX55.xml"/><Relationship Id="rId68" Type="http://schemas.openxmlformats.org/officeDocument/2006/relationships/image" Target="../media/image12.emf"/><Relationship Id="rId84" Type="http://schemas.openxmlformats.org/officeDocument/2006/relationships/image" Target="../media/image18.emf"/><Relationship Id="rId89" Type="http://schemas.openxmlformats.org/officeDocument/2006/relationships/control" Target="../activeX/activeX71.xml"/><Relationship Id="rId112" Type="http://schemas.openxmlformats.org/officeDocument/2006/relationships/ctrlProp" Target="../ctrlProps/ctrlProp7.xml"/><Relationship Id="rId133" Type="http://schemas.openxmlformats.org/officeDocument/2006/relationships/ctrlProp" Target="../ctrlProps/ctrlProp28.xml"/><Relationship Id="rId138" Type="http://schemas.openxmlformats.org/officeDocument/2006/relationships/ctrlProp" Target="../ctrlProps/ctrlProp33.xml"/><Relationship Id="rId154" Type="http://schemas.openxmlformats.org/officeDocument/2006/relationships/ctrlProp" Target="../ctrlProps/ctrlProp49.xml"/><Relationship Id="rId159" Type="http://schemas.openxmlformats.org/officeDocument/2006/relationships/ctrlProp" Target="../ctrlProps/ctrlProp54.xml"/><Relationship Id="rId175" Type="http://schemas.openxmlformats.org/officeDocument/2006/relationships/ctrlProp" Target="../ctrlProps/ctrlProp70.xml"/><Relationship Id="rId170" Type="http://schemas.openxmlformats.org/officeDocument/2006/relationships/ctrlProp" Target="../ctrlProps/ctrlProp65.xml"/><Relationship Id="rId16" Type="http://schemas.openxmlformats.org/officeDocument/2006/relationships/control" Target="../activeX/activeX9.xml"/><Relationship Id="rId107" Type="http://schemas.openxmlformats.org/officeDocument/2006/relationships/ctrlProp" Target="../ctrlProps/ctrlProp2.xml"/><Relationship Id="rId11" Type="http://schemas.openxmlformats.org/officeDocument/2006/relationships/image" Target="../media/image8.emf"/><Relationship Id="rId32" Type="http://schemas.openxmlformats.org/officeDocument/2006/relationships/control" Target="../activeX/activeX24.xml"/><Relationship Id="rId37" Type="http://schemas.openxmlformats.org/officeDocument/2006/relationships/control" Target="../activeX/activeX29.xml"/><Relationship Id="rId53" Type="http://schemas.openxmlformats.org/officeDocument/2006/relationships/control" Target="../activeX/activeX45.xml"/><Relationship Id="rId58" Type="http://schemas.openxmlformats.org/officeDocument/2006/relationships/control" Target="../activeX/activeX50.xml"/><Relationship Id="rId74" Type="http://schemas.openxmlformats.org/officeDocument/2006/relationships/control" Target="../activeX/activeX62.xml"/><Relationship Id="rId79" Type="http://schemas.openxmlformats.org/officeDocument/2006/relationships/control" Target="../activeX/activeX65.xml"/><Relationship Id="rId102" Type="http://schemas.openxmlformats.org/officeDocument/2006/relationships/control" Target="../activeX/activeX84.xml"/><Relationship Id="rId123" Type="http://schemas.openxmlformats.org/officeDocument/2006/relationships/ctrlProp" Target="../ctrlProps/ctrlProp18.xml"/><Relationship Id="rId128" Type="http://schemas.openxmlformats.org/officeDocument/2006/relationships/ctrlProp" Target="../ctrlProps/ctrlProp23.xml"/><Relationship Id="rId144" Type="http://schemas.openxmlformats.org/officeDocument/2006/relationships/ctrlProp" Target="../ctrlProps/ctrlProp39.xml"/><Relationship Id="rId149" Type="http://schemas.openxmlformats.org/officeDocument/2006/relationships/ctrlProp" Target="../ctrlProps/ctrlProp44.xml"/><Relationship Id="rId5" Type="http://schemas.openxmlformats.org/officeDocument/2006/relationships/image" Target="../media/image5.emf"/><Relationship Id="rId90" Type="http://schemas.openxmlformats.org/officeDocument/2006/relationships/control" Target="../activeX/activeX72.xml"/><Relationship Id="rId95" Type="http://schemas.openxmlformats.org/officeDocument/2006/relationships/control" Target="../activeX/activeX77.xml"/><Relationship Id="rId160" Type="http://schemas.openxmlformats.org/officeDocument/2006/relationships/ctrlProp" Target="../ctrlProps/ctrlProp55.xml"/><Relationship Id="rId165" Type="http://schemas.openxmlformats.org/officeDocument/2006/relationships/ctrlProp" Target="../ctrlProps/ctrlProp60.xml"/><Relationship Id="rId22" Type="http://schemas.openxmlformats.org/officeDocument/2006/relationships/control" Target="../activeX/activeX14.xml"/><Relationship Id="rId27" Type="http://schemas.openxmlformats.org/officeDocument/2006/relationships/control" Target="../activeX/activeX19.xml"/><Relationship Id="rId43" Type="http://schemas.openxmlformats.org/officeDocument/2006/relationships/control" Target="../activeX/activeX35.xml"/><Relationship Id="rId48" Type="http://schemas.openxmlformats.org/officeDocument/2006/relationships/control" Target="../activeX/activeX40.xml"/><Relationship Id="rId64" Type="http://schemas.openxmlformats.org/officeDocument/2006/relationships/image" Target="../media/image10.emf"/><Relationship Id="rId69" Type="http://schemas.openxmlformats.org/officeDocument/2006/relationships/control" Target="../activeX/activeX58.xml"/><Relationship Id="rId113" Type="http://schemas.openxmlformats.org/officeDocument/2006/relationships/ctrlProp" Target="../ctrlProps/ctrlProp8.xml"/><Relationship Id="rId118" Type="http://schemas.openxmlformats.org/officeDocument/2006/relationships/ctrlProp" Target="../ctrlProps/ctrlProp13.xml"/><Relationship Id="rId134" Type="http://schemas.openxmlformats.org/officeDocument/2006/relationships/ctrlProp" Target="../ctrlProps/ctrlProp29.xml"/><Relationship Id="rId139" Type="http://schemas.openxmlformats.org/officeDocument/2006/relationships/ctrlProp" Target="../ctrlProps/ctrlProp34.xml"/><Relationship Id="rId80" Type="http://schemas.openxmlformats.org/officeDocument/2006/relationships/image" Target="../media/image16.emf"/><Relationship Id="rId85" Type="http://schemas.openxmlformats.org/officeDocument/2006/relationships/control" Target="../activeX/activeX68.xml"/><Relationship Id="rId150" Type="http://schemas.openxmlformats.org/officeDocument/2006/relationships/ctrlProp" Target="../ctrlProps/ctrlProp45.xml"/><Relationship Id="rId155" Type="http://schemas.openxmlformats.org/officeDocument/2006/relationships/ctrlProp" Target="../ctrlProps/ctrlProp50.xml"/><Relationship Id="rId171" Type="http://schemas.openxmlformats.org/officeDocument/2006/relationships/ctrlProp" Target="../ctrlProps/ctrlProp66.xml"/><Relationship Id="rId176" Type="http://schemas.openxmlformats.org/officeDocument/2006/relationships/ctrlProp" Target="../ctrlProps/ctrlProp71.xml"/><Relationship Id="rId12" Type="http://schemas.openxmlformats.org/officeDocument/2006/relationships/control" Target="../activeX/activeX5.xml"/><Relationship Id="rId17" Type="http://schemas.openxmlformats.org/officeDocument/2006/relationships/control" Target="../activeX/activeX10.xml"/><Relationship Id="rId33" Type="http://schemas.openxmlformats.org/officeDocument/2006/relationships/control" Target="../activeX/activeX25.xml"/><Relationship Id="rId38" Type="http://schemas.openxmlformats.org/officeDocument/2006/relationships/control" Target="../activeX/activeX30.xml"/><Relationship Id="rId59" Type="http://schemas.openxmlformats.org/officeDocument/2006/relationships/control" Target="../activeX/activeX51.xml"/><Relationship Id="rId103" Type="http://schemas.openxmlformats.org/officeDocument/2006/relationships/control" Target="../activeX/activeX85.xml"/><Relationship Id="rId108" Type="http://schemas.openxmlformats.org/officeDocument/2006/relationships/ctrlProp" Target="../ctrlProps/ctrlProp3.xml"/><Relationship Id="rId124" Type="http://schemas.openxmlformats.org/officeDocument/2006/relationships/ctrlProp" Target="../ctrlProps/ctrlProp19.xml"/><Relationship Id="rId129" Type="http://schemas.openxmlformats.org/officeDocument/2006/relationships/ctrlProp" Target="../ctrlProps/ctrlProp24.xml"/><Relationship Id="rId54" Type="http://schemas.openxmlformats.org/officeDocument/2006/relationships/control" Target="../activeX/activeX46.xml"/><Relationship Id="rId70" Type="http://schemas.openxmlformats.org/officeDocument/2006/relationships/control" Target="../activeX/activeX59.xml"/><Relationship Id="rId75" Type="http://schemas.openxmlformats.org/officeDocument/2006/relationships/control" Target="../activeX/activeX63.xml"/><Relationship Id="rId91" Type="http://schemas.openxmlformats.org/officeDocument/2006/relationships/control" Target="../activeX/activeX73.xml"/><Relationship Id="rId96" Type="http://schemas.openxmlformats.org/officeDocument/2006/relationships/control" Target="../activeX/activeX78.xml"/><Relationship Id="rId140" Type="http://schemas.openxmlformats.org/officeDocument/2006/relationships/ctrlProp" Target="../ctrlProps/ctrlProp35.xml"/><Relationship Id="rId145" Type="http://schemas.openxmlformats.org/officeDocument/2006/relationships/ctrlProp" Target="../ctrlProps/ctrlProp40.xml"/><Relationship Id="rId161" Type="http://schemas.openxmlformats.org/officeDocument/2006/relationships/ctrlProp" Target="../ctrlProps/ctrlProp56.xml"/><Relationship Id="rId166" Type="http://schemas.openxmlformats.org/officeDocument/2006/relationships/ctrlProp" Target="../ctrlProps/ctrlProp61.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5.xml"/><Relationship Id="rId28" Type="http://schemas.openxmlformats.org/officeDocument/2006/relationships/control" Target="../activeX/activeX20.xml"/><Relationship Id="rId49" Type="http://schemas.openxmlformats.org/officeDocument/2006/relationships/control" Target="../activeX/activeX41.xml"/><Relationship Id="rId114" Type="http://schemas.openxmlformats.org/officeDocument/2006/relationships/ctrlProp" Target="../ctrlProps/ctrlProp9.xml"/><Relationship Id="rId119" Type="http://schemas.openxmlformats.org/officeDocument/2006/relationships/ctrlProp" Target="../ctrlProps/ctrlProp14.xml"/><Relationship Id="rId10" Type="http://schemas.openxmlformats.org/officeDocument/2006/relationships/control" Target="../activeX/activeX4.xml"/><Relationship Id="rId31" Type="http://schemas.openxmlformats.org/officeDocument/2006/relationships/control" Target="../activeX/activeX23.xml"/><Relationship Id="rId44" Type="http://schemas.openxmlformats.org/officeDocument/2006/relationships/control" Target="../activeX/activeX36.xml"/><Relationship Id="rId52" Type="http://schemas.openxmlformats.org/officeDocument/2006/relationships/control" Target="../activeX/activeX44.xml"/><Relationship Id="rId60" Type="http://schemas.openxmlformats.org/officeDocument/2006/relationships/control" Target="../activeX/activeX52.xml"/><Relationship Id="rId65" Type="http://schemas.openxmlformats.org/officeDocument/2006/relationships/control" Target="../activeX/activeX56.xml"/><Relationship Id="rId73" Type="http://schemas.openxmlformats.org/officeDocument/2006/relationships/control" Target="../activeX/activeX61.xml"/><Relationship Id="rId78" Type="http://schemas.openxmlformats.org/officeDocument/2006/relationships/image" Target="../media/image15.emf"/><Relationship Id="rId81" Type="http://schemas.openxmlformats.org/officeDocument/2006/relationships/control" Target="../activeX/activeX66.xml"/><Relationship Id="rId86" Type="http://schemas.openxmlformats.org/officeDocument/2006/relationships/image" Target="../media/image19.emf"/><Relationship Id="rId94" Type="http://schemas.openxmlformats.org/officeDocument/2006/relationships/control" Target="../activeX/activeX76.xml"/><Relationship Id="rId99" Type="http://schemas.openxmlformats.org/officeDocument/2006/relationships/control" Target="../activeX/activeX81.xml"/><Relationship Id="rId101" Type="http://schemas.openxmlformats.org/officeDocument/2006/relationships/control" Target="../activeX/activeX83.xml"/><Relationship Id="rId122" Type="http://schemas.openxmlformats.org/officeDocument/2006/relationships/ctrlProp" Target="../ctrlProps/ctrlProp17.xml"/><Relationship Id="rId130" Type="http://schemas.openxmlformats.org/officeDocument/2006/relationships/ctrlProp" Target="../ctrlProps/ctrlProp25.xml"/><Relationship Id="rId135" Type="http://schemas.openxmlformats.org/officeDocument/2006/relationships/ctrlProp" Target="../ctrlProps/ctrlProp30.xml"/><Relationship Id="rId143" Type="http://schemas.openxmlformats.org/officeDocument/2006/relationships/ctrlProp" Target="../ctrlProps/ctrlProp38.xml"/><Relationship Id="rId148" Type="http://schemas.openxmlformats.org/officeDocument/2006/relationships/ctrlProp" Target="../ctrlProps/ctrlProp43.xml"/><Relationship Id="rId151" Type="http://schemas.openxmlformats.org/officeDocument/2006/relationships/ctrlProp" Target="../ctrlProps/ctrlProp46.xml"/><Relationship Id="rId156" Type="http://schemas.openxmlformats.org/officeDocument/2006/relationships/ctrlProp" Target="../ctrlProps/ctrlProp51.xml"/><Relationship Id="rId164" Type="http://schemas.openxmlformats.org/officeDocument/2006/relationships/ctrlProp" Target="../ctrlProps/ctrlProp59.xml"/><Relationship Id="rId169" Type="http://schemas.openxmlformats.org/officeDocument/2006/relationships/ctrlProp" Target="../ctrlProps/ctrlProp64.xml"/><Relationship Id="rId177" Type="http://schemas.openxmlformats.org/officeDocument/2006/relationships/ctrlProp" Target="../ctrlProps/ctrlProp72.xml"/><Relationship Id="rId4" Type="http://schemas.openxmlformats.org/officeDocument/2006/relationships/control" Target="../activeX/activeX1.xml"/><Relationship Id="rId9" Type="http://schemas.openxmlformats.org/officeDocument/2006/relationships/image" Target="../media/image7.emf"/><Relationship Id="rId172" Type="http://schemas.openxmlformats.org/officeDocument/2006/relationships/ctrlProp" Target="../ctrlProps/ctrlProp67.xml"/><Relationship Id="rId180" Type="http://schemas.openxmlformats.org/officeDocument/2006/relationships/comments" Target="../comments1.xml"/><Relationship Id="rId13" Type="http://schemas.openxmlformats.org/officeDocument/2006/relationships/control" Target="../activeX/activeX6.xml"/><Relationship Id="rId18" Type="http://schemas.openxmlformats.org/officeDocument/2006/relationships/image" Target="../media/image9.emf"/><Relationship Id="rId39" Type="http://schemas.openxmlformats.org/officeDocument/2006/relationships/control" Target="../activeX/activeX31.xml"/><Relationship Id="rId109" Type="http://schemas.openxmlformats.org/officeDocument/2006/relationships/ctrlProp" Target="../ctrlProps/ctrlProp4.xml"/><Relationship Id="rId34" Type="http://schemas.openxmlformats.org/officeDocument/2006/relationships/control" Target="../activeX/activeX26.xml"/><Relationship Id="rId50" Type="http://schemas.openxmlformats.org/officeDocument/2006/relationships/control" Target="../activeX/activeX42.xml"/><Relationship Id="rId55" Type="http://schemas.openxmlformats.org/officeDocument/2006/relationships/control" Target="../activeX/activeX47.xml"/><Relationship Id="rId76" Type="http://schemas.openxmlformats.org/officeDocument/2006/relationships/image" Target="../media/image14.emf"/><Relationship Id="rId97" Type="http://schemas.openxmlformats.org/officeDocument/2006/relationships/control" Target="../activeX/activeX79.xml"/><Relationship Id="rId104" Type="http://schemas.openxmlformats.org/officeDocument/2006/relationships/control" Target="../activeX/activeX86.xml"/><Relationship Id="rId120" Type="http://schemas.openxmlformats.org/officeDocument/2006/relationships/ctrlProp" Target="../ctrlProps/ctrlProp15.xml"/><Relationship Id="rId125" Type="http://schemas.openxmlformats.org/officeDocument/2006/relationships/ctrlProp" Target="../ctrlProps/ctrlProp20.xml"/><Relationship Id="rId141" Type="http://schemas.openxmlformats.org/officeDocument/2006/relationships/ctrlProp" Target="../ctrlProps/ctrlProp36.xml"/><Relationship Id="rId146" Type="http://schemas.openxmlformats.org/officeDocument/2006/relationships/ctrlProp" Target="../ctrlProps/ctrlProp41.xml"/><Relationship Id="rId167" Type="http://schemas.openxmlformats.org/officeDocument/2006/relationships/ctrlProp" Target="../ctrlProps/ctrlProp62.xml"/><Relationship Id="rId7" Type="http://schemas.openxmlformats.org/officeDocument/2006/relationships/image" Target="../media/image6.emf"/><Relationship Id="rId71" Type="http://schemas.openxmlformats.org/officeDocument/2006/relationships/image" Target="../media/image13.emf"/><Relationship Id="rId92" Type="http://schemas.openxmlformats.org/officeDocument/2006/relationships/control" Target="../activeX/activeX74.xml"/><Relationship Id="rId162" Type="http://schemas.openxmlformats.org/officeDocument/2006/relationships/ctrlProp" Target="../ctrlProps/ctrlProp57.xml"/><Relationship Id="rId2" Type="http://schemas.openxmlformats.org/officeDocument/2006/relationships/drawing" Target="../drawings/drawing2.xml"/><Relationship Id="rId29" Type="http://schemas.openxmlformats.org/officeDocument/2006/relationships/control" Target="../activeX/activeX21.xml"/><Relationship Id="rId24" Type="http://schemas.openxmlformats.org/officeDocument/2006/relationships/control" Target="../activeX/activeX16.xml"/><Relationship Id="rId40" Type="http://schemas.openxmlformats.org/officeDocument/2006/relationships/control" Target="../activeX/activeX32.xml"/><Relationship Id="rId45" Type="http://schemas.openxmlformats.org/officeDocument/2006/relationships/control" Target="../activeX/activeX37.xml"/><Relationship Id="rId66" Type="http://schemas.openxmlformats.org/officeDocument/2006/relationships/image" Target="../media/image11.emf"/><Relationship Id="rId87" Type="http://schemas.openxmlformats.org/officeDocument/2006/relationships/control" Target="../activeX/activeX69.xml"/><Relationship Id="rId110" Type="http://schemas.openxmlformats.org/officeDocument/2006/relationships/ctrlProp" Target="../ctrlProps/ctrlProp5.xml"/><Relationship Id="rId115" Type="http://schemas.openxmlformats.org/officeDocument/2006/relationships/ctrlProp" Target="../ctrlProps/ctrlProp10.xml"/><Relationship Id="rId131" Type="http://schemas.openxmlformats.org/officeDocument/2006/relationships/ctrlProp" Target="../ctrlProps/ctrlProp26.xml"/><Relationship Id="rId136" Type="http://schemas.openxmlformats.org/officeDocument/2006/relationships/ctrlProp" Target="../ctrlProps/ctrlProp31.xml"/><Relationship Id="rId157" Type="http://schemas.openxmlformats.org/officeDocument/2006/relationships/ctrlProp" Target="../ctrlProps/ctrlProp52.xml"/><Relationship Id="rId178" Type="http://schemas.openxmlformats.org/officeDocument/2006/relationships/ctrlProp" Target="../ctrlProps/ctrlProp73.xml"/><Relationship Id="rId61" Type="http://schemas.openxmlformats.org/officeDocument/2006/relationships/control" Target="../activeX/activeX53.xml"/><Relationship Id="rId82" Type="http://schemas.openxmlformats.org/officeDocument/2006/relationships/image" Target="../media/image17.emf"/><Relationship Id="rId152" Type="http://schemas.openxmlformats.org/officeDocument/2006/relationships/ctrlProp" Target="../ctrlProps/ctrlProp47.xml"/><Relationship Id="rId173" Type="http://schemas.openxmlformats.org/officeDocument/2006/relationships/ctrlProp" Target="../ctrlProps/ctrlProp68.xml"/><Relationship Id="rId19" Type="http://schemas.openxmlformats.org/officeDocument/2006/relationships/control" Target="../activeX/activeX11.xml"/><Relationship Id="rId14" Type="http://schemas.openxmlformats.org/officeDocument/2006/relationships/control" Target="../activeX/activeX7.xml"/><Relationship Id="rId30" Type="http://schemas.openxmlformats.org/officeDocument/2006/relationships/control" Target="../activeX/activeX22.xml"/><Relationship Id="rId35" Type="http://schemas.openxmlformats.org/officeDocument/2006/relationships/control" Target="../activeX/activeX27.xml"/><Relationship Id="rId56" Type="http://schemas.openxmlformats.org/officeDocument/2006/relationships/control" Target="../activeX/activeX48.xml"/><Relationship Id="rId77" Type="http://schemas.openxmlformats.org/officeDocument/2006/relationships/control" Target="../activeX/activeX64.xml"/><Relationship Id="rId100" Type="http://schemas.openxmlformats.org/officeDocument/2006/relationships/control" Target="../activeX/activeX82.xml"/><Relationship Id="rId105" Type="http://schemas.openxmlformats.org/officeDocument/2006/relationships/control" Target="../activeX/activeX87.xml"/><Relationship Id="rId126" Type="http://schemas.openxmlformats.org/officeDocument/2006/relationships/ctrlProp" Target="../ctrlProps/ctrlProp21.xml"/><Relationship Id="rId147" Type="http://schemas.openxmlformats.org/officeDocument/2006/relationships/ctrlProp" Target="../ctrlProps/ctrlProp42.xml"/><Relationship Id="rId168" Type="http://schemas.openxmlformats.org/officeDocument/2006/relationships/ctrlProp" Target="../ctrlProps/ctrlProp63.xml"/><Relationship Id="rId8" Type="http://schemas.openxmlformats.org/officeDocument/2006/relationships/control" Target="../activeX/activeX3.xml"/><Relationship Id="rId51" Type="http://schemas.openxmlformats.org/officeDocument/2006/relationships/control" Target="../activeX/activeX43.xml"/><Relationship Id="rId72" Type="http://schemas.openxmlformats.org/officeDocument/2006/relationships/control" Target="../activeX/activeX60.xml"/><Relationship Id="rId93" Type="http://schemas.openxmlformats.org/officeDocument/2006/relationships/control" Target="../activeX/activeX75.xml"/><Relationship Id="rId98" Type="http://schemas.openxmlformats.org/officeDocument/2006/relationships/control" Target="../activeX/activeX80.xml"/><Relationship Id="rId121" Type="http://schemas.openxmlformats.org/officeDocument/2006/relationships/ctrlProp" Target="../ctrlProps/ctrlProp16.xml"/><Relationship Id="rId142" Type="http://schemas.openxmlformats.org/officeDocument/2006/relationships/ctrlProp" Target="../ctrlProps/ctrlProp37.xml"/><Relationship Id="rId163" Type="http://schemas.openxmlformats.org/officeDocument/2006/relationships/ctrlProp" Target="../ctrlProps/ctrlProp58.xml"/><Relationship Id="rId3" Type="http://schemas.openxmlformats.org/officeDocument/2006/relationships/vmlDrawing" Target="../drawings/vmlDrawing2.vml"/><Relationship Id="rId25" Type="http://schemas.openxmlformats.org/officeDocument/2006/relationships/control" Target="../activeX/activeX17.xml"/><Relationship Id="rId46" Type="http://schemas.openxmlformats.org/officeDocument/2006/relationships/control" Target="../activeX/activeX38.xml"/><Relationship Id="rId67" Type="http://schemas.openxmlformats.org/officeDocument/2006/relationships/control" Target="../activeX/activeX57.xml"/><Relationship Id="rId116" Type="http://schemas.openxmlformats.org/officeDocument/2006/relationships/ctrlProp" Target="../ctrlProps/ctrlProp11.xml"/><Relationship Id="rId137" Type="http://schemas.openxmlformats.org/officeDocument/2006/relationships/ctrlProp" Target="../ctrlProps/ctrlProp32.xml"/><Relationship Id="rId158" Type="http://schemas.openxmlformats.org/officeDocument/2006/relationships/ctrlProp" Target="../ctrlProps/ctrlProp53.xml"/><Relationship Id="rId20" Type="http://schemas.openxmlformats.org/officeDocument/2006/relationships/control" Target="../activeX/activeX12.xml"/><Relationship Id="rId41" Type="http://schemas.openxmlformats.org/officeDocument/2006/relationships/control" Target="../activeX/activeX33.xml"/><Relationship Id="rId62" Type="http://schemas.openxmlformats.org/officeDocument/2006/relationships/control" Target="../activeX/activeX54.xml"/><Relationship Id="rId83" Type="http://schemas.openxmlformats.org/officeDocument/2006/relationships/control" Target="../activeX/activeX67.xml"/><Relationship Id="rId88" Type="http://schemas.openxmlformats.org/officeDocument/2006/relationships/control" Target="../activeX/activeX70.xml"/><Relationship Id="rId111" Type="http://schemas.openxmlformats.org/officeDocument/2006/relationships/ctrlProp" Target="../ctrlProps/ctrlProp6.xml"/><Relationship Id="rId132" Type="http://schemas.openxmlformats.org/officeDocument/2006/relationships/ctrlProp" Target="../ctrlProps/ctrlProp27.xml"/><Relationship Id="rId153" Type="http://schemas.openxmlformats.org/officeDocument/2006/relationships/ctrlProp" Target="../ctrlProps/ctrlProp48.xml"/><Relationship Id="rId174" Type="http://schemas.openxmlformats.org/officeDocument/2006/relationships/ctrlProp" Target="../ctrlProps/ctrlProp69.xml"/><Relationship Id="rId179" Type="http://schemas.openxmlformats.org/officeDocument/2006/relationships/ctrlProp" Target="../ctrlProps/ctrlProp74.xml"/><Relationship Id="rId15" Type="http://schemas.openxmlformats.org/officeDocument/2006/relationships/control" Target="../activeX/activeX8.xml"/><Relationship Id="rId36" Type="http://schemas.openxmlformats.org/officeDocument/2006/relationships/control" Target="../activeX/activeX28.xml"/><Relationship Id="rId57" Type="http://schemas.openxmlformats.org/officeDocument/2006/relationships/control" Target="../activeX/activeX49.xml"/><Relationship Id="rId106" Type="http://schemas.openxmlformats.org/officeDocument/2006/relationships/control" Target="../activeX/activeX88.xml"/><Relationship Id="rId127"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3" Type="http://schemas.openxmlformats.org/officeDocument/2006/relationships/vmlDrawing" Target="../drawings/vmlDrawing7.vml"/><Relationship Id="rId7" Type="http://schemas.openxmlformats.org/officeDocument/2006/relationships/ctrlProp" Target="../ctrlProps/ctrlProp86.xml"/><Relationship Id="rId12" Type="http://schemas.openxmlformats.org/officeDocument/2006/relationships/ctrlProp" Target="../ctrlProps/ctrlProp91.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85.xml"/><Relationship Id="rId11" Type="http://schemas.openxmlformats.org/officeDocument/2006/relationships/ctrlProp" Target="../ctrlProps/ctrlProp90.xml"/><Relationship Id="rId5" Type="http://schemas.openxmlformats.org/officeDocument/2006/relationships/ctrlProp" Target="../ctrlProps/ctrlProp84.xml"/><Relationship Id="rId10" Type="http://schemas.openxmlformats.org/officeDocument/2006/relationships/ctrlProp" Target="../ctrlProps/ctrlProp89.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90"/>
      <c r="B2" s="122" t="s">
        <v>357</v>
      </c>
      <c r="C2" s="123"/>
      <c r="D2" s="123"/>
      <c r="E2" s="123"/>
      <c r="F2" s="123"/>
      <c r="G2" s="123"/>
      <c r="H2" s="123"/>
      <c r="I2" s="123"/>
      <c r="J2" s="123"/>
      <c r="K2" s="123"/>
      <c r="L2" s="123"/>
      <c r="M2" s="123"/>
      <c r="N2" s="123"/>
      <c r="O2" s="123"/>
      <c r="P2" s="123"/>
      <c r="Q2" s="123"/>
      <c r="R2" s="123"/>
      <c r="S2" s="123"/>
      <c r="T2" s="123"/>
      <c r="U2" s="123"/>
      <c r="V2" s="123"/>
      <c r="W2" s="123"/>
      <c r="X2" s="123"/>
      <c r="Y2" s="124"/>
      <c r="Z2" s="90"/>
    </row>
    <row r="3" spans="1:47" ht="19.5" thickBot="1">
      <c r="A3" s="88"/>
      <c r="B3" s="112" t="s">
        <v>366</v>
      </c>
      <c r="C3" s="113"/>
      <c r="D3" s="113"/>
      <c r="E3" s="113"/>
      <c r="F3" s="113"/>
      <c r="G3" s="113"/>
      <c r="H3" s="113"/>
      <c r="I3" s="113"/>
      <c r="J3" s="113"/>
      <c r="K3" s="113"/>
      <c r="L3" s="113"/>
      <c r="M3" s="113"/>
      <c r="N3" s="113"/>
      <c r="O3" s="113"/>
      <c r="P3" s="113"/>
      <c r="Q3" s="113"/>
      <c r="R3" s="113"/>
      <c r="S3" s="113"/>
      <c r="T3" s="113"/>
      <c r="U3" s="113"/>
      <c r="V3" s="113"/>
      <c r="W3" s="113"/>
      <c r="X3" s="113"/>
      <c r="Y3" s="114"/>
      <c r="Z3" s="88"/>
    </row>
    <row r="4" spans="1:47" ht="15.75" thickTop="1">
      <c r="B4" s="115" t="s">
        <v>367</v>
      </c>
      <c r="C4" s="116"/>
      <c r="D4" s="116"/>
      <c r="E4" s="116"/>
      <c r="F4" s="116"/>
      <c r="G4" s="116"/>
      <c r="H4" s="116"/>
      <c r="I4" s="116"/>
      <c r="J4" s="116"/>
      <c r="K4" s="116"/>
      <c r="L4" s="116"/>
      <c r="M4" s="117"/>
      <c r="N4" s="118" t="s">
        <v>368</v>
      </c>
      <c r="O4" s="119"/>
      <c r="P4" s="119"/>
      <c r="Q4" s="119"/>
      <c r="R4" s="119"/>
      <c r="S4" s="119"/>
      <c r="T4" s="119"/>
      <c r="U4" s="119"/>
      <c r="V4" s="119"/>
      <c r="W4" s="119"/>
      <c r="X4" s="119"/>
      <c r="Y4" s="120"/>
      <c r="Z4" s="88"/>
    </row>
    <row r="5" spans="1:47">
      <c r="B5" s="109" t="s">
        <v>369</v>
      </c>
      <c r="C5" s="110"/>
      <c r="D5" s="110"/>
      <c r="E5" s="110"/>
      <c r="F5" s="110"/>
      <c r="G5" s="110"/>
      <c r="H5" s="110"/>
      <c r="I5" s="110"/>
      <c r="J5" s="110"/>
      <c r="K5" s="110"/>
      <c r="L5" s="110"/>
      <c r="M5" s="111"/>
      <c r="N5" s="109" t="s">
        <v>373</v>
      </c>
      <c r="O5" s="110"/>
      <c r="P5" s="110"/>
      <c r="Q5" s="110"/>
      <c r="R5" s="110"/>
      <c r="S5" s="110"/>
      <c r="T5" s="110"/>
      <c r="U5" s="110"/>
      <c r="V5" s="110"/>
      <c r="W5" s="110"/>
      <c r="X5" s="110"/>
      <c r="Y5" s="111"/>
      <c r="Z5" s="88"/>
      <c r="AC5" s="121" t="s">
        <v>358</v>
      </c>
      <c r="AD5" s="121"/>
      <c r="AE5" s="121"/>
      <c r="AF5" s="121"/>
      <c r="AG5" s="121"/>
      <c r="AH5" s="121"/>
      <c r="AI5" s="121"/>
      <c r="AJ5" s="121"/>
      <c r="AK5" s="121"/>
      <c r="AL5" s="121"/>
      <c r="AM5" s="121"/>
      <c r="AN5" s="121"/>
      <c r="AO5" s="121"/>
      <c r="AP5" s="121"/>
      <c r="AQ5" s="121"/>
      <c r="AR5" s="121"/>
    </row>
    <row r="6" spans="1:47">
      <c r="B6" s="109" t="s">
        <v>370</v>
      </c>
      <c r="C6" s="110"/>
      <c r="D6" s="110"/>
      <c r="E6" s="110"/>
      <c r="F6" s="110"/>
      <c r="G6" s="110"/>
      <c r="H6" s="110"/>
      <c r="I6" s="110"/>
      <c r="J6" s="110"/>
      <c r="K6" s="110"/>
      <c r="L6" s="110"/>
      <c r="M6" s="111"/>
      <c r="N6" s="109"/>
      <c r="O6" s="110"/>
      <c r="P6" s="110"/>
      <c r="Q6" s="110"/>
      <c r="R6" s="110"/>
      <c r="S6" s="110"/>
      <c r="T6" s="110"/>
      <c r="U6" s="110"/>
      <c r="V6" s="110"/>
      <c r="W6" s="110"/>
      <c r="X6" s="110"/>
      <c r="Y6" s="111"/>
      <c r="AD6" s="97" t="s">
        <v>362</v>
      </c>
    </row>
    <row r="7" spans="1:47" ht="15.75" thickBot="1">
      <c r="B7" s="125" t="s">
        <v>371</v>
      </c>
      <c r="C7" s="126"/>
      <c r="D7" s="126"/>
      <c r="E7" s="126"/>
      <c r="F7" s="126"/>
      <c r="G7" s="126"/>
      <c r="H7" s="126"/>
      <c r="I7" s="126"/>
      <c r="J7" s="126"/>
      <c r="K7" s="126"/>
      <c r="L7" s="126"/>
      <c r="M7" s="127"/>
      <c r="N7" s="125"/>
      <c r="O7" s="126"/>
      <c r="P7" s="126"/>
      <c r="Q7" s="126"/>
      <c r="R7" s="126"/>
      <c r="S7" s="126"/>
      <c r="T7" s="126"/>
      <c r="U7" s="126"/>
      <c r="V7" s="126"/>
      <c r="W7" s="126"/>
      <c r="X7" s="126"/>
      <c r="Y7" s="127"/>
      <c r="AD7" s="97" t="s">
        <v>365</v>
      </c>
    </row>
    <row r="8" spans="1:47" ht="15.75" thickTop="1">
      <c r="B8" s="109"/>
      <c r="C8" s="110"/>
      <c r="D8" s="110"/>
      <c r="E8" s="110"/>
      <c r="F8" s="110"/>
      <c r="G8" s="110"/>
      <c r="H8" s="110"/>
      <c r="I8" s="110"/>
      <c r="J8" s="110"/>
      <c r="K8" s="110"/>
      <c r="L8" s="110"/>
      <c r="M8" s="110"/>
      <c r="N8" s="110"/>
      <c r="O8" s="110"/>
      <c r="P8" s="110"/>
      <c r="Q8" s="110"/>
      <c r="R8" s="110"/>
      <c r="S8" s="110"/>
      <c r="T8" s="110"/>
      <c r="U8" s="110"/>
      <c r="V8" s="110"/>
      <c r="W8" s="110"/>
      <c r="X8" s="110"/>
      <c r="Y8" s="111"/>
    </row>
    <row r="9" spans="1:47">
      <c r="B9" s="109" t="s">
        <v>361</v>
      </c>
      <c r="C9" s="110"/>
      <c r="D9" s="110"/>
      <c r="E9" s="110"/>
      <c r="F9" s="110"/>
      <c r="G9" s="110"/>
      <c r="H9" s="110"/>
      <c r="I9" s="110"/>
      <c r="J9" s="110"/>
      <c r="K9" s="110"/>
      <c r="L9" s="110"/>
      <c r="M9" s="110"/>
      <c r="N9" s="110"/>
      <c r="O9" s="110"/>
      <c r="P9" s="110"/>
      <c r="Q9" s="110"/>
      <c r="R9" s="110"/>
      <c r="S9" s="110"/>
      <c r="T9" s="110"/>
      <c r="U9" s="110"/>
      <c r="V9" s="110"/>
      <c r="W9" s="110"/>
      <c r="X9" s="110"/>
      <c r="Y9" s="111"/>
      <c r="AC9" t="s">
        <v>363</v>
      </c>
    </row>
    <row r="10" spans="1:47">
      <c r="B10" s="92"/>
      <c r="C10" s="91"/>
      <c r="D10" s="91"/>
      <c r="E10" s="91"/>
      <c r="F10" s="91"/>
      <c r="G10" s="91"/>
      <c r="H10" s="91"/>
      <c r="I10" s="91"/>
      <c r="J10" s="91"/>
      <c r="K10" s="91"/>
      <c r="L10" s="91"/>
      <c r="M10" s="91"/>
      <c r="N10" s="91"/>
      <c r="O10" s="91"/>
      <c r="P10" s="91"/>
      <c r="Q10" s="91"/>
      <c r="R10" s="91"/>
      <c r="S10" s="91"/>
      <c r="T10" s="91"/>
      <c r="U10" s="91"/>
      <c r="V10" s="91"/>
      <c r="W10" s="91"/>
      <c r="X10" s="91"/>
      <c r="Y10" s="93"/>
      <c r="AC10" t="s">
        <v>364</v>
      </c>
    </row>
    <row r="11" spans="1:47">
      <c r="B11" s="92"/>
      <c r="C11" s="91"/>
      <c r="D11" s="91"/>
      <c r="E11" s="91"/>
      <c r="F11" s="91"/>
      <c r="G11" s="91"/>
      <c r="H11" s="91"/>
      <c r="I11" s="91"/>
      <c r="J11" s="91"/>
      <c r="K11" s="91"/>
      <c r="L11" s="91"/>
      <c r="M11" s="91"/>
      <c r="N11" s="91"/>
      <c r="O11" s="91"/>
      <c r="P11" s="91"/>
      <c r="Q11" s="91"/>
      <c r="R11" s="91"/>
      <c r="S11" s="91"/>
      <c r="T11" s="91"/>
      <c r="U11" s="91"/>
      <c r="V11" s="91"/>
      <c r="W11" s="91"/>
      <c r="X11" s="91"/>
      <c r="Y11" s="93"/>
      <c r="AT11" s="88"/>
      <c r="AU11" s="88"/>
    </row>
    <row r="12" spans="1:47">
      <c r="B12" s="92"/>
      <c r="C12" s="91"/>
      <c r="D12" s="91"/>
      <c r="E12" s="91"/>
      <c r="F12" s="91"/>
      <c r="G12" s="91"/>
      <c r="H12" s="91"/>
      <c r="I12" s="91"/>
      <c r="J12" s="91"/>
      <c r="K12" s="91"/>
      <c r="L12" s="91"/>
      <c r="M12" s="91"/>
      <c r="N12" s="91"/>
      <c r="O12" s="91"/>
      <c r="P12" s="91"/>
      <c r="Q12" s="91"/>
      <c r="R12" s="91"/>
      <c r="S12" s="91"/>
      <c r="T12" s="91"/>
      <c r="U12" s="91"/>
      <c r="V12" s="91"/>
      <c r="W12" s="91"/>
      <c r="X12" s="91"/>
      <c r="Y12" s="93"/>
      <c r="AC12" t="s">
        <v>372</v>
      </c>
    </row>
    <row r="13" spans="1:47">
      <c r="B13" s="92"/>
      <c r="C13" s="91"/>
      <c r="D13" s="91"/>
      <c r="E13" s="91"/>
      <c r="F13" s="91"/>
      <c r="G13" s="91"/>
      <c r="H13" s="91"/>
      <c r="I13" s="91"/>
      <c r="J13" s="91"/>
      <c r="K13" s="91"/>
      <c r="L13" s="91"/>
      <c r="M13" s="91"/>
      <c r="N13" s="91"/>
      <c r="O13" s="91"/>
      <c r="P13" s="91"/>
      <c r="Q13" s="91"/>
      <c r="R13" s="91"/>
      <c r="S13" s="91"/>
      <c r="T13" s="91"/>
      <c r="U13" s="91"/>
      <c r="V13" s="91"/>
      <c r="W13" s="91"/>
      <c r="X13" s="91"/>
      <c r="Y13" s="93"/>
    </row>
    <row r="14" spans="1:47" ht="15" customHeight="1">
      <c r="B14" s="92"/>
      <c r="C14" s="91"/>
      <c r="D14" s="91"/>
      <c r="E14" s="91"/>
      <c r="F14" s="91"/>
      <c r="G14" s="91"/>
      <c r="H14" s="91"/>
      <c r="I14" s="91"/>
      <c r="J14" s="91"/>
      <c r="K14" s="91"/>
      <c r="L14" s="91"/>
      <c r="M14" s="91"/>
      <c r="N14" s="91"/>
      <c r="O14" s="91"/>
      <c r="P14" s="91"/>
      <c r="Q14" s="91"/>
      <c r="R14" s="91"/>
      <c r="S14" s="91"/>
      <c r="T14" s="91"/>
      <c r="U14" s="91"/>
      <c r="V14" s="91"/>
      <c r="W14" s="91"/>
      <c r="X14" s="91"/>
      <c r="Y14" s="93"/>
      <c r="AS14" s="89"/>
    </row>
    <row r="15" spans="1:47">
      <c r="B15" s="92"/>
      <c r="C15" s="91"/>
      <c r="D15" s="91"/>
      <c r="E15" s="91"/>
      <c r="F15" s="91"/>
      <c r="G15" s="91"/>
      <c r="H15" s="91"/>
      <c r="I15" s="91"/>
      <c r="J15" s="91"/>
      <c r="K15" s="91"/>
      <c r="L15" s="91"/>
      <c r="M15" s="91"/>
      <c r="N15" s="91"/>
      <c r="O15" s="91"/>
      <c r="P15" s="91"/>
      <c r="Q15" s="91"/>
      <c r="R15" s="91"/>
      <c r="S15" s="91"/>
      <c r="T15" s="91"/>
      <c r="U15" s="91"/>
      <c r="V15" s="91"/>
      <c r="W15" s="91"/>
      <c r="X15" s="91"/>
      <c r="Y15" s="93"/>
    </row>
    <row r="16" spans="1:47">
      <c r="B16" s="92"/>
      <c r="C16" s="91"/>
      <c r="D16" s="91"/>
      <c r="E16" s="91"/>
      <c r="F16" s="91"/>
      <c r="G16" s="91"/>
      <c r="H16" s="91"/>
      <c r="I16" s="91"/>
      <c r="J16" s="91"/>
      <c r="K16" s="91"/>
      <c r="L16" s="91"/>
      <c r="M16" s="91"/>
      <c r="N16" s="91"/>
      <c r="O16" s="91"/>
      <c r="P16" s="91"/>
      <c r="Q16" s="91"/>
      <c r="R16" s="91"/>
      <c r="S16" s="91"/>
      <c r="T16" s="91"/>
      <c r="U16" s="91"/>
      <c r="V16" s="91"/>
      <c r="W16" s="91"/>
      <c r="X16" s="91"/>
      <c r="Y16" s="93"/>
    </row>
    <row r="17" spans="2:25">
      <c r="B17" s="92"/>
      <c r="C17" s="91"/>
      <c r="D17" s="91"/>
      <c r="E17" s="91"/>
      <c r="F17" s="91"/>
      <c r="G17" s="91"/>
      <c r="H17" s="91"/>
      <c r="I17" s="91"/>
      <c r="J17" s="91"/>
      <c r="K17" s="91"/>
      <c r="L17" s="91"/>
      <c r="M17" s="91"/>
      <c r="N17" s="91"/>
      <c r="O17" s="91"/>
      <c r="P17" s="91"/>
      <c r="Q17" s="91"/>
      <c r="R17" s="91"/>
      <c r="S17" s="91"/>
      <c r="T17" s="91"/>
      <c r="U17" s="91"/>
      <c r="V17" s="91"/>
      <c r="W17" s="91"/>
      <c r="X17" s="91"/>
      <c r="Y17" s="93"/>
    </row>
    <row r="18" spans="2:25">
      <c r="B18" s="92"/>
      <c r="C18" s="91"/>
      <c r="D18" s="91"/>
      <c r="E18" s="91"/>
      <c r="F18" s="91"/>
      <c r="G18" s="91"/>
      <c r="H18" s="91"/>
      <c r="I18" s="91"/>
      <c r="J18" s="91"/>
      <c r="K18" s="91"/>
      <c r="L18" s="91"/>
      <c r="M18" s="91"/>
      <c r="N18" s="91"/>
      <c r="O18" s="91"/>
      <c r="P18" s="91"/>
      <c r="Q18" s="91"/>
      <c r="R18" s="91"/>
      <c r="S18" s="91"/>
      <c r="T18" s="91"/>
      <c r="U18" s="91"/>
      <c r="V18" s="91"/>
      <c r="W18" s="91"/>
      <c r="X18" s="91"/>
      <c r="Y18" s="93"/>
    </row>
    <row r="19" spans="2:25">
      <c r="B19" s="92"/>
      <c r="C19" s="91"/>
      <c r="D19" s="91"/>
      <c r="E19" s="91"/>
      <c r="F19" s="91"/>
      <c r="G19" s="91"/>
      <c r="H19" s="91"/>
      <c r="I19" s="91"/>
      <c r="J19" s="91"/>
      <c r="K19" s="91"/>
      <c r="L19" s="91"/>
      <c r="M19" s="91"/>
      <c r="N19" s="91"/>
      <c r="O19" s="91"/>
      <c r="P19" s="91"/>
      <c r="Q19" s="91"/>
      <c r="R19" s="91"/>
      <c r="S19" s="91"/>
      <c r="T19" s="91"/>
      <c r="U19" s="91"/>
      <c r="V19" s="91"/>
      <c r="W19" s="91"/>
      <c r="X19" s="91"/>
      <c r="Y19" s="93"/>
    </row>
    <row r="20" spans="2:25">
      <c r="B20" s="92"/>
      <c r="C20" s="91"/>
      <c r="D20" s="91"/>
      <c r="E20" s="91"/>
      <c r="F20" s="91"/>
      <c r="G20" s="91"/>
      <c r="H20" s="91"/>
      <c r="I20" s="91"/>
      <c r="J20" s="91"/>
      <c r="K20" s="91"/>
      <c r="L20" s="91"/>
      <c r="M20" s="91"/>
      <c r="N20" s="91"/>
      <c r="O20" s="91"/>
      <c r="P20" s="91"/>
      <c r="Q20" s="91"/>
      <c r="R20" s="91"/>
      <c r="S20" s="91"/>
      <c r="T20" s="91"/>
      <c r="U20" s="91"/>
      <c r="V20" s="91"/>
      <c r="W20" s="91"/>
      <c r="X20" s="91"/>
      <c r="Y20" s="93"/>
    </row>
    <row r="21" spans="2:25">
      <c r="B21" s="92"/>
      <c r="C21" s="91"/>
      <c r="D21" s="91"/>
      <c r="E21" s="91"/>
      <c r="F21" s="91"/>
      <c r="G21" s="91"/>
      <c r="H21" s="91"/>
      <c r="I21" s="91"/>
      <c r="J21" s="91"/>
      <c r="K21" s="91"/>
      <c r="L21" s="91"/>
      <c r="M21" s="91"/>
      <c r="N21" s="91"/>
      <c r="O21" s="91"/>
      <c r="P21" s="91"/>
      <c r="Q21" s="91"/>
      <c r="R21" s="91"/>
      <c r="S21" s="91"/>
      <c r="T21" s="91"/>
      <c r="U21" s="91"/>
      <c r="V21" s="91"/>
      <c r="W21" s="91"/>
      <c r="X21" s="91"/>
      <c r="Y21" s="93"/>
    </row>
    <row r="22" spans="2:25">
      <c r="B22" s="92"/>
      <c r="C22" s="91"/>
      <c r="D22" s="91"/>
      <c r="E22" s="91"/>
      <c r="F22" s="91"/>
      <c r="G22" s="91"/>
      <c r="H22" s="91"/>
      <c r="I22" s="91"/>
      <c r="J22" s="91"/>
      <c r="K22" s="91"/>
      <c r="L22" s="91"/>
      <c r="M22" s="91"/>
      <c r="N22" s="91"/>
      <c r="O22" s="91"/>
      <c r="P22" s="91"/>
      <c r="Q22" s="91"/>
      <c r="R22" s="91"/>
      <c r="S22" s="91"/>
      <c r="T22" s="91"/>
      <c r="U22" s="91"/>
      <c r="V22" s="91"/>
      <c r="W22" s="91"/>
      <c r="X22" s="91"/>
      <c r="Y22" s="93"/>
    </row>
    <row r="23" spans="2:25">
      <c r="B23" s="109"/>
      <c r="C23" s="110"/>
      <c r="D23" s="110"/>
      <c r="E23" s="110"/>
      <c r="F23" s="110"/>
      <c r="G23" s="110"/>
      <c r="H23" s="110"/>
      <c r="I23" s="110"/>
      <c r="J23" s="110"/>
      <c r="K23" s="110"/>
      <c r="L23" s="110"/>
      <c r="M23" s="110"/>
      <c r="N23" s="110"/>
      <c r="O23" s="110"/>
      <c r="P23" s="110"/>
      <c r="Q23" s="110"/>
      <c r="R23" s="110"/>
      <c r="S23" s="110"/>
      <c r="T23" s="110"/>
      <c r="U23" s="110"/>
      <c r="V23" s="110"/>
      <c r="W23" s="110"/>
      <c r="X23" s="110"/>
      <c r="Y23" s="111"/>
    </row>
    <row r="24" spans="2:25">
      <c r="B24" s="109" t="s">
        <v>359</v>
      </c>
      <c r="C24" s="110"/>
      <c r="D24" s="110"/>
      <c r="E24" s="110"/>
      <c r="F24" s="110"/>
      <c r="G24" s="110"/>
      <c r="H24" s="110"/>
      <c r="I24" s="110"/>
      <c r="J24" s="110"/>
      <c r="K24" s="110"/>
      <c r="L24" s="110"/>
      <c r="M24" s="110"/>
      <c r="N24" s="110"/>
      <c r="O24" s="110"/>
      <c r="P24" s="110"/>
      <c r="Q24" s="110"/>
      <c r="R24" s="110"/>
      <c r="S24" s="110"/>
      <c r="T24" s="110"/>
      <c r="U24" s="110"/>
      <c r="V24" s="110"/>
      <c r="W24" s="110"/>
      <c r="X24" s="110"/>
      <c r="Y24" s="111"/>
    </row>
    <row r="25" spans="2:25">
      <c r="B25" s="109" t="s">
        <v>360</v>
      </c>
      <c r="C25" s="110"/>
      <c r="D25" s="110"/>
      <c r="E25" s="110"/>
      <c r="F25" s="110"/>
      <c r="G25" s="110"/>
      <c r="H25" s="110"/>
      <c r="I25" s="110"/>
      <c r="J25" s="110"/>
      <c r="K25" s="110"/>
      <c r="L25" s="110"/>
      <c r="M25" s="110"/>
      <c r="N25" s="110"/>
      <c r="O25" s="110"/>
      <c r="P25" s="110"/>
      <c r="Q25" s="110"/>
      <c r="R25" s="110"/>
      <c r="S25" s="110"/>
      <c r="T25" s="110"/>
      <c r="U25" s="110"/>
      <c r="V25" s="110"/>
      <c r="W25" s="110"/>
      <c r="X25" s="110"/>
      <c r="Y25" s="111"/>
    </row>
    <row r="26" spans="2:25" ht="15.75" thickBot="1">
      <c r="B26" s="94"/>
      <c r="C26" s="95"/>
      <c r="D26" s="95"/>
      <c r="E26" s="95"/>
      <c r="F26" s="95"/>
      <c r="G26" s="95"/>
      <c r="H26" s="95"/>
      <c r="I26" s="95"/>
      <c r="J26" s="95"/>
      <c r="K26" s="95"/>
      <c r="L26" s="95"/>
      <c r="M26" s="95"/>
      <c r="N26" s="95"/>
      <c r="O26" s="95"/>
      <c r="P26" s="95"/>
      <c r="Q26" s="95"/>
      <c r="R26" s="95"/>
      <c r="S26" s="95"/>
      <c r="T26" s="95"/>
      <c r="U26" s="95"/>
      <c r="V26" s="95"/>
      <c r="W26" s="95"/>
      <c r="X26" s="95"/>
      <c r="Y26" s="96"/>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S244"/>
  <sheetViews>
    <sheetView tabSelected="1" zoomScale="115" zoomScaleNormal="115" zoomScalePageLayoutView="85" workbookViewId="0">
      <selection activeCell="A25" sqref="A25:BL25"/>
    </sheetView>
  </sheetViews>
  <sheetFormatPr defaultRowHeight="15"/>
  <cols>
    <col min="1" max="35" width="1.7109375" style="21" customWidth="1"/>
    <col min="36" max="36" width="1.85546875" style="21" customWidth="1"/>
    <col min="37" max="64" width="1.7109375" style="21" customWidth="1"/>
    <col min="65" max="65" width="29.140625" customWidth="1"/>
    <col min="66" max="67" width="9.140625" style="81" customWidth="1"/>
  </cols>
  <sheetData>
    <row r="1" spans="1:71" ht="40.5" customHeight="1">
      <c r="A1" s="203"/>
      <c r="B1" s="203"/>
      <c r="C1" s="203"/>
      <c r="D1" s="203"/>
      <c r="E1" s="203"/>
      <c r="F1" s="203"/>
      <c r="G1" s="203"/>
      <c r="H1" s="203"/>
      <c r="I1" s="203"/>
      <c r="J1" s="203"/>
      <c r="K1" s="203"/>
      <c r="L1" s="203"/>
      <c r="M1" s="203"/>
      <c r="N1" s="203"/>
      <c r="O1" s="203"/>
      <c r="P1" s="203"/>
      <c r="Q1" s="48"/>
      <c r="R1" s="48"/>
      <c r="S1" s="48"/>
      <c r="T1" s="48"/>
      <c r="U1" s="48"/>
      <c r="V1" s="48"/>
      <c r="W1" s="48"/>
      <c r="X1" s="48"/>
      <c r="Y1" s="48"/>
      <c r="Z1" s="48"/>
      <c r="AA1" s="288" t="s">
        <v>514</v>
      </c>
      <c r="AB1" s="288"/>
      <c r="AC1" s="288"/>
      <c r="AD1" s="288"/>
      <c r="AE1" s="288"/>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8"/>
      <c r="BE1" s="288"/>
      <c r="BF1" s="288"/>
      <c r="BG1" s="288"/>
      <c r="BH1" s="288"/>
      <c r="BI1" s="288"/>
      <c r="BJ1" s="288"/>
      <c r="BK1" s="288"/>
      <c r="BL1" s="288"/>
      <c r="BM1" s="80" t="s">
        <v>393</v>
      </c>
      <c r="BN1" s="81" t="s">
        <v>375</v>
      </c>
      <c r="BO1" s="81" t="s">
        <v>375</v>
      </c>
      <c r="BP1" s="85"/>
      <c r="BQ1" s="85"/>
      <c r="BR1" s="85"/>
      <c r="BS1" s="85"/>
    </row>
    <row r="2" spans="1:71" ht="64.5" customHeight="1">
      <c r="A2" s="200" t="s">
        <v>1</v>
      </c>
      <c r="B2" s="201"/>
      <c r="C2" s="201"/>
      <c r="D2" s="201"/>
      <c r="E2" s="201"/>
      <c r="F2" s="201"/>
      <c r="G2" s="201"/>
      <c r="H2" s="202"/>
      <c r="I2" s="200" t="s">
        <v>6</v>
      </c>
      <c r="J2" s="201"/>
      <c r="K2" s="201"/>
      <c r="L2" s="201"/>
      <c r="M2" s="201"/>
      <c r="N2" s="201"/>
      <c r="O2" s="201"/>
      <c r="P2" s="202"/>
      <c r="Q2" s="200" t="s">
        <v>515</v>
      </c>
      <c r="R2" s="201"/>
      <c r="S2" s="201"/>
      <c r="T2" s="201"/>
      <c r="U2" s="201"/>
      <c r="V2" s="201"/>
      <c r="W2" s="201"/>
      <c r="X2" s="202"/>
      <c r="Y2" s="200" t="s">
        <v>134</v>
      </c>
      <c r="Z2" s="201"/>
      <c r="AA2" s="201"/>
      <c r="AB2" s="201"/>
      <c r="AC2" s="201"/>
      <c r="AD2" s="201"/>
      <c r="AE2" s="201"/>
      <c r="AF2" s="202"/>
      <c r="AG2" s="200" t="s">
        <v>148</v>
      </c>
      <c r="AH2" s="201"/>
      <c r="AI2" s="201"/>
      <c r="AJ2" s="201"/>
      <c r="AK2" s="201"/>
      <c r="AL2" s="201"/>
      <c r="AM2" s="201"/>
      <c r="AN2" s="202"/>
      <c r="AO2" s="200" t="s">
        <v>516</v>
      </c>
      <c r="AP2" s="201"/>
      <c r="AQ2" s="201"/>
      <c r="AR2" s="201"/>
      <c r="AS2" s="201"/>
      <c r="AT2" s="201"/>
      <c r="AU2" s="201"/>
      <c r="AV2" s="202"/>
      <c r="AW2" s="200" t="s">
        <v>135</v>
      </c>
      <c r="AX2" s="201"/>
      <c r="AY2" s="201"/>
      <c r="AZ2" s="201"/>
      <c r="BA2" s="201"/>
      <c r="BB2" s="201"/>
      <c r="BC2" s="201"/>
      <c r="BD2" s="202"/>
      <c r="BE2" s="200" t="s">
        <v>517</v>
      </c>
      <c r="BF2" s="201"/>
      <c r="BG2" s="201"/>
      <c r="BH2" s="201"/>
      <c r="BI2" s="201"/>
      <c r="BJ2" s="201"/>
      <c r="BK2" s="201"/>
      <c r="BL2" s="202"/>
      <c r="BM2" s="82"/>
      <c r="BO2" s="81" t="s">
        <v>376</v>
      </c>
      <c r="BP2" s="85"/>
      <c r="BQ2" s="85"/>
      <c r="BR2" s="85"/>
      <c r="BS2" s="85"/>
    </row>
    <row r="3" spans="1:71" ht="15" customHeight="1">
      <c r="A3" s="229" t="s">
        <v>70</v>
      </c>
      <c r="B3" s="229"/>
      <c r="C3" s="229"/>
      <c r="D3" s="229"/>
      <c r="E3" s="229"/>
      <c r="F3" s="229"/>
      <c r="G3" s="229"/>
      <c r="H3" s="229"/>
      <c r="I3" s="229"/>
      <c r="J3" s="229"/>
      <c r="K3" s="229"/>
      <c r="L3" s="229"/>
      <c r="M3" s="229"/>
      <c r="N3" s="229"/>
      <c r="O3" s="229"/>
      <c r="P3" s="229"/>
      <c r="Q3" s="229"/>
      <c r="R3" s="229"/>
      <c r="S3" s="229"/>
      <c r="T3" s="204"/>
      <c r="U3" s="204"/>
      <c r="V3" s="204"/>
      <c r="W3" s="204"/>
      <c r="X3" s="204"/>
      <c r="Y3" s="204"/>
      <c r="Z3" s="204"/>
      <c r="AA3" s="204"/>
      <c r="AB3" s="204"/>
      <c r="AC3" s="204"/>
      <c r="AD3" s="204"/>
      <c r="AE3" s="204"/>
      <c r="AF3" s="204"/>
      <c r="AG3" s="161" t="s">
        <v>67</v>
      </c>
      <c r="AH3" s="162"/>
      <c r="AI3" s="162"/>
      <c r="AJ3" s="162"/>
      <c r="AK3" s="162"/>
      <c r="AL3" s="162"/>
      <c r="AM3" s="162"/>
      <c r="AN3" s="162"/>
      <c r="AO3" s="162"/>
      <c r="AP3" s="162"/>
      <c r="AQ3" s="162"/>
      <c r="AR3" s="162"/>
      <c r="AS3" s="162"/>
      <c r="AT3" s="162"/>
      <c r="AU3" s="162"/>
      <c r="AV3" s="214"/>
      <c r="AW3" s="205"/>
      <c r="AX3" s="206"/>
      <c r="AY3" s="206"/>
      <c r="AZ3" s="206"/>
      <c r="BA3" s="206"/>
      <c r="BB3" s="206"/>
      <c r="BC3" s="206"/>
      <c r="BD3" s="206"/>
      <c r="BE3" s="206"/>
      <c r="BF3" s="206"/>
      <c r="BG3" s="206"/>
      <c r="BH3" s="206"/>
      <c r="BI3" s="206"/>
      <c r="BJ3" s="206"/>
      <c r="BK3" s="206"/>
      <c r="BL3" s="207"/>
      <c r="BO3" s="81" t="s">
        <v>377</v>
      </c>
      <c r="BP3" s="85"/>
      <c r="BQ3" s="85"/>
      <c r="BR3" s="85"/>
      <c r="BS3" s="85"/>
    </row>
    <row r="4" spans="1:71" ht="15" customHeight="1">
      <c r="A4" s="229" t="s">
        <v>66</v>
      </c>
      <c r="B4" s="229"/>
      <c r="C4" s="229"/>
      <c r="D4" s="229"/>
      <c r="E4" s="229"/>
      <c r="F4" s="229"/>
      <c r="G4" s="229"/>
      <c r="H4" s="229"/>
      <c r="I4" s="229"/>
      <c r="J4" s="229"/>
      <c r="K4" s="229"/>
      <c r="L4" s="229"/>
      <c r="M4" s="229"/>
      <c r="N4" s="229"/>
      <c r="O4" s="229"/>
      <c r="P4" s="229"/>
      <c r="Q4" s="229"/>
      <c r="R4" s="229"/>
      <c r="S4" s="229"/>
      <c r="T4" s="204"/>
      <c r="U4" s="204"/>
      <c r="V4" s="204"/>
      <c r="W4" s="204"/>
      <c r="X4" s="204"/>
      <c r="Y4" s="204"/>
      <c r="Z4" s="204"/>
      <c r="AA4" s="204"/>
      <c r="AB4" s="204"/>
      <c r="AC4" s="204"/>
      <c r="AD4" s="204"/>
      <c r="AE4" s="204"/>
      <c r="AF4" s="204"/>
      <c r="AG4" s="161" t="s">
        <v>68</v>
      </c>
      <c r="AH4" s="162"/>
      <c r="AI4" s="162"/>
      <c r="AJ4" s="162"/>
      <c r="AK4" s="162"/>
      <c r="AL4" s="162"/>
      <c r="AM4" s="162"/>
      <c r="AN4" s="162"/>
      <c r="AO4" s="162"/>
      <c r="AP4" s="162"/>
      <c r="AQ4" s="162"/>
      <c r="AR4" s="162"/>
      <c r="AS4" s="162"/>
      <c r="AT4" s="162"/>
      <c r="AU4" s="162"/>
      <c r="AV4" s="214"/>
      <c r="AW4" s="205"/>
      <c r="AX4" s="206"/>
      <c r="AY4" s="206"/>
      <c r="AZ4" s="206"/>
      <c r="BA4" s="206"/>
      <c r="BB4" s="206"/>
      <c r="BC4" s="206"/>
      <c r="BD4" s="206"/>
      <c r="BE4" s="206"/>
      <c r="BF4" s="206"/>
      <c r="BG4" s="206"/>
      <c r="BH4" s="206"/>
      <c r="BI4" s="206"/>
      <c r="BJ4" s="206"/>
      <c r="BK4" s="206"/>
      <c r="BL4" s="207"/>
      <c r="BO4" s="81" t="s">
        <v>378</v>
      </c>
      <c r="BP4" s="85"/>
      <c r="BQ4" s="85"/>
      <c r="BR4" s="85"/>
      <c r="BS4" s="85"/>
    </row>
    <row r="5" spans="1:71" ht="15" customHeight="1">
      <c r="A5" s="229" t="s">
        <v>374</v>
      </c>
      <c r="B5" s="229"/>
      <c r="C5" s="229"/>
      <c r="D5" s="229"/>
      <c r="E5" s="229"/>
      <c r="F5" s="229"/>
      <c r="G5" s="229"/>
      <c r="H5" s="229"/>
      <c r="I5" s="229"/>
      <c r="J5" s="229"/>
      <c r="K5" s="229"/>
      <c r="L5" s="229"/>
      <c r="M5" s="229"/>
      <c r="N5" s="229"/>
      <c r="O5" s="229"/>
      <c r="P5" s="229"/>
      <c r="Q5" s="229"/>
      <c r="R5" s="229"/>
      <c r="S5" s="229"/>
      <c r="T5" s="204"/>
      <c r="U5" s="204"/>
      <c r="V5" s="204"/>
      <c r="W5" s="204"/>
      <c r="X5" s="204"/>
      <c r="Y5" s="204"/>
      <c r="Z5" s="204"/>
      <c r="AA5" s="204"/>
      <c r="AB5" s="204"/>
      <c r="AC5" s="204"/>
      <c r="AD5" s="204"/>
      <c r="AE5" s="204"/>
      <c r="AF5" s="204"/>
      <c r="AG5" s="161" t="s">
        <v>73</v>
      </c>
      <c r="AH5" s="162"/>
      <c r="AI5" s="162"/>
      <c r="AJ5" s="162"/>
      <c r="AK5" s="162"/>
      <c r="AL5" s="162"/>
      <c r="AM5" s="162"/>
      <c r="AN5" s="162"/>
      <c r="AO5" s="162"/>
      <c r="AP5" s="162"/>
      <c r="AQ5" s="162"/>
      <c r="AR5" s="162"/>
      <c r="AS5" s="162"/>
      <c r="AT5" s="162"/>
      <c r="AU5" s="162"/>
      <c r="AV5" s="214"/>
      <c r="AW5" s="205"/>
      <c r="AX5" s="206"/>
      <c r="AY5" s="206"/>
      <c r="AZ5" s="206"/>
      <c r="BA5" s="206"/>
      <c r="BB5" s="206"/>
      <c r="BC5" s="206"/>
      <c r="BD5" s="206"/>
      <c r="BE5" s="206"/>
      <c r="BF5" s="206"/>
      <c r="BG5" s="206"/>
      <c r="BH5" s="206"/>
      <c r="BI5" s="206"/>
      <c r="BJ5" s="206"/>
      <c r="BK5" s="206"/>
      <c r="BL5" s="207"/>
      <c r="BO5" s="81" t="s">
        <v>379</v>
      </c>
      <c r="BP5" s="85"/>
      <c r="BQ5" s="85"/>
      <c r="BR5" s="85"/>
      <c r="BS5" s="85"/>
    </row>
    <row r="6" spans="1:71" ht="15" customHeight="1">
      <c r="A6" s="229" t="s">
        <v>71</v>
      </c>
      <c r="B6" s="229"/>
      <c r="C6" s="229"/>
      <c r="D6" s="229"/>
      <c r="E6" s="229"/>
      <c r="F6" s="229"/>
      <c r="G6" s="229"/>
      <c r="H6" s="229"/>
      <c r="I6" s="229"/>
      <c r="J6" s="229"/>
      <c r="K6" s="229"/>
      <c r="L6" s="229"/>
      <c r="M6" s="229"/>
      <c r="N6" s="229"/>
      <c r="O6" s="229"/>
      <c r="P6" s="229"/>
      <c r="Q6" s="229"/>
      <c r="R6" s="229"/>
      <c r="S6" s="229"/>
      <c r="T6" s="204"/>
      <c r="U6" s="204"/>
      <c r="V6" s="204"/>
      <c r="W6" s="204"/>
      <c r="X6" s="204"/>
      <c r="Y6" s="204"/>
      <c r="Z6" s="204"/>
      <c r="AA6" s="204"/>
      <c r="AB6" s="204"/>
      <c r="AC6" s="204"/>
      <c r="AD6" s="204"/>
      <c r="AE6" s="204"/>
      <c r="AF6" s="204"/>
      <c r="AG6" s="161" t="s">
        <v>142</v>
      </c>
      <c r="AH6" s="162"/>
      <c r="AI6" s="162"/>
      <c r="AJ6" s="162"/>
      <c r="AK6" s="162"/>
      <c r="AL6" s="162"/>
      <c r="AM6" s="162"/>
      <c r="AN6" s="162"/>
      <c r="AO6" s="162"/>
      <c r="AP6" s="162"/>
      <c r="AQ6" s="162"/>
      <c r="AR6" s="162"/>
      <c r="AS6" s="162"/>
      <c r="AT6" s="162"/>
      <c r="AU6" s="162"/>
      <c r="AV6" s="214"/>
      <c r="AW6" s="208"/>
      <c r="AX6" s="209"/>
      <c r="AY6" s="209"/>
      <c r="AZ6" s="209"/>
      <c r="BA6" s="209"/>
      <c r="BB6" s="209"/>
      <c r="BC6" s="209"/>
      <c r="BD6" s="209"/>
      <c r="BE6" s="209"/>
      <c r="BF6" s="209"/>
      <c r="BG6" s="209"/>
      <c r="BH6" s="209"/>
      <c r="BI6" s="209"/>
      <c r="BJ6" s="209"/>
      <c r="BK6" s="209"/>
      <c r="BL6" s="210"/>
      <c r="BO6" s="81" t="s">
        <v>303</v>
      </c>
      <c r="BP6" s="85"/>
      <c r="BQ6" s="85"/>
      <c r="BR6" s="85"/>
      <c r="BS6" s="85"/>
    </row>
    <row r="7" spans="1:71" ht="15" customHeight="1">
      <c r="A7" s="161" t="s">
        <v>380</v>
      </c>
      <c r="B7" s="162"/>
      <c r="C7" s="162"/>
      <c r="D7" s="162"/>
      <c r="E7" s="162"/>
      <c r="F7" s="162"/>
      <c r="G7" s="162"/>
      <c r="H7" s="162"/>
      <c r="I7" s="162"/>
      <c r="J7" s="162"/>
      <c r="K7" s="162"/>
      <c r="L7" s="162"/>
      <c r="M7" s="162"/>
      <c r="N7" s="162"/>
      <c r="O7" s="162"/>
      <c r="P7" s="162"/>
      <c r="Q7" s="162"/>
      <c r="R7" s="162"/>
      <c r="S7" s="214"/>
      <c r="T7" s="204"/>
      <c r="U7" s="204"/>
      <c r="V7" s="204"/>
      <c r="W7" s="204"/>
      <c r="X7" s="204"/>
      <c r="Y7" s="204"/>
      <c r="Z7" s="204"/>
      <c r="AA7" s="204"/>
      <c r="AB7" s="204"/>
      <c r="AC7" s="204"/>
      <c r="AD7" s="204"/>
      <c r="AE7" s="204"/>
      <c r="AF7" s="204"/>
      <c r="AG7" s="161" t="s">
        <v>69</v>
      </c>
      <c r="AH7" s="162"/>
      <c r="AI7" s="162"/>
      <c r="AJ7" s="162"/>
      <c r="AK7" s="162"/>
      <c r="AL7" s="162"/>
      <c r="AM7" s="162"/>
      <c r="AN7" s="162"/>
      <c r="AO7" s="162"/>
      <c r="AP7" s="162"/>
      <c r="AQ7" s="162"/>
      <c r="AR7" s="162"/>
      <c r="AS7" s="162"/>
      <c r="AT7" s="162"/>
      <c r="AU7" s="162"/>
      <c r="AV7" s="214"/>
      <c r="AW7" s="208"/>
      <c r="AX7" s="209"/>
      <c r="AY7" s="209"/>
      <c r="AZ7" s="209"/>
      <c r="BA7" s="209"/>
      <c r="BB7" s="209"/>
      <c r="BC7" s="209"/>
      <c r="BD7" s="209"/>
      <c r="BE7" s="209"/>
      <c r="BF7" s="209"/>
      <c r="BG7" s="209"/>
      <c r="BH7" s="209"/>
      <c r="BI7" s="209"/>
      <c r="BJ7" s="209"/>
      <c r="BK7" s="209"/>
      <c r="BL7" s="210"/>
      <c r="BO7" s="81" t="s">
        <v>381</v>
      </c>
      <c r="BP7" s="85"/>
      <c r="BQ7" s="85"/>
      <c r="BR7" s="85"/>
      <c r="BS7" s="85"/>
    </row>
    <row r="8" spans="1:71" ht="15" customHeight="1">
      <c r="A8" s="229" t="s">
        <v>72</v>
      </c>
      <c r="B8" s="229"/>
      <c r="C8" s="229"/>
      <c r="D8" s="229"/>
      <c r="E8" s="229"/>
      <c r="F8" s="229"/>
      <c r="G8" s="229"/>
      <c r="H8" s="229"/>
      <c r="I8" s="229"/>
      <c r="J8" s="229"/>
      <c r="K8" s="229"/>
      <c r="L8" s="229"/>
      <c r="M8" s="229"/>
      <c r="N8" s="229"/>
      <c r="O8" s="229"/>
      <c r="P8" s="229"/>
      <c r="Q8" s="229"/>
      <c r="R8" s="229"/>
      <c r="S8" s="229"/>
      <c r="T8" s="204"/>
      <c r="U8" s="204"/>
      <c r="V8" s="204"/>
      <c r="W8" s="204"/>
      <c r="X8" s="204"/>
      <c r="Y8" s="204"/>
      <c r="Z8" s="204"/>
      <c r="AA8" s="204"/>
      <c r="AB8" s="204"/>
      <c r="AC8" s="204"/>
      <c r="AD8" s="204"/>
      <c r="AE8" s="204"/>
      <c r="AF8" s="204"/>
      <c r="AG8" s="289" t="s">
        <v>300</v>
      </c>
      <c r="AH8" s="290"/>
      <c r="AI8" s="290"/>
      <c r="AJ8" s="290"/>
      <c r="AK8" s="290"/>
      <c r="AL8" s="290"/>
      <c r="AM8" s="290"/>
      <c r="AN8" s="290"/>
      <c r="AO8" s="290"/>
      <c r="AP8" s="290"/>
      <c r="AQ8" s="290"/>
      <c r="AR8" s="290"/>
      <c r="AS8" s="290"/>
      <c r="AT8" s="290"/>
      <c r="AU8" s="290"/>
      <c r="AV8" s="291"/>
      <c r="AW8" s="211"/>
      <c r="AX8" s="212"/>
      <c r="AY8" s="212"/>
      <c r="AZ8" s="212"/>
      <c r="BA8" s="212"/>
      <c r="BB8" s="212"/>
      <c r="BC8" s="212"/>
      <c r="BD8" s="212"/>
      <c r="BE8" s="212"/>
      <c r="BF8" s="212"/>
      <c r="BG8" s="212"/>
      <c r="BH8" s="212"/>
      <c r="BI8" s="212"/>
      <c r="BJ8" s="212"/>
      <c r="BK8" s="212"/>
      <c r="BL8" s="213"/>
      <c r="BO8" s="81" t="s">
        <v>382</v>
      </c>
      <c r="BP8" s="85"/>
      <c r="BQ8" s="85"/>
      <c r="BR8" s="85"/>
      <c r="BS8" s="85"/>
    </row>
    <row r="9" spans="1:71" ht="15" customHeight="1">
      <c r="A9" s="229" t="s">
        <v>383</v>
      </c>
      <c r="B9" s="229"/>
      <c r="C9" s="229"/>
      <c r="D9" s="229"/>
      <c r="E9" s="229"/>
      <c r="F9" s="229"/>
      <c r="G9" s="229"/>
      <c r="H9" s="229"/>
      <c r="I9" s="229"/>
      <c r="J9" s="229"/>
      <c r="K9" s="229"/>
      <c r="L9" s="229"/>
      <c r="M9" s="229"/>
      <c r="N9" s="229"/>
      <c r="O9" s="229"/>
      <c r="P9" s="229"/>
      <c r="Q9" s="229"/>
      <c r="R9" s="229"/>
      <c r="S9" s="229"/>
      <c r="T9" s="204"/>
      <c r="U9" s="204"/>
      <c r="V9" s="204"/>
      <c r="W9" s="204"/>
      <c r="X9" s="204"/>
      <c r="Y9" s="204"/>
      <c r="Z9" s="204"/>
      <c r="AA9" s="204"/>
      <c r="AB9" s="204"/>
      <c r="AC9" s="204"/>
      <c r="AD9" s="204"/>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4"/>
      <c r="BH9" s="204"/>
      <c r="BI9" s="204"/>
      <c r="BJ9" s="204"/>
      <c r="BK9" s="204"/>
      <c r="BL9" s="204"/>
      <c r="BO9" s="81" t="s">
        <v>308</v>
      </c>
      <c r="BP9" s="85"/>
      <c r="BQ9" s="85"/>
      <c r="BR9" s="85"/>
      <c r="BS9" s="85"/>
    </row>
    <row r="10" spans="1:71" ht="15" customHeight="1">
      <c r="A10" s="229" t="s">
        <v>116</v>
      </c>
      <c r="B10" s="229"/>
      <c r="C10" s="229"/>
      <c r="D10" s="229"/>
      <c r="E10" s="229"/>
      <c r="F10" s="229"/>
      <c r="G10" s="229"/>
      <c r="H10" s="229"/>
      <c r="I10" s="229"/>
      <c r="J10" s="229"/>
      <c r="K10" s="229"/>
      <c r="L10" s="229"/>
      <c r="M10" s="229"/>
      <c r="N10" s="229"/>
      <c r="O10" s="229"/>
      <c r="P10" s="229"/>
      <c r="Q10" s="229"/>
      <c r="R10" s="229"/>
      <c r="S10" s="229"/>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P10" s="85"/>
      <c r="BQ10" s="85"/>
      <c r="BR10" s="85"/>
      <c r="BS10" s="85"/>
    </row>
    <row r="11" spans="1:71" ht="44.25" customHeight="1">
      <c r="A11" s="285" t="s">
        <v>518</v>
      </c>
      <c r="B11" s="286"/>
      <c r="C11" s="286"/>
      <c r="D11" s="286"/>
      <c r="E11" s="286"/>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c r="BF11" s="286"/>
      <c r="BG11" s="286"/>
      <c r="BH11" s="286"/>
      <c r="BI11" s="286"/>
      <c r="BJ11" s="286"/>
      <c r="BK11" s="286"/>
      <c r="BL11" s="287"/>
      <c r="BM11" s="74"/>
      <c r="BO11" s="81" t="s">
        <v>306</v>
      </c>
      <c r="BP11" s="85"/>
      <c r="BQ11" s="85"/>
      <c r="BR11" s="85"/>
      <c r="BS11" s="85"/>
    </row>
    <row r="12" spans="1:71" ht="28.5" customHeight="1">
      <c r="A12" s="197" t="s">
        <v>2</v>
      </c>
      <c r="B12" s="198"/>
      <c r="C12" s="198"/>
      <c r="D12" s="198"/>
      <c r="E12" s="198"/>
      <c r="F12" s="198"/>
      <c r="G12" s="198"/>
      <c r="H12" s="198"/>
      <c r="I12" s="198"/>
      <c r="J12" s="198"/>
      <c r="K12" s="198"/>
      <c r="L12" s="198"/>
      <c r="M12" s="198"/>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222" t="s">
        <v>503</v>
      </c>
      <c r="AN12" s="222"/>
      <c r="AO12" s="222"/>
      <c r="AP12" s="222"/>
      <c r="AQ12" s="222"/>
      <c r="AR12" s="222"/>
      <c r="AS12" s="222"/>
      <c r="AT12" s="222"/>
      <c r="AU12" s="222"/>
      <c r="AV12" s="222"/>
      <c r="AW12" s="223"/>
      <c r="AX12" s="224"/>
      <c r="AY12" s="224"/>
      <c r="AZ12" s="224"/>
      <c r="BA12" s="224"/>
      <c r="BB12" s="225"/>
      <c r="BC12" s="226"/>
      <c r="BD12" s="227"/>
      <c r="BE12" s="227"/>
      <c r="BF12" s="227"/>
      <c r="BG12" s="227"/>
      <c r="BH12" s="227"/>
      <c r="BI12" s="227"/>
      <c r="BJ12" s="227"/>
      <c r="BK12" s="227"/>
      <c r="BL12" s="228"/>
      <c r="BO12" s="81" t="s">
        <v>307</v>
      </c>
      <c r="BP12" s="85"/>
      <c r="BQ12" s="85"/>
      <c r="BR12" s="85"/>
      <c r="BS12" s="85"/>
    </row>
    <row r="13" spans="1:71">
      <c r="A13" s="219"/>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1"/>
      <c r="BO13" s="81" t="s">
        <v>122</v>
      </c>
      <c r="BP13" s="85"/>
      <c r="BQ13" s="85"/>
      <c r="BR13" s="85"/>
      <c r="BS13" s="85"/>
    </row>
    <row r="14" spans="1:71">
      <c r="A14" s="175" t="s">
        <v>347</v>
      </c>
      <c r="B14" s="175"/>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74"/>
      <c r="BP14" s="85"/>
      <c r="BQ14" s="85"/>
      <c r="BR14" s="85"/>
      <c r="BS14" s="85"/>
    </row>
    <row r="15" spans="1:71" ht="16.5" customHeight="1">
      <c r="A15" s="229" t="s">
        <v>302</v>
      </c>
      <c r="B15" s="229"/>
      <c r="C15" s="229"/>
      <c r="D15" s="229"/>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29"/>
      <c r="AI15" s="229"/>
      <c r="AJ15" s="229"/>
      <c r="AK15" s="229"/>
      <c r="AL15" s="229"/>
      <c r="AM15" s="229"/>
      <c r="AN15" s="229"/>
      <c r="AO15" s="229"/>
      <c r="AP15" s="229"/>
      <c r="AQ15" s="229"/>
      <c r="AR15" s="229"/>
      <c r="AS15" s="229"/>
      <c r="AT15" s="229"/>
      <c r="AU15" s="229"/>
      <c r="AV15" s="138"/>
      <c r="AW15" s="138"/>
      <c r="AX15" s="138"/>
      <c r="AY15" s="138"/>
      <c r="AZ15" s="138"/>
      <c r="BA15" s="138"/>
      <c r="BB15" s="138"/>
      <c r="BC15" s="138"/>
      <c r="BD15" s="138"/>
      <c r="BE15" s="138"/>
      <c r="BF15" s="138"/>
      <c r="BG15" s="138"/>
      <c r="BH15" s="138"/>
      <c r="BI15" s="138"/>
      <c r="BJ15" s="138"/>
      <c r="BK15" s="138"/>
      <c r="BL15" s="138"/>
      <c r="BM15" s="74"/>
      <c r="BO15" s="81" t="s">
        <v>306</v>
      </c>
      <c r="BP15" s="85"/>
      <c r="BQ15" s="85"/>
      <c r="BR15" s="85"/>
      <c r="BS15" s="85"/>
    </row>
    <row r="16" spans="1:71" ht="16.5" hidden="1" customHeight="1">
      <c r="A16" s="218">
        <v>1</v>
      </c>
      <c r="B16" s="218"/>
      <c r="C16" s="169" t="s">
        <v>305</v>
      </c>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69"/>
      <c r="AC16" s="169"/>
      <c r="AD16" s="169"/>
      <c r="AE16" s="169"/>
      <c r="AF16" s="169"/>
      <c r="AG16" s="218"/>
      <c r="AH16" s="218"/>
      <c r="AI16" s="218"/>
      <c r="AJ16" s="218"/>
      <c r="AK16" s="218"/>
      <c r="AL16" s="218"/>
      <c r="AM16" s="169"/>
      <c r="AN16" s="169"/>
      <c r="AO16" s="169"/>
      <c r="AP16" s="169"/>
      <c r="AQ16" s="169"/>
      <c r="AR16" s="169"/>
      <c r="AS16" s="169"/>
      <c r="AT16" s="169"/>
      <c r="AU16" s="169"/>
      <c r="AV16" s="169"/>
      <c r="AW16" s="169"/>
      <c r="AX16" s="169"/>
      <c r="AY16" s="169"/>
      <c r="AZ16" s="169"/>
      <c r="BA16" s="169"/>
      <c r="BB16" s="169"/>
      <c r="BC16" s="169"/>
      <c r="BD16" s="169"/>
      <c r="BE16" s="169"/>
      <c r="BF16" s="169"/>
      <c r="BG16" s="171"/>
      <c r="BH16" s="171"/>
      <c r="BI16" s="171"/>
      <c r="BJ16" s="171"/>
      <c r="BK16" s="171"/>
      <c r="BL16" s="171"/>
      <c r="BM16" s="74"/>
      <c r="BO16" s="81" t="s">
        <v>307</v>
      </c>
      <c r="BP16" s="85"/>
      <c r="BQ16" s="85"/>
      <c r="BR16" s="85"/>
      <c r="BS16" s="85"/>
    </row>
    <row r="17" spans="1:71" hidden="1">
      <c r="A17" s="134">
        <v>1</v>
      </c>
      <c r="B17" s="134"/>
      <c r="C17" s="179" t="s">
        <v>304</v>
      </c>
      <c r="D17" s="179"/>
      <c r="E17" s="179"/>
      <c r="F17" s="179"/>
      <c r="G17" s="179"/>
      <c r="H17" s="179"/>
      <c r="I17" s="179"/>
      <c r="J17" s="179"/>
      <c r="K17" s="179"/>
      <c r="L17" s="179"/>
      <c r="M17" s="179"/>
      <c r="N17" s="179"/>
      <c r="O17" s="179"/>
      <c r="P17" s="179"/>
      <c r="Q17" s="179"/>
      <c r="R17" s="179"/>
      <c r="S17" s="179"/>
      <c r="T17" s="179"/>
      <c r="U17" s="179"/>
      <c r="V17" s="179"/>
      <c r="W17" s="179"/>
      <c r="X17" s="179"/>
      <c r="Y17" s="179"/>
      <c r="Z17" s="179"/>
      <c r="AA17" s="179"/>
      <c r="AB17" s="179"/>
      <c r="AC17" s="179"/>
      <c r="AD17" s="179"/>
      <c r="AE17" s="179"/>
      <c r="AF17" s="179"/>
      <c r="AG17" s="168"/>
      <c r="AH17" s="168"/>
      <c r="AI17" s="168"/>
      <c r="AJ17" s="168"/>
      <c r="AK17" s="168"/>
      <c r="AL17" s="168"/>
      <c r="AM17" s="230"/>
      <c r="AN17" s="231"/>
      <c r="AO17" s="231"/>
      <c r="AP17" s="231"/>
      <c r="AQ17" s="231"/>
      <c r="AR17" s="231"/>
      <c r="AS17" s="231"/>
      <c r="AT17" s="231"/>
      <c r="AU17" s="231"/>
      <c r="AV17" s="231"/>
      <c r="AW17" s="231"/>
      <c r="AX17" s="231"/>
      <c r="AY17" s="231"/>
      <c r="AZ17" s="231"/>
      <c r="BA17" s="231"/>
      <c r="BB17" s="231"/>
      <c r="BC17" s="231"/>
      <c r="BD17" s="231"/>
      <c r="BE17" s="231"/>
      <c r="BF17" s="231"/>
      <c r="BG17" s="231"/>
      <c r="BH17" s="231"/>
      <c r="BI17" s="231"/>
      <c r="BJ17" s="231"/>
      <c r="BK17" s="231"/>
      <c r="BL17" s="232"/>
      <c r="BM17" s="74"/>
      <c r="BO17" s="81" t="s">
        <v>312</v>
      </c>
      <c r="BP17" s="85"/>
      <c r="BQ17" s="85"/>
      <c r="BR17" s="85"/>
      <c r="BS17" s="85"/>
    </row>
    <row r="18" spans="1:71" hidden="1">
      <c r="A18" s="134">
        <v>2</v>
      </c>
      <c r="B18" s="134"/>
      <c r="C18" s="179" t="s">
        <v>305</v>
      </c>
      <c r="D18" s="179"/>
      <c r="E18" s="179"/>
      <c r="F18" s="179"/>
      <c r="G18" s="179"/>
      <c r="H18" s="179"/>
      <c r="I18" s="179"/>
      <c r="J18" s="179"/>
      <c r="K18" s="179"/>
      <c r="L18" s="179"/>
      <c r="M18" s="179"/>
      <c r="N18" s="179"/>
      <c r="O18" s="179"/>
      <c r="P18" s="179"/>
      <c r="Q18" s="179"/>
      <c r="R18" s="179"/>
      <c r="S18" s="179"/>
      <c r="T18" s="179"/>
      <c r="U18" s="179"/>
      <c r="V18" s="179"/>
      <c r="W18" s="179"/>
      <c r="X18" s="179"/>
      <c r="Y18" s="179"/>
      <c r="Z18" s="179"/>
      <c r="AA18" s="179"/>
      <c r="AB18" s="179"/>
      <c r="AC18" s="179"/>
      <c r="AD18" s="179"/>
      <c r="AE18" s="179"/>
      <c r="AF18" s="179"/>
      <c r="AG18" s="168"/>
      <c r="AH18" s="168"/>
      <c r="AI18" s="168"/>
      <c r="AJ18" s="168"/>
      <c r="AK18" s="168"/>
      <c r="AL18" s="168"/>
      <c r="AM18" s="176"/>
      <c r="AN18" s="177"/>
      <c r="AO18" s="177"/>
      <c r="AP18" s="177"/>
      <c r="AQ18" s="177"/>
      <c r="AR18" s="177"/>
      <c r="AS18" s="177"/>
      <c r="AT18" s="177"/>
      <c r="AU18" s="177"/>
      <c r="AV18" s="177"/>
      <c r="AW18" s="177"/>
      <c r="AX18" s="177"/>
      <c r="AY18" s="177"/>
      <c r="AZ18" s="177"/>
      <c r="BA18" s="177"/>
      <c r="BB18" s="177"/>
      <c r="BC18" s="177"/>
      <c r="BD18" s="177"/>
      <c r="BE18" s="177"/>
      <c r="BF18" s="177"/>
      <c r="BG18" s="177"/>
      <c r="BH18" s="177"/>
      <c r="BI18" s="177"/>
      <c r="BJ18" s="177"/>
      <c r="BK18" s="177"/>
      <c r="BL18" s="178"/>
      <c r="BM18" s="74"/>
      <c r="BP18" s="85"/>
      <c r="BQ18" s="85"/>
      <c r="BR18" s="85"/>
      <c r="BS18" s="85"/>
    </row>
    <row r="19" spans="1:71">
      <c r="A19" s="175" t="s">
        <v>301</v>
      </c>
      <c r="B19" s="175"/>
      <c r="C19" s="175"/>
      <c r="D19" s="175"/>
      <c r="E19" s="175"/>
      <c r="F19" s="175"/>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74"/>
      <c r="BP19" s="85"/>
      <c r="BQ19" s="85"/>
      <c r="BR19" s="85"/>
      <c r="BS19" s="85"/>
    </row>
    <row r="20" spans="1:71" ht="15" customHeight="1">
      <c r="A20" s="161" t="s">
        <v>309</v>
      </c>
      <c r="B20" s="162"/>
      <c r="C20" s="162"/>
      <c r="D20" s="162"/>
      <c r="E20" s="162"/>
      <c r="F20" s="162"/>
      <c r="G20" s="162"/>
      <c r="H20" s="162"/>
      <c r="I20" s="162"/>
      <c r="J20" s="162"/>
      <c r="K20" s="162"/>
      <c r="L20" s="162"/>
      <c r="M20" s="162"/>
      <c r="N20" s="162"/>
      <c r="O20" s="214"/>
      <c r="P20" s="215"/>
      <c r="Q20" s="216"/>
      <c r="R20" s="216"/>
      <c r="S20" s="216"/>
      <c r="T20" s="216"/>
      <c r="U20" s="216"/>
      <c r="V20" s="216"/>
      <c r="W20" s="216"/>
      <c r="X20" s="216"/>
      <c r="Y20" s="216"/>
      <c r="Z20" s="216"/>
      <c r="AA20" s="216"/>
      <c r="AB20" s="216"/>
      <c r="AC20" s="216"/>
      <c r="AD20" s="216"/>
      <c r="AE20" s="216"/>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17"/>
      <c r="BE20" s="144"/>
      <c r="BF20" s="144"/>
      <c r="BG20" s="144"/>
      <c r="BH20" s="144"/>
      <c r="BI20" s="144"/>
      <c r="BJ20" s="144"/>
      <c r="BK20" s="144"/>
      <c r="BL20" s="144"/>
      <c r="BM20" s="74"/>
      <c r="BP20" s="85"/>
      <c r="BQ20" s="85"/>
      <c r="BR20" s="85"/>
      <c r="BS20" s="85"/>
    </row>
    <row r="21" spans="1:71" hidden="1">
      <c r="A21" s="141" t="s">
        <v>311</v>
      </c>
      <c r="B21" s="142"/>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3"/>
      <c r="BE21" s="144"/>
      <c r="BF21" s="144"/>
      <c r="BG21" s="144"/>
      <c r="BH21" s="144"/>
      <c r="BI21" s="144"/>
      <c r="BJ21" s="144"/>
      <c r="BK21" s="144"/>
      <c r="BL21" s="144"/>
      <c r="BM21" s="74"/>
      <c r="BP21" s="85"/>
      <c r="BQ21" s="85"/>
      <c r="BR21" s="85"/>
      <c r="BS21" s="85"/>
    </row>
    <row r="22" spans="1:71" ht="14.25" hidden="1" customHeight="1">
      <c r="A22" s="141" t="s">
        <v>310</v>
      </c>
      <c r="B22" s="142"/>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3"/>
      <c r="BE22" s="144"/>
      <c r="BF22" s="144"/>
      <c r="BG22" s="144"/>
      <c r="BH22" s="144"/>
      <c r="BI22" s="144"/>
      <c r="BJ22" s="144"/>
      <c r="BK22" s="144"/>
      <c r="BL22" s="144"/>
      <c r="BM22" s="74"/>
      <c r="BP22" s="85"/>
      <c r="BQ22" s="85"/>
      <c r="BR22" s="85"/>
      <c r="BS22" s="85"/>
    </row>
    <row r="23" spans="1:71">
      <c r="A23" s="175" t="s">
        <v>3</v>
      </c>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P23" s="85"/>
      <c r="BQ23" s="85"/>
      <c r="BR23" s="85"/>
      <c r="BS23" s="85"/>
    </row>
    <row r="24" spans="1:71" ht="15" customHeight="1">
      <c r="A24" s="170" t="s">
        <v>4</v>
      </c>
      <c r="B24" s="170"/>
      <c r="C24" s="170"/>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70"/>
      <c r="AB24" s="170"/>
      <c r="AC24" s="170"/>
      <c r="AD24" s="170"/>
      <c r="AE24" s="170"/>
      <c r="AF24" s="170"/>
      <c r="AG24" s="170"/>
      <c r="AH24" s="170"/>
      <c r="AI24" s="170"/>
      <c r="AJ24" s="170"/>
      <c r="AK24" s="170"/>
      <c r="AL24" s="170"/>
      <c r="AM24" s="170"/>
      <c r="AN24" s="170"/>
      <c r="AO24" s="170"/>
      <c r="AP24" s="170"/>
      <c r="AQ24" s="170"/>
      <c r="AR24" s="170"/>
      <c r="AS24" s="170"/>
      <c r="AT24" s="170"/>
      <c r="AU24" s="170"/>
      <c r="AV24" s="170"/>
      <c r="AW24" s="170"/>
      <c r="AX24" s="170"/>
      <c r="AY24" s="170"/>
      <c r="AZ24" s="170"/>
      <c r="BA24" s="170"/>
      <c r="BB24" s="170"/>
      <c r="BC24" s="170"/>
      <c r="BD24" s="170"/>
      <c r="BE24" s="170"/>
      <c r="BF24" s="170"/>
      <c r="BG24" s="170"/>
      <c r="BH24" s="170"/>
      <c r="BI24" s="170"/>
      <c r="BJ24" s="170"/>
      <c r="BK24" s="170"/>
      <c r="BL24" s="170"/>
      <c r="BP24" s="85"/>
      <c r="BQ24" s="85"/>
      <c r="BR24" s="85"/>
      <c r="BS24" s="85"/>
    </row>
    <row r="25" spans="1:71" ht="41.25" customHeight="1">
      <c r="A25" s="139"/>
      <c r="B25" s="139"/>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P25" s="85"/>
      <c r="BQ25" s="85"/>
      <c r="BR25" s="85"/>
      <c r="BS25" s="85"/>
    </row>
    <row r="26" spans="1:71">
      <c r="A26" s="170" t="s">
        <v>5</v>
      </c>
      <c r="B26" s="170"/>
      <c r="C26" s="170"/>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0"/>
      <c r="AB26" s="170"/>
      <c r="AC26" s="170"/>
      <c r="AD26" s="170"/>
      <c r="AE26" s="170"/>
      <c r="AF26" s="170"/>
      <c r="AG26" s="170"/>
      <c r="AH26" s="170"/>
      <c r="AI26" s="170"/>
      <c r="AJ26" s="170"/>
      <c r="AK26" s="170"/>
      <c r="AL26" s="170"/>
      <c r="AM26" s="170"/>
      <c r="AN26" s="170"/>
      <c r="AO26" s="170"/>
      <c r="AP26" s="170"/>
      <c r="AQ26" s="170"/>
      <c r="AR26" s="170"/>
      <c r="AS26" s="170"/>
      <c r="AT26" s="170"/>
      <c r="AU26" s="170"/>
      <c r="AV26" s="170"/>
      <c r="AW26" s="170"/>
      <c r="AX26" s="170"/>
      <c r="AY26" s="170"/>
      <c r="AZ26" s="170"/>
      <c r="BA26" s="170"/>
      <c r="BB26" s="170"/>
      <c r="BC26" s="170"/>
      <c r="BD26" s="170"/>
      <c r="BE26" s="170"/>
      <c r="BF26" s="170"/>
      <c r="BG26" s="170"/>
      <c r="BH26" s="170"/>
      <c r="BI26" s="170"/>
      <c r="BJ26" s="170"/>
      <c r="BK26" s="170"/>
      <c r="BL26" s="170"/>
      <c r="BP26" s="85"/>
      <c r="BQ26" s="85"/>
      <c r="BR26" s="85"/>
      <c r="BS26" s="85"/>
    </row>
    <row r="27" spans="1:71" ht="41.25" customHeight="1">
      <c r="A27" s="139"/>
      <c r="B27" s="139"/>
      <c r="C27" s="139"/>
      <c r="D27" s="139"/>
      <c r="E27" s="139"/>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39"/>
      <c r="BA27" s="139"/>
      <c r="BB27" s="139"/>
      <c r="BC27" s="139"/>
      <c r="BD27" s="139"/>
      <c r="BE27" s="139"/>
      <c r="BF27" s="139"/>
      <c r="BG27" s="139"/>
      <c r="BH27" s="139"/>
      <c r="BI27" s="139"/>
      <c r="BJ27" s="139"/>
      <c r="BK27" s="139"/>
      <c r="BL27" s="139"/>
      <c r="BO27" s="108"/>
      <c r="BP27" s="85"/>
      <c r="BQ27" s="85"/>
      <c r="BR27" s="85"/>
      <c r="BS27" s="85"/>
    </row>
    <row r="28" spans="1:71">
      <c r="A28" s="170" t="s">
        <v>7</v>
      </c>
      <c r="B28" s="170"/>
      <c r="C28" s="170"/>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70"/>
      <c r="AB28" s="170"/>
      <c r="AC28" s="170"/>
      <c r="AD28" s="170"/>
      <c r="AE28" s="170"/>
      <c r="AF28" s="170"/>
      <c r="AG28" s="170"/>
      <c r="AH28" s="170"/>
      <c r="AI28" s="170"/>
      <c r="AJ28" s="170"/>
      <c r="AK28" s="170"/>
      <c r="AL28" s="170"/>
      <c r="AM28" s="170"/>
      <c r="AN28" s="170"/>
      <c r="AO28" s="170"/>
      <c r="AP28" s="170"/>
      <c r="AQ28" s="170"/>
      <c r="AR28" s="170"/>
      <c r="AS28" s="170"/>
      <c r="AT28" s="170"/>
      <c r="AU28" s="170"/>
      <c r="AV28" s="170"/>
      <c r="AW28" s="170"/>
      <c r="AX28" s="170"/>
      <c r="AY28" s="170"/>
      <c r="AZ28" s="170"/>
      <c r="BA28" s="170"/>
      <c r="BB28" s="170"/>
      <c r="BC28" s="170"/>
      <c r="BD28" s="170"/>
      <c r="BE28" s="170"/>
      <c r="BF28" s="170"/>
      <c r="BG28" s="170"/>
      <c r="BH28" s="170"/>
      <c r="BI28" s="170"/>
      <c r="BJ28" s="170"/>
      <c r="BK28" s="170"/>
      <c r="BL28" s="170"/>
      <c r="BP28" s="85"/>
      <c r="BQ28" s="85"/>
      <c r="BR28" s="85"/>
      <c r="BS28" s="85"/>
    </row>
    <row r="29" spans="1:71" ht="41.25" customHeight="1">
      <c r="A29" s="219"/>
      <c r="B29" s="220"/>
      <c r="C29" s="220"/>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220"/>
      <c r="AB29" s="220"/>
      <c r="AC29" s="220"/>
      <c r="AD29" s="220"/>
      <c r="AE29" s="220"/>
      <c r="AF29" s="220"/>
      <c r="AG29" s="220"/>
      <c r="AH29" s="220"/>
      <c r="AI29" s="220"/>
      <c r="AJ29" s="220"/>
      <c r="AK29" s="220"/>
      <c r="AL29" s="220"/>
      <c r="AM29" s="220"/>
      <c r="AN29" s="220"/>
      <c r="AO29" s="220"/>
      <c r="AP29" s="220"/>
      <c r="AQ29" s="220"/>
      <c r="AR29" s="220"/>
      <c r="AS29" s="220"/>
      <c r="AT29" s="220"/>
      <c r="AU29" s="220"/>
      <c r="AV29" s="220"/>
      <c r="AW29" s="220"/>
      <c r="AX29" s="220"/>
      <c r="AY29" s="220"/>
      <c r="AZ29" s="220"/>
      <c r="BA29" s="220"/>
      <c r="BB29" s="220"/>
      <c r="BC29" s="220"/>
      <c r="BD29" s="220"/>
      <c r="BE29" s="220"/>
      <c r="BF29" s="220"/>
      <c r="BG29" s="220"/>
      <c r="BH29" s="220"/>
      <c r="BI29" s="220"/>
      <c r="BJ29" s="220"/>
      <c r="BK29" s="220"/>
      <c r="BL29" s="221"/>
      <c r="BP29" s="85"/>
      <c r="BQ29" s="85"/>
      <c r="BR29" s="85"/>
      <c r="BS29" s="85"/>
    </row>
    <row r="30" spans="1:71" ht="15" customHeight="1">
      <c r="A30" s="180" t="s">
        <v>108</v>
      </c>
      <c r="B30" s="181"/>
      <c r="C30" s="181"/>
      <c r="D30" s="181"/>
      <c r="E30" s="181"/>
      <c r="F30" s="18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c r="AW30" s="181"/>
      <c r="AX30" s="181"/>
      <c r="AY30" s="181"/>
      <c r="AZ30" s="181"/>
      <c r="BA30" s="181"/>
      <c r="BB30" s="181"/>
      <c r="BC30" s="181"/>
      <c r="BD30" s="181"/>
      <c r="BE30" s="181"/>
      <c r="BF30" s="181"/>
      <c r="BG30" s="181"/>
      <c r="BH30" s="181"/>
      <c r="BI30" s="181"/>
      <c r="BJ30" s="181"/>
      <c r="BK30" s="181"/>
      <c r="BL30" s="182"/>
      <c r="BP30" s="85"/>
      <c r="BQ30" s="85"/>
      <c r="BR30" s="85"/>
      <c r="BS30" s="85"/>
    </row>
    <row r="31" spans="1:71" ht="275.25" customHeight="1">
      <c r="A31" s="172"/>
      <c r="B31" s="173"/>
      <c r="C31" s="173"/>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3"/>
      <c r="AB31" s="173"/>
      <c r="AC31" s="173"/>
      <c r="AD31" s="173"/>
      <c r="AE31" s="173"/>
      <c r="AF31" s="174"/>
      <c r="AG31" s="172"/>
      <c r="AH31" s="173"/>
      <c r="AI31" s="173"/>
      <c r="AJ31" s="173"/>
      <c r="AK31" s="173"/>
      <c r="AL31" s="173"/>
      <c r="AM31" s="173"/>
      <c r="AN31" s="173"/>
      <c r="AO31" s="173"/>
      <c r="AP31" s="173"/>
      <c r="AQ31" s="173"/>
      <c r="AR31" s="173"/>
      <c r="AS31" s="173"/>
      <c r="AT31" s="173"/>
      <c r="AU31" s="173"/>
      <c r="AV31" s="173"/>
      <c r="AW31" s="173"/>
      <c r="AX31" s="173"/>
      <c r="AY31" s="173"/>
      <c r="AZ31" s="173"/>
      <c r="BA31" s="173"/>
      <c r="BB31" s="173"/>
      <c r="BC31" s="173"/>
      <c r="BD31" s="173"/>
      <c r="BE31" s="173"/>
      <c r="BF31" s="173"/>
      <c r="BG31" s="173"/>
      <c r="BH31" s="173"/>
      <c r="BI31" s="173"/>
      <c r="BJ31" s="173"/>
      <c r="BK31" s="173"/>
      <c r="BL31" s="174"/>
      <c r="BP31" s="85"/>
      <c r="BQ31" s="85"/>
      <c r="BR31" s="85"/>
      <c r="BS31" s="85"/>
    </row>
    <row r="32" spans="1:71" ht="12.75" customHeight="1">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49"/>
      <c r="BA32" s="49"/>
      <c r="BB32" s="49"/>
      <c r="BC32" s="49"/>
      <c r="BD32" s="49"/>
      <c r="BE32" s="49"/>
      <c r="BF32" s="49"/>
      <c r="BG32" s="49"/>
      <c r="BH32" s="49"/>
      <c r="BI32" s="49"/>
      <c r="BJ32" s="49"/>
      <c r="BK32" s="49"/>
      <c r="BL32" s="49"/>
      <c r="BP32" s="85"/>
      <c r="BQ32" s="85"/>
      <c r="BR32" s="85"/>
      <c r="BS32" s="85"/>
    </row>
    <row r="33" spans="1:71" ht="60" customHeight="1">
      <c r="A33" s="233" t="s">
        <v>510</v>
      </c>
      <c r="B33" s="234"/>
      <c r="C33" s="234"/>
      <c r="D33" s="234"/>
      <c r="E33" s="234"/>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234"/>
      <c r="AT33" s="234"/>
      <c r="AU33" s="234"/>
      <c r="AV33" s="234"/>
      <c r="AW33" s="234"/>
      <c r="AX33" s="234"/>
      <c r="AY33" s="234"/>
      <c r="AZ33" s="234"/>
      <c r="BA33" s="234"/>
      <c r="BB33" s="234"/>
      <c r="BC33" s="234"/>
      <c r="BD33" s="234"/>
      <c r="BE33" s="234"/>
      <c r="BF33" s="234"/>
      <c r="BG33" s="234"/>
      <c r="BH33" s="234"/>
      <c r="BI33" s="234"/>
      <c r="BJ33" s="234"/>
      <c r="BK33" s="234"/>
      <c r="BL33" s="234"/>
      <c r="BP33" s="85"/>
      <c r="BQ33" s="85"/>
      <c r="BR33" s="85"/>
      <c r="BS33" s="85"/>
    </row>
    <row r="34" spans="1:71">
      <c r="A34" s="185" t="s">
        <v>8</v>
      </c>
      <c r="B34" s="185"/>
      <c r="C34" s="185"/>
      <c r="D34" s="185"/>
      <c r="E34" s="185"/>
      <c r="F34" s="185"/>
      <c r="G34" s="185"/>
      <c r="H34" s="185"/>
      <c r="I34" s="185"/>
      <c r="J34" s="185"/>
      <c r="K34" s="185"/>
      <c r="L34" s="185"/>
      <c r="M34" s="185"/>
      <c r="N34" s="185"/>
      <c r="O34" s="185"/>
      <c r="P34" s="185"/>
      <c r="Q34" s="185"/>
      <c r="R34" s="185"/>
      <c r="S34" s="185"/>
      <c r="T34" s="185"/>
      <c r="U34" s="185"/>
      <c r="V34" s="185"/>
      <c r="W34" s="185"/>
      <c r="X34" s="157" t="s">
        <v>9</v>
      </c>
      <c r="Y34" s="157"/>
      <c r="Z34" s="157"/>
      <c r="AA34" s="157"/>
      <c r="AB34" s="157"/>
      <c r="AC34" s="157"/>
      <c r="AD34" s="157"/>
      <c r="AE34" s="157"/>
      <c r="AF34" s="157"/>
      <c r="AG34" s="157"/>
      <c r="AH34" s="157"/>
      <c r="AI34" s="157"/>
      <c r="AJ34" s="157"/>
      <c r="AK34" s="158"/>
      <c r="AL34" s="185" t="s">
        <v>10</v>
      </c>
      <c r="AM34" s="185"/>
      <c r="AN34" s="185"/>
      <c r="AO34" s="185"/>
      <c r="AP34" s="185"/>
      <c r="AQ34" s="185"/>
      <c r="AR34" s="185"/>
      <c r="AS34" s="185"/>
      <c r="AT34" s="185"/>
      <c r="AU34" s="185"/>
      <c r="AV34" s="185"/>
      <c r="AW34" s="185"/>
      <c r="AX34" s="185"/>
      <c r="AY34" s="185" t="s">
        <v>11</v>
      </c>
      <c r="AZ34" s="185"/>
      <c r="BA34" s="185"/>
      <c r="BB34" s="185"/>
      <c r="BC34" s="185"/>
      <c r="BD34" s="185"/>
      <c r="BE34" s="185"/>
      <c r="BF34" s="185"/>
      <c r="BG34" s="185"/>
      <c r="BH34" s="185"/>
      <c r="BI34" s="185"/>
      <c r="BJ34" s="185"/>
      <c r="BK34" s="185"/>
      <c r="BL34" s="185"/>
      <c r="BP34" s="85"/>
      <c r="BQ34" s="85"/>
      <c r="BR34" s="85"/>
      <c r="BS34" s="85"/>
    </row>
    <row r="35" spans="1:71">
      <c r="A35" s="140"/>
      <c r="B35" s="140"/>
      <c r="C35" s="140"/>
      <c r="D35" s="140"/>
      <c r="E35" s="140"/>
      <c r="F35" s="140"/>
      <c r="G35" s="140"/>
      <c r="H35" s="140"/>
      <c r="I35" s="140"/>
      <c r="J35" s="140"/>
      <c r="K35" s="140"/>
      <c r="L35" s="140"/>
      <c r="M35" s="140"/>
      <c r="N35" s="140"/>
      <c r="O35" s="140"/>
      <c r="P35" s="140"/>
      <c r="Q35" s="140"/>
      <c r="R35" s="183" t="s">
        <v>12</v>
      </c>
      <c r="S35" s="183"/>
      <c r="T35" s="183"/>
      <c r="U35" s="183"/>
      <c r="V35" s="183"/>
      <c r="W35" s="184"/>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40"/>
      <c r="BL35" s="140"/>
      <c r="BP35" s="85"/>
      <c r="BQ35" s="85"/>
      <c r="BR35" s="85"/>
      <c r="BS35" s="85"/>
    </row>
    <row r="36" spans="1:71">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40"/>
      <c r="BL36" s="140"/>
      <c r="BP36" s="85"/>
      <c r="BQ36" s="85"/>
      <c r="BR36" s="85"/>
      <c r="BS36" s="85"/>
    </row>
    <row r="37" spans="1:71">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P37" s="85"/>
      <c r="BQ37" s="85"/>
      <c r="BR37" s="85"/>
      <c r="BS37" s="85"/>
    </row>
    <row r="38" spans="1:71">
      <c r="A38" s="140"/>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P38" s="85"/>
      <c r="BQ38" s="85"/>
      <c r="BR38" s="85"/>
      <c r="BS38" s="85"/>
    </row>
    <row r="39" spans="1:71" ht="12.75" customHeight="1">
      <c r="A39" s="140"/>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P39" s="85"/>
      <c r="BQ39" s="85"/>
      <c r="BR39" s="85"/>
      <c r="BS39" s="85"/>
    </row>
    <row r="40" spans="1:71" hidden="1">
      <c r="A40" s="140"/>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P40" s="85"/>
      <c r="BQ40" s="85"/>
      <c r="BR40" s="85"/>
      <c r="BS40" s="85"/>
    </row>
    <row r="41" spans="1:71" hidden="1">
      <c r="A41" s="140"/>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P41" s="85"/>
      <c r="BQ41" s="85"/>
      <c r="BR41" s="85"/>
      <c r="BS41" s="85"/>
    </row>
    <row r="42" spans="1:71" hidden="1">
      <c r="A42" s="140"/>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P42" s="85"/>
      <c r="BQ42" s="85"/>
      <c r="BR42" s="85"/>
      <c r="BS42" s="85"/>
    </row>
    <row r="43" spans="1:71" hidden="1">
      <c r="A43" s="140"/>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P43" s="85"/>
      <c r="BQ43" s="85"/>
      <c r="BR43" s="85"/>
      <c r="BS43" s="85"/>
    </row>
    <row r="44" spans="1:71" ht="15.75" hidden="1" customHeight="1">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P44" s="85"/>
      <c r="BQ44" s="85"/>
      <c r="BR44" s="85"/>
      <c r="BS44" s="85"/>
    </row>
    <row r="45" spans="1:71" hidden="1">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P45" s="85"/>
      <c r="BQ45" s="85"/>
      <c r="BR45" s="85"/>
      <c r="BS45" s="85"/>
    </row>
    <row r="46" spans="1:71" hidden="1">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P46" s="85"/>
      <c r="BQ46" s="85"/>
      <c r="BR46" s="85"/>
      <c r="BS46" s="85"/>
    </row>
    <row r="47" spans="1:71" hidden="1">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P47" s="85"/>
      <c r="BQ47" s="85"/>
      <c r="BR47" s="85"/>
      <c r="BS47" s="85"/>
    </row>
    <row r="48" spans="1:71" hidden="1">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P48" s="85"/>
      <c r="BQ48" s="85"/>
      <c r="BR48" s="85"/>
      <c r="BS48" s="85"/>
    </row>
    <row r="49" spans="1:71" ht="16.5" hidden="1" customHeight="1">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P49" s="85"/>
      <c r="BQ49" s="85"/>
      <c r="BR49" s="85"/>
      <c r="BS49" s="85"/>
    </row>
    <row r="50" spans="1:71" ht="6" customHeight="1">
      <c r="BP50" s="85"/>
      <c r="BQ50" s="85"/>
      <c r="BR50" s="85"/>
      <c r="BS50" s="85"/>
    </row>
    <row r="51" spans="1:71" ht="57" customHeight="1">
      <c r="A51" s="148" t="s">
        <v>509</v>
      </c>
      <c r="B51" s="149"/>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P51" s="85"/>
      <c r="BQ51" s="85"/>
      <c r="BR51" s="85"/>
      <c r="BS51" s="85"/>
    </row>
    <row r="52" spans="1:71" ht="46.5" customHeight="1">
      <c r="A52" s="186" t="s">
        <v>384</v>
      </c>
      <c r="B52" s="187"/>
      <c r="C52" s="187"/>
      <c r="D52" s="187"/>
      <c r="E52" s="187"/>
      <c r="F52" s="187"/>
      <c r="G52" s="187"/>
      <c r="H52" s="187"/>
      <c r="I52" s="187"/>
      <c r="J52" s="187"/>
      <c r="K52" s="187"/>
      <c r="L52" s="187"/>
      <c r="M52" s="187"/>
      <c r="N52" s="187"/>
      <c r="O52" s="187"/>
      <c r="P52" s="187"/>
      <c r="Q52" s="187"/>
      <c r="R52" s="187"/>
      <c r="S52" s="187"/>
      <c r="T52" s="187"/>
      <c r="U52" s="187"/>
      <c r="V52" s="187"/>
      <c r="W52" s="187"/>
      <c r="X52" s="187"/>
      <c r="Y52" s="187"/>
      <c r="Z52" s="187"/>
      <c r="AA52" s="187"/>
      <c r="AB52" s="187"/>
      <c r="AC52" s="187"/>
      <c r="AD52" s="187"/>
      <c r="AE52" s="187"/>
      <c r="AF52" s="187"/>
      <c r="AG52" s="187"/>
      <c r="AH52" s="187"/>
      <c r="AI52" s="187"/>
      <c r="AJ52" s="187"/>
      <c r="AK52" s="187"/>
      <c r="AL52" s="187"/>
      <c r="AM52" s="187"/>
      <c r="AN52" s="187"/>
      <c r="AO52" s="187"/>
      <c r="AP52" s="187"/>
      <c r="AQ52" s="187"/>
      <c r="AR52" s="187"/>
      <c r="AS52" s="187"/>
      <c r="AT52" s="187"/>
      <c r="AU52" s="187"/>
      <c r="AV52" s="187"/>
      <c r="AW52" s="187"/>
      <c r="AX52" s="187"/>
      <c r="AY52" s="187"/>
      <c r="AZ52" s="187"/>
      <c r="BA52" s="187"/>
      <c r="BB52" s="187"/>
      <c r="BC52" s="187"/>
      <c r="BD52" s="187"/>
      <c r="BE52" s="187"/>
      <c r="BF52" s="187"/>
      <c r="BG52" s="187"/>
      <c r="BH52" s="187"/>
      <c r="BI52" s="187"/>
      <c r="BJ52" s="187"/>
      <c r="BK52" s="187"/>
      <c r="BL52" s="188"/>
      <c r="BP52" s="85"/>
      <c r="BQ52" s="85"/>
      <c r="BR52" s="85"/>
      <c r="BS52" s="85"/>
    </row>
    <row r="53" spans="1:71">
      <c r="A53" s="160" t="s">
        <v>15</v>
      </c>
      <c r="B53" s="160"/>
      <c r="C53" s="160"/>
      <c r="D53" s="160"/>
      <c r="E53" s="160"/>
      <c r="F53" s="160"/>
      <c r="G53" s="160"/>
      <c r="H53" s="160"/>
      <c r="I53" s="160"/>
      <c r="J53" s="160"/>
      <c r="K53" s="160"/>
      <c r="L53" s="160"/>
      <c r="M53" s="160"/>
      <c r="N53" s="160"/>
      <c r="O53" s="189" t="s">
        <v>118</v>
      </c>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1"/>
      <c r="BA53" s="135" t="s">
        <v>115</v>
      </c>
      <c r="BB53" s="135"/>
      <c r="BC53" s="135"/>
      <c r="BD53" s="135"/>
      <c r="BE53" s="135"/>
      <c r="BF53" s="135"/>
      <c r="BG53" s="160" t="s">
        <v>117</v>
      </c>
      <c r="BH53" s="160"/>
      <c r="BI53" s="160"/>
      <c r="BJ53" s="160"/>
      <c r="BK53" s="160"/>
      <c r="BL53" s="160"/>
      <c r="BP53" s="85"/>
      <c r="BQ53" s="85"/>
      <c r="BR53" s="85"/>
      <c r="BS53" s="85"/>
    </row>
    <row r="54" spans="1:71">
      <c r="A54" s="160"/>
      <c r="B54" s="160"/>
      <c r="C54" s="160"/>
      <c r="D54" s="160"/>
      <c r="E54" s="160"/>
      <c r="F54" s="160"/>
      <c r="G54" s="160"/>
      <c r="H54" s="160"/>
      <c r="I54" s="160"/>
      <c r="J54" s="160"/>
      <c r="K54" s="160"/>
      <c r="L54" s="160"/>
      <c r="M54" s="160"/>
      <c r="N54" s="160"/>
      <c r="O54" s="192"/>
      <c r="P54" s="193"/>
      <c r="Q54" s="193"/>
      <c r="R54" s="193"/>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c r="AP54" s="193"/>
      <c r="AQ54" s="193"/>
      <c r="AR54" s="193"/>
      <c r="AS54" s="193"/>
      <c r="AT54" s="193"/>
      <c r="AU54" s="193"/>
      <c r="AV54" s="193"/>
      <c r="AW54" s="193"/>
      <c r="AX54" s="193"/>
      <c r="AY54" s="193"/>
      <c r="AZ54" s="194"/>
      <c r="BA54" s="135"/>
      <c r="BB54" s="135"/>
      <c r="BC54" s="135"/>
      <c r="BD54" s="135"/>
      <c r="BE54" s="135"/>
      <c r="BF54" s="135"/>
      <c r="BG54" s="160"/>
      <c r="BH54" s="160"/>
      <c r="BI54" s="160"/>
      <c r="BJ54" s="160"/>
      <c r="BK54" s="160"/>
      <c r="BL54" s="160"/>
      <c r="BP54" s="85"/>
      <c r="BQ54" s="85"/>
      <c r="BR54" s="85"/>
      <c r="BS54" s="85"/>
    </row>
    <row r="55" spans="1:71">
      <c r="A55" s="161" t="s">
        <v>16</v>
      </c>
      <c r="B55" s="162"/>
      <c r="C55" s="162"/>
      <c r="D55" s="162"/>
      <c r="E55" s="162"/>
      <c r="F55" s="162"/>
      <c r="G55" s="162"/>
      <c r="H55" s="162"/>
      <c r="I55" s="71"/>
      <c r="J55" s="136" t="s">
        <v>13</v>
      </c>
      <c r="K55" s="136"/>
      <c r="L55" s="71"/>
      <c r="M55" s="136" t="s">
        <v>14</v>
      </c>
      <c r="N55" s="163"/>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38"/>
      <c r="BB55" s="138"/>
      <c r="BC55" s="138"/>
      <c r="BD55" s="138"/>
      <c r="BE55" s="138"/>
      <c r="BF55" s="138"/>
      <c r="BG55" s="138"/>
      <c r="BH55" s="138"/>
      <c r="BI55" s="138"/>
      <c r="BJ55" s="138"/>
      <c r="BK55" s="138"/>
      <c r="BL55" s="138"/>
      <c r="BP55" s="85"/>
      <c r="BQ55" s="85"/>
      <c r="BR55" s="85"/>
      <c r="BS55" s="85"/>
    </row>
    <row r="56" spans="1:71">
      <c r="A56" s="195" t="s">
        <v>385</v>
      </c>
      <c r="B56" s="196"/>
      <c r="C56" s="196"/>
      <c r="D56" s="196"/>
      <c r="E56" s="196"/>
      <c r="F56" s="196"/>
      <c r="G56" s="196"/>
      <c r="H56" s="196"/>
      <c r="I56" s="71"/>
      <c r="J56" s="136" t="s">
        <v>13</v>
      </c>
      <c r="K56" s="136"/>
      <c r="L56" s="71"/>
      <c r="M56" s="136" t="s">
        <v>14</v>
      </c>
      <c r="N56" s="163"/>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38"/>
      <c r="BB56" s="138"/>
      <c r="BC56" s="138"/>
      <c r="BD56" s="138"/>
      <c r="BE56" s="138"/>
      <c r="BF56" s="138"/>
      <c r="BG56" s="138"/>
      <c r="BH56" s="138"/>
      <c r="BI56" s="138"/>
      <c r="BJ56" s="138"/>
      <c r="BK56" s="138"/>
      <c r="BL56" s="138"/>
      <c r="BP56" s="85"/>
      <c r="BQ56" s="85"/>
      <c r="BR56" s="85"/>
      <c r="BS56" s="85"/>
    </row>
    <row r="57" spans="1:71">
      <c r="A57" s="161" t="s">
        <v>386</v>
      </c>
      <c r="B57" s="162"/>
      <c r="C57" s="162"/>
      <c r="D57" s="162"/>
      <c r="E57" s="162"/>
      <c r="F57" s="162"/>
      <c r="G57" s="162"/>
      <c r="H57" s="162"/>
      <c r="I57" s="71"/>
      <c r="J57" s="136" t="s">
        <v>13</v>
      </c>
      <c r="K57" s="136"/>
      <c r="L57" s="71"/>
      <c r="M57" s="136" t="s">
        <v>14</v>
      </c>
      <c r="N57" s="163"/>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38"/>
      <c r="BB57" s="138"/>
      <c r="BC57" s="138"/>
      <c r="BD57" s="138"/>
      <c r="BE57" s="138"/>
      <c r="BF57" s="138"/>
      <c r="BG57" s="138"/>
      <c r="BH57" s="138"/>
      <c r="BI57" s="138"/>
      <c r="BJ57" s="138"/>
      <c r="BK57" s="138"/>
      <c r="BL57" s="138"/>
      <c r="BP57" s="85"/>
      <c r="BQ57" s="85"/>
      <c r="BR57" s="85"/>
      <c r="BS57" s="85"/>
    </row>
    <row r="58" spans="1:71">
      <c r="A58" s="161" t="s">
        <v>17</v>
      </c>
      <c r="B58" s="162"/>
      <c r="C58" s="162"/>
      <c r="D58" s="162"/>
      <c r="E58" s="162"/>
      <c r="F58" s="162"/>
      <c r="G58" s="162"/>
      <c r="H58" s="162"/>
      <c r="I58" s="71"/>
      <c r="J58" s="136" t="s">
        <v>13</v>
      </c>
      <c r="K58" s="136"/>
      <c r="L58" s="71"/>
      <c r="M58" s="136" t="s">
        <v>14</v>
      </c>
      <c r="N58" s="163"/>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38"/>
      <c r="BB58" s="138"/>
      <c r="BC58" s="138"/>
      <c r="BD58" s="138"/>
      <c r="BE58" s="138"/>
      <c r="BF58" s="138"/>
      <c r="BG58" s="138"/>
      <c r="BH58" s="138"/>
      <c r="BI58" s="138"/>
      <c r="BJ58" s="138"/>
      <c r="BK58" s="138"/>
      <c r="BL58" s="138"/>
      <c r="BP58" s="85"/>
      <c r="BQ58" s="85"/>
      <c r="BR58" s="85"/>
      <c r="BS58" s="85"/>
    </row>
    <row r="59" spans="1:71">
      <c r="A59" s="161" t="s">
        <v>18</v>
      </c>
      <c r="B59" s="162"/>
      <c r="C59" s="162"/>
      <c r="D59" s="162"/>
      <c r="E59" s="162"/>
      <c r="F59" s="162"/>
      <c r="G59" s="162"/>
      <c r="H59" s="162"/>
      <c r="I59" s="71"/>
      <c r="J59" s="136" t="s">
        <v>13</v>
      </c>
      <c r="K59" s="136"/>
      <c r="L59" s="71"/>
      <c r="M59" s="136" t="s">
        <v>14</v>
      </c>
      <c r="N59" s="163"/>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38"/>
      <c r="BB59" s="138"/>
      <c r="BC59" s="138"/>
      <c r="BD59" s="138"/>
      <c r="BE59" s="138"/>
      <c r="BF59" s="138"/>
      <c r="BG59" s="138"/>
      <c r="BH59" s="138"/>
      <c r="BI59" s="138"/>
      <c r="BJ59" s="138"/>
      <c r="BK59" s="138"/>
      <c r="BL59" s="138"/>
      <c r="BP59" s="85"/>
      <c r="BQ59" s="85"/>
      <c r="BR59" s="85"/>
      <c r="BS59" s="85"/>
    </row>
    <row r="60" spans="1:71">
      <c r="A60" s="161" t="s">
        <v>19</v>
      </c>
      <c r="B60" s="162"/>
      <c r="C60" s="162"/>
      <c r="D60" s="162"/>
      <c r="E60" s="162"/>
      <c r="F60" s="162"/>
      <c r="G60" s="162"/>
      <c r="H60" s="162"/>
      <c r="I60" s="71"/>
      <c r="J60" s="136" t="s">
        <v>13</v>
      </c>
      <c r="K60" s="136"/>
      <c r="L60" s="71"/>
      <c r="M60" s="136" t="s">
        <v>14</v>
      </c>
      <c r="N60" s="163"/>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38"/>
      <c r="BB60" s="138"/>
      <c r="BC60" s="138"/>
      <c r="BD60" s="138"/>
      <c r="BE60" s="138"/>
      <c r="BF60" s="138"/>
      <c r="BG60" s="138"/>
      <c r="BH60" s="138"/>
      <c r="BI60" s="138"/>
      <c r="BJ60" s="138"/>
      <c r="BK60" s="138"/>
      <c r="BL60" s="138"/>
      <c r="BP60" s="85"/>
      <c r="BQ60" s="85"/>
      <c r="BR60" s="85"/>
      <c r="BS60" s="85"/>
    </row>
    <row r="61" spans="1:71">
      <c r="A61" s="161" t="s">
        <v>143</v>
      </c>
      <c r="B61" s="162"/>
      <c r="C61" s="162"/>
      <c r="D61" s="162"/>
      <c r="E61" s="162"/>
      <c r="F61" s="162"/>
      <c r="G61" s="162"/>
      <c r="H61" s="162"/>
      <c r="I61" s="71"/>
      <c r="J61" s="136" t="s">
        <v>13</v>
      </c>
      <c r="K61" s="136"/>
      <c r="L61" s="71"/>
      <c r="M61" s="136" t="s">
        <v>14</v>
      </c>
      <c r="N61" s="163"/>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38"/>
      <c r="BB61" s="138"/>
      <c r="BC61" s="138"/>
      <c r="BD61" s="138"/>
      <c r="BE61" s="138"/>
      <c r="BF61" s="138"/>
      <c r="BG61" s="138"/>
      <c r="BH61" s="138"/>
      <c r="BI61" s="138"/>
      <c r="BJ61" s="138"/>
      <c r="BK61" s="138"/>
      <c r="BL61" s="138"/>
      <c r="BP61" s="85"/>
      <c r="BQ61" s="85"/>
      <c r="BR61" s="85"/>
      <c r="BS61" s="85"/>
    </row>
    <row r="62" spans="1:71" ht="15" hidden="1" customHeight="1">
      <c r="A62" s="166" t="s">
        <v>119</v>
      </c>
      <c r="B62" s="167"/>
      <c r="C62" s="167"/>
      <c r="D62" s="167"/>
      <c r="E62" s="167"/>
      <c r="F62" s="167"/>
      <c r="G62" s="167"/>
      <c r="H62" s="167"/>
      <c r="I62" s="71"/>
      <c r="J62" s="136" t="s">
        <v>13</v>
      </c>
      <c r="K62" s="136"/>
      <c r="L62" s="71"/>
      <c r="M62" s="136" t="s">
        <v>14</v>
      </c>
      <c r="N62" s="163"/>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38"/>
      <c r="BB62" s="138"/>
      <c r="BC62" s="138"/>
      <c r="BD62" s="138"/>
      <c r="BE62" s="138"/>
      <c r="BF62" s="138"/>
      <c r="BG62" s="138"/>
      <c r="BH62" s="138"/>
      <c r="BI62" s="138"/>
      <c r="BJ62" s="138"/>
      <c r="BK62" s="138"/>
      <c r="BL62" s="138"/>
      <c r="BP62" s="85"/>
      <c r="BQ62" s="85"/>
      <c r="BR62" s="85"/>
      <c r="BS62" s="85"/>
    </row>
    <row r="63" spans="1:71" ht="15" hidden="1" customHeight="1">
      <c r="A63" s="166" t="s">
        <v>119</v>
      </c>
      <c r="B63" s="167"/>
      <c r="C63" s="167"/>
      <c r="D63" s="167"/>
      <c r="E63" s="167"/>
      <c r="F63" s="167"/>
      <c r="G63" s="167"/>
      <c r="H63" s="167"/>
      <c r="I63" s="71"/>
      <c r="J63" s="136" t="s">
        <v>13</v>
      </c>
      <c r="K63" s="136"/>
      <c r="L63" s="71"/>
      <c r="M63" s="136" t="s">
        <v>14</v>
      </c>
      <c r="N63" s="163"/>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38"/>
      <c r="BB63" s="138"/>
      <c r="BC63" s="138"/>
      <c r="BD63" s="138"/>
      <c r="BE63" s="138"/>
      <c r="BF63" s="138"/>
      <c r="BG63" s="138"/>
      <c r="BH63" s="138"/>
      <c r="BI63" s="138"/>
      <c r="BJ63" s="138"/>
      <c r="BK63" s="138"/>
      <c r="BL63" s="138"/>
      <c r="BP63" s="85"/>
      <c r="BQ63" s="85"/>
      <c r="BR63" s="85"/>
      <c r="BS63" s="85"/>
    </row>
    <row r="64" spans="1:71" hidden="1">
      <c r="A64" s="166" t="s">
        <v>119</v>
      </c>
      <c r="B64" s="167"/>
      <c r="C64" s="167"/>
      <c r="D64" s="167"/>
      <c r="E64" s="167"/>
      <c r="F64" s="167"/>
      <c r="G64" s="167"/>
      <c r="H64" s="167"/>
      <c r="I64" s="71"/>
      <c r="J64" s="136" t="s">
        <v>13</v>
      </c>
      <c r="K64" s="136"/>
      <c r="L64" s="71"/>
      <c r="M64" s="136" t="s">
        <v>14</v>
      </c>
      <c r="N64" s="163"/>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38"/>
      <c r="BB64" s="138"/>
      <c r="BC64" s="138"/>
      <c r="BD64" s="138"/>
      <c r="BE64" s="138"/>
      <c r="BF64" s="138"/>
      <c r="BG64" s="138"/>
      <c r="BH64" s="138"/>
      <c r="BI64" s="138"/>
      <c r="BJ64" s="138"/>
      <c r="BK64" s="138"/>
      <c r="BL64" s="138"/>
      <c r="BP64" s="85"/>
      <c r="BQ64" s="85"/>
      <c r="BR64" s="85"/>
      <c r="BS64" s="85"/>
    </row>
    <row r="65" spans="1:71" ht="13.5" hidden="1" customHeight="1">
      <c r="A65" s="166" t="s">
        <v>119</v>
      </c>
      <c r="B65" s="167"/>
      <c r="C65" s="167"/>
      <c r="D65" s="167"/>
      <c r="E65" s="167"/>
      <c r="F65" s="167"/>
      <c r="G65" s="167"/>
      <c r="H65" s="167"/>
      <c r="I65" s="71"/>
      <c r="J65" s="136" t="s">
        <v>13</v>
      </c>
      <c r="K65" s="136"/>
      <c r="L65" s="71"/>
      <c r="M65" s="136" t="s">
        <v>14</v>
      </c>
      <c r="N65" s="163"/>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38"/>
      <c r="BB65" s="138"/>
      <c r="BC65" s="138"/>
      <c r="BD65" s="138"/>
      <c r="BE65" s="138"/>
      <c r="BF65" s="138"/>
      <c r="BG65" s="138"/>
      <c r="BH65" s="138"/>
      <c r="BI65" s="138"/>
      <c r="BJ65" s="138"/>
      <c r="BK65" s="138"/>
      <c r="BL65" s="138"/>
      <c r="BP65" s="85"/>
      <c r="BQ65" s="85"/>
      <c r="BR65" s="85"/>
      <c r="BS65" s="85"/>
    </row>
    <row r="66" spans="1:71">
      <c r="A66" s="165" t="s">
        <v>20</v>
      </c>
      <c r="B66" s="165"/>
      <c r="C66" s="165"/>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P66" s="85"/>
      <c r="BQ66" s="85"/>
      <c r="BR66" s="85"/>
      <c r="BS66" s="85"/>
    </row>
    <row r="67" spans="1:71">
      <c r="A67" s="135" t="s">
        <v>21</v>
      </c>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t="s">
        <v>23</v>
      </c>
      <c r="AH67" s="135"/>
      <c r="AI67" s="135"/>
      <c r="AJ67" s="135"/>
      <c r="AK67" s="135"/>
      <c r="AL67" s="135"/>
      <c r="AM67" s="135"/>
      <c r="AN67" s="135"/>
      <c r="AO67" s="135" t="s">
        <v>22</v>
      </c>
      <c r="AP67" s="135"/>
      <c r="AQ67" s="135"/>
      <c r="AR67" s="135"/>
      <c r="AS67" s="135"/>
      <c r="AT67" s="135"/>
      <c r="AU67" s="135"/>
      <c r="AV67" s="135"/>
      <c r="AW67" s="164" t="s">
        <v>24</v>
      </c>
      <c r="AX67" s="164"/>
      <c r="AY67" s="164"/>
      <c r="AZ67" s="164"/>
      <c r="BA67" s="164"/>
      <c r="BB67" s="164"/>
      <c r="BC67" s="164"/>
      <c r="BD67" s="164"/>
      <c r="BE67" s="164"/>
      <c r="BF67" s="164"/>
      <c r="BG67" s="164"/>
      <c r="BH67" s="164"/>
      <c r="BI67" s="164"/>
      <c r="BJ67" s="164"/>
      <c r="BK67" s="164"/>
      <c r="BL67" s="164"/>
      <c r="BP67" s="85"/>
      <c r="BQ67" s="85"/>
      <c r="BR67" s="85"/>
      <c r="BS67" s="85"/>
    </row>
    <row r="68" spans="1:71" ht="15" customHeight="1">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c r="AD68" s="137"/>
      <c r="AE68" s="137"/>
      <c r="AF68" s="137"/>
      <c r="AG68" s="137"/>
      <c r="AH68" s="137"/>
      <c r="AI68" s="137"/>
      <c r="AJ68" s="137"/>
      <c r="AK68" s="137"/>
      <c r="AL68" s="137"/>
      <c r="AM68" s="137"/>
      <c r="AN68" s="137"/>
      <c r="AO68" s="146"/>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37"/>
      <c r="BL68" s="137"/>
      <c r="BP68" s="85"/>
      <c r="BQ68" s="85"/>
      <c r="BR68" s="85"/>
      <c r="BS68" s="85"/>
    </row>
    <row r="69" spans="1:71">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c r="AD69" s="137"/>
      <c r="AE69" s="137"/>
      <c r="AF69" s="137"/>
      <c r="AG69" s="137"/>
      <c r="AH69" s="137"/>
      <c r="AI69" s="137"/>
      <c r="AJ69" s="137"/>
      <c r="AK69" s="137"/>
      <c r="AL69" s="137"/>
      <c r="AM69" s="137"/>
      <c r="AN69" s="137"/>
      <c r="AO69" s="146"/>
      <c r="AP69" s="137"/>
      <c r="AQ69" s="137"/>
      <c r="AR69" s="137"/>
      <c r="AS69" s="137"/>
      <c r="AT69" s="137"/>
      <c r="AU69" s="137"/>
      <c r="AV69" s="137"/>
      <c r="AW69" s="137"/>
      <c r="AX69" s="137"/>
      <c r="AY69" s="137"/>
      <c r="AZ69" s="137"/>
      <c r="BA69" s="137"/>
      <c r="BB69" s="137"/>
      <c r="BC69" s="137"/>
      <c r="BD69" s="137"/>
      <c r="BE69" s="137"/>
      <c r="BF69" s="137"/>
      <c r="BG69" s="137"/>
      <c r="BH69" s="137"/>
      <c r="BI69" s="137"/>
      <c r="BJ69" s="137"/>
      <c r="BK69" s="137"/>
      <c r="BL69" s="137"/>
      <c r="BP69" s="85"/>
      <c r="BQ69" s="85"/>
      <c r="BR69" s="85"/>
      <c r="BS69" s="85"/>
    </row>
    <row r="70" spans="1:71">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c r="AD70" s="137"/>
      <c r="AE70" s="137"/>
      <c r="AF70" s="137"/>
      <c r="AG70" s="137"/>
      <c r="AH70" s="137"/>
      <c r="AI70" s="137"/>
      <c r="AJ70" s="137"/>
      <c r="AK70" s="137"/>
      <c r="AL70" s="137"/>
      <c r="AM70" s="137"/>
      <c r="AN70" s="137"/>
      <c r="AO70" s="146"/>
      <c r="AP70" s="137"/>
      <c r="AQ70" s="137"/>
      <c r="AR70" s="137"/>
      <c r="AS70" s="137"/>
      <c r="AT70" s="137"/>
      <c r="AU70" s="137"/>
      <c r="AV70" s="137"/>
      <c r="AW70" s="137"/>
      <c r="AX70" s="137"/>
      <c r="AY70" s="137"/>
      <c r="AZ70" s="137"/>
      <c r="BA70" s="137"/>
      <c r="BB70" s="137"/>
      <c r="BC70" s="137"/>
      <c r="BD70" s="137"/>
      <c r="BE70" s="137"/>
      <c r="BF70" s="137"/>
      <c r="BG70" s="137"/>
      <c r="BH70" s="137"/>
      <c r="BI70" s="137"/>
      <c r="BJ70" s="137"/>
      <c r="BK70" s="137"/>
      <c r="BL70" s="137"/>
      <c r="BP70" s="85"/>
      <c r="BQ70" s="85"/>
      <c r="BR70" s="85"/>
      <c r="BS70" s="85"/>
    </row>
    <row r="71" spans="1:71">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37"/>
      <c r="AH71" s="137"/>
      <c r="AI71" s="137"/>
      <c r="AJ71" s="137"/>
      <c r="AK71" s="137"/>
      <c r="AL71" s="137"/>
      <c r="AM71" s="137"/>
      <c r="AN71" s="137"/>
      <c r="AO71" s="146"/>
      <c r="AP71" s="137"/>
      <c r="AQ71" s="137"/>
      <c r="AR71" s="137"/>
      <c r="AS71" s="137"/>
      <c r="AT71" s="137"/>
      <c r="AU71" s="137"/>
      <c r="AV71" s="137"/>
      <c r="AW71" s="137"/>
      <c r="AX71" s="137"/>
      <c r="AY71" s="137"/>
      <c r="AZ71" s="137"/>
      <c r="BA71" s="137"/>
      <c r="BB71" s="137"/>
      <c r="BC71" s="137"/>
      <c r="BD71" s="137"/>
      <c r="BE71" s="137"/>
      <c r="BF71" s="137"/>
      <c r="BG71" s="137"/>
      <c r="BH71" s="137"/>
      <c r="BI71" s="137"/>
      <c r="BJ71" s="137"/>
      <c r="BK71" s="137"/>
      <c r="BL71" s="137"/>
      <c r="BP71" s="85"/>
      <c r="BQ71" s="85"/>
      <c r="BR71" s="85"/>
      <c r="BS71" s="85"/>
    </row>
    <row r="72" spans="1:71">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46"/>
      <c r="AP72" s="137"/>
      <c r="AQ72" s="137"/>
      <c r="AR72" s="137"/>
      <c r="AS72" s="137"/>
      <c r="AT72" s="137"/>
      <c r="AU72" s="137"/>
      <c r="AV72" s="137"/>
      <c r="AW72" s="137"/>
      <c r="AX72" s="137"/>
      <c r="AY72" s="137"/>
      <c r="AZ72" s="137"/>
      <c r="BA72" s="137"/>
      <c r="BB72" s="137"/>
      <c r="BC72" s="137"/>
      <c r="BD72" s="137"/>
      <c r="BE72" s="137"/>
      <c r="BF72" s="137"/>
      <c r="BG72" s="137"/>
      <c r="BH72" s="137"/>
      <c r="BI72" s="137"/>
      <c r="BJ72" s="137"/>
      <c r="BK72" s="137"/>
      <c r="BL72" s="137"/>
      <c r="BP72" s="85"/>
      <c r="BQ72" s="85"/>
      <c r="BR72" s="85"/>
      <c r="BS72" s="85"/>
    </row>
    <row r="73" spans="1:71">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37"/>
      <c r="AK73" s="137"/>
      <c r="AL73" s="137"/>
      <c r="AM73" s="137"/>
      <c r="AN73" s="137"/>
      <c r="AO73" s="146"/>
      <c r="AP73" s="137"/>
      <c r="AQ73" s="137"/>
      <c r="AR73" s="137"/>
      <c r="AS73" s="137"/>
      <c r="AT73" s="137"/>
      <c r="AU73" s="137"/>
      <c r="AV73" s="137"/>
      <c r="AW73" s="137"/>
      <c r="AX73" s="137"/>
      <c r="AY73" s="137"/>
      <c r="AZ73" s="137"/>
      <c r="BA73" s="137"/>
      <c r="BB73" s="137"/>
      <c r="BC73" s="137"/>
      <c r="BD73" s="137"/>
      <c r="BE73" s="137"/>
      <c r="BF73" s="137"/>
      <c r="BG73" s="137"/>
      <c r="BH73" s="137"/>
      <c r="BI73" s="137"/>
      <c r="BJ73" s="137"/>
      <c r="BK73" s="137"/>
      <c r="BL73" s="137"/>
      <c r="BP73" s="85"/>
      <c r="BQ73" s="85"/>
      <c r="BR73" s="85"/>
      <c r="BS73" s="85"/>
    </row>
    <row r="74" spans="1:71" ht="11.25" customHeight="1">
      <c r="BP74" s="85"/>
      <c r="BQ74" s="85"/>
      <c r="BR74" s="85"/>
      <c r="BS74" s="85"/>
    </row>
    <row r="75" spans="1:71" ht="41.25" customHeight="1">
      <c r="A75" s="148" t="s">
        <v>508</v>
      </c>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149"/>
      <c r="BA75" s="149"/>
      <c r="BB75" s="149"/>
      <c r="BC75" s="149"/>
      <c r="BD75" s="149"/>
      <c r="BE75" s="149"/>
      <c r="BF75" s="149"/>
      <c r="BG75" s="149"/>
      <c r="BH75" s="149"/>
      <c r="BI75" s="149"/>
      <c r="BJ75" s="149"/>
      <c r="BK75" s="149"/>
      <c r="BL75" s="149"/>
      <c r="BP75" s="85"/>
      <c r="BQ75" s="85"/>
      <c r="BR75" s="85"/>
      <c r="BS75" s="85"/>
    </row>
    <row r="76" spans="1:71" ht="47.25" customHeight="1">
      <c r="A76" s="150" t="s">
        <v>507</v>
      </c>
      <c r="B76" s="151"/>
      <c r="C76" s="151"/>
      <c r="D76" s="151"/>
      <c r="E76" s="151"/>
      <c r="F76" s="151"/>
      <c r="G76" s="151"/>
      <c r="H76" s="151"/>
      <c r="I76" s="151"/>
      <c r="J76" s="151"/>
      <c r="K76" s="151"/>
      <c r="L76" s="151"/>
      <c r="M76" s="151"/>
      <c r="N76" s="151"/>
      <c r="O76" s="151"/>
      <c r="P76" s="151"/>
      <c r="Q76" s="151"/>
      <c r="R76" s="151"/>
      <c r="S76" s="151"/>
      <c r="T76" s="151"/>
      <c r="U76" s="151"/>
      <c r="V76" s="151"/>
      <c r="W76" s="151"/>
      <c r="X76" s="151"/>
      <c r="Y76" s="151"/>
      <c r="Z76" s="151"/>
      <c r="AA76" s="151"/>
      <c r="AB76" s="151"/>
      <c r="AC76" s="151"/>
      <c r="AD76" s="151"/>
      <c r="AE76" s="151"/>
      <c r="AF76" s="151"/>
      <c r="AG76" s="151"/>
      <c r="AH76" s="151"/>
      <c r="AI76" s="151"/>
      <c r="AJ76" s="151"/>
      <c r="AK76" s="151"/>
      <c r="AL76" s="151"/>
      <c r="AM76" s="151"/>
      <c r="AN76" s="151"/>
      <c r="AO76" s="151"/>
      <c r="AP76" s="151"/>
      <c r="AQ76" s="151"/>
      <c r="AR76" s="151"/>
      <c r="AS76" s="100"/>
      <c r="AT76" s="156" t="s">
        <v>114</v>
      </c>
      <c r="AU76" s="156"/>
      <c r="AV76" s="156"/>
      <c r="AW76" s="156"/>
      <c r="AX76" s="156"/>
      <c r="AY76" s="156"/>
      <c r="AZ76" s="156"/>
      <c r="BA76" s="156"/>
      <c r="BB76" s="100"/>
      <c r="BC76" s="100"/>
      <c r="BD76" s="157"/>
      <c r="BE76" s="157"/>
      <c r="BF76" s="157"/>
      <c r="BG76" s="157"/>
      <c r="BH76" s="157"/>
      <c r="BI76" s="157"/>
      <c r="BJ76" s="157"/>
      <c r="BK76" s="157"/>
      <c r="BL76" s="158"/>
      <c r="BP76" s="85"/>
      <c r="BQ76" s="85"/>
      <c r="BR76" s="85"/>
      <c r="BS76" s="85"/>
    </row>
    <row r="77" spans="1:71" ht="31.5" hidden="1" customHeight="1">
      <c r="A77" s="147" t="s">
        <v>42</v>
      </c>
      <c r="B77" s="147"/>
      <c r="C77" s="147"/>
      <c r="D77" s="147"/>
      <c r="E77" s="147" t="s">
        <v>41</v>
      </c>
      <c r="F77" s="147"/>
      <c r="G77" s="147"/>
      <c r="H77" s="147"/>
      <c r="I77" s="147"/>
      <c r="J77" s="147"/>
      <c r="K77" s="147"/>
      <c r="L77" s="147"/>
      <c r="M77" s="147"/>
      <c r="N77" s="147"/>
      <c r="O77" s="145">
        <f>'5-Why Analysis'!D7</f>
        <v>0</v>
      </c>
      <c r="P77" s="145"/>
      <c r="Q77" s="145"/>
      <c r="R77" s="145"/>
      <c r="S77" s="145"/>
      <c r="T77" s="145"/>
      <c r="U77" s="145"/>
      <c r="V77" s="145"/>
      <c r="W77" s="145"/>
      <c r="X77" s="145"/>
      <c r="Y77" s="145">
        <f>'5-Why Analysis'!F10</f>
        <v>0</v>
      </c>
      <c r="Z77" s="145"/>
      <c r="AA77" s="145"/>
      <c r="AB77" s="145"/>
      <c r="AC77" s="145"/>
      <c r="AD77" s="145"/>
      <c r="AE77" s="145"/>
      <c r="AF77" s="145"/>
      <c r="AG77" s="145"/>
      <c r="AH77" s="145"/>
      <c r="AI77" s="145">
        <f>'5-Why Analysis'!H13</f>
        <v>0</v>
      </c>
      <c r="AJ77" s="145"/>
      <c r="AK77" s="145"/>
      <c r="AL77" s="145"/>
      <c r="AM77" s="145"/>
      <c r="AN77" s="145"/>
      <c r="AO77" s="145"/>
      <c r="AP77" s="145"/>
      <c r="AQ77" s="145"/>
      <c r="AR77" s="145"/>
      <c r="AS77" s="145">
        <f>'5-Why Analysis'!J16</f>
        <v>0</v>
      </c>
      <c r="AT77" s="145"/>
      <c r="AU77" s="145"/>
      <c r="AV77" s="145"/>
      <c r="AW77" s="145"/>
      <c r="AX77" s="145"/>
      <c r="AY77" s="145"/>
      <c r="AZ77" s="145"/>
      <c r="BA77" s="145"/>
      <c r="BB77" s="145"/>
      <c r="BC77" s="154">
        <f>'5-Why Analysis'!L19</f>
        <v>0</v>
      </c>
      <c r="BD77" s="154"/>
      <c r="BE77" s="154"/>
      <c r="BF77" s="154"/>
      <c r="BG77" s="154"/>
      <c r="BH77" s="154"/>
      <c r="BI77" s="154"/>
      <c r="BJ77" s="154"/>
      <c r="BK77" s="154"/>
      <c r="BL77" s="154"/>
      <c r="BP77" s="85"/>
      <c r="BQ77" s="85"/>
      <c r="BR77" s="85"/>
      <c r="BS77" s="85"/>
    </row>
    <row r="78" spans="1:71" ht="31.5" hidden="1" customHeight="1">
      <c r="A78" s="147"/>
      <c r="B78" s="147"/>
      <c r="C78" s="147"/>
      <c r="D78" s="147"/>
      <c r="E78" s="147" t="s">
        <v>36</v>
      </c>
      <c r="F78" s="147"/>
      <c r="G78" s="147"/>
      <c r="H78" s="147"/>
      <c r="I78" s="147"/>
      <c r="J78" s="147"/>
      <c r="K78" s="147"/>
      <c r="L78" s="147"/>
      <c r="M78" s="147"/>
      <c r="N78" s="147"/>
      <c r="O78" s="145">
        <f>'5-Why Analysis'!D12</f>
        <v>0</v>
      </c>
      <c r="P78" s="145"/>
      <c r="Q78" s="145"/>
      <c r="R78" s="145"/>
      <c r="S78" s="145"/>
      <c r="T78" s="145"/>
      <c r="U78" s="145"/>
      <c r="V78" s="145"/>
      <c r="W78" s="145"/>
      <c r="X78" s="145"/>
      <c r="Y78" s="145">
        <f>'5-Why Analysis'!F15</f>
        <v>0</v>
      </c>
      <c r="Z78" s="145"/>
      <c r="AA78" s="145"/>
      <c r="AB78" s="145"/>
      <c r="AC78" s="145"/>
      <c r="AD78" s="145"/>
      <c r="AE78" s="145"/>
      <c r="AF78" s="145"/>
      <c r="AG78" s="145"/>
      <c r="AH78" s="145"/>
      <c r="AI78" s="145">
        <f>'5-Why Analysis'!H18</f>
        <v>0</v>
      </c>
      <c r="AJ78" s="145"/>
      <c r="AK78" s="145"/>
      <c r="AL78" s="145"/>
      <c r="AM78" s="145"/>
      <c r="AN78" s="145"/>
      <c r="AO78" s="145"/>
      <c r="AP78" s="145"/>
      <c r="AQ78" s="145"/>
      <c r="AR78" s="145"/>
      <c r="AS78" s="145">
        <f>'5-Why Analysis'!J21</f>
        <v>0</v>
      </c>
      <c r="AT78" s="145"/>
      <c r="AU78" s="145"/>
      <c r="AV78" s="145"/>
      <c r="AW78" s="145"/>
      <c r="AX78" s="145"/>
      <c r="AY78" s="145"/>
      <c r="AZ78" s="145"/>
      <c r="BA78" s="145"/>
      <c r="BB78" s="145"/>
      <c r="BC78" s="154">
        <f>'5-Why Analysis'!L24</f>
        <v>0</v>
      </c>
      <c r="BD78" s="154"/>
      <c r="BE78" s="154"/>
      <c r="BF78" s="154"/>
      <c r="BG78" s="154"/>
      <c r="BH78" s="154"/>
      <c r="BI78" s="154"/>
      <c r="BJ78" s="154"/>
      <c r="BK78" s="154"/>
      <c r="BL78" s="154"/>
      <c r="BP78" s="85"/>
      <c r="BQ78" s="85"/>
      <c r="BR78" s="85"/>
      <c r="BS78" s="85"/>
    </row>
    <row r="79" spans="1:71" ht="31.5" hidden="1" customHeight="1">
      <c r="A79" s="147"/>
      <c r="B79" s="147"/>
      <c r="C79" s="147"/>
      <c r="D79" s="147"/>
      <c r="E79" s="147" t="s">
        <v>37</v>
      </c>
      <c r="F79" s="147"/>
      <c r="G79" s="147"/>
      <c r="H79" s="147"/>
      <c r="I79" s="147"/>
      <c r="J79" s="147"/>
      <c r="K79" s="147"/>
      <c r="L79" s="147"/>
      <c r="M79" s="147"/>
      <c r="N79" s="147"/>
      <c r="O79" s="145">
        <f>'5-Why Analysis'!D17</f>
        <v>0</v>
      </c>
      <c r="P79" s="145"/>
      <c r="Q79" s="145"/>
      <c r="R79" s="145"/>
      <c r="S79" s="145"/>
      <c r="T79" s="145"/>
      <c r="U79" s="145"/>
      <c r="V79" s="145"/>
      <c r="W79" s="145"/>
      <c r="X79" s="145"/>
      <c r="Y79" s="145">
        <f>'5-Why Analysis'!F20</f>
        <v>0</v>
      </c>
      <c r="Z79" s="145"/>
      <c r="AA79" s="145"/>
      <c r="AB79" s="145"/>
      <c r="AC79" s="145"/>
      <c r="AD79" s="145"/>
      <c r="AE79" s="145"/>
      <c r="AF79" s="145"/>
      <c r="AG79" s="145"/>
      <c r="AH79" s="145"/>
      <c r="AI79" s="145">
        <f>'5-Why Analysis'!H23</f>
        <v>0</v>
      </c>
      <c r="AJ79" s="145"/>
      <c r="AK79" s="145"/>
      <c r="AL79" s="145"/>
      <c r="AM79" s="145"/>
      <c r="AN79" s="145"/>
      <c r="AO79" s="145"/>
      <c r="AP79" s="145"/>
      <c r="AQ79" s="145"/>
      <c r="AR79" s="145"/>
      <c r="AS79" s="145">
        <f>'5-Why Analysis'!J26</f>
        <v>0</v>
      </c>
      <c r="AT79" s="145"/>
      <c r="AU79" s="145"/>
      <c r="AV79" s="145"/>
      <c r="AW79" s="145"/>
      <c r="AX79" s="145"/>
      <c r="AY79" s="145"/>
      <c r="AZ79" s="145"/>
      <c r="BA79" s="145"/>
      <c r="BB79" s="145"/>
      <c r="BC79" s="154">
        <f>'5-Why Analysis'!L29</f>
        <v>0</v>
      </c>
      <c r="BD79" s="154"/>
      <c r="BE79" s="154"/>
      <c r="BF79" s="154"/>
      <c r="BG79" s="154"/>
      <c r="BH79" s="154"/>
      <c r="BI79" s="154"/>
      <c r="BJ79" s="154"/>
      <c r="BK79" s="154"/>
      <c r="BL79" s="154"/>
      <c r="BP79" s="85"/>
      <c r="BQ79" s="85"/>
      <c r="BR79" s="85"/>
      <c r="BS79" s="85"/>
    </row>
    <row r="80" spans="1:71">
      <c r="A80" s="197" t="s">
        <v>54</v>
      </c>
      <c r="B80" s="198"/>
      <c r="C80" s="198"/>
      <c r="D80" s="198"/>
      <c r="E80" s="198"/>
      <c r="F80" s="198"/>
      <c r="G80" s="198"/>
      <c r="H80" s="198"/>
      <c r="I80" s="198"/>
      <c r="J80" s="198"/>
      <c r="K80" s="198"/>
      <c r="L80" s="198"/>
      <c r="M80" s="198"/>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198"/>
      <c r="AV80" s="198"/>
      <c r="AW80" s="198"/>
      <c r="AX80" s="198"/>
      <c r="AY80" s="198"/>
      <c r="AZ80" s="198"/>
      <c r="BA80" s="198"/>
      <c r="BB80" s="198"/>
      <c r="BC80" s="198"/>
      <c r="BD80" s="198"/>
      <c r="BE80" s="198"/>
      <c r="BF80" s="198"/>
      <c r="BG80" s="198"/>
      <c r="BH80" s="198"/>
      <c r="BI80" s="198"/>
      <c r="BJ80" s="198"/>
      <c r="BK80" s="198"/>
      <c r="BL80" s="199"/>
      <c r="BP80" s="85"/>
      <c r="BQ80" s="85"/>
      <c r="BR80" s="85"/>
      <c r="BS80" s="85"/>
    </row>
    <row r="81" spans="1:71">
      <c r="A81" s="152" t="s">
        <v>109</v>
      </c>
      <c r="B81" s="152"/>
      <c r="C81" s="152"/>
      <c r="D81" s="152"/>
      <c r="E81" s="152"/>
      <c r="F81" s="152"/>
      <c r="G81" s="152"/>
      <c r="H81" s="152"/>
      <c r="I81" s="152" t="s">
        <v>59</v>
      </c>
      <c r="J81" s="152"/>
      <c r="K81" s="152"/>
      <c r="L81" s="152"/>
      <c r="M81" s="152"/>
      <c r="N81" s="152"/>
      <c r="O81" s="152"/>
      <c r="P81" s="152"/>
      <c r="Q81" s="152" t="s">
        <v>113</v>
      </c>
      <c r="R81" s="152"/>
      <c r="S81" s="152"/>
      <c r="T81" s="152"/>
      <c r="U81" s="152"/>
      <c r="V81" s="152"/>
      <c r="W81" s="152"/>
      <c r="X81" s="152"/>
      <c r="Y81" s="152" t="s">
        <v>113</v>
      </c>
      <c r="Z81" s="152"/>
      <c r="AA81" s="152"/>
      <c r="AB81" s="152"/>
      <c r="AC81" s="152"/>
      <c r="AD81" s="152"/>
      <c r="AE81" s="152"/>
      <c r="AF81" s="152"/>
      <c r="AG81" s="152" t="s">
        <v>113</v>
      </c>
      <c r="AH81" s="152"/>
      <c r="AI81" s="152"/>
      <c r="AJ81" s="152"/>
      <c r="AK81" s="152"/>
      <c r="AL81" s="152"/>
      <c r="AM81" s="152"/>
      <c r="AN81" s="152"/>
      <c r="AO81" s="152" t="s">
        <v>110</v>
      </c>
      <c r="AP81" s="152"/>
      <c r="AQ81" s="152"/>
      <c r="AR81" s="152"/>
      <c r="AS81" s="152"/>
      <c r="AT81" s="152"/>
      <c r="AU81" s="152"/>
      <c r="AV81" s="152"/>
      <c r="AW81" s="152" t="s">
        <v>111</v>
      </c>
      <c r="AX81" s="152"/>
      <c r="AY81" s="152"/>
      <c r="AZ81" s="152"/>
      <c r="BA81" s="152"/>
      <c r="BB81" s="152"/>
      <c r="BC81" s="152"/>
      <c r="BD81" s="152"/>
      <c r="BE81" s="152" t="s">
        <v>112</v>
      </c>
      <c r="BF81" s="152"/>
      <c r="BG81" s="152"/>
      <c r="BH81" s="152"/>
      <c r="BI81" s="152"/>
      <c r="BJ81" s="152"/>
      <c r="BK81" s="152"/>
      <c r="BL81" s="152"/>
      <c r="BM81" s="74"/>
      <c r="BP81" s="85"/>
      <c r="BQ81" s="85"/>
      <c r="BR81" s="85"/>
      <c r="BS81" s="85"/>
    </row>
    <row r="82" spans="1:71">
      <c r="A82" s="153"/>
      <c r="B82" s="153"/>
      <c r="C82" s="153"/>
      <c r="D82" s="153"/>
      <c r="E82" s="153"/>
      <c r="F82" s="153"/>
      <c r="G82" s="153"/>
      <c r="H82" s="153"/>
      <c r="I82" s="153"/>
      <c r="J82" s="153"/>
      <c r="K82" s="153"/>
      <c r="L82" s="153"/>
      <c r="M82" s="153"/>
      <c r="N82" s="153"/>
      <c r="O82" s="153"/>
      <c r="P82" s="153"/>
      <c r="Q82" s="153"/>
      <c r="R82" s="153"/>
      <c r="S82" s="153"/>
      <c r="T82" s="153"/>
      <c r="U82" s="153"/>
      <c r="V82" s="153"/>
      <c r="W82" s="153"/>
      <c r="X82" s="153"/>
      <c r="Y82" s="153"/>
      <c r="Z82" s="153"/>
      <c r="AA82" s="153"/>
      <c r="AB82" s="153"/>
      <c r="AC82" s="153"/>
      <c r="AD82" s="153"/>
      <c r="AE82" s="153"/>
      <c r="AF82" s="153"/>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3"/>
      <c r="BJ82" s="153"/>
      <c r="BK82" s="153"/>
      <c r="BL82" s="153"/>
      <c r="BP82" s="85"/>
      <c r="BQ82" s="85"/>
      <c r="BR82" s="85"/>
      <c r="BS82" s="85"/>
    </row>
    <row r="83" spans="1:71" ht="48"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P83" s="85"/>
      <c r="BQ83" s="85"/>
      <c r="BR83" s="85"/>
      <c r="BS83" s="85"/>
    </row>
    <row r="84" spans="1:71" hidden="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P84" s="85"/>
      <c r="BQ84" s="85"/>
      <c r="BR84" s="85"/>
      <c r="BS84" s="85"/>
    </row>
    <row r="85" spans="1:71" hidden="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P85" s="85"/>
      <c r="BQ85" s="85"/>
      <c r="BR85" s="85"/>
      <c r="BS85" s="85"/>
    </row>
    <row r="86" spans="1:71" hidden="1">
      <c r="A86" s="265" t="s">
        <v>107</v>
      </c>
      <c r="B86" s="265"/>
      <c r="C86" s="265"/>
      <c r="D86" s="265"/>
      <c r="E86" s="265"/>
      <c r="F86" s="265"/>
      <c r="G86" s="265"/>
      <c r="H86" s="265"/>
      <c r="I86" s="265"/>
      <c r="J86" s="265"/>
      <c r="K86" s="265"/>
      <c r="L86" s="265"/>
      <c r="M86" s="265"/>
      <c r="N86" s="265"/>
      <c r="O86" s="265"/>
      <c r="P86" s="265"/>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65"/>
      <c r="AN86" s="265"/>
      <c r="AO86" s="265"/>
      <c r="AP86" s="265"/>
      <c r="AQ86" s="265"/>
      <c r="AR86" s="265"/>
      <c r="AS86" s="265"/>
      <c r="AT86" s="265"/>
      <c r="AU86" s="265"/>
      <c r="AV86" s="265"/>
      <c r="AW86" s="265"/>
      <c r="AX86" s="265"/>
      <c r="AY86" s="265"/>
      <c r="AZ86" s="265"/>
      <c r="BA86" s="265"/>
      <c r="BB86" s="265"/>
      <c r="BC86" s="265"/>
      <c r="BD86" s="265"/>
      <c r="BE86" s="265"/>
      <c r="BF86" s="265"/>
      <c r="BG86" s="265"/>
      <c r="BH86" s="265"/>
      <c r="BI86" s="265"/>
      <c r="BJ86" s="265"/>
      <c r="BK86" s="265"/>
      <c r="BL86" s="265"/>
      <c r="BP86" s="85"/>
      <c r="BQ86" s="85"/>
      <c r="BR86" s="85"/>
      <c r="BS86" s="85"/>
    </row>
    <row r="87" spans="1:71" ht="21" hidden="1" customHeight="1">
      <c r="A87" s="266" t="s">
        <v>55</v>
      </c>
      <c r="B87" s="266"/>
      <c r="C87" s="266"/>
      <c r="D87" s="266"/>
      <c r="E87" s="266"/>
      <c r="F87" s="266"/>
      <c r="G87" s="266"/>
      <c r="H87" s="266"/>
      <c r="I87" s="266"/>
      <c r="J87" s="266"/>
      <c r="K87" s="155"/>
      <c r="L87" s="155"/>
      <c r="M87" s="155"/>
      <c r="N87" s="155"/>
      <c r="O87" s="155"/>
      <c r="P87" s="155"/>
      <c r="Q87" s="155"/>
      <c r="R87" s="155"/>
      <c r="S87" s="155"/>
      <c r="T87" s="155"/>
      <c r="U87" s="155"/>
      <c r="V87" s="155"/>
      <c r="W87" s="155"/>
      <c r="X87" s="155"/>
      <c r="Y87" s="155"/>
      <c r="Z87" s="155"/>
      <c r="AA87" s="155"/>
      <c r="AB87" s="155"/>
      <c r="AC87" s="155"/>
      <c r="AD87" s="155"/>
      <c r="AE87" s="155"/>
      <c r="AF87" s="159" t="s">
        <v>57</v>
      </c>
      <c r="AG87" s="159"/>
      <c r="AH87" s="159"/>
      <c r="AI87" s="159"/>
      <c r="AJ87" s="159"/>
      <c r="AK87" s="159"/>
      <c r="AL87" s="159"/>
      <c r="AM87" s="159"/>
      <c r="AN87" s="159"/>
      <c r="AO87" s="159"/>
      <c r="AP87" s="159"/>
      <c r="AQ87" s="159"/>
      <c r="AR87" s="159"/>
      <c r="AS87" s="159"/>
      <c r="AT87" s="159"/>
      <c r="AU87" s="159"/>
      <c r="AV87" s="159"/>
      <c r="AW87" s="159"/>
      <c r="AX87" s="159"/>
      <c r="AY87" s="159"/>
      <c r="AZ87" s="159"/>
      <c r="BA87" s="159"/>
      <c r="BB87" s="159"/>
      <c r="BC87" s="159"/>
      <c r="BD87" s="159"/>
      <c r="BE87" s="159"/>
      <c r="BF87" s="159"/>
      <c r="BG87" s="63"/>
      <c r="BH87" s="267" t="s">
        <v>56</v>
      </c>
      <c r="BI87" s="268"/>
      <c r="BJ87" s="268"/>
      <c r="BK87" s="268"/>
      <c r="BL87" s="268"/>
      <c r="BP87" s="85"/>
      <c r="BQ87" s="85"/>
      <c r="BR87" s="85"/>
      <c r="BS87" s="85"/>
    </row>
    <row r="88" spans="1:71" ht="22.5" hidden="1" customHeight="1">
      <c r="A88" s="159" t="s">
        <v>45</v>
      </c>
      <c r="B88" s="159"/>
      <c r="C88" s="159"/>
      <c r="D88" s="159"/>
      <c r="E88" s="159"/>
      <c r="F88" s="159"/>
      <c r="G88" s="159"/>
      <c r="H88" s="159"/>
      <c r="I88" s="159"/>
      <c r="J88" s="159"/>
      <c r="K88" s="132">
        <f>'C&amp;E'!B7</f>
        <v>0</v>
      </c>
      <c r="L88" s="132"/>
      <c r="M88" s="132"/>
      <c r="N88" s="132"/>
      <c r="O88" s="132"/>
      <c r="P88" s="132"/>
      <c r="Q88" s="132"/>
      <c r="R88" s="132">
        <f>'C&amp;E'!C10</f>
        <v>0</v>
      </c>
      <c r="S88" s="132"/>
      <c r="T88" s="132"/>
      <c r="U88" s="132"/>
      <c r="V88" s="132"/>
      <c r="W88" s="132"/>
      <c r="X88" s="132"/>
      <c r="Y88" s="132">
        <f>'C&amp;E'!D13</f>
        <v>0</v>
      </c>
      <c r="Z88" s="132"/>
      <c r="AA88" s="132"/>
      <c r="AB88" s="132"/>
      <c r="AC88" s="132"/>
      <c r="AD88" s="132"/>
      <c r="AE88" s="132"/>
      <c r="AF88" s="132">
        <f>'C&amp;E'!E16</f>
        <v>0</v>
      </c>
      <c r="AG88" s="132"/>
      <c r="AH88" s="132"/>
      <c r="AI88" s="132"/>
      <c r="AJ88" s="132"/>
      <c r="AK88" s="132"/>
      <c r="AL88" s="132"/>
      <c r="AM88" s="132">
        <f>'C&amp;E'!F19</f>
        <v>0</v>
      </c>
      <c r="AN88" s="132"/>
      <c r="AO88" s="132"/>
      <c r="AP88" s="132"/>
      <c r="AQ88" s="132"/>
      <c r="AR88" s="132"/>
      <c r="AS88" s="132"/>
      <c r="AT88" s="132">
        <f>'C&amp;E'!G22</f>
        <v>0</v>
      </c>
      <c r="AU88" s="132"/>
      <c r="AV88" s="132"/>
      <c r="AW88" s="132"/>
      <c r="AX88" s="132"/>
      <c r="AY88" s="132"/>
      <c r="AZ88" s="132"/>
      <c r="BA88" s="132">
        <f>'C&amp;E'!H25</f>
        <v>0</v>
      </c>
      <c r="BB88" s="132"/>
      <c r="BC88" s="132"/>
      <c r="BD88" s="132"/>
      <c r="BE88" s="132"/>
      <c r="BF88" s="132"/>
      <c r="BG88" s="132"/>
      <c r="BH88" s="133"/>
      <c r="BI88" s="133"/>
      <c r="BJ88" s="133"/>
      <c r="BK88" s="133"/>
      <c r="BL88" s="133"/>
      <c r="BP88" s="85"/>
      <c r="BQ88" s="85"/>
      <c r="BR88" s="85"/>
      <c r="BS88" s="85"/>
    </row>
    <row r="89" spans="1:71" ht="22.5" hidden="1" customHeight="1">
      <c r="A89" s="159" t="s">
        <v>46</v>
      </c>
      <c r="B89" s="159"/>
      <c r="C89" s="159"/>
      <c r="D89" s="159"/>
      <c r="E89" s="159"/>
      <c r="F89" s="159"/>
      <c r="G89" s="159"/>
      <c r="H89" s="159"/>
      <c r="I89" s="159"/>
      <c r="J89" s="159"/>
      <c r="K89" s="132">
        <f>'C&amp;E'!O7</f>
        <v>0</v>
      </c>
      <c r="L89" s="132"/>
      <c r="M89" s="132"/>
      <c r="N89" s="132"/>
      <c r="O89" s="132"/>
      <c r="P89" s="132"/>
      <c r="Q89" s="132"/>
      <c r="R89" s="132">
        <f>'C&amp;E'!P10</f>
        <v>0</v>
      </c>
      <c r="S89" s="132"/>
      <c r="T89" s="132"/>
      <c r="U89" s="132"/>
      <c r="V89" s="132"/>
      <c r="W89" s="132"/>
      <c r="X89" s="132"/>
      <c r="Y89" s="132">
        <f>'C&amp;E'!Q13</f>
        <v>0</v>
      </c>
      <c r="Z89" s="132"/>
      <c r="AA89" s="132"/>
      <c r="AB89" s="132"/>
      <c r="AC89" s="132"/>
      <c r="AD89" s="132"/>
      <c r="AE89" s="132"/>
      <c r="AF89" s="132">
        <f>'C&amp;E'!R16</f>
        <v>0</v>
      </c>
      <c r="AG89" s="132"/>
      <c r="AH89" s="132"/>
      <c r="AI89" s="132"/>
      <c r="AJ89" s="132"/>
      <c r="AK89" s="132"/>
      <c r="AL89" s="132"/>
      <c r="AM89" s="132">
        <f>'C&amp;E'!S19</f>
        <v>0</v>
      </c>
      <c r="AN89" s="132"/>
      <c r="AO89" s="132"/>
      <c r="AP89" s="132"/>
      <c r="AQ89" s="132"/>
      <c r="AR89" s="132"/>
      <c r="AS89" s="132"/>
      <c r="AT89" s="132">
        <f>'C&amp;E'!T22</f>
        <v>0</v>
      </c>
      <c r="AU89" s="132"/>
      <c r="AV89" s="132"/>
      <c r="AW89" s="132"/>
      <c r="AX89" s="132"/>
      <c r="AY89" s="132"/>
      <c r="AZ89" s="132"/>
      <c r="BA89" s="132">
        <f>'C&amp;E'!U25</f>
        <v>0</v>
      </c>
      <c r="BB89" s="132"/>
      <c r="BC89" s="132"/>
      <c r="BD89" s="132"/>
      <c r="BE89" s="132"/>
      <c r="BF89" s="132"/>
      <c r="BG89" s="132"/>
      <c r="BH89" s="133"/>
      <c r="BI89" s="133"/>
      <c r="BJ89" s="133"/>
      <c r="BK89" s="133"/>
      <c r="BL89" s="133"/>
      <c r="BP89" s="85"/>
      <c r="BQ89" s="85"/>
      <c r="BR89" s="85"/>
      <c r="BS89" s="85"/>
    </row>
    <row r="90" spans="1:71" ht="22.5" hidden="1" customHeight="1">
      <c r="A90" s="159" t="s">
        <v>47</v>
      </c>
      <c r="B90" s="159"/>
      <c r="C90" s="159"/>
      <c r="D90" s="159"/>
      <c r="E90" s="159"/>
      <c r="F90" s="159"/>
      <c r="G90" s="159"/>
      <c r="H90" s="159"/>
      <c r="I90" s="159"/>
      <c r="J90" s="159"/>
      <c r="K90" s="132">
        <f>'C&amp;E'!AB7</f>
        <v>0</v>
      </c>
      <c r="L90" s="132"/>
      <c r="M90" s="132"/>
      <c r="N90" s="132"/>
      <c r="O90" s="132"/>
      <c r="P90" s="132"/>
      <c r="Q90" s="132"/>
      <c r="R90" s="132">
        <f>'C&amp;E'!AC10</f>
        <v>0</v>
      </c>
      <c r="S90" s="132"/>
      <c r="T90" s="132"/>
      <c r="U90" s="132"/>
      <c r="V90" s="132"/>
      <c r="W90" s="132"/>
      <c r="X90" s="132"/>
      <c r="Y90" s="132">
        <f>'C&amp;E'!AD13</f>
        <v>0</v>
      </c>
      <c r="Z90" s="132"/>
      <c r="AA90" s="132"/>
      <c r="AB90" s="132"/>
      <c r="AC90" s="132"/>
      <c r="AD90" s="132"/>
      <c r="AE90" s="132"/>
      <c r="AF90" s="132">
        <f>'C&amp;E'!AE16</f>
        <v>0</v>
      </c>
      <c r="AG90" s="132"/>
      <c r="AH90" s="132"/>
      <c r="AI90" s="132"/>
      <c r="AJ90" s="132"/>
      <c r="AK90" s="132"/>
      <c r="AL90" s="132"/>
      <c r="AM90" s="132">
        <f>'C&amp;E'!AF19</f>
        <v>0</v>
      </c>
      <c r="AN90" s="132"/>
      <c r="AO90" s="132"/>
      <c r="AP90" s="132"/>
      <c r="AQ90" s="132"/>
      <c r="AR90" s="132"/>
      <c r="AS90" s="132"/>
      <c r="AT90" s="132">
        <f>'C&amp;E'!AG22</f>
        <v>0</v>
      </c>
      <c r="AU90" s="132"/>
      <c r="AV90" s="132"/>
      <c r="AW90" s="132"/>
      <c r="AX90" s="132"/>
      <c r="AY90" s="132"/>
      <c r="AZ90" s="132"/>
      <c r="BA90" s="132">
        <f>'C&amp;E'!AH25</f>
        <v>0</v>
      </c>
      <c r="BB90" s="132"/>
      <c r="BC90" s="132"/>
      <c r="BD90" s="132"/>
      <c r="BE90" s="132"/>
      <c r="BF90" s="132"/>
      <c r="BG90" s="132"/>
      <c r="BH90" s="133"/>
      <c r="BI90" s="133"/>
      <c r="BJ90" s="133"/>
      <c r="BK90" s="133"/>
      <c r="BL90" s="133"/>
      <c r="BP90" s="85"/>
      <c r="BQ90" s="85"/>
      <c r="BR90" s="85"/>
      <c r="BS90" s="85"/>
    </row>
    <row r="91" spans="1:71" ht="22.5" hidden="1" customHeight="1">
      <c r="A91" s="159" t="s">
        <v>49</v>
      </c>
      <c r="B91" s="159"/>
      <c r="C91" s="159"/>
      <c r="D91" s="159"/>
      <c r="E91" s="159"/>
      <c r="F91" s="159"/>
      <c r="G91" s="159"/>
      <c r="H91" s="159"/>
      <c r="I91" s="159"/>
      <c r="J91" s="159"/>
      <c r="K91" s="132">
        <f>'C&amp;E'!B49</f>
        <v>0</v>
      </c>
      <c r="L91" s="132"/>
      <c r="M91" s="132"/>
      <c r="N91" s="132"/>
      <c r="O91" s="132"/>
      <c r="P91" s="132"/>
      <c r="Q91" s="132"/>
      <c r="R91" s="132">
        <f>'C&amp;E'!C46</f>
        <v>0</v>
      </c>
      <c r="S91" s="132"/>
      <c r="T91" s="132"/>
      <c r="U91" s="132"/>
      <c r="V91" s="132"/>
      <c r="W91" s="132"/>
      <c r="X91" s="132"/>
      <c r="Y91" s="132">
        <f>'C&amp;E'!D43</f>
        <v>0</v>
      </c>
      <c r="Z91" s="132"/>
      <c r="AA91" s="132"/>
      <c r="AB91" s="132"/>
      <c r="AC91" s="132"/>
      <c r="AD91" s="132"/>
      <c r="AE91" s="132"/>
      <c r="AF91" s="132">
        <f>'C&amp;E'!E40</f>
        <v>0</v>
      </c>
      <c r="AG91" s="132"/>
      <c r="AH91" s="132"/>
      <c r="AI91" s="132"/>
      <c r="AJ91" s="132"/>
      <c r="AK91" s="132"/>
      <c r="AL91" s="132"/>
      <c r="AM91" s="132">
        <f>'C&amp;E'!F37</f>
        <v>0</v>
      </c>
      <c r="AN91" s="132"/>
      <c r="AO91" s="132"/>
      <c r="AP91" s="132"/>
      <c r="AQ91" s="132"/>
      <c r="AR91" s="132"/>
      <c r="AS91" s="132"/>
      <c r="AT91" s="132">
        <f>'C&amp;E'!G34</f>
        <v>0</v>
      </c>
      <c r="AU91" s="132"/>
      <c r="AV91" s="132"/>
      <c r="AW91" s="132"/>
      <c r="AX91" s="132"/>
      <c r="AY91" s="132"/>
      <c r="AZ91" s="132"/>
      <c r="BA91" s="132">
        <f>'C&amp;E'!H31</f>
        <v>0</v>
      </c>
      <c r="BB91" s="132"/>
      <c r="BC91" s="132"/>
      <c r="BD91" s="132"/>
      <c r="BE91" s="132"/>
      <c r="BF91" s="132"/>
      <c r="BG91" s="132"/>
      <c r="BH91" s="133"/>
      <c r="BI91" s="133"/>
      <c r="BJ91" s="133"/>
      <c r="BK91" s="133"/>
      <c r="BL91" s="133"/>
      <c r="BP91" s="85"/>
      <c r="BQ91" s="85"/>
      <c r="BR91" s="85"/>
      <c r="BS91" s="85"/>
    </row>
    <row r="92" spans="1:71" ht="22.5" hidden="1" customHeight="1">
      <c r="A92" s="159" t="s">
        <v>50</v>
      </c>
      <c r="B92" s="159"/>
      <c r="C92" s="159"/>
      <c r="D92" s="159"/>
      <c r="E92" s="159"/>
      <c r="F92" s="159"/>
      <c r="G92" s="159"/>
      <c r="H92" s="159"/>
      <c r="I92" s="159"/>
      <c r="J92" s="159"/>
      <c r="K92" s="132">
        <f>'C&amp;E'!O49</f>
        <v>0</v>
      </c>
      <c r="L92" s="132"/>
      <c r="M92" s="132"/>
      <c r="N92" s="132"/>
      <c r="O92" s="132"/>
      <c r="P92" s="132"/>
      <c r="Q92" s="132"/>
      <c r="R92" s="132">
        <f>'C&amp;E'!P46</f>
        <v>0</v>
      </c>
      <c r="S92" s="132"/>
      <c r="T92" s="132"/>
      <c r="U92" s="132"/>
      <c r="V92" s="132"/>
      <c r="W92" s="132"/>
      <c r="X92" s="132"/>
      <c r="Y92" s="132">
        <f>'C&amp;E'!Q43</f>
        <v>0</v>
      </c>
      <c r="Z92" s="132"/>
      <c r="AA92" s="132"/>
      <c r="AB92" s="132"/>
      <c r="AC92" s="132"/>
      <c r="AD92" s="132"/>
      <c r="AE92" s="132"/>
      <c r="AF92" s="132">
        <f>'C&amp;E'!R40</f>
        <v>0</v>
      </c>
      <c r="AG92" s="132"/>
      <c r="AH92" s="132"/>
      <c r="AI92" s="132"/>
      <c r="AJ92" s="132"/>
      <c r="AK92" s="132"/>
      <c r="AL92" s="132"/>
      <c r="AM92" s="132">
        <f>'C&amp;E'!S37</f>
        <v>0</v>
      </c>
      <c r="AN92" s="132"/>
      <c r="AO92" s="132"/>
      <c r="AP92" s="132"/>
      <c r="AQ92" s="132"/>
      <c r="AR92" s="132"/>
      <c r="AS92" s="132"/>
      <c r="AT92" s="132">
        <f>'C&amp;E'!T34</f>
        <v>0</v>
      </c>
      <c r="AU92" s="132"/>
      <c r="AV92" s="132"/>
      <c r="AW92" s="132"/>
      <c r="AX92" s="132"/>
      <c r="AY92" s="132"/>
      <c r="AZ92" s="132"/>
      <c r="BA92" s="132">
        <f>'C&amp;E'!U31</f>
        <v>0</v>
      </c>
      <c r="BB92" s="132"/>
      <c r="BC92" s="132"/>
      <c r="BD92" s="132"/>
      <c r="BE92" s="132"/>
      <c r="BF92" s="132"/>
      <c r="BG92" s="132"/>
      <c r="BH92" s="133"/>
      <c r="BI92" s="133"/>
      <c r="BJ92" s="133"/>
      <c r="BK92" s="133"/>
      <c r="BL92" s="133"/>
      <c r="BP92" s="85"/>
      <c r="BQ92" s="85"/>
      <c r="BR92" s="85"/>
      <c r="BS92" s="85"/>
    </row>
    <row r="93" spans="1:71" ht="22.5" hidden="1" customHeight="1">
      <c r="A93" s="159" t="s">
        <v>51</v>
      </c>
      <c r="B93" s="159"/>
      <c r="C93" s="159"/>
      <c r="D93" s="159"/>
      <c r="E93" s="159"/>
      <c r="F93" s="159"/>
      <c r="G93" s="159"/>
      <c r="H93" s="159"/>
      <c r="I93" s="159"/>
      <c r="J93" s="159"/>
      <c r="K93" s="132">
        <f>'C&amp;E'!AB49</f>
        <v>0</v>
      </c>
      <c r="L93" s="132"/>
      <c r="M93" s="132"/>
      <c r="N93" s="132"/>
      <c r="O93" s="132"/>
      <c r="P93" s="132"/>
      <c r="Q93" s="132"/>
      <c r="R93" s="132">
        <f>'C&amp;E'!AC46</f>
        <v>0</v>
      </c>
      <c r="S93" s="132"/>
      <c r="T93" s="132"/>
      <c r="U93" s="132"/>
      <c r="V93" s="132"/>
      <c r="W93" s="132"/>
      <c r="X93" s="132"/>
      <c r="Y93" s="132">
        <f>'C&amp;E'!AD43</f>
        <v>0</v>
      </c>
      <c r="Z93" s="132"/>
      <c r="AA93" s="132"/>
      <c r="AB93" s="132"/>
      <c r="AC93" s="132"/>
      <c r="AD93" s="132"/>
      <c r="AE93" s="132"/>
      <c r="AF93" s="132">
        <f>'C&amp;E'!AE40</f>
        <v>0</v>
      </c>
      <c r="AG93" s="132"/>
      <c r="AH93" s="132"/>
      <c r="AI93" s="132"/>
      <c r="AJ93" s="132"/>
      <c r="AK93" s="132"/>
      <c r="AL93" s="132"/>
      <c r="AM93" s="132">
        <f>'C&amp;E'!AF37</f>
        <v>0</v>
      </c>
      <c r="AN93" s="132"/>
      <c r="AO93" s="132"/>
      <c r="AP93" s="132"/>
      <c r="AQ93" s="132"/>
      <c r="AR93" s="132"/>
      <c r="AS93" s="132"/>
      <c r="AT93" s="132">
        <f>'C&amp;E'!AG34</f>
        <v>0</v>
      </c>
      <c r="AU93" s="132"/>
      <c r="AV93" s="132"/>
      <c r="AW93" s="132"/>
      <c r="AX93" s="132"/>
      <c r="AY93" s="132"/>
      <c r="AZ93" s="132"/>
      <c r="BA93" s="132">
        <f>'C&amp;E'!AH31</f>
        <v>0</v>
      </c>
      <c r="BB93" s="132"/>
      <c r="BC93" s="132"/>
      <c r="BD93" s="132"/>
      <c r="BE93" s="132"/>
      <c r="BF93" s="132"/>
      <c r="BG93" s="132"/>
      <c r="BH93" s="133"/>
      <c r="BI93" s="133"/>
      <c r="BJ93" s="133"/>
      <c r="BK93" s="133"/>
      <c r="BL93" s="133"/>
      <c r="BP93" s="85"/>
      <c r="BQ93" s="85"/>
      <c r="BR93" s="85"/>
      <c r="BS93" s="85"/>
    </row>
    <row r="94" spans="1:71" hidden="1">
      <c r="A94" s="265" t="s">
        <v>74</v>
      </c>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c r="AA94" s="282"/>
      <c r="AB94" s="282"/>
      <c r="AC94" s="282"/>
      <c r="AD94" s="282"/>
      <c r="AE94" s="282"/>
      <c r="AF94" s="282"/>
      <c r="AG94" s="282"/>
      <c r="AH94" s="282"/>
      <c r="AI94" s="282"/>
      <c r="AJ94" s="282"/>
      <c r="AK94" s="282"/>
      <c r="AL94" s="282"/>
      <c r="AM94" s="282"/>
      <c r="AN94" s="282"/>
      <c r="AO94" s="282"/>
      <c r="AP94" s="282"/>
      <c r="AQ94" s="282"/>
      <c r="AR94" s="282"/>
      <c r="AS94" s="282"/>
      <c r="AT94" s="282"/>
      <c r="AU94" s="282"/>
      <c r="AV94" s="282"/>
      <c r="AW94" s="282"/>
      <c r="AX94" s="282"/>
      <c r="AY94" s="282"/>
      <c r="AZ94" s="282"/>
      <c r="BA94" s="282"/>
      <c r="BB94" s="282"/>
      <c r="BC94" s="282"/>
      <c r="BD94" s="282"/>
      <c r="BE94" s="282"/>
      <c r="BF94" s="282"/>
      <c r="BG94" s="282"/>
      <c r="BH94" s="282"/>
      <c r="BI94" s="282"/>
      <c r="BJ94" s="282"/>
      <c r="BK94" s="282"/>
      <c r="BL94" s="282"/>
      <c r="BP94" s="85"/>
      <c r="BQ94" s="85"/>
      <c r="BR94" s="85"/>
      <c r="BS94" s="85"/>
    </row>
    <row r="95" spans="1:71" hidden="1">
      <c r="A95" s="64"/>
      <c r="B95" s="64"/>
      <c r="C95" s="64"/>
      <c r="D95" s="64"/>
      <c r="E95" s="64"/>
      <c r="F95" s="64"/>
      <c r="G95" s="64"/>
      <c r="H95" s="64"/>
      <c r="I95" s="64"/>
      <c r="J95" s="64"/>
      <c r="K95" s="72"/>
      <c r="L95" s="72"/>
      <c r="M95" s="72"/>
      <c r="N95" s="72"/>
      <c r="O95" s="72"/>
      <c r="P95" s="72"/>
      <c r="Q95" s="72"/>
      <c r="R95" s="72"/>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P95" s="85"/>
      <c r="BQ95" s="85"/>
      <c r="BR95" s="85"/>
      <c r="BS95" s="85"/>
    </row>
    <row r="96" spans="1:71" hidden="1">
      <c r="A96" s="64"/>
      <c r="B96" s="64"/>
      <c r="C96" s="64"/>
      <c r="D96" s="64"/>
      <c r="E96" s="64"/>
      <c r="F96" s="64"/>
      <c r="G96" s="64"/>
      <c r="H96" s="64"/>
      <c r="I96" s="64"/>
      <c r="J96" s="64"/>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P96" s="85"/>
      <c r="BQ96" s="85"/>
      <c r="BR96" s="85"/>
      <c r="BS96" s="85"/>
    </row>
    <row r="97" spans="1:71" hidden="1">
      <c r="A97" s="64"/>
      <c r="B97" s="64"/>
      <c r="C97" s="64"/>
      <c r="D97" s="64"/>
      <c r="E97" s="64"/>
      <c r="F97" s="64"/>
      <c r="G97" s="64"/>
      <c r="H97" s="64"/>
      <c r="I97" s="64"/>
      <c r="J97" s="64"/>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P97" s="85"/>
      <c r="BQ97" s="85"/>
      <c r="BR97" s="85"/>
      <c r="BS97" s="85"/>
    </row>
    <row r="98" spans="1:71" hidden="1">
      <c r="A98" s="64"/>
      <c r="B98" s="64"/>
      <c r="C98" s="64"/>
      <c r="D98" s="64"/>
      <c r="E98" s="64"/>
      <c r="F98" s="64"/>
      <c r="G98" s="64"/>
      <c r="H98" s="64"/>
      <c r="I98" s="64"/>
      <c r="J98" s="64"/>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P98" s="85"/>
      <c r="BQ98" s="85"/>
      <c r="BR98" s="85"/>
      <c r="BS98" s="85"/>
    </row>
    <row r="99" spans="1:71" hidden="1">
      <c r="A99" s="64"/>
      <c r="B99" s="64"/>
      <c r="C99" s="64"/>
      <c r="D99" s="64"/>
      <c r="E99" s="64"/>
      <c r="F99" s="64"/>
      <c r="G99" s="64"/>
      <c r="H99" s="64"/>
      <c r="I99" s="64"/>
      <c r="J99" s="64"/>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2"/>
      <c r="BJ99" s="72"/>
      <c r="BK99" s="72"/>
      <c r="BL99" s="72"/>
      <c r="BP99" s="85"/>
      <c r="BQ99" s="85"/>
      <c r="BR99" s="85"/>
      <c r="BS99" s="85"/>
    </row>
    <row r="100" spans="1:71" hidden="1">
      <c r="A100" s="64"/>
      <c r="B100" s="64"/>
      <c r="C100" s="64"/>
      <c r="D100" s="64"/>
      <c r="E100" s="64"/>
      <c r="F100" s="64"/>
      <c r="G100" s="64"/>
      <c r="H100" s="64"/>
      <c r="I100" s="64"/>
      <c r="J100" s="64"/>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c r="AJ100" s="72"/>
      <c r="AK100" s="72"/>
      <c r="AL100" s="72"/>
      <c r="AM100" s="72"/>
      <c r="AN100" s="72"/>
      <c r="AO100" s="72"/>
      <c r="AP100" s="72"/>
      <c r="AQ100" s="72"/>
      <c r="AR100" s="72"/>
      <c r="AS100" s="72"/>
      <c r="AT100" s="72"/>
      <c r="AU100" s="72"/>
      <c r="AV100" s="72"/>
      <c r="AW100" s="72"/>
      <c r="AX100" s="72"/>
      <c r="AY100" s="72"/>
      <c r="AZ100" s="72"/>
      <c r="BA100" s="72"/>
      <c r="BB100" s="72"/>
      <c r="BC100" s="72"/>
      <c r="BD100" s="72"/>
      <c r="BE100" s="72"/>
      <c r="BF100" s="72"/>
      <c r="BG100" s="72"/>
      <c r="BH100" s="72"/>
      <c r="BI100" s="72"/>
      <c r="BJ100" s="72"/>
      <c r="BK100" s="72"/>
      <c r="BL100" s="72"/>
      <c r="BP100" s="85"/>
      <c r="BQ100" s="85"/>
      <c r="BR100" s="85"/>
      <c r="BS100" s="85"/>
    </row>
    <row r="101" spans="1:71" hidden="1">
      <c r="A101" s="64"/>
      <c r="B101" s="64"/>
      <c r="C101" s="64"/>
      <c r="D101" s="64"/>
      <c r="E101" s="64"/>
      <c r="F101" s="64"/>
      <c r="G101" s="64"/>
      <c r="H101" s="64"/>
      <c r="I101" s="64"/>
      <c r="J101" s="64"/>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72"/>
      <c r="AP101" s="72"/>
      <c r="AQ101" s="72"/>
      <c r="AR101" s="72"/>
      <c r="AS101" s="72"/>
      <c r="AT101" s="72"/>
      <c r="AU101" s="72"/>
      <c r="AV101" s="72"/>
      <c r="AW101" s="72"/>
      <c r="AX101" s="72"/>
      <c r="AY101" s="72"/>
      <c r="AZ101" s="72"/>
      <c r="BA101" s="72"/>
      <c r="BB101" s="72"/>
      <c r="BC101" s="72"/>
      <c r="BD101" s="72"/>
      <c r="BE101" s="72"/>
      <c r="BF101" s="72"/>
      <c r="BG101" s="72"/>
      <c r="BH101" s="72"/>
      <c r="BI101" s="72"/>
      <c r="BJ101" s="72"/>
      <c r="BK101" s="72"/>
      <c r="BL101" s="72"/>
      <c r="BP101" s="85"/>
      <c r="BQ101" s="85"/>
      <c r="BR101" s="85"/>
      <c r="BS101" s="85"/>
    </row>
    <row r="102" spans="1:71" hidden="1">
      <c r="A102" s="72"/>
      <c r="B102" s="72"/>
      <c r="C102" s="72"/>
      <c r="D102" s="72"/>
      <c r="E102" s="72"/>
      <c r="F102" s="72"/>
      <c r="G102" s="72"/>
      <c r="H102" s="72"/>
      <c r="I102" s="72"/>
      <c r="J102" s="72"/>
      <c r="K102" s="73"/>
      <c r="L102" s="73"/>
      <c r="M102" s="73"/>
      <c r="N102" s="73"/>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c r="AP102" s="73"/>
      <c r="AQ102" s="73"/>
      <c r="AR102" s="73"/>
      <c r="AS102" s="73"/>
      <c r="AT102" s="73"/>
      <c r="AU102" s="73"/>
      <c r="AV102" s="73"/>
      <c r="AW102" s="73"/>
      <c r="AX102" s="73"/>
      <c r="AY102" s="73"/>
      <c r="AZ102" s="73"/>
      <c r="BA102" s="73"/>
      <c r="BB102" s="73"/>
      <c r="BC102" s="73"/>
      <c r="BD102" s="73"/>
      <c r="BE102" s="73"/>
      <c r="BF102" s="73"/>
      <c r="BG102" s="73"/>
      <c r="BH102" s="73"/>
      <c r="BI102" s="73"/>
      <c r="BJ102" s="73"/>
      <c r="BK102" s="73"/>
      <c r="BL102" s="73"/>
      <c r="BP102" s="85"/>
      <c r="BQ102" s="85"/>
      <c r="BR102" s="85"/>
      <c r="BS102" s="85"/>
    </row>
    <row r="103" spans="1:71" ht="6.75" hidden="1" customHeight="1">
      <c r="A103" s="64"/>
      <c r="B103" s="64"/>
      <c r="C103" s="64"/>
      <c r="D103" s="64"/>
      <c r="E103" s="64"/>
      <c r="F103" s="64"/>
      <c r="G103" s="64"/>
      <c r="H103" s="64"/>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P103" s="85"/>
      <c r="BQ103" s="85"/>
      <c r="BR103" s="85"/>
      <c r="BS103" s="85"/>
    </row>
    <row r="104" spans="1:71" ht="13.5" customHeight="1">
      <c r="A104" s="235" t="s">
        <v>506</v>
      </c>
      <c r="B104" s="235"/>
      <c r="C104" s="235"/>
      <c r="D104" s="235"/>
      <c r="E104" s="235"/>
      <c r="F104" s="235"/>
      <c r="G104" s="235"/>
      <c r="H104" s="235"/>
      <c r="I104" s="235"/>
      <c r="J104" s="235"/>
      <c r="K104" s="235"/>
      <c r="L104" s="235"/>
      <c r="M104" s="235"/>
      <c r="N104" s="235"/>
      <c r="O104" s="235"/>
      <c r="P104" s="235"/>
      <c r="Q104" s="235"/>
      <c r="R104" s="235"/>
      <c r="S104" s="235"/>
      <c r="T104" s="235"/>
      <c r="U104" s="235"/>
      <c r="V104" s="235"/>
      <c r="W104" s="235"/>
      <c r="X104" s="235"/>
      <c r="Y104" s="235"/>
      <c r="Z104" s="235"/>
      <c r="AA104" s="235"/>
      <c r="AB104" s="235"/>
      <c r="AC104" s="235"/>
      <c r="AD104" s="235"/>
      <c r="AE104" s="235"/>
      <c r="AF104" s="235"/>
      <c r="AG104" s="235"/>
      <c r="AH104" s="235"/>
      <c r="AI104" s="235"/>
      <c r="AJ104" s="235"/>
      <c r="AK104" s="235"/>
      <c r="AL104" s="235"/>
      <c r="AM104" s="235"/>
      <c r="AN104" s="235"/>
      <c r="AO104" s="235"/>
      <c r="AP104" s="235"/>
      <c r="AQ104" s="235"/>
      <c r="AR104" s="235"/>
      <c r="AS104" s="235"/>
      <c r="AT104" s="235"/>
      <c r="AU104" s="235"/>
      <c r="AV104" s="235"/>
      <c r="AW104" s="235"/>
      <c r="AX104" s="235"/>
      <c r="AY104" s="235"/>
      <c r="AZ104" s="235"/>
      <c r="BA104" s="235"/>
      <c r="BB104" s="235"/>
      <c r="BC104" s="235"/>
      <c r="BD104" s="235"/>
      <c r="BE104" s="235"/>
      <c r="BF104" s="235"/>
      <c r="BG104" s="235"/>
      <c r="BH104" s="235"/>
      <c r="BI104" s="235"/>
      <c r="BJ104" s="235"/>
      <c r="BK104" s="235"/>
      <c r="BL104" s="235"/>
      <c r="BM104" s="79"/>
      <c r="BP104" s="85"/>
      <c r="BQ104" s="85"/>
      <c r="BR104" s="85"/>
      <c r="BS104" s="85"/>
    </row>
    <row r="105" spans="1:71">
      <c r="A105" s="238" t="s">
        <v>43</v>
      </c>
      <c r="B105" s="239"/>
      <c r="C105" s="239"/>
      <c r="D105" s="239"/>
      <c r="E105" s="239"/>
      <c r="F105" s="239"/>
      <c r="G105" s="239"/>
      <c r="H105" s="239"/>
      <c r="I105" s="239"/>
      <c r="J105" s="239"/>
      <c r="K105" s="239"/>
      <c r="L105" s="239"/>
      <c r="M105" s="239"/>
      <c r="N105" s="239"/>
      <c r="O105" s="239"/>
      <c r="P105" s="239"/>
      <c r="Q105" s="239"/>
      <c r="R105" s="239"/>
      <c r="S105" s="239"/>
      <c r="T105" s="239"/>
      <c r="U105" s="239"/>
      <c r="V105" s="239"/>
      <c r="W105" s="239"/>
      <c r="X105" s="239"/>
      <c r="Y105" s="239"/>
      <c r="Z105" s="239"/>
      <c r="AA105" s="239"/>
      <c r="AB105" s="239"/>
      <c r="AC105" s="239"/>
      <c r="AD105" s="239"/>
      <c r="AE105" s="239"/>
      <c r="AF105" s="239"/>
      <c r="AG105" s="239"/>
      <c r="AH105" s="239"/>
      <c r="AI105" s="239"/>
      <c r="AJ105" s="239"/>
      <c r="AK105" s="239"/>
      <c r="AL105" s="239"/>
      <c r="AM105" s="239"/>
      <c r="AN105" s="239"/>
      <c r="AO105" s="239"/>
      <c r="AP105" s="239"/>
      <c r="AQ105" s="239"/>
      <c r="AR105" s="239"/>
      <c r="AS105" s="239"/>
      <c r="AT105" s="239"/>
      <c r="AU105" s="239"/>
      <c r="AV105" s="239"/>
      <c r="AW105" s="239"/>
      <c r="AX105" s="239"/>
      <c r="AY105" s="239"/>
      <c r="AZ105" s="239"/>
      <c r="BA105" s="239"/>
      <c r="BB105" s="239"/>
      <c r="BC105" s="239"/>
      <c r="BD105" s="239"/>
      <c r="BE105" s="239"/>
      <c r="BF105" s="239"/>
      <c r="BG105" s="239"/>
      <c r="BH105" s="239"/>
      <c r="BI105" s="239"/>
      <c r="BJ105" s="239"/>
      <c r="BK105" s="239"/>
      <c r="BL105" s="240"/>
      <c r="BM105" s="101" t="s">
        <v>218</v>
      </c>
      <c r="BN105" s="81" t="s">
        <v>293</v>
      </c>
      <c r="BO105" s="81" t="s">
        <v>262</v>
      </c>
      <c r="BP105" s="85"/>
      <c r="BQ105" s="85"/>
      <c r="BR105" s="85"/>
      <c r="BS105" s="85"/>
    </row>
    <row r="106" spans="1:71" ht="15.75" customHeight="1">
      <c r="A106" s="241"/>
      <c r="B106" s="242"/>
      <c r="C106" s="242"/>
      <c r="D106" s="242"/>
      <c r="E106" s="242"/>
      <c r="F106" s="242"/>
      <c r="G106" s="242"/>
      <c r="H106" s="242"/>
      <c r="I106" s="242"/>
      <c r="J106" s="242"/>
      <c r="K106" s="242"/>
      <c r="L106" s="242"/>
      <c r="M106" s="242"/>
      <c r="N106" s="242"/>
      <c r="O106" s="242"/>
      <c r="P106" s="242"/>
      <c r="Q106" s="242"/>
      <c r="R106" s="242"/>
      <c r="S106" s="242"/>
      <c r="T106" s="242"/>
      <c r="U106" s="242"/>
      <c r="V106" s="242"/>
      <c r="W106" s="242"/>
      <c r="X106" s="242"/>
      <c r="Y106" s="242"/>
      <c r="Z106" s="242"/>
      <c r="AA106" s="242"/>
      <c r="AB106" s="242"/>
      <c r="AC106" s="242"/>
      <c r="AD106" s="242"/>
      <c r="AE106" s="242"/>
      <c r="AF106" s="242"/>
      <c r="AG106" s="242"/>
      <c r="AH106" s="242"/>
      <c r="AI106" s="242"/>
      <c r="AJ106" s="242"/>
      <c r="AK106" s="242"/>
      <c r="AL106" s="242"/>
      <c r="AM106" s="242"/>
      <c r="AN106" s="242"/>
      <c r="AO106" s="242"/>
      <c r="AP106" s="242"/>
      <c r="AQ106" s="242"/>
      <c r="AR106" s="242"/>
      <c r="AS106" s="242"/>
      <c r="AT106" s="242"/>
      <c r="AU106" s="242"/>
      <c r="AV106" s="242"/>
      <c r="AW106" s="242"/>
      <c r="AX106" s="242"/>
      <c r="AY106" s="242"/>
      <c r="AZ106" s="242"/>
      <c r="BA106" s="242"/>
      <c r="BB106" s="242"/>
      <c r="BC106" s="242"/>
      <c r="BD106" s="242"/>
      <c r="BE106" s="242"/>
      <c r="BF106" s="242"/>
      <c r="BG106" s="242"/>
      <c r="BH106" s="242"/>
      <c r="BI106" s="242"/>
      <c r="BJ106" s="242"/>
      <c r="BK106" s="242"/>
      <c r="BL106" s="243"/>
      <c r="BM106" s="78"/>
      <c r="BN106" s="81" t="s">
        <v>239</v>
      </c>
      <c r="BO106" s="81" t="s">
        <v>246</v>
      </c>
      <c r="BP106" s="85"/>
      <c r="BQ106" s="85"/>
      <c r="BR106" s="85"/>
      <c r="BS106" s="85"/>
    </row>
    <row r="107" spans="1:71">
      <c r="A107" s="238" t="s">
        <v>44</v>
      </c>
      <c r="B107" s="239"/>
      <c r="C107" s="239"/>
      <c r="D107" s="239"/>
      <c r="E107" s="239"/>
      <c r="F107" s="239"/>
      <c r="G107" s="239"/>
      <c r="H107" s="239"/>
      <c r="I107" s="239"/>
      <c r="J107" s="239"/>
      <c r="K107" s="239"/>
      <c r="L107" s="239"/>
      <c r="M107" s="239"/>
      <c r="N107" s="239"/>
      <c r="O107" s="239"/>
      <c r="P107" s="239"/>
      <c r="Q107" s="239"/>
      <c r="R107" s="239"/>
      <c r="S107" s="239"/>
      <c r="T107" s="239"/>
      <c r="U107" s="239"/>
      <c r="V107" s="239"/>
      <c r="W107" s="239"/>
      <c r="X107" s="239"/>
      <c r="Y107" s="239"/>
      <c r="Z107" s="239"/>
      <c r="AA107" s="239"/>
      <c r="AB107" s="239"/>
      <c r="AC107" s="239"/>
      <c r="AD107" s="239"/>
      <c r="AE107" s="239"/>
      <c r="AF107" s="239"/>
      <c r="AG107" s="239"/>
      <c r="AH107" s="239"/>
      <c r="AI107" s="239"/>
      <c r="AJ107" s="239"/>
      <c r="AK107" s="239"/>
      <c r="AL107" s="239"/>
      <c r="AM107" s="239"/>
      <c r="AN107" s="239"/>
      <c r="AO107" s="239"/>
      <c r="AP107" s="239"/>
      <c r="AQ107" s="239"/>
      <c r="AR107" s="239"/>
      <c r="AS107" s="239"/>
      <c r="AT107" s="239"/>
      <c r="AU107" s="239"/>
      <c r="AV107" s="239"/>
      <c r="AW107" s="239"/>
      <c r="AX107" s="239"/>
      <c r="AY107" s="239"/>
      <c r="AZ107" s="239"/>
      <c r="BA107" s="239"/>
      <c r="BB107" s="239"/>
      <c r="BC107" s="239"/>
      <c r="BD107" s="239"/>
      <c r="BE107" s="239"/>
      <c r="BF107" s="239"/>
      <c r="BG107" s="239"/>
      <c r="BH107" s="239"/>
      <c r="BI107" s="239"/>
      <c r="BJ107" s="239"/>
      <c r="BK107" s="239"/>
      <c r="BL107" s="240"/>
      <c r="BM107" s="101" t="s">
        <v>218</v>
      </c>
      <c r="BN107" s="81" t="s">
        <v>240</v>
      </c>
      <c r="BO107" s="81" t="s">
        <v>245</v>
      </c>
      <c r="BP107" s="85"/>
      <c r="BQ107" s="85"/>
      <c r="BR107" s="85"/>
      <c r="BS107" s="85"/>
    </row>
    <row r="108" spans="1:71">
      <c r="A108" s="241"/>
      <c r="B108" s="242"/>
      <c r="C108" s="242"/>
      <c r="D108" s="242"/>
      <c r="E108" s="242"/>
      <c r="F108" s="242"/>
      <c r="G108" s="242"/>
      <c r="H108" s="242"/>
      <c r="I108" s="242"/>
      <c r="J108" s="242"/>
      <c r="K108" s="242"/>
      <c r="L108" s="242"/>
      <c r="M108" s="242"/>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2"/>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243"/>
      <c r="BM108" s="78"/>
      <c r="BN108" s="81" t="s">
        <v>294</v>
      </c>
      <c r="BO108" s="81" t="s">
        <v>387</v>
      </c>
      <c r="BP108" s="85"/>
      <c r="BQ108" s="85"/>
      <c r="BR108" s="85"/>
      <c r="BS108" s="85"/>
    </row>
    <row r="109" spans="1:71">
      <c r="A109" s="238" t="s">
        <v>58</v>
      </c>
      <c r="B109" s="239"/>
      <c r="C109" s="239"/>
      <c r="D109" s="239"/>
      <c r="E109" s="239"/>
      <c r="F109" s="239"/>
      <c r="G109" s="239"/>
      <c r="H109" s="239"/>
      <c r="I109" s="239"/>
      <c r="J109" s="239"/>
      <c r="K109" s="239"/>
      <c r="L109" s="239"/>
      <c r="M109" s="239"/>
      <c r="N109" s="239"/>
      <c r="O109" s="239"/>
      <c r="P109" s="239"/>
      <c r="Q109" s="239"/>
      <c r="R109" s="239"/>
      <c r="S109" s="239"/>
      <c r="T109" s="239"/>
      <c r="U109" s="239"/>
      <c r="V109" s="239"/>
      <c r="W109" s="239"/>
      <c r="X109" s="239"/>
      <c r="Y109" s="239"/>
      <c r="Z109" s="239"/>
      <c r="AA109" s="239"/>
      <c r="AB109" s="239"/>
      <c r="AC109" s="239"/>
      <c r="AD109" s="239"/>
      <c r="AE109" s="239"/>
      <c r="AF109" s="239"/>
      <c r="AG109" s="239"/>
      <c r="AH109" s="239"/>
      <c r="AI109" s="239"/>
      <c r="AJ109" s="239"/>
      <c r="AK109" s="239"/>
      <c r="AL109" s="239"/>
      <c r="AM109" s="239"/>
      <c r="AN109" s="239"/>
      <c r="AO109" s="239"/>
      <c r="AP109" s="239"/>
      <c r="AQ109" s="239"/>
      <c r="AR109" s="239"/>
      <c r="AS109" s="239"/>
      <c r="AT109" s="239"/>
      <c r="AU109" s="239"/>
      <c r="AV109" s="239"/>
      <c r="AW109" s="239"/>
      <c r="AX109" s="239"/>
      <c r="AY109" s="239"/>
      <c r="AZ109" s="239"/>
      <c r="BA109" s="239"/>
      <c r="BB109" s="239"/>
      <c r="BC109" s="239"/>
      <c r="BD109" s="239"/>
      <c r="BE109" s="239"/>
      <c r="BF109" s="239"/>
      <c r="BG109" s="239"/>
      <c r="BH109" s="239"/>
      <c r="BI109" s="239"/>
      <c r="BJ109" s="239"/>
      <c r="BK109" s="239"/>
      <c r="BL109" s="240"/>
      <c r="BM109" s="101" t="s">
        <v>218</v>
      </c>
      <c r="BN109" s="81" t="s">
        <v>241</v>
      </c>
      <c r="BO109" s="81" t="s">
        <v>247</v>
      </c>
      <c r="BP109" s="85"/>
      <c r="BQ109" s="85"/>
      <c r="BR109" s="85"/>
      <c r="BS109" s="85"/>
    </row>
    <row r="110" spans="1:71">
      <c r="A110" s="241"/>
      <c r="B110" s="242"/>
      <c r="C110" s="242"/>
      <c r="D110" s="242"/>
      <c r="E110" s="242"/>
      <c r="F110" s="242"/>
      <c r="G110" s="242"/>
      <c r="H110" s="242"/>
      <c r="I110" s="242"/>
      <c r="J110" s="242"/>
      <c r="K110" s="242"/>
      <c r="L110" s="242"/>
      <c r="M110" s="242"/>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243"/>
      <c r="BM110" s="78"/>
      <c r="BN110" s="81" t="s">
        <v>238</v>
      </c>
      <c r="BO110" s="81" t="s">
        <v>248</v>
      </c>
      <c r="BP110" s="85"/>
      <c r="BQ110" s="85"/>
      <c r="BR110" s="85"/>
      <c r="BS110" s="85"/>
    </row>
    <row r="111" spans="1:71" ht="29.25" customHeight="1">
      <c r="A111" s="64"/>
      <c r="B111" s="64"/>
      <c r="C111" s="64"/>
      <c r="D111" s="64"/>
      <c r="E111" s="64"/>
      <c r="F111" s="64"/>
      <c r="G111" s="64"/>
      <c r="H111" s="64"/>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N111" s="81" t="s">
        <v>242</v>
      </c>
      <c r="BO111" s="81" t="s">
        <v>249</v>
      </c>
      <c r="BP111" s="85"/>
      <c r="BQ111" s="85"/>
      <c r="BR111" s="85"/>
      <c r="BS111" s="85"/>
    </row>
    <row r="112" spans="1:71" ht="29.25" customHeight="1">
      <c r="A112" s="283" t="s">
        <v>512</v>
      </c>
      <c r="B112" s="284"/>
      <c r="C112" s="284"/>
      <c r="D112" s="284"/>
      <c r="E112" s="284"/>
      <c r="F112" s="284"/>
      <c r="G112" s="284"/>
      <c r="H112" s="284"/>
      <c r="I112" s="284"/>
      <c r="J112" s="284"/>
      <c r="K112" s="284"/>
      <c r="L112" s="284"/>
      <c r="M112" s="284"/>
      <c r="N112" s="284"/>
      <c r="O112" s="284"/>
      <c r="P112" s="284"/>
      <c r="Q112" s="284"/>
      <c r="R112" s="284"/>
      <c r="S112" s="284"/>
      <c r="T112" s="284"/>
      <c r="U112" s="284"/>
      <c r="V112" s="284"/>
      <c r="W112" s="284"/>
      <c r="X112" s="284"/>
      <c r="Y112" s="284"/>
      <c r="Z112" s="284"/>
      <c r="AA112" s="284"/>
      <c r="AB112" s="284"/>
      <c r="AC112" s="284"/>
      <c r="AD112" s="284"/>
      <c r="AE112" s="284"/>
      <c r="AF112" s="284"/>
      <c r="AG112" s="284"/>
      <c r="AH112" s="284"/>
      <c r="AI112" s="284"/>
      <c r="AJ112" s="284"/>
      <c r="AK112" s="284"/>
      <c r="AL112" s="284"/>
      <c r="AM112" s="284"/>
      <c r="AN112" s="284"/>
      <c r="AO112" s="284"/>
      <c r="AP112" s="284"/>
      <c r="AQ112" s="284"/>
      <c r="AR112" s="284"/>
      <c r="AS112" s="284"/>
      <c r="AT112" s="284"/>
      <c r="AU112" s="284"/>
      <c r="AV112" s="284"/>
      <c r="AW112" s="284"/>
      <c r="AX112" s="284"/>
      <c r="AY112" s="284"/>
      <c r="AZ112" s="284"/>
      <c r="BA112" s="284"/>
      <c r="BB112" s="284"/>
      <c r="BC112" s="284"/>
      <c r="BD112" s="284"/>
      <c r="BE112" s="284"/>
      <c r="BF112" s="284"/>
      <c r="BG112" s="284"/>
      <c r="BH112" s="284"/>
      <c r="BI112" s="284"/>
      <c r="BJ112" s="284"/>
      <c r="BK112" s="284"/>
      <c r="BL112" s="284"/>
      <c r="BN112" s="81" t="s">
        <v>243</v>
      </c>
      <c r="BO112" s="81" t="s">
        <v>250</v>
      </c>
      <c r="BP112" s="85"/>
      <c r="BQ112" s="85"/>
      <c r="BR112" s="85"/>
      <c r="BS112" s="85"/>
    </row>
    <row r="113" spans="1:71" ht="14.25" customHeight="1">
      <c r="A113" s="235"/>
      <c r="B113" s="235"/>
      <c r="C113" s="235"/>
      <c r="D113" s="235"/>
      <c r="E113" s="235"/>
      <c r="F113" s="235"/>
      <c r="G113" s="235"/>
      <c r="H113" s="235"/>
      <c r="I113" s="235"/>
      <c r="J113" s="235"/>
      <c r="K113" s="235"/>
      <c r="L113" s="235"/>
      <c r="M113" s="235"/>
      <c r="N113" s="235"/>
      <c r="O113" s="235"/>
      <c r="P113" s="235"/>
      <c r="Q113" s="235"/>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A113" s="235"/>
      <c r="BB113" s="235"/>
      <c r="BC113" s="235"/>
      <c r="BD113" s="235"/>
      <c r="BE113" s="235"/>
      <c r="BF113" s="235"/>
      <c r="BG113" s="235"/>
      <c r="BH113" s="235"/>
      <c r="BI113" s="235"/>
      <c r="BJ113" s="235"/>
      <c r="BK113" s="235"/>
      <c r="BL113" s="235"/>
      <c r="BN113" s="81" t="s">
        <v>244</v>
      </c>
      <c r="BO113" s="81" t="s">
        <v>388</v>
      </c>
      <c r="BP113" s="85"/>
      <c r="BQ113" s="85"/>
      <c r="BR113" s="85"/>
      <c r="BS113" s="85"/>
    </row>
    <row r="114" spans="1:71" ht="15" customHeight="1">
      <c r="A114" s="135" t="s">
        <v>140</v>
      </c>
      <c r="B114" s="135"/>
      <c r="C114" s="135"/>
      <c r="D114" s="135"/>
      <c r="E114" s="135"/>
      <c r="F114" s="135"/>
      <c r="G114" s="135" t="s">
        <v>141</v>
      </c>
      <c r="H114" s="135"/>
      <c r="I114" s="135"/>
      <c r="J114" s="135"/>
      <c r="K114" s="135"/>
      <c r="L114" s="135"/>
      <c r="M114" s="135"/>
      <c r="N114" s="135"/>
      <c r="O114" s="135" t="s">
        <v>139</v>
      </c>
      <c r="P114" s="135"/>
      <c r="Q114" s="135"/>
      <c r="R114" s="135"/>
      <c r="S114" s="135"/>
      <c r="T114" s="135"/>
      <c r="U114" s="135"/>
      <c r="V114" s="135"/>
      <c r="W114" s="135"/>
      <c r="X114" s="135"/>
      <c r="Y114" s="135"/>
      <c r="Z114" s="135"/>
      <c r="AA114" s="135"/>
      <c r="AB114" s="135"/>
      <c r="AC114" s="135"/>
      <c r="AD114" s="135"/>
      <c r="AE114" s="135"/>
      <c r="AF114" s="135"/>
      <c r="AG114" s="135"/>
      <c r="AH114" s="135"/>
      <c r="AI114" s="135"/>
      <c r="AJ114" s="135"/>
      <c r="AK114" s="135"/>
      <c r="AL114" s="135"/>
      <c r="AM114" s="135"/>
      <c r="AN114" s="135"/>
      <c r="AO114" s="135"/>
      <c r="AP114" s="135"/>
      <c r="AQ114" s="135"/>
      <c r="AR114" s="135"/>
      <c r="AS114" s="135"/>
      <c r="AT114" s="135"/>
      <c r="AU114" s="135"/>
      <c r="AV114" s="135"/>
      <c r="AW114" s="135"/>
      <c r="AX114" s="135"/>
      <c r="AY114" s="135"/>
      <c r="AZ114" s="135"/>
      <c r="BA114" s="135"/>
      <c r="BB114" s="135"/>
      <c r="BC114" s="135"/>
      <c r="BD114" s="135"/>
      <c r="BE114" s="135"/>
      <c r="BF114" s="135"/>
      <c r="BG114" s="135"/>
      <c r="BH114" s="135"/>
      <c r="BI114" s="135"/>
      <c r="BJ114" s="135"/>
      <c r="BK114" s="135"/>
      <c r="BL114" s="135"/>
      <c r="BO114" s="81" t="s">
        <v>389</v>
      </c>
      <c r="BP114" s="85"/>
      <c r="BQ114" s="85"/>
      <c r="BR114" s="85"/>
      <c r="BS114" s="85"/>
    </row>
    <row r="115" spans="1:71">
      <c r="A115" s="236"/>
      <c r="B115" s="236"/>
      <c r="C115" s="236"/>
      <c r="D115" s="236"/>
      <c r="E115" s="236"/>
      <c r="F115" s="236"/>
      <c r="G115" s="237" t="s">
        <v>136</v>
      </c>
      <c r="H115" s="237"/>
      <c r="I115" s="237"/>
      <c r="J115" s="237"/>
      <c r="K115" s="237"/>
      <c r="L115" s="237"/>
      <c r="M115" s="237"/>
      <c r="N115" s="237"/>
      <c r="O115" s="281"/>
      <c r="P115" s="281"/>
      <c r="Q115" s="281"/>
      <c r="R115" s="281"/>
      <c r="S115" s="281"/>
      <c r="T115" s="281"/>
      <c r="U115" s="281"/>
      <c r="V115" s="281"/>
      <c r="W115" s="281"/>
      <c r="X115" s="281"/>
      <c r="Y115" s="281"/>
      <c r="Z115" s="281"/>
      <c r="AA115" s="281"/>
      <c r="AB115" s="281"/>
      <c r="AC115" s="281"/>
      <c r="AD115" s="281"/>
      <c r="AE115" s="281"/>
      <c r="AF115" s="281"/>
      <c r="AG115" s="281"/>
      <c r="AH115" s="281"/>
      <c r="AI115" s="281"/>
      <c r="AJ115" s="281"/>
      <c r="AK115" s="281"/>
      <c r="AL115" s="281"/>
      <c r="AM115" s="281"/>
      <c r="AN115" s="281"/>
      <c r="AO115" s="281"/>
      <c r="AP115" s="281"/>
      <c r="AQ115" s="281"/>
      <c r="AR115" s="281"/>
      <c r="AS115" s="281"/>
      <c r="AT115" s="281"/>
      <c r="AU115" s="281"/>
      <c r="AV115" s="281"/>
      <c r="AW115" s="281"/>
      <c r="AX115" s="281"/>
      <c r="AY115" s="281"/>
      <c r="AZ115" s="281"/>
      <c r="BA115" s="281"/>
      <c r="BB115" s="281"/>
      <c r="BC115" s="281"/>
      <c r="BD115" s="281"/>
      <c r="BE115" s="281"/>
      <c r="BF115" s="281"/>
      <c r="BG115" s="281"/>
      <c r="BH115" s="281"/>
      <c r="BI115" s="281"/>
      <c r="BJ115" s="281"/>
      <c r="BK115" s="281"/>
      <c r="BL115" s="281"/>
      <c r="BO115" s="81" t="s">
        <v>251</v>
      </c>
      <c r="BP115" s="85"/>
      <c r="BQ115" s="85"/>
      <c r="BR115" s="85"/>
      <c r="BS115" s="85"/>
    </row>
    <row r="116" spans="1:71" ht="15" customHeight="1">
      <c r="A116" s="236"/>
      <c r="B116" s="236"/>
      <c r="C116" s="236"/>
      <c r="D116" s="236"/>
      <c r="E116" s="236"/>
      <c r="F116" s="236"/>
      <c r="G116" s="237" t="s">
        <v>137</v>
      </c>
      <c r="H116" s="237"/>
      <c r="I116" s="237"/>
      <c r="J116" s="237"/>
      <c r="K116" s="237"/>
      <c r="L116" s="237"/>
      <c r="M116" s="237"/>
      <c r="N116" s="237"/>
      <c r="O116" s="281"/>
      <c r="P116" s="281"/>
      <c r="Q116" s="281"/>
      <c r="R116" s="281"/>
      <c r="S116" s="281"/>
      <c r="T116" s="281"/>
      <c r="U116" s="281"/>
      <c r="V116" s="281"/>
      <c r="W116" s="281"/>
      <c r="X116" s="281"/>
      <c r="Y116" s="281"/>
      <c r="Z116" s="281"/>
      <c r="AA116" s="281"/>
      <c r="AB116" s="281"/>
      <c r="AC116" s="281"/>
      <c r="AD116" s="281"/>
      <c r="AE116" s="281"/>
      <c r="AF116" s="281"/>
      <c r="AG116" s="281"/>
      <c r="AH116" s="281"/>
      <c r="AI116" s="281"/>
      <c r="AJ116" s="281"/>
      <c r="AK116" s="281"/>
      <c r="AL116" s="281"/>
      <c r="AM116" s="281"/>
      <c r="AN116" s="281"/>
      <c r="AO116" s="281"/>
      <c r="AP116" s="281"/>
      <c r="AQ116" s="281"/>
      <c r="AR116" s="281"/>
      <c r="AS116" s="281"/>
      <c r="AT116" s="281"/>
      <c r="AU116" s="281"/>
      <c r="AV116" s="281"/>
      <c r="AW116" s="281"/>
      <c r="AX116" s="281"/>
      <c r="AY116" s="281"/>
      <c r="AZ116" s="281"/>
      <c r="BA116" s="281"/>
      <c r="BB116" s="281"/>
      <c r="BC116" s="281"/>
      <c r="BD116" s="281"/>
      <c r="BE116" s="281"/>
      <c r="BF116" s="281"/>
      <c r="BG116" s="281"/>
      <c r="BH116" s="281"/>
      <c r="BI116" s="281"/>
      <c r="BJ116" s="281"/>
      <c r="BK116" s="281"/>
      <c r="BL116" s="281"/>
      <c r="BO116" s="81" t="s">
        <v>252</v>
      </c>
      <c r="BP116" s="85"/>
      <c r="BQ116" s="85"/>
      <c r="BR116" s="85"/>
      <c r="BS116" s="85"/>
    </row>
    <row r="117" spans="1:71" ht="15" customHeight="1">
      <c r="A117" s="236"/>
      <c r="B117" s="236"/>
      <c r="C117" s="236"/>
      <c r="D117" s="236"/>
      <c r="E117" s="236"/>
      <c r="F117" s="236"/>
      <c r="G117" s="237" t="s">
        <v>138</v>
      </c>
      <c r="H117" s="237"/>
      <c r="I117" s="237"/>
      <c r="J117" s="237"/>
      <c r="K117" s="237"/>
      <c r="L117" s="237"/>
      <c r="M117" s="237"/>
      <c r="N117" s="237"/>
      <c r="O117" s="281"/>
      <c r="P117" s="281"/>
      <c r="Q117" s="281"/>
      <c r="R117" s="281"/>
      <c r="S117" s="281"/>
      <c r="T117" s="281"/>
      <c r="U117" s="281"/>
      <c r="V117" s="281"/>
      <c r="W117" s="281"/>
      <c r="X117" s="281"/>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281"/>
      <c r="AT117" s="281"/>
      <c r="AU117" s="281"/>
      <c r="AV117" s="281"/>
      <c r="AW117" s="281"/>
      <c r="AX117" s="281"/>
      <c r="AY117" s="281"/>
      <c r="AZ117" s="281"/>
      <c r="BA117" s="281"/>
      <c r="BB117" s="281"/>
      <c r="BC117" s="281"/>
      <c r="BD117" s="281"/>
      <c r="BE117" s="281"/>
      <c r="BF117" s="281"/>
      <c r="BG117" s="281"/>
      <c r="BH117" s="281"/>
      <c r="BI117" s="281"/>
      <c r="BJ117" s="281"/>
      <c r="BK117" s="281"/>
      <c r="BL117" s="281"/>
      <c r="BO117" s="81" t="s">
        <v>253</v>
      </c>
      <c r="BP117" s="85"/>
      <c r="BQ117" s="85"/>
      <c r="BR117" s="85"/>
      <c r="BS117" s="85"/>
    </row>
    <row r="118" spans="1:71" ht="5.25" customHeight="1">
      <c r="A118" s="66"/>
      <c r="B118" s="66"/>
      <c r="C118" s="66"/>
      <c r="D118" s="66"/>
      <c r="E118" s="66"/>
      <c r="F118" s="66"/>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O118" s="81" t="s">
        <v>295</v>
      </c>
      <c r="BP118" s="85"/>
      <c r="BQ118" s="85"/>
      <c r="BR118" s="85"/>
      <c r="BS118" s="85"/>
    </row>
    <row r="119" spans="1:71" ht="90" customHeight="1">
      <c r="A119" s="279" t="s">
        <v>505</v>
      </c>
      <c r="B119" s="280"/>
      <c r="C119" s="280"/>
      <c r="D119" s="280"/>
      <c r="E119" s="280"/>
      <c r="F119" s="280"/>
      <c r="G119" s="280"/>
      <c r="H119" s="280"/>
      <c r="I119" s="280"/>
      <c r="J119" s="280"/>
      <c r="K119" s="280"/>
      <c r="L119" s="280"/>
      <c r="M119" s="280"/>
      <c r="N119" s="280"/>
      <c r="O119" s="280"/>
      <c r="P119" s="280"/>
      <c r="Q119" s="280"/>
      <c r="R119" s="280"/>
      <c r="S119" s="280"/>
      <c r="T119" s="280"/>
      <c r="U119" s="280"/>
      <c r="V119" s="280"/>
      <c r="W119" s="280"/>
      <c r="X119" s="280"/>
      <c r="Y119" s="280"/>
      <c r="Z119" s="280"/>
      <c r="AA119" s="280"/>
      <c r="AB119" s="280"/>
      <c r="AC119" s="280"/>
      <c r="AD119" s="280"/>
      <c r="AE119" s="280"/>
      <c r="AF119" s="280"/>
      <c r="AG119" s="280"/>
      <c r="AH119" s="280"/>
      <c r="AI119" s="280"/>
      <c r="AJ119" s="280"/>
      <c r="AK119" s="280"/>
      <c r="AL119" s="280"/>
      <c r="AM119" s="280"/>
      <c r="AN119" s="280"/>
      <c r="AO119" s="280"/>
      <c r="AP119" s="280"/>
      <c r="AQ119" s="280"/>
      <c r="AR119" s="280"/>
      <c r="AS119" s="280"/>
      <c r="AT119" s="280"/>
      <c r="AU119" s="280"/>
      <c r="AV119" s="280"/>
      <c r="AW119" s="280"/>
      <c r="AX119" s="280"/>
      <c r="AY119" s="280"/>
      <c r="AZ119" s="280"/>
      <c r="BA119" s="280"/>
      <c r="BB119" s="280"/>
      <c r="BC119" s="280"/>
      <c r="BD119" s="280"/>
      <c r="BE119" s="280"/>
      <c r="BF119" s="280"/>
      <c r="BG119" s="280"/>
      <c r="BH119" s="280"/>
      <c r="BI119" s="280"/>
      <c r="BJ119" s="280"/>
      <c r="BK119" s="280"/>
      <c r="BL119" s="280"/>
      <c r="BO119" s="81" t="s">
        <v>390</v>
      </c>
      <c r="BP119" s="85"/>
      <c r="BQ119" s="85"/>
      <c r="BR119" s="85"/>
      <c r="BS119" s="85"/>
    </row>
    <row r="120" spans="1:71" ht="15" customHeight="1">
      <c r="A120" s="186"/>
      <c r="B120" s="187"/>
      <c r="C120" s="187"/>
      <c r="D120" s="187"/>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c r="AA120" s="187"/>
      <c r="AB120" s="187"/>
      <c r="AC120" s="187"/>
      <c r="AD120" s="187"/>
      <c r="AE120" s="187"/>
      <c r="AF120" s="187"/>
      <c r="AG120" s="187"/>
      <c r="AH120" s="187"/>
      <c r="AI120" s="187"/>
      <c r="AJ120" s="187"/>
      <c r="AK120" s="187"/>
      <c r="AL120" s="187"/>
      <c r="AM120" s="187"/>
      <c r="AN120" s="187"/>
      <c r="AO120" s="187"/>
      <c r="AP120" s="187"/>
      <c r="AQ120" s="187"/>
      <c r="AR120" s="187"/>
      <c r="AS120" s="187"/>
      <c r="AT120" s="187"/>
      <c r="AU120" s="187"/>
      <c r="AV120" s="187"/>
      <c r="AW120" s="187"/>
      <c r="AX120" s="187"/>
      <c r="AY120" s="187"/>
      <c r="AZ120" s="187"/>
      <c r="BA120" s="187"/>
      <c r="BB120" s="187"/>
      <c r="BC120" s="187"/>
      <c r="BD120" s="187"/>
      <c r="BE120" s="187"/>
      <c r="BF120" s="187"/>
      <c r="BG120" s="187"/>
      <c r="BH120" s="187"/>
      <c r="BI120" s="187"/>
      <c r="BJ120" s="187"/>
      <c r="BK120" s="187"/>
      <c r="BL120" s="188"/>
      <c r="BM120" s="79"/>
      <c r="BO120" s="81" t="s">
        <v>254</v>
      </c>
      <c r="BP120" s="85"/>
      <c r="BQ120" s="85"/>
      <c r="BR120" s="85"/>
      <c r="BS120" s="85"/>
    </row>
    <row r="121" spans="1:71">
      <c r="A121" s="135" t="s">
        <v>21</v>
      </c>
      <c r="B121" s="135"/>
      <c r="C121" s="13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t="s">
        <v>25</v>
      </c>
      <c r="AD121" s="135"/>
      <c r="AE121" s="135" t="s">
        <v>26</v>
      </c>
      <c r="AF121" s="135"/>
      <c r="AG121" s="135" t="s">
        <v>23</v>
      </c>
      <c r="AH121" s="135"/>
      <c r="AI121" s="135"/>
      <c r="AJ121" s="135"/>
      <c r="AK121" s="135"/>
      <c r="AL121" s="135"/>
      <c r="AM121" s="135"/>
      <c r="AN121" s="135"/>
      <c r="AO121" s="135" t="s">
        <v>22</v>
      </c>
      <c r="AP121" s="135"/>
      <c r="AQ121" s="135"/>
      <c r="AR121" s="135"/>
      <c r="AS121" s="135"/>
      <c r="AT121" s="135"/>
      <c r="AU121" s="135"/>
      <c r="AV121" s="135"/>
      <c r="AW121" s="164" t="s">
        <v>24</v>
      </c>
      <c r="AX121" s="164"/>
      <c r="AY121" s="164"/>
      <c r="AZ121" s="164"/>
      <c r="BA121" s="164"/>
      <c r="BB121" s="164"/>
      <c r="BC121" s="164"/>
      <c r="BD121" s="164"/>
      <c r="BE121" s="164"/>
      <c r="BF121" s="164"/>
      <c r="BG121" s="164"/>
      <c r="BH121" s="164"/>
      <c r="BI121" s="164"/>
      <c r="BJ121" s="164"/>
      <c r="BK121" s="164"/>
      <c r="BL121" s="164"/>
      <c r="BM121" s="102" t="s">
        <v>222</v>
      </c>
      <c r="BO121" s="81" t="s">
        <v>255</v>
      </c>
      <c r="BP121" s="85"/>
      <c r="BQ121" s="85"/>
      <c r="BR121" s="85"/>
      <c r="BS121" s="85"/>
    </row>
    <row r="122" spans="1:71">
      <c r="A122" s="137"/>
      <c r="B122" s="137"/>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278"/>
      <c r="AD122" s="278"/>
      <c r="AE122" s="278"/>
      <c r="AF122" s="278"/>
      <c r="AG122" s="137"/>
      <c r="AH122" s="137"/>
      <c r="AI122" s="137"/>
      <c r="AJ122" s="137"/>
      <c r="AK122" s="137"/>
      <c r="AL122" s="137"/>
      <c r="AM122" s="137"/>
      <c r="AN122" s="137"/>
      <c r="AO122" s="146"/>
      <c r="AP122" s="146"/>
      <c r="AQ122" s="146"/>
      <c r="AR122" s="146"/>
      <c r="AS122" s="146"/>
      <c r="AT122" s="146"/>
      <c r="AU122" s="146"/>
      <c r="AV122" s="146"/>
      <c r="AW122" s="137"/>
      <c r="AX122" s="137"/>
      <c r="AY122" s="137"/>
      <c r="AZ122" s="137"/>
      <c r="BA122" s="137"/>
      <c r="BB122" s="137"/>
      <c r="BC122" s="137"/>
      <c r="BD122" s="137"/>
      <c r="BE122" s="137"/>
      <c r="BF122" s="137"/>
      <c r="BG122" s="137"/>
      <c r="BH122" s="137"/>
      <c r="BI122" s="137"/>
      <c r="BJ122" s="137"/>
      <c r="BK122" s="137"/>
      <c r="BL122" s="137"/>
      <c r="BM122" s="78"/>
      <c r="BO122" s="81" t="s">
        <v>256</v>
      </c>
      <c r="BP122" s="85"/>
      <c r="BQ122" s="85"/>
      <c r="BR122" s="85"/>
      <c r="BS122" s="85"/>
    </row>
    <row r="123" spans="1:71">
      <c r="A123" s="137"/>
      <c r="B123" s="137"/>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278"/>
      <c r="AD123" s="278"/>
      <c r="AE123" s="278"/>
      <c r="AF123" s="278"/>
      <c r="AG123" s="137"/>
      <c r="AH123" s="137"/>
      <c r="AI123" s="137"/>
      <c r="AJ123" s="137"/>
      <c r="AK123" s="137"/>
      <c r="AL123" s="137"/>
      <c r="AM123" s="137"/>
      <c r="AN123" s="137"/>
      <c r="AO123" s="146"/>
      <c r="AP123" s="146"/>
      <c r="AQ123" s="146"/>
      <c r="AR123" s="146"/>
      <c r="AS123" s="146"/>
      <c r="AT123" s="146"/>
      <c r="AU123" s="146"/>
      <c r="AV123" s="146"/>
      <c r="AW123" s="137"/>
      <c r="AX123" s="137"/>
      <c r="AY123" s="137"/>
      <c r="AZ123" s="137"/>
      <c r="BA123" s="137"/>
      <c r="BB123" s="137"/>
      <c r="BC123" s="137"/>
      <c r="BD123" s="137"/>
      <c r="BE123" s="137"/>
      <c r="BF123" s="137"/>
      <c r="BG123" s="137"/>
      <c r="BH123" s="137"/>
      <c r="BI123" s="137"/>
      <c r="BJ123" s="137"/>
      <c r="BK123" s="137"/>
      <c r="BL123" s="137"/>
      <c r="BM123" s="78"/>
      <c r="BO123" s="81" t="s">
        <v>257</v>
      </c>
      <c r="BP123" s="85"/>
      <c r="BQ123" s="85"/>
      <c r="BR123" s="85"/>
      <c r="BS123" s="85"/>
    </row>
    <row r="124" spans="1:71">
      <c r="A124" s="137"/>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278"/>
      <c r="AD124" s="278"/>
      <c r="AE124" s="278"/>
      <c r="AF124" s="278"/>
      <c r="AG124" s="137"/>
      <c r="AH124" s="137"/>
      <c r="AI124" s="137"/>
      <c r="AJ124" s="137"/>
      <c r="AK124" s="137"/>
      <c r="AL124" s="137"/>
      <c r="AM124" s="137"/>
      <c r="AN124" s="137"/>
      <c r="AO124" s="146"/>
      <c r="AP124" s="146"/>
      <c r="AQ124" s="146"/>
      <c r="AR124" s="146"/>
      <c r="AS124" s="146"/>
      <c r="AT124" s="146"/>
      <c r="AU124" s="146"/>
      <c r="AV124" s="146"/>
      <c r="AW124" s="137"/>
      <c r="AX124" s="137"/>
      <c r="AY124" s="137"/>
      <c r="AZ124" s="137"/>
      <c r="BA124" s="137"/>
      <c r="BB124" s="137"/>
      <c r="BC124" s="137"/>
      <c r="BD124" s="137"/>
      <c r="BE124" s="137"/>
      <c r="BF124" s="137"/>
      <c r="BG124" s="137"/>
      <c r="BH124" s="137"/>
      <c r="BI124" s="137"/>
      <c r="BJ124" s="137"/>
      <c r="BK124" s="137"/>
      <c r="BL124" s="137"/>
      <c r="BM124" s="78"/>
      <c r="BO124" s="81" t="s">
        <v>258</v>
      </c>
      <c r="BP124" s="85"/>
      <c r="BQ124" s="85"/>
      <c r="BR124" s="85"/>
      <c r="BS124" s="85"/>
    </row>
    <row r="125" spans="1:71">
      <c r="A125" s="137"/>
      <c r="B125" s="137"/>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278"/>
      <c r="AD125" s="278"/>
      <c r="AE125" s="278"/>
      <c r="AF125" s="278"/>
      <c r="AG125" s="137"/>
      <c r="AH125" s="137"/>
      <c r="AI125" s="137"/>
      <c r="AJ125" s="137"/>
      <c r="AK125" s="137"/>
      <c r="AL125" s="137"/>
      <c r="AM125" s="137"/>
      <c r="AN125" s="137"/>
      <c r="AO125" s="146"/>
      <c r="AP125" s="146"/>
      <c r="AQ125" s="146"/>
      <c r="AR125" s="146"/>
      <c r="AS125" s="146"/>
      <c r="AT125" s="146"/>
      <c r="AU125" s="146"/>
      <c r="AV125" s="146"/>
      <c r="AW125" s="137"/>
      <c r="AX125" s="137"/>
      <c r="AY125" s="137"/>
      <c r="AZ125" s="137"/>
      <c r="BA125" s="137"/>
      <c r="BB125" s="137"/>
      <c r="BC125" s="137"/>
      <c r="BD125" s="137"/>
      <c r="BE125" s="137"/>
      <c r="BF125" s="137"/>
      <c r="BG125" s="137"/>
      <c r="BH125" s="137"/>
      <c r="BI125" s="137"/>
      <c r="BJ125" s="137"/>
      <c r="BK125" s="137"/>
      <c r="BL125" s="137"/>
      <c r="BM125" s="78"/>
      <c r="BO125" s="81" t="s">
        <v>259</v>
      </c>
      <c r="BP125" s="85"/>
      <c r="BQ125" s="85"/>
      <c r="BR125" s="85"/>
      <c r="BS125" s="85"/>
    </row>
    <row r="126" spans="1:71">
      <c r="A126" s="137"/>
      <c r="B126" s="137"/>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278"/>
      <c r="AD126" s="278"/>
      <c r="AE126" s="278"/>
      <c r="AF126" s="278"/>
      <c r="AG126" s="137"/>
      <c r="AH126" s="137"/>
      <c r="AI126" s="137"/>
      <c r="AJ126" s="137"/>
      <c r="AK126" s="137"/>
      <c r="AL126" s="137"/>
      <c r="AM126" s="137"/>
      <c r="AN126" s="137"/>
      <c r="AO126" s="146"/>
      <c r="AP126" s="146"/>
      <c r="AQ126" s="146"/>
      <c r="AR126" s="146"/>
      <c r="AS126" s="146"/>
      <c r="AT126" s="146"/>
      <c r="AU126" s="146"/>
      <c r="AV126" s="146"/>
      <c r="AW126" s="137"/>
      <c r="AX126" s="137"/>
      <c r="AY126" s="137"/>
      <c r="AZ126" s="137"/>
      <c r="BA126" s="137"/>
      <c r="BB126" s="137"/>
      <c r="BC126" s="137"/>
      <c r="BD126" s="137"/>
      <c r="BE126" s="137"/>
      <c r="BF126" s="137"/>
      <c r="BG126" s="137"/>
      <c r="BH126" s="137"/>
      <c r="BI126" s="137"/>
      <c r="BJ126" s="137"/>
      <c r="BK126" s="137"/>
      <c r="BL126" s="137"/>
      <c r="BM126" s="78"/>
      <c r="BO126" s="81" t="s">
        <v>260</v>
      </c>
      <c r="BP126" s="85"/>
      <c r="BQ126" s="85"/>
      <c r="BR126" s="85"/>
      <c r="BS126" s="85"/>
    </row>
    <row r="127" spans="1:71">
      <c r="A127" s="235" t="s">
        <v>123</v>
      </c>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5"/>
      <c r="Y127" s="235"/>
      <c r="Z127" s="235"/>
      <c r="AA127" s="235"/>
      <c r="AB127" s="235"/>
      <c r="AC127" s="235"/>
      <c r="AD127" s="235"/>
      <c r="AE127" s="235"/>
      <c r="AF127" s="235"/>
      <c r="AG127" s="235"/>
      <c r="AH127" s="235"/>
      <c r="AI127" s="235"/>
      <c r="AJ127" s="235"/>
      <c r="AK127" s="235"/>
      <c r="AL127" s="235"/>
      <c r="AM127" s="235"/>
      <c r="AN127" s="235"/>
      <c r="AO127" s="235"/>
      <c r="AP127" s="235"/>
      <c r="AQ127" s="235"/>
      <c r="AR127" s="235"/>
      <c r="AS127" s="235"/>
      <c r="AT127" s="235"/>
      <c r="AU127" s="235"/>
      <c r="AV127" s="235"/>
      <c r="AW127" s="235"/>
      <c r="AX127" s="235"/>
      <c r="AY127" s="235"/>
      <c r="AZ127" s="235"/>
      <c r="BA127" s="235"/>
      <c r="BB127" s="235"/>
      <c r="BC127" s="235"/>
      <c r="BD127" s="235"/>
      <c r="BE127" s="235"/>
      <c r="BF127" s="235"/>
      <c r="BG127" s="235"/>
      <c r="BH127" s="235"/>
      <c r="BI127" s="235"/>
      <c r="BJ127" s="235"/>
      <c r="BK127" s="235"/>
      <c r="BL127" s="235"/>
      <c r="BO127" s="81" t="s">
        <v>261</v>
      </c>
      <c r="BP127" s="85"/>
      <c r="BQ127" s="85"/>
      <c r="BR127" s="85"/>
      <c r="BS127" s="85"/>
    </row>
    <row r="128" spans="1:71">
      <c r="A128" s="273" t="s">
        <v>220</v>
      </c>
      <c r="B128" s="274"/>
      <c r="C128" s="274"/>
      <c r="D128" s="274"/>
      <c r="E128" s="274"/>
      <c r="F128" s="274"/>
      <c r="G128" s="274"/>
      <c r="H128" s="274"/>
      <c r="I128" s="274"/>
      <c r="J128" s="274"/>
      <c r="K128" s="274"/>
      <c r="L128" s="274"/>
      <c r="M128" s="274"/>
      <c r="N128" s="274"/>
      <c r="O128" s="274"/>
      <c r="P128" s="274"/>
      <c r="Q128" s="274"/>
      <c r="R128" s="274"/>
      <c r="S128" s="274"/>
      <c r="T128" s="274"/>
      <c r="U128" s="274"/>
      <c r="V128" s="274"/>
      <c r="W128" s="274"/>
      <c r="X128" s="275"/>
      <c r="Y128" s="135" t="s">
        <v>221</v>
      </c>
      <c r="Z128" s="135"/>
      <c r="AA128" s="135"/>
      <c r="AB128" s="135"/>
      <c r="AC128" s="135"/>
      <c r="AD128" s="135" t="s">
        <v>122</v>
      </c>
      <c r="AE128" s="135"/>
      <c r="AF128" s="135"/>
      <c r="AG128" s="273" t="s">
        <v>220</v>
      </c>
      <c r="AH128" s="274"/>
      <c r="AI128" s="274"/>
      <c r="AJ128" s="274"/>
      <c r="AK128" s="274"/>
      <c r="AL128" s="274"/>
      <c r="AM128" s="274"/>
      <c r="AN128" s="274"/>
      <c r="AO128" s="274"/>
      <c r="AP128" s="274"/>
      <c r="AQ128" s="274"/>
      <c r="AR128" s="274"/>
      <c r="AS128" s="274"/>
      <c r="AT128" s="274"/>
      <c r="AU128" s="274"/>
      <c r="AV128" s="274"/>
      <c r="AW128" s="274"/>
      <c r="AX128" s="274"/>
      <c r="AY128" s="274"/>
      <c r="AZ128" s="274"/>
      <c r="BA128" s="274"/>
      <c r="BB128" s="274"/>
      <c r="BC128" s="274"/>
      <c r="BD128" s="275"/>
      <c r="BE128" s="135" t="s">
        <v>221</v>
      </c>
      <c r="BF128" s="135"/>
      <c r="BG128" s="135"/>
      <c r="BH128" s="135"/>
      <c r="BI128" s="135"/>
      <c r="BJ128" s="135" t="s">
        <v>122</v>
      </c>
      <c r="BK128" s="135"/>
      <c r="BL128" s="135"/>
      <c r="BP128" s="85"/>
      <c r="BQ128" s="85"/>
      <c r="BR128" s="85"/>
      <c r="BS128" s="85"/>
    </row>
    <row r="129" spans="1:71">
      <c r="A129" s="276" t="s">
        <v>130</v>
      </c>
      <c r="B129" s="276"/>
      <c r="C129" s="276"/>
      <c r="D129" s="276"/>
      <c r="E129" s="276"/>
      <c r="F129" s="276"/>
      <c r="G129" s="276"/>
      <c r="H129" s="276"/>
      <c r="I129" s="276"/>
      <c r="J129" s="276"/>
      <c r="K129" s="276"/>
      <c r="L129" s="276"/>
      <c r="M129" s="276"/>
      <c r="N129" s="276"/>
      <c r="O129" s="276"/>
      <c r="P129" s="276"/>
      <c r="Q129" s="276"/>
      <c r="R129" s="276"/>
      <c r="S129" s="276"/>
      <c r="T129" s="276"/>
      <c r="U129" s="276"/>
      <c r="V129" s="276"/>
      <c r="W129" s="276"/>
      <c r="X129" s="277"/>
      <c r="Y129" s="236"/>
      <c r="Z129" s="236"/>
      <c r="AA129" s="236"/>
      <c r="AB129" s="236"/>
      <c r="AC129" s="236"/>
      <c r="AD129" s="246"/>
      <c r="AE129" s="246"/>
      <c r="AF129" s="246"/>
      <c r="AG129" s="251" t="s">
        <v>145</v>
      </c>
      <c r="AH129" s="252"/>
      <c r="AI129" s="252"/>
      <c r="AJ129" s="252"/>
      <c r="AK129" s="252"/>
      <c r="AL129" s="252"/>
      <c r="AM129" s="252"/>
      <c r="AN129" s="252"/>
      <c r="AO129" s="252"/>
      <c r="AP129" s="252"/>
      <c r="AQ129" s="252"/>
      <c r="AR129" s="252"/>
      <c r="AS129" s="252"/>
      <c r="AT129" s="252"/>
      <c r="AU129" s="252"/>
      <c r="AV129" s="252"/>
      <c r="AW129" s="252"/>
      <c r="AX129" s="252"/>
      <c r="AY129" s="252"/>
      <c r="AZ129" s="252"/>
      <c r="BA129" s="252"/>
      <c r="BB129" s="252"/>
      <c r="BC129" s="252"/>
      <c r="BD129" s="253"/>
      <c r="BE129" s="236"/>
      <c r="BF129" s="236"/>
      <c r="BG129" s="236"/>
      <c r="BH129" s="236"/>
      <c r="BI129" s="236"/>
      <c r="BJ129" s="246"/>
      <c r="BK129" s="246"/>
      <c r="BL129" s="246"/>
      <c r="BP129" s="85"/>
      <c r="BQ129" s="85"/>
      <c r="BR129" s="85"/>
      <c r="BS129" s="85"/>
    </row>
    <row r="130" spans="1:71">
      <c r="A130" s="251" t="s">
        <v>125</v>
      </c>
      <c r="B130" s="252"/>
      <c r="C130" s="252"/>
      <c r="D130" s="252"/>
      <c r="E130" s="252"/>
      <c r="F130" s="252"/>
      <c r="G130" s="252"/>
      <c r="H130" s="252"/>
      <c r="I130" s="252"/>
      <c r="J130" s="252"/>
      <c r="K130" s="252"/>
      <c r="L130" s="252"/>
      <c r="M130" s="252"/>
      <c r="N130" s="252"/>
      <c r="O130" s="252"/>
      <c r="P130" s="252"/>
      <c r="Q130" s="252"/>
      <c r="R130" s="252"/>
      <c r="S130" s="252"/>
      <c r="T130" s="252"/>
      <c r="U130" s="252"/>
      <c r="V130" s="252"/>
      <c r="W130" s="252"/>
      <c r="X130" s="253"/>
      <c r="Y130" s="236"/>
      <c r="Z130" s="236"/>
      <c r="AA130" s="236"/>
      <c r="AB130" s="236"/>
      <c r="AC130" s="236"/>
      <c r="AD130" s="246"/>
      <c r="AE130" s="246"/>
      <c r="AF130" s="246"/>
      <c r="AG130" s="251" t="s">
        <v>126</v>
      </c>
      <c r="AH130" s="252"/>
      <c r="AI130" s="252"/>
      <c r="AJ130" s="252"/>
      <c r="AK130" s="252"/>
      <c r="AL130" s="252"/>
      <c r="AM130" s="252"/>
      <c r="AN130" s="252"/>
      <c r="AO130" s="252"/>
      <c r="AP130" s="252"/>
      <c r="AQ130" s="252"/>
      <c r="AR130" s="252"/>
      <c r="AS130" s="252"/>
      <c r="AT130" s="252"/>
      <c r="AU130" s="252"/>
      <c r="AV130" s="252"/>
      <c r="AW130" s="252"/>
      <c r="AX130" s="252"/>
      <c r="AY130" s="252"/>
      <c r="AZ130" s="252"/>
      <c r="BA130" s="252"/>
      <c r="BB130" s="252"/>
      <c r="BC130" s="252"/>
      <c r="BD130" s="253"/>
      <c r="BE130" s="236"/>
      <c r="BF130" s="236"/>
      <c r="BG130" s="236"/>
      <c r="BH130" s="236"/>
      <c r="BI130" s="236"/>
      <c r="BJ130" s="246"/>
      <c r="BK130" s="246"/>
      <c r="BL130" s="246"/>
      <c r="BP130" s="85"/>
      <c r="BQ130" s="85"/>
      <c r="BR130" s="85"/>
      <c r="BS130" s="85"/>
    </row>
    <row r="131" spans="1:71">
      <c r="A131" s="251" t="s">
        <v>120</v>
      </c>
      <c r="B131" s="252"/>
      <c r="C131" s="252"/>
      <c r="D131" s="252"/>
      <c r="E131" s="252"/>
      <c r="F131" s="252"/>
      <c r="G131" s="252"/>
      <c r="H131" s="252"/>
      <c r="I131" s="252"/>
      <c r="J131" s="252"/>
      <c r="K131" s="252"/>
      <c r="L131" s="252"/>
      <c r="M131" s="252"/>
      <c r="N131" s="252"/>
      <c r="O131" s="252"/>
      <c r="P131" s="252"/>
      <c r="Q131" s="252"/>
      <c r="R131" s="252"/>
      <c r="S131" s="252"/>
      <c r="T131" s="252"/>
      <c r="U131" s="252"/>
      <c r="V131" s="252"/>
      <c r="W131" s="252"/>
      <c r="X131" s="253"/>
      <c r="Y131" s="236"/>
      <c r="Z131" s="236"/>
      <c r="AA131" s="236"/>
      <c r="AB131" s="236"/>
      <c r="AC131" s="236"/>
      <c r="AD131" s="246"/>
      <c r="AE131" s="246"/>
      <c r="AF131" s="246"/>
      <c r="AG131" s="251" t="s">
        <v>127</v>
      </c>
      <c r="AH131" s="252"/>
      <c r="AI131" s="252"/>
      <c r="AJ131" s="252"/>
      <c r="AK131" s="252"/>
      <c r="AL131" s="252"/>
      <c r="AM131" s="252"/>
      <c r="AN131" s="252"/>
      <c r="AO131" s="252"/>
      <c r="AP131" s="252"/>
      <c r="AQ131" s="252"/>
      <c r="AR131" s="252"/>
      <c r="AS131" s="252"/>
      <c r="AT131" s="252"/>
      <c r="AU131" s="252"/>
      <c r="AV131" s="252"/>
      <c r="AW131" s="252"/>
      <c r="AX131" s="252"/>
      <c r="AY131" s="252"/>
      <c r="AZ131" s="252"/>
      <c r="BA131" s="252"/>
      <c r="BB131" s="252"/>
      <c r="BC131" s="252"/>
      <c r="BD131" s="253"/>
      <c r="BE131" s="236"/>
      <c r="BF131" s="236"/>
      <c r="BG131" s="236"/>
      <c r="BH131" s="236"/>
      <c r="BI131" s="236"/>
      <c r="BJ131" s="246"/>
      <c r="BK131" s="246"/>
      <c r="BL131" s="246"/>
      <c r="BP131" s="85"/>
      <c r="BQ131" s="85"/>
      <c r="BR131" s="85"/>
      <c r="BS131" s="85"/>
    </row>
    <row r="132" spans="1:71">
      <c r="A132" s="276" t="s">
        <v>131</v>
      </c>
      <c r="B132" s="276"/>
      <c r="C132" s="276"/>
      <c r="D132" s="276"/>
      <c r="E132" s="276"/>
      <c r="F132" s="276"/>
      <c r="G132" s="276"/>
      <c r="H132" s="276"/>
      <c r="I132" s="276"/>
      <c r="J132" s="276"/>
      <c r="K132" s="276"/>
      <c r="L132" s="276"/>
      <c r="M132" s="276"/>
      <c r="N132" s="276"/>
      <c r="O132" s="276"/>
      <c r="P132" s="276"/>
      <c r="Q132" s="276"/>
      <c r="R132" s="276"/>
      <c r="S132" s="276"/>
      <c r="T132" s="276"/>
      <c r="U132" s="276"/>
      <c r="V132" s="276"/>
      <c r="W132" s="276"/>
      <c r="X132" s="277"/>
      <c r="Y132" s="236"/>
      <c r="Z132" s="236"/>
      <c r="AA132" s="236"/>
      <c r="AB132" s="236"/>
      <c r="AC132" s="236"/>
      <c r="AD132" s="246"/>
      <c r="AE132" s="246"/>
      <c r="AF132" s="246"/>
      <c r="AG132" s="251" t="s">
        <v>128</v>
      </c>
      <c r="AH132" s="252"/>
      <c r="AI132" s="252"/>
      <c r="AJ132" s="252"/>
      <c r="AK132" s="252"/>
      <c r="AL132" s="252"/>
      <c r="AM132" s="252"/>
      <c r="AN132" s="252"/>
      <c r="AO132" s="252"/>
      <c r="AP132" s="252"/>
      <c r="AQ132" s="252"/>
      <c r="AR132" s="252"/>
      <c r="AS132" s="252"/>
      <c r="AT132" s="252"/>
      <c r="AU132" s="252"/>
      <c r="AV132" s="252"/>
      <c r="AW132" s="252"/>
      <c r="AX132" s="252"/>
      <c r="AY132" s="252"/>
      <c r="AZ132" s="252"/>
      <c r="BA132" s="252"/>
      <c r="BB132" s="252"/>
      <c r="BC132" s="252"/>
      <c r="BD132" s="253"/>
      <c r="BE132" s="236"/>
      <c r="BF132" s="236"/>
      <c r="BG132" s="236"/>
      <c r="BH132" s="236"/>
      <c r="BI132" s="236"/>
      <c r="BJ132" s="246"/>
      <c r="BK132" s="246"/>
      <c r="BL132" s="246"/>
      <c r="BP132" s="85"/>
      <c r="BQ132" s="85"/>
      <c r="BR132" s="85"/>
      <c r="BS132" s="85"/>
    </row>
    <row r="133" spans="1:71">
      <c r="A133" s="251" t="s">
        <v>121</v>
      </c>
      <c r="B133" s="252"/>
      <c r="C133" s="252"/>
      <c r="D133" s="252"/>
      <c r="E133" s="252"/>
      <c r="F133" s="252"/>
      <c r="G133" s="252"/>
      <c r="H133" s="252"/>
      <c r="I133" s="252"/>
      <c r="J133" s="252"/>
      <c r="K133" s="252"/>
      <c r="L133" s="252"/>
      <c r="M133" s="252"/>
      <c r="N133" s="252"/>
      <c r="O133" s="252"/>
      <c r="P133" s="252"/>
      <c r="Q133" s="252"/>
      <c r="R133" s="252"/>
      <c r="S133" s="252"/>
      <c r="T133" s="252"/>
      <c r="U133" s="252"/>
      <c r="V133" s="252"/>
      <c r="W133" s="252"/>
      <c r="X133" s="253"/>
      <c r="Y133" s="236"/>
      <c r="Z133" s="236"/>
      <c r="AA133" s="236"/>
      <c r="AB133" s="236"/>
      <c r="AC133" s="236"/>
      <c r="AD133" s="246"/>
      <c r="AE133" s="246"/>
      <c r="AF133" s="246"/>
      <c r="AG133" s="251" t="s">
        <v>129</v>
      </c>
      <c r="AH133" s="252"/>
      <c r="AI133" s="252"/>
      <c r="AJ133" s="252"/>
      <c r="AK133" s="252"/>
      <c r="AL133" s="252"/>
      <c r="AM133" s="252"/>
      <c r="AN133" s="252"/>
      <c r="AO133" s="252"/>
      <c r="AP133" s="252"/>
      <c r="AQ133" s="252"/>
      <c r="AR133" s="252"/>
      <c r="AS133" s="252"/>
      <c r="AT133" s="252"/>
      <c r="AU133" s="252"/>
      <c r="AV133" s="252"/>
      <c r="AW133" s="252"/>
      <c r="AX133" s="252"/>
      <c r="AY133" s="252"/>
      <c r="AZ133" s="252"/>
      <c r="BA133" s="252"/>
      <c r="BB133" s="252"/>
      <c r="BC133" s="252"/>
      <c r="BD133" s="253"/>
      <c r="BE133" s="236"/>
      <c r="BF133" s="236"/>
      <c r="BG133" s="236"/>
      <c r="BH133" s="236"/>
      <c r="BI133" s="236"/>
      <c r="BJ133" s="246"/>
      <c r="BK133" s="246"/>
      <c r="BL133" s="246"/>
      <c r="BP133" s="85"/>
      <c r="BQ133" s="85"/>
      <c r="BR133" s="85"/>
      <c r="BS133" s="85"/>
    </row>
    <row r="134" spans="1:71">
      <c r="A134" s="251" t="s">
        <v>144</v>
      </c>
      <c r="B134" s="252"/>
      <c r="C134" s="252"/>
      <c r="D134" s="252"/>
      <c r="E134" s="252"/>
      <c r="F134" s="252"/>
      <c r="G134" s="252"/>
      <c r="H134" s="252"/>
      <c r="I134" s="252"/>
      <c r="J134" s="252"/>
      <c r="K134" s="252"/>
      <c r="L134" s="252"/>
      <c r="M134" s="252"/>
      <c r="N134" s="252"/>
      <c r="O134" s="252"/>
      <c r="P134" s="252"/>
      <c r="Q134" s="252"/>
      <c r="R134" s="252"/>
      <c r="S134" s="252"/>
      <c r="T134" s="252"/>
      <c r="U134" s="252"/>
      <c r="V134" s="252"/>
      <c r="W134" s="252"/>
      <c r="X134" s="253"/>
      <c r="Y134" s="236"/>
      <c r="Z134" s="236"/>
      <c r="AA134" s="236"/>
      <c r="AB134" s="236"/>
      <c r="AC134" s="236"/>
      <c r="AD134" s="246"/>
      <c r="AE134" s="246"/>
      <c r="AF134" s="246"/>
      <c r="AG134" s="262" t="s">
        <v>511</v>
      </c>
      <c r="AH134" s="263"/>
      <c r="AI134" s="263"/>
      <c r="AJ134" s="263"/>
      <c r="AK134" s="263"/>
      <c r="AL134" s="263"/>
      <c r="AM134" s="263"/>
      <c r="AN134" s="263"/>
      <c r="AO134" s="263"/>
      <c r="AP134" s="263"/>
      <c r="AQ134" s="263"/>
      <c r="AR134" s="263"/>
      <c r="AS134" s="263"/>
      <c r="AT134" s="263"/>
      <c r="AU134" s="263"/>
      <c r="AV134" s="263"/>
      <c r="AW134" s="263"/>
      <c r="AX134" s="263"/>
      <c r="AY134" s="263"/>
      <c r="AZ134" s="263"/>
      <c r="BA134" s="263"/>
      <c r="BB134" s="263"/>
      <c r="BC134" s="263"/>
      <c r="BD134" s="264"/>
      <c r="BE134" s="236"/>
      <c r="BF134" s="236"/>
      <c r="BG134" s="236"/>
      <c r="BH134" s="236"/>
      <c r="BI134" s="236"/>
      <c r="BJ134" s="246"/>
      <c r="BK134" s="246"/>
      <c r="BL134" s="246"/>
      <c r="BP134" s="85"/>
      <c r="BQ134" s="85"/>
      <c r="BR134" s="85"/>
      <c r="BS134" s="85"/>
    </row>
    <row r="135" spans="1:71">
      <c r="A135" s="251" t="s">
        <v>147</v>
      </c>
      <c r="B135" s="252"/>
      <c r="C135" s="252"/>
      <c r="D135" s="252"/>
      <c r="E135" s="252"/>
      <c r="F135" s="252"/>
      <c r="G135" s="252"/>
      <c r="H135" s="252"/>
      <c r="I135" s="252"/>
      <c r="J135" s="252"/>
      <c r="K135" s="252"/>
      <c r="L135" s="252"/>
      <c r="M135" s="252"/>
      <c r="N135" s="252"/>
      <c r="O135" s="252"/>
      <c r="P135" s="252"/>
      <c r="Q135" s="252"/>
      <c r="R135" s="252"/>
      <c r="S135" s="252"/>
      <c r="T135" s="252"/>
      <c r="U135" s="252"/>
      <c r="V135" s="252"/>
      <c r="W135" s="252"/>
      <c r="X135" s="253"/>
      <c r="Y135" s="236"/>
      <c r="Z135" s="236"/>
      <c r="AA135" s="236"/>
      <c r="AB135" s="236"/>
      <c r="AC135" s="236"/>
      <c r="AD135" s="246"/>
      <c r="AE135" s="246"/>
      <c r="AF135" s="246"/>
      <c r="AG135" s="262" t="s">
        <v>511</v>
      </c>
      <c r="AH135" s="263"/>
      <c r="AI135" s="263"/>
      <c r="AJ135" s="263"/>
      <c r="AK135" s="263"/>
      <c r="AL135" s="263"/>
      <c r="AM135" s="263"/>
      <c r="AN135" s="263"/>
      <c r="AO135" s="263"/>
      <c r="AP135" s="263"/>
      <c r="AQ135" s="263"/>
      <c r="AR135" s="263"/>
      <c r="AS135" s="263"/>
      <c r="AT135" s="263"/>
      <c r="AU135" s="263"/>
      <c r="AV135" s="263"/>
      <c r="AW135" s="263"/>
      <c r="AX135" s="263"/>
      <c r="AY135" s="263"/>
      <c r="AZ135" s="263"/>
      <c r="BA135" s="263"/>
      <c r="BB135" s="263"/>
      <c r="BC135" s="263"/>
      <c r="BD135" s="264"/>
      <c r="BE135" s="236"/>
      <c r="BF135" s="236"/>
      <c r="BG135" s="236"/>
      <c r="BH135" s="236"/>
      <c r="BI135" s="236"/>
      <c r="BJ135" s="246"/>
      <c r="BK135" s="246"/>
      <c r="BL135" s="246"/>
      <c r="BP135" s="85"/>
      <c r="BQ135" s="85"/>
      <c r="BR135" s="85"/>
      <c r="BS135" s="85"/>
    </row>
    <row r="136" spans="1:71" ht="33" customHeight="1">
      <c r="A136" s="248" t="s">
        <v>146</v>
      </c>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50"/>
      <c r="Y136" s="236"/>
      <c r="Z136" s="236"/>
      <c r="AA136" s="236"/>
      <c r="AB136" s="236"/>
      <c r="AC136" s="236"/>
      <c r="AD136" s="246"/>
      <c r="AE136" s="246"/>
      <c r="AF136" s="246"/>
      <c r="AG136" s="248" t="s">
        <v>124</v>
      </c>
      <c r="AH136" s="249"/>
      <c r="AI136" s="249"/>
      <c r="AJ136" s="249"/>
      <c r="AK136" s="249"/>
      <c r="AL136" s="249"/>
      <c r="AM136" s="249"/>
      <c r="AN136" s="249"/>
      <c r="AO136" s="249"/>
      <c r="AP136" s="249"/>
      <c r="AQ136" s="249"/>
      <c r="AR136" s="249"/>
      <c r="AS136" s="249"/>
      <c r="AT136" s="249"/>
      <c r="AU136" s="249"/>
      <c r="AV136" s="249"/>
      <c r="AW136" s="249"/>
      <c r="AX136" s="249"/>
      <c r="AY136" s="249"/>
      <c r="AZ136" s="249"/>
      <c r="BA136" s="249"/>
      <c r="BB136" s="249"/>
      <c r="BC136" s="249"/>
      <c r="BD136" s="250"/>
      <c r="BE136" s="236"/>
      <c r="BF136" s="236"/>
      <c r="BG136" s="236"/>
      <c r="BH136" s="236"/>
      <c r="BI136" s="236"/>
      <c r="BJ136" s="246"/>
      <c r="BK136" s="246"/>
      <c r="BL136" s="246"/>
      <c r="BP136" s="85"/>
      <c r="BQ136" s="85"/>
      <c r="BR136" s="85"/>
      <c r="BS136" s="85"/>
    </row>
    <row r="137" spans="1:71" ht="5.25" customHeight="1">
      <c r="A137" s="66"/>
      <c r="B137" s="66"/>
      <c r="C137" s="66"/>
      <c r="D137" s="66"/>
      <c r="E137" s="66"/>
      <c r="F137" s="66"/>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67"/>
      <c r="BI137" s="67"/>
      <c r="BJ137" s="67"/>
      <c r="BK137" s="67"/>
      <c r="BL137" s="67"/>
      <c r="BP137" s="85"/>
      <c r="BQ137" s="85"/>
      <c r="BR137" s="85"/>
      <c r="BS137" s="85"/>
    </row>
    <row r="138" spans="1:71" ht="42.75" customHeight="1">
      <c r="A138" s="233" t="s">
        <v>504</v>
      </c>
      <c r="B138" s="272"/>
      <c r="C138" s="272"/>
      <c r="D138" s="272"/>
      <c r="E138" s="272"/>
      <c r="F138" s="272"/>
      <c r="G138" s="272"/>
      <c r="H138" s="272"/>
      <c r="I138" s="272"/>
      <c r="J138" s="272"/>
      <c r="K138" s="272"/>
      <c r="L138" s="272"/>
      <c r="M138" s="272"/>
      <c r="N138" s="272"/>
      <c r="O138" s="272"/>
      <c r="P138" s="272"/>
      <c r="Q138" s="272"/>
      <c r="R138" s="272"/>
      <c r="S138" s="272"/>
      <c r="T138" s="272"/>
      <c r="U138" s="272"/>
      <c r="V138" s="272"/>
      <c r="W138" s="272"/>
      <c r="X138" s="272"/>
      <c r="Y138" s="272"/>
      <c r="Z138" s="272"/>
      <c r="AA138" s="272"/>
      <c r="AB138" s="272"/>
      <c r="AC138" s="272"/>
      <c r="AD138" s="272"/>
      <c r="AE138" s="272"/>
      <c r="AF138" s="272"/>
      <c r="AG138" s="272"/>
      <c r="AH138" s="272"/>
      <c r="AI138" s="272"/>
      <c r="AJ138" s="272"/>
      <c r="AK138" s="272"/>
      <c r="AL138" s="272"/>
      <c r="AM138" s="272"/>
      <c r="AN138" s="272"/>
      <c r="AO138" s="272"/>
      <c r="AP138" s="272"/>
      <c r="AQ138" s="272"/>
      <c r="AR138" s="272"/>
      <c r="AS138" s="272"/>
      <c r="AT138" s="272"/>
      <c r="AU138" s="272"/>
      <c r="AV138" s="272"/>
      <c r="AW138" s="272"/>
      <c r="AX138" s="272"/>
      <c r="AY138" s="272"/>
      <c r="AZ138" s="272"/>
      <c r="BA138" s="272"/>
      <c r="BB138" s="272"/>
      <c r="BC138" s="272"/>
      <c r="BD138" s="272"/>
      <c r="BE138" s="272"/>
      <c r="BF138" s="272"/>
      <c r="BG138" s="272"/>
      <c r="BH138" s="272"/>
      <c r="BI138" s="272"/>
      <c r="BJ138" s="272"/>
      <c r="BK138" s="272"/>
      <c r="BL138" s="272"/>
      <c r="BP138" s="85"/>
      <c r="BQ138" s="85"/>
      <c r="BR138" s="85"/>
      <c r="BS138" s="85"/>
    </row>
    <row r="139" spans="1:71" ht="15" customHeight="1">
      <c r="A139" s="254"/>
      <c r="B139" s="254"/>
      <c r="C139" s="254"/>
      <c r="D139" s="254"/>
      <c r="E139" s="254"/>
      <c r="F139" s="254"/>
      <c r="G139" s="254"/>
      <c r="H139" s="254"/>
      <c r="I139" s="254"/>
      <c r="J139" s="254"/>
      <c r="K139" s="254"/>
      <c r="L139" s="254"/>
      <c r="M139" s="254"/>
      <c r="N139" s="254"/>
      <c r="O139" s="254"/>
      <c r="P139" s="254"/>
      <c r="Q139" s="254"/>
      <c r="R139" s="254"/>
      <c r="S139" s="254"/>
      <c r="T139" s="254"/>
      <c r="U139" s="254"/>
      <c r="V139" s="254"/>
      <c r="W139" s="254"/>
      <c r="X139" s="254"/>
      <c r="Y139" s="254"/>
      <c r="Z139" s="254"/>
      <c r="AA139" s="254"/>
      <c r="AB139" s="254"/>
      <c r="AC139" s="254"/>
      <c r="AD139" s="254"/>
      <c r="AE139" s="254"/>
      <c r="AF139" s="254"/>
      <c r="AG139" s="254"/>
      <c r="AH139" s="254"/>
      <c r="AI139" s="254"/>
      <c r="AJ139" s="254"/>
      <c r="AK139" s="254"/>
      <c r="AL139" s="254"/>
      <c r="AM139" s="254"/>
      <c r="AN139" s="254"/>
      <c r="AO139" s="254"/>
      <c r="AP139" s="254"/>
      <c r="AQ139" s="254"/>
      <c r="AR139" s="254"/>
      <c r="AS139" s="254"/>
      <c r="AT139" s="254"/>
      <c r="AU139" s="254"/>
      <c r="AV139" s="254"/>
      <c r="AW139" s="254"/>
      <c r="AX139" s="254"/>
      <c r="AY139" s="254"/>
      <c r="AZ139" s="254"/>
      <c r="BA139" s="254"/>
      <c r="BB139" s="254"/>
      <c r="BC139" s="254"/>
      <c r="BD139" s="254"/>
      <c r="BE139" s="254"/>
      <c r="BF139" s="254"/>
      <c r="BG139" s="254"/>
      <c r="BH139" s="254"/>
      <c r="BI139" s="254"/>
      <c r="BJ139" s="254"/>
      <c r="BK139" s="254"/>
      <c r="BL139" s="254"/>
      <c r="BP139" s="85"/>
      <c r="BQ139" s="85"/>
      <c r="BR139" s="85"/>
      <c r="BS139" s="85"/>
    </row>
    <row r="140" spans="1:71">
      <c r="A140" s="135" t="s">
        <v>21</v>
      </c>
      <c r="B140" s="135"/>
      <c r="C140" s="135"/>
      <c r="D140" s="135"/>
      <c r="E140" s="135"/>
      <c r="F140" s="135"/>
      <c r="G140" s="135"/>
      <c r="H140" s="135"/>
      <c r="I140" s="135"/>
      <c r="J140" s="135"/>
      <c r="K140" s="135"/>
      <c r="L140" s="135"/>
      <c r="M140" s="135"/>
      <c r="N140" s="135"/>
      <c r="O140" s="135"/>
      <c r="P140" s="135"/>
      <c r="Q140" s="135"/>
      <c r="R140" s="135"/>
      <c r="S140" s="135"/>
      <c r="T140" s="135"/>
      <c r="U140" s="135"/>
      <c r="V140" s="135"/>
      <c r="W140" s="135"/>
      <c r="X140" s="135"/>
      <c r="Y140" s="135"/>
      <c r="Z140" s="135"/>
      <c r="AA140" s="135"/>
      <c r="AB140" s="135"/>
      <c r="AC140" s="135"/>
      <c r="AD140" s="135"/>
      <c r="AE140" s="135"/>
      <c r="AF140" s="135"/>
      <c r="AG140" s="135"/>
      <c r="AH140" s="135"/>
      <c r="AI140" s="135"/>
      <c r="AJ140" s="135"/>
      <c r="AK140" s="135"/>
      <c r="AL140" s="135"/>
      <c r="AM140" s="135"/>
      <c r="AN140" s="135"/>
      <c r="AO140" s="135"/>
      <c r="AP140" s="135"/>
      <c r="AQ140" s="135"/>
      <c r="AR140" s="135"/>
      <c r="AS140" s="135"/>
      <c r="AT140" s="135"/>
      <c r="AU140" s="135"/>
      <c r="AV140" s="135"/>
      <c r="AW140" s="255" t="s">
        <v>23</v>
      </c>
      <c r="AX140" s="255"/>
      <c r="AY140" s="255"/>
      <c r="AZ140" s="255"/>
      <c r="BA140" s="255"/>
      <c r="BB140" s="255"/>
      <c r="BC140" s="255"/>
      <c r="BD140" s="255"/>
      <c r="BE140" s="255" t="s">
        <v>22</v>
      </c>
      <c r="BF140" s="255"/>
      <c r="BG140" s="255"/>
      <c r="BH140" s="255"/>
      <c r="BI140" s="255"/>
      <c r="BJ140" s="255"/>
      <c r="BK140" s="255"/>
      <c r="BL140" s="255"/>
      <c r="BP140" s="85"/>
      <c r="BQ140" s="85"/>
      <c r="BR140" s="85"/>
      <c r="BS140" s="85"/>
    </row>
    <row r="141" spans="1:71">
      <c r="A141" s="137"/>
      <c r="B141" s="137"/>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37"/>
      <c r="AK141" s="137"/>
      <c r="AL141" s="137"/>
      <c r="AM141" s="137"/>
      <c r="AN141" s="137"/>
      <c r="AO141" s="137"/>
      <c r="AP141" s="137"/>
      <c r="AQ141" s="137"/>
      <c r="AR141" s="137"/>
      <c r="AS141" s="137"/>
      <c r="AT141" s="137"/>
      <c r="AU141" s="137"/>
      <c r="AV141" s="137"/>
      <c r="AW141" s="244"/>
      <c r="AX141" s="244"/>
      <c r="AY141" s="244"/>
      <c r="AZ141" s="244"/>
      <c r="BA141" s="244"/>
      <c r="BB141" s="244"/>
      <c r="BC141" s="244"/>
      <c r="BD141" s="244"/>
      <c r="BE141" s="245"/>
      <c r="BF141" s="245"/>
      <c r="BG141" s="245"/>
      <c r="BH141" s="245"/>
      <c r="BI141" s="245"/>
      <c r="BJ141" s="245"/>
      <c r="BK141" s="245"/>
      <c r="BL141" s="245"/>
      <c r="BP141" s="85"/>
      <c r="BQ141" s="85"/>
      <c r="BR141" s="85"/>
      <c r="BS141" s="85"/>
    </row>
    <row r="142" spans="1:71">
      <c r="A142" s="137"/>
      <c r="B142" s="137"/>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37"/>
      <c r="AK142" s="137"/>
      <c r="AL142" s="137"/>
      <c r="AM142" s="137"/>
      <c r="AN142" s="137"/>
      <c r="AO142" s="137"/>
      <c r="AP142" s="137"/>
      <c r="AQ142" s="137"/>
      <c r="AR142" s="137"/>
      <c r="AS142" s="137"/>
      <c r="AT142" s="137"/>
      <c r="AU142" s="137"/>
      <c r="AV142" s="137"/>
      <c r="AW142" s="244"/>
      <c r="AX142" s="244"/>
      <c r="AY142" s="244"/>
      <c r="AZ142" s="244"/>
      <c r="BA142" s="244"/>
      <c r="BB142" s="244"/>
      <c r="BC142" s="244"/>
      <c r="BD142" s="244"/>
      <c r="BE142" s="245"/>
      <c r="BF142" s="245"/>
      <c r="BG142" s="245"/>
      <c r="BH142" s="245"/>
      <c r="BI142" s="245"/>
      <c r="BJ142" s="245"/>
      <c r="BK142" s="245"/>
      <c r="BL142" s="245"/>
      <c r="BN142" s="81" t="s">
        <v>293</v>
      </c>
      <c r="BO142" s="81" t="s">
        <v>262</v>
      </c>
      <c r="BP142" s="85"/>
      <c r="BQ142" s="85"/>
      <c r="BR142" s="85"/>
      <c r="BS142" s="85"/>
    </row>
    <row r="143" spans="1:71">
      <c r="A143" s="137"/>
      <c r="B143" s="137"/>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37"/>
      <c r="AK143" s="137"/>
      <c r="AL143" s="137"/>
      <c r="AM143" s="137"/>
      <c r="AN143" s="137"/>
      <c r="AO143" s="137"/>
      <c r="AP143" s="137"/>
      <c r="AQ143" s="137"/>
      <c r="AR143" s="137"/>
      <c r="AS143" s="137"/>
      <c r="AT143" s="137"/>
      <c r="AU143" s="137"/>
      <c r="AV143" s="137"/>
      <c r="AW143" s="244"/>
      <c r="AX143" s="244"/>
      <c r="AY143" s="244"/>
      <c r="AZ143" s="244"/>
      <c r="BA143" s="244"/>
      <c r="BB143" s="244"/>
      <c r="BC143" s="244"/>
      <c r="BD143" s="244"/>
      <c r="BE143" s="245"/>
      <c r="BF143" s="245"/>
      <c r="BG143" s="245"/>
      <c r="BH143" s="245"/>
      <c r="BI143" s="245"/>
      <c r="BJ143" s="245"/>
      <c r="BK143" s="245"/>
      <c r="BL143" s="245"/>
      <c r="BN143" s="86" t="s">
        <v>224</v>
      </c>
      <c r="BO143" s="81" t="s">
        <v>263</v>
      </c>
      <c r="BP143" s="85"/>
      <c r="BQ143" s="85"/>
      <c r="BR143" s="85"/>
      <c r="BS143" s="85"/>
    </row>
    <row r="144" spans="1:71">
      <c r="A144" s="137"/>
      <c r="B144" s="137"/>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37"/>
      <c r="AK144" s="137"/>
      <c r="AL144" s="137"/>
      <c r="AM144" s="137"/>
      <c r="AN144" s="137"/>
      <c r="AO144" s="137"/>
      <c r="AP144" s="137"/>
      <c r="AQ144" s="137"/>
      <c r="AR144" s="137"/>
      <c r="AS144" s="137"/>
      <c r="AT144" s="137"/>
      <c r="AU144" s="137"/>
      <c r="AV144" s="137"/>
      <c r="AW144" s="244"/>
      <c r="AX144" s="244"/>
      <c r="AY144" s="244"/>
      <c r="AZ144" s="244"/>
      <c r="BA144" s="244"/>
      <c r="BB144" s="244"/>
      <c r="BC144" s="244"/>
      <c r="BD144" s="244"/>
      <c r="BE144" s="245"/>
      <c r="BF144" s="245"/>
      <c r="BG144" s="245"/>
      <c r="BH144" s="245"/>
      <c r="BI144" s="245"/>
      <c r="BJ144" s="245"/>
      <c r="BK144" s="245"/>
      <c r="BL144" s="245"/>
      <c r="BN144" s="86" t="s">
        <v>225</v>
      </c>
      <c r="BO144" s="81" t="s">
        <v>264</v>
      </c>
      <c r="BP144" s="85"/>
      <c r="BQ144" s="85"/>
      <c r="BR144" s="85"/>
      <c r="BS144" s="85"/>
    </row>
    <row r="145" spans="1:71">
      <c r="A145" s="137"/>
      <c r="B145" s="137"/>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37"/>
      <c r="AK145" s="137"/>
      <c r="AL145" s="137"/>
      <c r="AM145" s="137"/>
      <c r="AN145" s="137"/>
      <c r="AO145" s="137"/>
      <c r="AP145" s="137"/>
      <c r="AQ145" s="137"/>
      <c r="AR145" s="137"/>
      <c r="AS145" s="137"/>
      <c r="AT145" s="137"/>
      <c r="AU145" s="137"/>
      <c r="AV145" s="137"/>
      <c r="AW145" s="244"/>
      <c r="AX145" s="244"/>
      <c r="AY145" s="244"/>
      <c r="AZ145" s="244"/>
      <c r="BA145" s="244"/>
      <c r="BB145" s="244"/>
      <c r="BC145" s="244"/>
      <c r="BD145" s="244"/>
      <c r="BE145" s="245"/>
      <c r="BF145" s="245"/>
      <c r="BG145" s="245"/>
      <c r="BH145" s="245"/>
      <c r="BI145" s="245"/>
      <c r="BJ145" s="245"/>
      <c r="BK145" s="245"/>
      <c r="BL145" s="245"/>
      <c r="BN145" s="86" t="s">
        <v>226</v>
      </c>
      <c r="BO145" s="81" t="s">
        <v>265</v>
      </c>
      <c r="BP145" s="85"/>
      <c r="BQ145" s="85"/>
      <c r="BR145" s="85"/>
      <c r="BS145" s="85"/>
    </row>
    <row r="146" spans="1:71" ht="6" customHeight="1">
      <c r="A146" s="65"/>
      <c r="B146" s="65"/>
      <c r="C146" s="65"/>
      <c r="D146" s="65"/>
      <c r="E146" s="65"/>
      <c r="F146" s="65"/>
      <c r="G146" s="65"/>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N146" s="86" t="s">
        <v>227</v>
      </c>
      <c r="BO146" s="81" t="s">
        <v>266</v>
      </c>
      <c r="BP146" s="85"/>
      <c r="BQ146" s="85"/>
      <c r="BR146" s="85"/>
      <c r="BS146" s="85"/>
    </row>
    <row r="147" spans="1:71" ht="60" customHeight="1">
      <c r="A147" s="247" t="s">
        <v>513</v>
      </c>
      <c r="B147" s="247"/>
      <c r="C147" s="247"/>
      <c r="D147" s="247"/>
      <c r="E147" s="247"/>
      <c r="F147" s="247"/>
      <c r="G147" s="247"/>
      <c r="H147" s="247"/>
      <c r="I147" s="247"/>
      <c r="J147" s="247"/>
      <c r="K147" s="247"/>
      <c r="L147" s="247"/>
      <c r="M147" s="247"/>
      <c r="N147" s="247"/>
      <c r="O147" s="247"/>
      <c r="P147" s="247"/>
      <c r="Q147" s="247"/>
      <c r="R147" s="247"/>
      <c r="S147" s="247"/>
      <c r="T147" s="247"/>
      <c r="U147" s="247"/>
      <c r="V147" s="247"/>
      <c r="W147" s="247"/>
      <c r="X147" s="247"/>
      <c r="Y147" s="247"/>
      <c r="Z147" s="247"/>
      <c r="AA147" s="247"/>
      <c r="AB147" s="247"/>
      <c r="AC147" s="247"/>
      <c r="AD147" s="247"/>
      <c r="AE147" s="247"/>
      <c r="AF147" s="247"/>
      <c r="AG147" s="247"/>
      <c r="AH147" s="247"/>
      <c r="AI147" s="247"/>
      <c r="AJ147" s="247"/>
      <c r="AK147" s="247"/>
      <c r="AL147" s="247"/>
      <c r="AM147" s="247"/>
      <c r="AN147" s="247"/>
      <c r="AO147" s="247"/>
      <c r="AP147" s="247"/>
      <c r="AQ147" s="247"/>
      <c r="AR147" s="247"/>
      <c r="AS147" s="247"/>
      <c r="AT147" s="247"/>
      <c r="AU147" s="247"/>
      <c r="AV147" s="247"/>
      <c r="AW147" s="247"/>
      <c r="AX147" s="247"/>
      <c r="AY147" s="247"/>
      <c r="AZ147" s="247"/>
      <c r="BA147" s="247"/>
      <c r="BB147" s="247"/>
      <c r="BC147" s="247"/>
      <c r="BD147" s="247"/>
      <c r="BE147" s="247"/>
      <c r="BF147" s="247"/>
      <c r="BG147" s="247"/>
      <c r="BH147" s="247"/>
      <c r="BI147" s="247"/>
      <c r="BJ147" s="247"/>
      <c r="BK147" s="247"/>
      <c r="BL147" s="247"/>
      <c r="BN147" s="86" t="s">
        <v>228</v>
      </c>
      <c r="BO147" s="81" t="s">
        <v>267</v>
      </c>
      <c r="BP147" s="85"/>
      <c r="BQ147" s="85"/>
      <c r="BR147" s="85"/>
      <c r="BS147" s="85"/>
    </row>
    <row r="148" spans="1:71">
      <c r="A148" s="128"/>
      <c r="B148" s="129"/>
      <c r="C148" s="129"/>
      <c r="D148" s="129"/>
      <c r="E148" s="129"/>
      <c r="F148" s="129"/>
      <c r="G148" s="129"/>
      <c r="H148" s="129"/>
      <c r="I148" s="129"/>
      <c r="J148" s="129"/>
      <c r="K148" s="129"/>
      <c r="L148" s="129"/>
      <c r="M148" s="129"/>
      <c r="N148" s="129"/>
      <c r="O148" s="129"/>
      <c r="P148" s="129"/>
      <c r="Q148" s="129"/>
      <c r="R148" s="129"/>
      <c r="S148" s="129"/>
      <c r="T148" s="129"/>
      <c r="U148" s="129"/>
      <c r="V148" s="129"/>
      <c r="W148" s="129"/>
      <c r="X148" s="129"/>
      <c r="Y148" s="129"/>
      <c r="Z148" s="129"/>
      <c r="AA148" s="129"/>
      <c r="AB148" s="129"/>
      <c r="AC148" s="129"/>
      <c r="AD148" s="129"/>
      <c r="AE148" s="129"/>
      <c r="AF148" s="129"/>
      <c r="AG148" s="129"/>
      <c r="AH148" s="129"/>
      <c r="AI148" s="129"/>
      <c r="AJ148" s="129"/>
      <c r="AK148" s="129"/>
      <c r="AL148" s="129"/>
      <c r="AM148" s="129"/>
      <c r="AN148" s="129"/>
      <c r="AO148" s="129"/>
      <c r="AP148" s="129"/>
      <c r="AQ148" s="129"/>
      <c r="AR148" s="129"/>
      <c r="AS148" s="129"/>
      <c r="AT148" s="129"/>
      <c r="AU148" s="129"/>
      <c r="AV148" s="129"/>
      <c r="AW148" s="129"/>
      <c r="AX148" s="129"/>
      <c r="AY148" s="129"/>
      <c r="AZ148" s="129"/>
      <c r="BA148" s="129"/>
      <c r="BB148" s="129"/>
      <c r="BC148" s="129"/>
      <c r="BD148" s="129"/>
      <c r="BE148" s="129"/>
      <c r="BF148" s="129"/>
      <c r="BG148" s="129"/>
      <c r="BH148" s="129"/>
      <c r="BI148" s="129"/>
      <c r="BJ148" s="129"/>
      <c r="BK148" s="129"/>
      <c r="BL148" s="130"/>
      <c r="BN148" s="86"/>
      <c r="BP148" s="85"/>
      <c r="BQ148" s="85"/>
      <c r="BR148" s="85"/>
      <c r="BS148" s="85"/>
    </row>
    <row r="149" spans="1:71" ht="26.25" customHeight="1">
      <c r="A149" s="269" t="s">
        <v>75</v>
      </c>
      <c r="B149" s="269"/>
      <c r="C149" s="269"/>
      <c r="D149" s="269"/>
      <c r="E149" s="269"/>
      <c r="F149" s="269"/>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56" t="s">
        <v>78</v>
      </c>
      <c r="AC149" s="256"/>
      <c r="AD149" s="256"/>
      <c r="AE149" s="256"/>
      <c r="AF149" s="256"/>
      <c r="AG149" s="256"/>
      <c r="AH149" s="261"/>
      <c r="AI149" s="257"/>
      <c r="AJ149" s="257"/>
      <c r="AK149" s="257"/>
      <c r="AL149" s="257"/>
      <c r="AM149" s="257"/>
      <c r="AN149" s="257"/>
      <c r="AO149" s="257"/>
      <c r="AP149" s="257"/>
      <c r="AQ149" s="257"/>
      <c r="AR149" s="256" t="s">
        <v>132</v>
      </c>
      <c r="AS149" s="256"/>
      <c r="AT149" s="256"/>
      <c r="AU149" s="256"/>
      <c r="AV149" s="256"/>
      <c r="AW149" s="256"/>
      <c r="AX149" s="257"/>
      <c r="AY149" s="257"/>
      <c r="AZ149" s="257"/>
      <c r="BA149" s="257"/>
      <c r="BB149" s="257"/>
      <c r="BC149" s="257"/>
      <c r="BD149" s="257"/>
      <c r="BE149" s="257"/>
      <c r="BF149" s="257"/>
      <c r="BG149" s="257"/>
      <c r="BH149" s="257"/>
      <c r="BI149" s="257"/>
      <c r="BJ149" s="257"/>
      <c r="BK149" s="257"/>
      <c r="BL149" s="257"/>
      <c r="BN149" s="86" t="s">
        <v>229</v>
      </c>
      <c r="BO149" s="81" t="s">
        <v>268</v>
      </c>
      <c r="BP149" s="85"/>
      <c r="BQ149" s="85"/>
      <c r="BR149" s="85"/>
      <c r="BS149" s="85"/>
    </row>
    <row r="150" spans="1:71" ht="26.25" customHeight="1">
      <c r="A150" s="269" t="s">
        <v>76</v>
      </c>
      <c r="B150" s="269"/>
      <c r="C150" s="269"/>
      <c r="D150" s="269"/>
      <c r="E150" s="269"/>
      <c r="F150" s="269"/>
      <c r="G150" s="216"/>
      <c r="H150" s="216"/>
      <c r="I150" s="216"/>
      <c r="J150" s="216"/>
      <c r="K150" s="216"/>
      <c r="L150" s="216"/>
      <c r="M150" s="216"/>
      <c r="N150" s="216"/>
      <c r="O150" s="216"/>
      <c r="P150" s="216"/>
      <c r="Q150" s="216"/>
      <c r="R150" s="216"/>
      <c r="S150" s="216"/>
      <c r="T150" s="216"/>
      <c r="U150" s="216"/>
      <c r="V150" s="216"/>
      <c r="W150" s="216"/>
      <c r="X150" s="216"/>
      <c r="Y150" s="216"/>
      <c r="Z150" s="216"/>
      <c r="AA150" s="216"/>
      <c r="AB150" s="256" t="s">
        <v>78</v>
      </c>
      <c r="AC150" s="256"/>
      <c r="AD150" s="256"/>
      <c r="AE150" s="256"/>
      <c r="AF150" s="256"/>
      <c r="AG150" s="256"/>
      <c r="AH150" s="258"/>
      <c r="AI150" s="259"/>
      <c r="AJ150" s="259"/>
      <c r="AK150" s="259"/>
      <c r="AL150" s="259"/>
      <c r="AM150" s="259"/>
      <c r="AN150" s="259"/>
      <c r="AO150" s="259"/>
      <c r="AP150" s="259"/>
      <c r="AQ150" s="259"/>
      <c r="AR150" s="256" t="s">
        <v>132</v>
      </c>
      <c r="AS150" s="256"/>
      <c r="AT150" s="256"/>
      <c r="AU150" s="256"/>
      <c r="AV150" s="256"/>
      <c r="AW150" s="256"/>
      <c r="AX150" s="257"/>
      <c r="AY150" s="257"/>
      <c r="AZ150" s="257"/>
      <c r="BA150" s="257"/>
      <c r="BB150" s="257"/>
      <c r="BC150" s="257"/>
      <c r="BD150" s="257"/>
      <c r="BE150" s="257"/>
      <c r="BF150" s="257"/>
      <c r="BG150" s="257"/>
      <c r="BH150" s="257"/>
      <c r="BI150" s="257"/>
      <c r="BJ150" s="257"/>
      <c r="BK150" s="257"/>
      <c r="BL150" s="257"/>
      <c r="BN150" s="86" t="s">
        <v>230</v>
      </c>
      <c r="BO150" s="81" t="s">
        <v>269</v>
      </c>
      <c r="BP150" s="85"/>
      <c r="BQ150" s="85"/>
      <c r="BR150" s="85"/>
      <c r="BS150" s="85"/>
    </row>
    <row r="151" spans="1:71" ht="26.25" customHeight="1">
      <c r="A151" s="269" t="s">
        <v>77</v>
      </c>
      <c r="B151" s="269"/>
      <c r="C151" s="269"/>
      <c r="D151" s="269"/>
      <c r="E151" s="269"/>
      <c r="F151" s="269"/>
      <c r="G151" s="216"/>
      <c r="H151" s="216"/>
      <c r="I151" s="216"/>
      <c r="J151" s="216"/>
      <c r="K151" s="216"/>
      <c r="L151" s="216"/>
      <c r="M151" s="216"/>
      <c r="N151" s="216"/>
      <c r="O151" s="216"/>
      <c r="P151" s="216"/>
      <c r="Q151" s="216"/>
      <c r="R151" s="216"/>
      <c r="S151" s="216"/>
      <c r="T151" s="216"/>
      <c r="U151" s="216"/>
      <c r="V151" s="216"/>
      <c r="W151" s="216"/>
      <c r="X151" s="216"/>
      <c r="Y151" s="216"/>
      <c r="Z151" s="216"/>
      <c r="AA151" s="216"/>
      <c r="AB151" s="256" t="s">
        <v>78</v>
      </c>
      <c r="AC151" s="256"/>
      <c r="AD151" s="256"/>
      <c r="AE151" s="256"/>
      <c r="AF151" s="256"/>
      <c r="AG151" s="256"/>
      <c r="AH151" s="270"/>
      <c r="AI151" s="271"/>
      <c r="AJ151" s="271"/>
      <c r="AK151" s="271"/>
      <c r="AL151" s="271"/>
      <c r="AM151" s="271"/>
      <c r="AN151" s="271"/>
      <c r="AO151" s="271"/>
      <c r="AP151" s="271"/>
      <c r="AQ151" s="271"/>
      <c r="AR151" s="256" t="s">
        <v>132</v>
      </c>
      <c r="AS151" s="256"/>
      <c r="AT151" s="256"/>
      <c r="AU151" s="256"/>
      <c r="AV151" s="256"/>
      <c r="AW151" s="256"/>
      <c r="AX151" s="257"/>
      <c r="AY151" s="257"/>
      <c r="AZ151" s="257"/>
      <c r="BA151" s="257"/>
      <c r="BB151" s="257"/>
      <c r="BC151" s="257"/>
      <c r="BD151" s="257"/>
      <c r="BE151" s="257"/>
      <c r="BF151" s="257"/>
      <c r="BG151" s="257"/>
      <c r="BH151" s="257"/>
      <c r="BI151" s="257"/>
      <c r="BJ151" s="257"/>
      <c r="BK151" s="257"/>
      <c r="BL151" s="257"/>
      <c r="BN151" s="81" t="s">
        <v>223</v>
      </c>
      <c r="BO151" s="81" t="s">
        <v>270</v>
      </c>
      <c r="BP151" s="85"/>
      <c r="BQ151" s="85"/>
      <c r="BR151" s="85"/>
      <c r="BS151" s="85"/>
    </row>
    <row r="152" spans="1:71">
      <c r="BN152" s="81" t="s">
        <v>231</v>
      </c>
      <c r="BO152" s="81" t="s">
        <v>271</v>
      </c>
      <c r="BP152" s="85"/>
      <c r="BQ152" s="85"/>
      <c r="BR152" s="85"/>
      <c r="BS152" s="85"/>
    </row>
    <row r="153" spans="1:71">
      <c r="BN153" s="81" t="s">
        <v>296</v>
      </c>
      <c r="BO153" s="81" t="s">
        <v>272</v>
      </c>
      <c r="BP153" s="85"/>
      <c r="BQ153" s="85"/>
      <c r="BR153" s="85"/>
      <c r="BS153" s="85"/>
    </row>
    <row r="154" spans="1:71">
      <c r="BN154" s="81" t="s">
        <v>232</v>
      </c>
      <c r="BO154" s="81" t="s">
        <v>273</v>
      </c>
      <c r="BP154" s="85"/>
      <c r="BQ154" s="85"/>
      <c r="BR154" s="85"/>
      <c r="BS154" s="85"/>
    </row>
    <row r="155" spans="1:71">
      <c r="BN155" s="81" t="s">
        <v>237</v>
      </c>
      <c r="BO155" s="81" t="s">
        <v>274</v>
      </c>
      <c r="BP155" s="85"/>
      <c r="BQ155" s="85"/>
      <c r="BR155" s="85"/>
      <c r="BS155" s="85"/>
    </row>
    <row r="156" spans="1:71">
      <c r="BN156" s="81" t="s">
        <v>233</v>
      </c>
      <c r="BO156" s="81" t="s">
        <v>275</v>
      </c>
      <c r="BP156" s="85"/>
      <c r="BQ156" s="85"/>
      <c r="BR156" s="85"/>
      <c r="BS156" s="85"/>
    </row>
    <row r="157" spans="1:71">
      <c r="BN157" s="81" t="s">
        <v>234</v>
      </c>
      <c r="BO157" s="81" t="s">
        <v>276</v>
      </c>
      <c r="BP157" s="85"/>
      <c r="BQ157" s="85"/>
      <c r="BR157" s="85"/>
      <c r="BS157" s="85"/>
    </row>
    <row r="158" spans="1:71">
      <c r="BN158" s="81" t="s">
        <v>235</v>
      </c>
      <c r="BO158" s="81" t="s">
        <v>277</v>
      </c>
      <c r="BP158" s="85"/>
      <c r="BQ158" s="85"/>
      <c r="BR158" s="85"/>
      <c r="BS158" s="85"/>
    </row>
    <row r="159" spans="1:71">
      <c r="BN159" s="81" t="s">
        <v>236</v>
      </c>
      <c r="BO159" s="81" t="s">
        <v>391</v>
      </c>
      <c r="BP159" s="85"/>
      <c r="BQ159" s="85"/>
      <c r="BR159" s="85"/>
      <c r="BS159" s="85"/>
    </row>
    <row r="160" spans="1:71">
      <c r="BO160" s="81" t="s">
        <v>278</v>
      </c>
      <c r="BP160" s="85"/>
      <c r="BQ160" s="85"/>
      <c r="BR160" s="85"/>
      <c r="BS160" s="85"/>
    </row>
    <row r="161" spans="67:71">
      <c r="BO161" s="81" t="s">
        <v>279</v>
      </c>
      <c r="BP161" s="85"/>
      <c r="BQ161" s="85"/>
      <c r="BR161" s="85"/>
      <c r="BS161" s="85"/>
    </row>
    <row r="162" spans="67:71">
      <c r="BO162" s="81" t="s">
        <v>280</v>
      </c>
      <c r="BP162" s="85"/>
      <c r="BQ162" s="85"/>
      <c r="BR162" s="85"/>
      <c r="BS162" s="85"/>
    </row>
    <row r="163" spans="67:71">
      <c r="BO163" s="81" t="s">
        <v>281</v>
      </c>
      <c r="BP163" s="85"/>
      <c r="BQ163" s="85"/>
      <c r="BR163" s="85"/>
      <c r="BS163" s="85"/>
    </row>
    <row r="164" spans="67:71">
      <c r="BO164" s="81" t="s">
        <v>282</v>
      </c>
      <c r="BP164" s="85"/>
      <c r="BQ164" s="85"/>
      <c r="BR164" s="85"/>
      <c r="BS164" s="85"/>
    </row>
    <row r="165" spans="67:71">
      <c r="BO165" s="81" t="s">
        <v>283</v>
      </c>
      <c r="BP165" s="85"/>
      <c r="BQ165" s="85"/>
      <c r="BR165" s="85"/>
      <c r="BS165" s="85"/>
    </row>
    <row r="166" spans="67:71">
      <c r="BO166" s="81" t="s">
        <v>284</v>
      </c>
      <c r="BP166" s="85"/>
      <c r="BQ166" s="85"/>
      <c r="BR166" s="85"/>
      <c r="BS166" s="85"/>
    </row>
    <row r="167" spans="67:71">
      <c r="BO167" s="81" t="s">
        <v>285</v>
      </c>
      <c r="BP167" s="85"/>
      <c r="BQ167" s="85"/>
      <c r="BR167" s="85"/>
      <c r="BS167" s="85"/>
    </row>
    <row r="168" spans="67:71">
      <c r="BO168" s="81" t="s">
        <v>286</v>
      </c>
      <c r="BP168" s="85"/>
      <c r="BQ168" s="85"/>
      <c r="BR168" s="85"/>
      <c r="BS168" s="85"/>
    </row>
    <row r="169" spans="67:71">
      <c r="BO169" s="81" t="s">
        <v>287</v>
      </c>
      <c r="BP169" s="85"/>
      <c r="BQ169" s="85"/>
      <c r="BR169" s="85"/>
      <c r="BS169" s="85"/>
    </row>
    <row r="170" spans="67:71">
      <c r="BO170" s="81" t="s">
        <v>288</v>
      </c>
      <c r="BP170" s="85"/>
      <c r="BQ170" s="85"/>
      <c r="BR170" s="85"/>
      <c r="BS170" s="85"/>
    </row>
    <row r="171" spans="67:71">
      <c r="BO171" s="81" t="s">
        <v>289</v>
      </c>
      <c r="BP171" s="85"/>
      <c r="BQ171" s="85"/>
      <c r="BR171" s="85"/>
      <c r="BS171" s="85"/>
    </row>
    <row r="172" spans="67:71">
      <c r="BO172" s="81" t="s">
        <v>290</v>
      </c>
      <c r="BP172" s="85"/>
      <c r="BQ172" s="85"/>
      <c r="BR172" s="85"/>
      <c r="BS172" s="85"/>
    </row>
    <row r="173" spans="67:71">
      <c r="BO173" s="81" t="s">
        <v>291</v>
      </c>
      <c r="BP173" s="85"/>
      <c r="BQ173" s="85"/>
      <c r="BR173" s="85"/>
      <c r="BS173" s="85"/>
    </row>
    <row r="174" spans="67:71">
      <c r="BO174" s="81" t="s">
        <v>292</v>
      </c>
      <c r="BP174" s="85"/>
      <c r="BQ174" s="85"/>
      <c r="BR174" s="85"/>
      <c r="BS174" s="85"/>
    </row>
    <row r="175" spans="67:71">
      <c r="BO175" s="81" t="s">
        <v>392</v>
      </c>
      <c r="BP175" s="85"/>
      <c r="BQ175" s="85"/>
      <c r="BR175" s="85"/>
      <c r="BS175" s="85"/>
    </row>
    <row r="176" spans="67:71">
      <c r="BP176" s="85"/>
      <c r="BQ176" s="85"/>
      <c r="BR176" s="85"/>
      <c r="BS176" s="85"/>
    </row>
    <row r="177" spans="66:71">
      <c r="BP177" s="85"/>
      <c r="BQ177" s="85"/>
      <c r="BR177" s="85"/>
      <c r="BS177" s="85"/>
    </row>
    <row r="178" spans="66:71">
      <c r="BP178" s="85"/>
      <c r="BQ178" s="85"/>
      <c r="BR178" s="85"/>
      <c r="BS178" s="85"/>
    </row>
    <row r="179" spans="66:71">
      <c r="BP179" s="85"/>
      <c r="BQ179" s="85"/>
      <c r="BR179" s="85"/>
      <c r="BS179" s="85"/>
    </row>
    <row r="180" spans="66:71">
      <c r="BN180" s="83"/>
      <c r="BO180" s="83"/>
      <c r="BP180" s="84"/>
      <c r="BQ180" s="84"/>
      <c r="BR180" s="84"/>
      <c r="BS180" s="84"/>
    </row>
    <row r="181" spans="66:71">
      <c r="BN181" s="83"/>
      <c r="BO181" s="83"/>
      <c r="BP181" s="84"/>
      <c r="BQ181" s="84"/>
      <c r="BR181" s="84"/>
      <c r="BS181" s="84"/>
    </row>
    <row r="182" spans="66:71">
      <c r="BN182" s="83"/>
      <c r="BO182" s="83"/>
      <c r="BP182" s="84"/>
      <c r="BQ182" s="84"/>
      <c r="BR182" s="84"/>
      <c r="BS182" s="84"/>
    </row>
    <row r="183" spans="66:71">
      <c r="BN183" s="83"/>
      <c r="BO183" s="83"/>
      <c r="BP183" s="84"/>
      <c r="BQ183" s="84"/>
      <c r="BR183" s="84"/>
      <c r="BS183" s="84"/>
    </row>
    <row r="184" spans="66:71">
      <c r="BN184" s="83"/>
      <c r="BO184" s="83"/>
      <c r="BP184" s="84"/>
      <c r="BQ184" s="84"/>
      <c r="BR184" s="84"/>
      <c r="BS184" s="84"/>
    </row>
    <row r="185" spans="66:71">
      <c r="BN185" s="83"/>
      <c r="BO185" s="83"/>
      <c r="BP185" s="84"/>
      <c r="BQ185" s="84"/>
      <c r="BR185" s="84"/>
      <c r="BS185" s="84"/>
    </row>
    <row r="186" spans="66:71">
      <c r="BN186" s="83"/>
      <c r="BO186" s="83"/>
      <c r="BP186" s="84"/>
      <c r="BQ186" s="84"/>
      <c r="BR186" s="84"/>
      <c r="BS186" s="84"/>
    </row>
    <row r="187" spans="66:71">
      <c r="BN187" s="83"/>
      <c r="BO187" s="83"/>
      <c r="BP187" s="84"/>
      <c r="BQ187" s="84"/>
      <c r="BR187" s="84"/>
      <c r="BS187" s="84"/>
    </row>
    <row r="188" spans="66:71">
      <c r="BN188" s="83"/>
      <c r="BO188" s="83"/>
      <c r="BP188" s="84"/>
      <c r="BQ188" s="84"/>
      <c r="BR188" s="84"/>
      <c r="BS188" s="84"/>
    </row>
    <row r="189" spans="66:71">
      <c r="BN189" s="83"/>
      <c r="BO189" s="83"/>
      <c r="BP189" s="84"/>
      <c r="BQ189" s="84"/>
      <c r="BR189" s="84"/>
      <c r="BS189" s="84"/>
    </row>
    <row r="190" spans="66:71">
      <c r="BN190" s="83"/>
      <c r="BO190" s="83"/>
      <c r="BP190" s="84"/>
      <c r="BQ190" s="84"/>
      <c r="BR190" s="84"/>
      <c r="BS190" s="84"/>
    </row>
    <row r="191" spans="66:71">
      <c r="BN191" s="83"/>
      <c r="BO191" s="83"/>
      <c r="BP191" s="84"/>
      <c r="BQ191" s="84"/>
      <c r="BR191" s="84"/>
      <c r="BS191" s="84"/>
    </row>
    <row r="192" spans="66:71">
      <c r="BN192" s="83"/>
      <c r="BO192" s="83"/>
      <c r="BP192" s="84"/>
      <c r="BQ192" s="84"/>
      <c r="BR192" s="84"/>
      <c r="BS192" s="84"/>
    </row>
    <row r="193" spans="66:71">
      <c r="BN193" s="83"/>
      <c r="BO193" s="83"/>
      <c r="BP193" s="84"/>
      <c r="BQ193" s="84"/>
      <c r="BR193" s="84"/>
      <c r="BS193" s="84"/>
    </row>
    <row r="194" spans="66:71">
      <c r="BN194" s="83"/>
      <c r="BO194" s="83"/>
      <c r="BP194" s="84"/>
      <c r="BQ194" s="84"/>
      <c r="BR194" s="84"/>
      <c r="BS194" s="84"/>
    </row>
    <row r="195" spans="66:71">
      <c r="BN195" s="83"/>
      <c r="BO195" s="83"/>
      <c r="BP195" s="84"/>
      <c r="BQ195" s="84"/>
      <c r="BR195" s="84"/>
      <c r="BS195" s="84"/>
    </row>
    <row r="196" spans="66:71">
      <c r="BN196" s="83"/>
      <c r="BO196" s="83"/>
      <c r="BP196" s="84"/>
      <c r="BQ196" s="84"/>
      <c r="BR196" s="84"/>
      <c r="BS196" s="84"/>
    </row>
    <row r="197" spans="66:71">
      <c r="BN197" s="83"/>
      <c r="BO197" s="83"/>
      <c r="BP197" s="84"/>
      <c r="BQ197" s="84"/>
      <c r="BR197" s="84"/>
      <c r="BS197" s="84"/>
    </row>
    <row r="198" spans="66:71">
      <c r="BN198" s="83"/>
      <c r="BO198" s="83"/>
      <c r="BP198" s="84"/>
      <c r="BQ198" s="84"/>
      <c r="BR198" s="84"/>
      <c r="BS198" s="84"/>
    </row>
    <row r="199" spans="66:71">
      <c r="BN199" s="83"/>
      <c r="BO199" s="83"/>
      <c r="BP199" s="84"/>
      <c r="BQ199" s="84"/>
      <c r="BR199" s="84"/>
      <c r="BS199" s="84"/>
    </row>
    <row r="200" spans="66:71">
      <c r="BN200" s="83"/>
      <c r="BO200" s="83"/>
      <c r="BP200" s="84"/>
      <c r="BQ200" s="84"/>
      <c r="BR200" s="84"/>
      <c r="BS200" s="84"/>
    </row>
    <row r="201" spans="66:71">
      <c r="BN201" s="83"/>
      <c r="BO201" s="83"/>
      <c r="BP201" s="84"/>
      <c r="BQ201" s="84"/>
      <c r="BR201" s="84"/>
      <c r="BS201" s="84"/>
    </row>
    <row r="202" spans="66:71">
      <c r="BN202" s="83"/>
      <c r="BO202" s="83"/>
      <c r="BP202" s="84"/>
      <c r="BQ202" s="84"/>
      <c r="BR202" s="84"/>
      <c r="BS202" s="84"/>
    </row>
    <row r="203" spans="66:71">
      <c r="BN203" s="83"/>
      <c r="BO203" s="83"/>
      <c r="BP203" s="84"/>
      <c r="BQ203" s="84"/>
      <c r="BR203" s="84"/>
      <c r="BS203" s="84"/>
    </row>
    <row r="204" spans="66:71">
      <c r="BN204" s="83"/>
      <c r="BO204" s="83"/>
      <c r="BP204" s="84"/>
      <c r="BQ204" s="84"/>
      <c r="BR204" s="84"/>
      <c r="BS204" s="84"/>
    </row>
    <row r="205" spans="66:71">
      <c r="BN205" s="83"/>
      <c r="BO205" s="83"/>
      <c r="BP205" s="84"/>
      <c r="BQ205" s="84"/>
      <c r="BR205" s="84"/>
      <c r="BS205" s="84"/>
    </row>
    <row r="206" spans="66:71">
      <c r="BN206" s="83"/>
      <c r="BO206" s="83"/>
      <c r="BP206" s="84"/>
      <c r="BQ206" s="84"/>
      <c r="BR206" s="84"/>
      <c r="BS206" s="84"/>
    </row>
    <row r="207" spans="66:71">
      <c r="BN207" s="83"/>
      <c r="BO207" s="83"/>
      <c r="BP207" s="84"/>
      <c r="BQ207" s="84"/>
      <c r="BR207" s="84"/>
      <c r="BS207" s="84"/>
    </row>
    <row r="208" spans="66:71">
      <c r="BN208" s="83"/>
      <c r="BO208" s="83"/>
      <c r="BP208" s="84"/>
      <c r="BQ208" s="84"/>
      <c r="BR208" s="84"/>
      <c r="BS208" s="84"/>
    </row>
    <row r="209" spans="66:71">
      <c r="BN209" s="83"/>
      <c r="BO209" s="83"/>
      <c r="BP209" s="84"/>
      <c r="BQ209" s="84"/>
      <c r="BR209" s="84"/>
      <c r="BS209" s="84"/>
    </row>
    <row r="210" spans="66:71">
      <c r="BN210" s="83"/>
      <c r="BO210" s="83"/>
      <c r="BP210" s="84"/>
      <c r="BQ210" s="84"/>
      <c r="BR210" s="84"/>
      <c r="BS210" s="84"/>
    </row>
    <row r="211" spans="66:71">
      <c r="BN211" s="83"/>
      <c r="BO211" s="83"/>
      <c r="BP211" s="84"/>
      <c r="BQ211" s="84"/>
      <c r="BR211" s="84"/>
      <c r="BS211" s="84"/>
    </row>
    <row r="212" spans="66:71">
      <c r="BN212" s="83"/>
      <c r="BO212" s="83"/>
      <c r="BP212" s="84"/>
      <c r="BQ212" s="84"/>
      <c r="BR212" s="84"/>
      <c r="BS212" s="84"/>
    </row>
    <row r="213" spans="66:71">
      <c r="BN213" s="83"/>
      <c r="BO213" s="83"/>
      <c r="BP213" s="84"/>
      <c r="BQ213" s="84"/>
      <c r="BR213" s="84"/>
      <c r="BS213" s="84"/>
    </row>
    <row r="214" spans="66:71">
      <c r="BN214" s="83"/>
      <c r="BO214" s="83"/>
      <c r="BP214" s="84"/>
      <c r="BQ214" s="84"/>
      <c r="BR214" s="84"/>
      <c r="BS214" s="84"/>
    </row>
    <row r="215" spans="66:71">
      <c r="BN215" s="83"/>
      <c r="BO215" s="83"/>
      <c r="BP215" s="84"/>
      <c r="BQ215" s="84"/>
      <c r="BR215" s="84"/>
      <c r="BS215" s="84"/>
    </row>
    <row r="216" spans="66:71">
      <c r="BN216" s="83"/>
      <c r="BO216" s="83"/>
      <c r="BP216" s="84"/>
      <c r="BQ216" s="84"/>
      <c r="BR216" s="84"/>
      <c r="BS216" s="84"/>
    </row>
    <row r="217" spans="66:71">
      <c r="BN217" s="83"/>
      <c r="BO217" s="83"/>
      <c r="BP217" s="84"/>
      <c r="BQ217" s="84"/>
      <c r="BR217" s="84"/>
      <c r="BS217" s="84"/>
    </row>
    <row r="218" spans="66:71">
      <c r="BN218" s="83"/>
      <c r="BO218" s="83"/>
      <c r="BP218" s="84"/>
      <c r="BQ218" s="84"/>
      <c r="BR218" s="84"/>
      <c r="BS218" s="84"/>
    </row>
    <row r="219" spans="66:71">
      <c r="BN219" s="83"/>
      <c r="BO219" s="83"/>
      <c r="BP219" s="84"/>
      <c r="BQ219" s="84"/>
      <c r="BR219" s="84"/>
      <c r="BS219" s="84"/>
    </row>
    <row r="220" spans="66:71">
      <c r="BN220" s="83"/>
      <c r="BO220" s="83"/>
      <c r="BP220" s="84"/>
      <c r="BQ220" s="84"/>
      <c r="BR220" s="84"/>
      <c r="BS220" s="84"/>
    </row>
    <row r="221" spans="66:71">
      <c r="BN221" s="83"/>
      <c r="BO221" s="83"/>
      <c r="BP221" s="84"/>
      <c r="BQ221" s="84"/>
      <c r="BR221" s="84"/>
      <c r="BS221" s="84"/>
    </row>
    <row r="222" spans="66:71">
      <c r="BN222" s="83"/>
      <c r="BO222" s="83"/>
      <c r="BP222" s="84"/>
      <c r="BQ222" s="84"/>
      <c r="BR222" s="84"/>
      <c r="BS222" s="84"/>
    </row>
    <row r="223" spans="66:71">
      <c r="BN223" s="83"/>
      <c r="BO223" s="83"/>
      <c r="BP223" s="84"/>
      <c r="BQ223" s="84"/>
      <c r="BR223" s="84"/>
      <c r="BS223" s="84"/>
    </row>
    <row r="224" spans="66:71">
      <c r="BN224" s="83"/>
      <c r="BO224" s="83"/>
      <c r="BP224" s="84"/>
      <c r="BQ224" s="84"/>
      <c r="BR224" s="84"/>
      <c r="BS224" s="84"/>
    </row>
    <row r="225" spans="66:71">
      <c r="BN225" s="83"/>
      <c r="BO225" s="83"/>
      <c r="BP225" s="84"/>
      <c r="BQ225" s="84"/>
      <c r="BR225" s="84"/>
      <c r="BS225" s="84"/>
    </row>
    <row r="226" spans="66:71">
      <c r="BN226" s="83"/>
      <c r="BO226" s="83"/>
      <c r="BP226" s="84"/>
      <c r="BQ226" s="84"/>
      <c r="BR226" s="84"/>
      <c r="BS226" s="84"/>
    </row>
    <row r="227" spans="66:71">
      <c r="BN227" s="83"/>
      <c r="BO227" s="83"/>
      <c r="BP227" s="84"/>
      <c r="BQ227" s="84"/>
      <c r="BR227" s="84"/>
      <c r="BS227" s="84"/>
    </row>
    <row r="228" spans="66:71">
      <c r="BN228" s="83"/>
      <c r="BO228" s="83"/>
      <c r="BP228" s="84"/>
      <c r="BQ228" s="84"/>
      <c r="BR228" s="84"/>
      <c r="BS228" s="84"/>
    </row>
    <row r="229" spans="66:71">
      <c r="BN229" s="83"/>
      <c r="BO229" s="83"/>
      <c r="BP229" s="84"/>
      <c r="BQ229" s="84"/>
      <c r="BR229" s="84"/>
      <c r="BS229" s="84"/>
    </row>
    <row r="230" spans="66:71">
      <c r="BN230" s="83"/>
      <c r="BO230" s="83"/>
      <c r="BP230" s="84"/>
      <c r="BQ230" s="84"/>
      <c r="BR230" s="84"/>
      <c r="BS230" s="84"/>
    </row>
    <row r="231" spans="66:71">
      <c r="BN231" s="83"/>
      <c r="BO231" s="83"/>
      <c r="BP231" s="84"/>
      <c r="BQ231" s="84"/>
      <c r="BR231" s="84"/>
      <c r="BS231" s="84"/>
    </row>
    <row r="232" spans="66:71">
      <c r="BN232" s="83"/>
      <c r="BO232" s="83"/>
      <c r="BP232" s="84"/>
      <c r="BQ232" s="84"/>
      <c r="BR232" s="84"/>
      <c r="BS232" s="84"/>
    </row>
    <row r="233" spans="66:71">
      <c r="BN233" s="83"/>
      <c r="BO233" s="83"/>
      <c r="BP233" s="84"/>
      <c r="BQ233" s="84"/>
      <c r="BR233" s="84"/>
      <c r="BS233" s="84"/>
    </row>
    <row r="234" spans="66:71">
      <c r="BN234" s="83"/>
      <c r="BO234" s="83"/>
      <c r="BP234" s="84"/>
      <c r="BQ234" s="84"/>
      <c r="BR234" s="84"/>
      <c r="BS234" s="84"/>
    </row>
    <row r="235" spans="66:71">
      <c r="BN235" s="83"/>
      <c r="BO235" s="83"/>
      <c r="BP235" s="84"/>
      <c r="BQ235" s="84"/>
      <c r="BR235" s="84"/>
      <c r="BS235" s="84"/>
    </row>
    <row r="236" spans="66:71">
      <c r="BN236" s="83"/>
      <c r="BO236" s="83"/>
      <c r="BP236" s="84"/>
      <c r="BQ236" s="84"/>
      <c r="BR236" s="84"/>
      <c r="BS236" s="84"/>
    </row>
    <row r="237" spans="66:71">
      <c r="BN237" s="83"/>
      <c r="BO237" s="83"/>
      <c r="BP237" s="84"/>
      <c r="BQ237" s="84"/>
      <c r="BR237" s="84"/>
      <c r="BS237" s="84"/>
    </row>
    <row r="238" spans="66:71">
      <c r="BN238" s="83"/>
      <c r="BO238" s="83"/>
      <c r="BP238" s="84"/>
      <c r="BQ238" s="84"/>
      <c r="BR238" s="84"/>
      <c r="BS238" s="84"/>
    </row>
    <row r="239" spans="66:71">
      <c r="BN239" s="83"/>
      <c r="BO239" s="83"/>
      <c r="BP239" s="84"/>
      <c r="BQ239" s="84"/>
      <c r="BR239" s="84"/>
      <c r="BS239" s="84"/>
    </row>
    <row r="240" spans="66:71">
      <c r="BN240" s="83"/>
      <c r="BO240" s="83"/>
      <c r="BP240" s="84"/>
      <c r="BQ240" s="84"/>
      <c r="BR240" s="84"/>
      <c r="BS240" s="84"/>
    </row>
    <row r="241" spans="66:71">
      <c r="BN241" s="83"/>
      <c r="BO241" s="83"/>
      <c r="BP241" s="84"/>
      <c r="BQ241" s="84"/>
      <c r="BR241" s="84"/>
      <c r="BS241" s="84"/>
    </row>
    <row r="242" spans="66:71">
      <c r="BN242" s="83"/>
      <c r="BO242" s="83"/>
      <c r="BP242" s="84"/>
      <c r="BQ242" s="84"/>
      <c r="BR242" s="84"/>
      <c r="BS242" s="84"/>
    </row>
    <row r="243" spans="66:71">
      <c r="BN243" s="83"/>
      <c r="BO243" s="83"/>
      <c r="BP243" s="84"/>
      <c r="BQ243" s="84"/>
      <c r="BR243" s="84"/>
      <c r="BS243" s="84"/>
    </row>
    <row r="244" spans="66:71">
      <c r="BN244" s="83"/>
      <c r="BO244" s="83"/>
      <c r="BP244" s="84"/>
      <c r="BQ244" s="84"/>
      <c r="BR244" s="84"/>
      <c r="BS244" s="84"/>
    </row>
  </sheetData>
  <sheetProtection formatRows="0" selectLockedCells="1"/>
  <scenarios current="0" show="0">
    <scenario name="X2" locked="1" count="1" user="Elizabeth_Grzasko" comment="Created by Elizabeth_Grzasko on 11/1/2011">
      <inputCells r="BM106" val=""/>
    </scenario>
  </scenarios>
  <mergeCells count="517">
    <mergeCell ref="A10:S10"/>
    <mergeCell ref="A9:S9"/>
    <mergeCell ref="A8:S8"/>
    <mergeCell ref="A6:S6"/>
    <mergeCell ref="A11:BL11"/>
    <mergeCell ref="T4:AF4"/>
    <mergeCell ref="T5:AF5"/>
    <mergeCell ref="AA1:BL1"/>
    <mergeCell ref="T9:BL9"/>
    <mergeCell ref="A7:S7"/>
    <mergeCell ref="AG3:AV3"/>
    <mergeCell ref="AG4:AV4"/>
    <mergeCell ref="AG5:AV5"/>
    <mergeCell ref="AG6:AV6"/>
    <mergeCell ref="AG7:AV7"/>
    <mergeCell ref="AG8:AV8"/>
    <mergeCell ref="A3:S3"/>
    <mergeCell ref="A4:S4"/>
    <mergeCell ref="A5:S5"/>
    <mergeCell ref="AG125:AN125"/>
    <mergeCell ref="AG123:AN123"/>
    <mergeCell ref="AO123:AV123"/>
    <mergeCell ref="AW123:BL123"/>
    <mergeCell ref="AG124:AN124"/>
    <mergeCell ref="A124:AB124"/>
    <mergeCell ref="AG121:AN121"/>
    <mergeCell ref="AO121:AV121"/>
    <mergeCell ref="AW121:BL121"/>
    <mergeCell ref="A121:AB121"/>
    <mergeCell ref="BJ132:BL132"/>
    <mergeCell ref="AG122:AN122"/>
    <mergeCell ref="AO122:AV122"/>
    <mergeCell ref="AO125:AV125"/>
    <mergeCell ref="AW125:BL125"/>
    <mergeCell ref="A122:AB122"/>
    <mergeCell ref="AD131:AF131"/>
    <mergeCell ref="Y128:AC128"/>
    <mergeCell ref="AC124:AD124"/>
    <mergeCell ref="AE124:AF124"/>
    <mergeCell ref="A126:AB126"/>
    <mergeCell ref="A125:AB125"/>
    <mergeCell ref="AC126:AD126"/>
    <mergeCell ref="AE126:AF126"/>
    <mergeCell ref="A127:BL127"/>
    <mergeCell ref="AO124:AV124"/>
    <mergeCell ref="AW124:BL124"/>
    <mergeCell ref="AG126:AN126"/>
    <mergeCell ref="AO126:AV126"/>
    <mergeCell ref="AC122:AD122"/>
    <mergeCell ref="AC125:AD125"/>
    <mergeCell ref="AE125:AF125"/>
    <mergeCell ref="AW122:BL122"/>
    <mergeCell ref="A123:AB123"/>
    <mergeCell ref="BH93:BL93"/>
    <mergeCell ref="A119:BL119"/>
    <mergeCell ref="A117:F117"/>
    <mergeCell ref="AT93:AZ93"/>
    <mergeCell ref="BA93:BG93"/>
    <mergeCell ref="R93:X93"/>
    <mergeCell ref="AF93:AL93"/>
    <mergeCell ref="O115:BL115"/>
    <mergeCell ref="O116:BL116"/>
    <mergeCell ref="O117:BL117"/>
    <mergeCell ref="A94:BL94"/>
    <mergeCell ref="AM93:AS93"/>
    <mergeCell ref="G114:N114"/>
    <mergeCell ref="A93:J93"/>
    <mergeCell ref="K93:Q93"/>
    <mergeCell ref="O114:BL114"/>
    <mergeCell ref="G117:N117"/>
    <mergeCell ref="A114:F114"/>
    <mergeCell ref="A113:BL113"/>
    <mergeCell ref="A112:BL112"/>
    <mergeCell ref="A120:BL120"/>
    <mergeCell ref="AW126:BL126"/>
    <mergeCell ref="AG136:BD136"/>
    <mergeCell ref="AG129:BD129"/>
    <mergeCell ref="A128:X128"/>
    <mergeCell ref="AG128:BD128"/>
    <mergeCell ref="AG130:BD130"/>
    <mergeCell ref="AG131:BD131"/>
    <mergeCell ref="AD128:AF128"/>
    <mergeCell ref="A132:X132"/>
    <mergeCell ref="AG134:BD134"/>
    <mergeCell ref="A133:X133"/>
    <mergeCell ref="A131:X131"/>
    <mergeCell ref="A130:X130"/>
    <mergeCell ref="AD132:AF132"/>
    <mergeCell ref="Y132:AC132"/>
    <mergeCell ref="AD133:AF133"/>
    <mergeCell ref="AG133:BD133"/>
    <mergeCell ref="A129:X129"/>
    <mergeCell ref="AC121:AD121"/>
    <mergeCell ref="AE121:AF121"/>
    <mergeCell ref="AE122:AF122"/>
    <mergeCell ref="AC123:AD123"/>
    <mergeCell ref="AE123:AF123"/>
    <mergeCell ref="BA89:BG89"/>
    <mergeCell ref="AF88:AL88"/>
    <mergeCell ref="Y129:AC129"/>
    <mergeCell ref="Y130:AC130"/>
    <mergeCell ref="Y131:AC131"/>
    <mergeCell ref="A135:X135"/>
    <mergeCell ref="Y135:AC135"/>
    <mergeCell ref="Y133:AC133"/>
    <mergeCell ref="A109:BL109"/>
    <mergeCell ref="AD129:AF129"/>
    <mergeCell ref="BJ128:BL128"/>
    <mergeCell ref="BJ129:BL129"/>
    <mergeCell ref="BJ130:BL130"/>
    <mergeCell ref="BE128:BI128"/>
    <mergeCell ref="BE129:BI129"/>
    <mergeCell ref="BE130:BI130"/>
    <mergeCell ref="A92:J92"/>
    <mergeCell ref="BH92:BL92"/>
    <mergeCell ref="A89:J89"/>
    <mergeCell ref="Y90:AE90"/>
    <mergeCell ref="AF90:AL90"/>
    <mergeCell ref="K89:Q89"/>
    <mergeCell ref="A91:J91"/>
    <mergeCell ref="AM90:AS90"/>
    <mergeCell ref="A86:BL86"/>
    <mergeCell ref="A87:J87"/>
    <mergeCell ref="A88:J88"/>
    <mergeCell ref="BH88:BL88"/>
    <mergeCell ref="K88:Q88"/>
    <mergeCell ref="BH87:BL87"/>
    <mergeCell ref="AR151:AW151"/>
    <mergeCell ref="AX151:BL151"/>
    <mergeCell ref="Q81:X82"/>
    <mergeCell ref="Y87:AE87"/>
    <mergeCell ref="A149:F149"/>
    <mergeCell ref="A150:F150"/>
    <mergeCell ref="A151:F151"/>
    <mergeCell ref="G151:AA151"/>
    <mergeCell ref="AB151:AG151"/>
    <mergeCell ref="AH151:AQ151"/>
    <mergeCell ref="AG132:BD132"/>
    <mergeCell ref="Y136:AC136"/>
    <mergeCell ref="BJ136:BL136"/>
    <mergeCell ref="A145:AV145"/>
    <mergeCell ref="AW145:BD145"/>
    <mergeCell ref="BE145:BL145"/>
    <mergeCell ref="A138:BL138"/>
    <mergeCell ref="A143:AV143"/>
    <mergeCell ref="O79:X79"/>
    <mergeCell ref="Y79:AH79"/>
    <mergeCell ref="K90:Q90"/>
    <mergeCell ref="R90:X90"/>
    <mergeCell ref="BE81:BL82"/>
    <mergeCell ref="K87:Q87"/>
    <mergeCell ref="AR149:AW149"/>
    <mergeCell ref="AX149:BL149"/>
    <mergeCell ref="G150:AA150"/>
    <mergeCell ref="AB150:AG150"/>
    <mergeCell ref="AH150:AQ150"/>
    <mergeCell ref="AR150:AW150"/>
    <mergeCell ref="AX150:BL150"/>
    <mergeCell ref="G149:AA149"/>
    <mergeCell ref="AB149:AG149"/>
    <mergeCell ref="AH149:AQ149"/>
    <mergeCell ref="A144:AV144"/>
    <mergeCell ref="AW144:BD144"/>
    <mergeCell ref="BE144:BL144"/>
    <mergeCell ref="AD130:AF130"/>
    <mergeCell ref="BE135:BI135"/>
    <mergeCell ref="BJ135:BL135"/>
    <mergeCell ref="AD135:AF135"/>
    <mergeCell ref="AG135:BD135"/>
    <mergeCell ref="AW141:BD141"/>
    <mergeCell ref="BE141:BL141"/>
    <mergeCell ref="AW143:BD143"/>
    <mergeCell ref="BE143:BL143"/>
    <mergeCell ref="BE131:BI131"/>
    <mergeCell ref="BE132:BI132"/>
    <mergeCell ref="BJ133:BL133"/>
    <mergeCell ref="BJ134:BL134"/>
    <mergeCell ref="A147:BL147"/>
    <mergeCell ref="A136:X136"/>
    <mergeCell ref="A134:X134"/>
    <mergeCell ref="Y134:AC134"/>
    <mergeCell ref="AD134:AF134"/>
    <mergeCell ref="AD136:AF136"/>
    <mergeCell ref="BE133:BI133"/>
    <mergeCell ref="BE134:BI134"/>
    <mergeCell ref="BE136:BI136"/>
    <mergeCell ref="BJ131:BL131"/>
    <mergeCell ref="A142:AV142"/>
    <mergeCell ref="AW142:BD142"/>
    <mergeCell ref="BE142:BL142"/>
    <mergeCell ref="A139:BL139"/>
    <mergeCell ref="AW140:BD140"/>
    <mergeCell ref="BE140:BL140"/>
    <mergeCell ref="AM89:AS89"/>
    <mergeCell ref="AT89:AZ89"/>
    <mergeCell ref="Y93:AE93"/>
    <mergeCell ref="Y92:AE92"/>
    <mergeCell ref="A104:BL104"/>
    <mergeCell ref="A115:F115"/>
    <mergeCell ref="G115:N115"/>
    <mergeCell ref="A116:F116"/>
    <mergeCell ref="G116:N116"/>
    <mergeCell ref="A105:BL105"/>
    <mergeCell ref="A106:BL106"/>
    <mergeCell ref="A108:BL108"/>
    <mergeCell ref="A107:BL107"/>
    <mergeCell ref="A110:BL110"/>
    <mergeCell ref="K92:Q92"/>
    <mergeCell ref="R92:X92"/>
    <mergeCell ref="K91:Q91"/>
    <mergeCell ref="R91:X91"/>
    <mergeCell ref="Y91:AE91"/>
    <mergeCell ref="A90:J90"/>
    <mergeCell ref="AT90:AZ90"/>
    <mergeCell ref="AT92:AZ92"/>
    <mergeCell ref="BA92:BG92"/>
    <mergeCell ref="AF92:AL92"/>
    <mergeCell ref="A140:AV140"/>
    <mergeCell ref="A141:AV141"/>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M17:BL17"/>
    <mergeCell ref="A17:B17"/>
    <mergeCell ref="A24:BL24"/>
    <mergeCell ref="A29:BL29"/>
    <mergeCell ref="A33:BL33"/>
    <mergeCell ref="X36:AK36"/>
    <mergeCell ref="AL36:AX36"/>
    <mergeCell ref="BG61:BL61"/>
    <mergeCell ref="AO2:AV2"/>
    <mergeCell ref="AW2:BD2"/>
    <mergeCell ref="BE2:BL2"/>
    <mergeCell ref="A1:P1"/>
    <mergeCell ref="A2:H2"/>
    <mergeCell ref="I2:P2"/>
    <mergeCell ref="Q2:X2"/>
    <mergeCell ref="Y2:AF2"/>
    <mergeCell ref="AG2:AN2"/>
    <mergeCell ref="T6:AF6"/>
    <mergeCell ref="T7:AF7"/>
    <mergeCell ref="T8:AF8"/>
    <mergeCell ref="AW5:BL5"/>
    <mergeCell ref="AW6:BL6"/>
    <mergeCell ref="AW7:BL7"/>
    <mergeCell ref="AW8:BL8"/>
    <mergeCell ref="AW3:BL3"/>
    <mergeCell ref="AW4:BL4"/>
    <mergeCell ref="A20:O20"/>
    <mergeCell ref="P20:BD20"/>
    <mergeCell ref="T3:AF3"/>
    <mergeCell ref="T10:BL10"/>
    <mergeCell ref="J55:K55"/>
    <mergeCell ref="A65:H65"/>
    <mergeCell ref="BA63:BF63"/>
    <mergeCell ref="J63:K63"/>
    <mergeCell ref="M60:N60"/>
    <mergeCell ref="O59:AZ59"/>
    <mergeCell ref="A63:H63"/>
    <mergeCell ref="O62:AZ62"/>
    <mergeCell ref="A59:H59"/>
    <mergeCell ref="M62:N62"/>
    <mergeCell ref="A61:H61"/>
    <mergeCell ref="J61:K61"/>
    <mergeCell ref="M61:N61"/>
    <mergeCell ref="O60:AZ60"/>
    <mergeCell ref="BA60:BF60"/>
    <mergeCell ref="A60:H60"/>
    <mergeCell ref="J60:K60"/>
    <mergeCell ref="BA59:BF59"/>
    <mergeCell ref="M59:N59"/>
    <mergeCell ref="J59:K59"/>
    <mergeCell ref="A62:H62"/>
    <mergeCell ref="BG65:BL65"/>
    <mergeCell ref="BG57:BL57"/>
    <mergeCell ref="R88:X88"/>
    <mergeCell ref="R89:X89"/>
    <mergeCell ref="Y89:AE89"/>
    <mergeCell ref="BC78:BL78"/>
    <mergeCell ref="AW81:BD82"/>
    <mergeCell ref="AO81:AV82"/>
    <mergeCell ref="A80:BL80"/>
    <mergeCell ref="BA65:BF65"/>
    <mergeCell ref="BA62:BF62"/>
    <mergeCell ref="BG62:BL62"/>
    <mergeCell ref="O65:AZ65"/>
    <mergeCell ref="O64:AZ64"/>
    <mergeCell ref="O63:AZ63"/>
    <mergeCell ref="M63:N63"/>
    <mergeCell ref="M65:N65"/>
    <mergeCell ref="M64:N64"/>
    <mergeCell ref="BA64:BF64"/>
    <mergeCell ref="BG64:BL64"/>
    <mergeCell ref="O58:AZ58"/>
    <mergeCell ref="AO68:AV68"/>
    <mergeCell ref="J64:K64"/>
    <mergeCell ref="BA57:BF57"/>
    <mergeCell ref="M56:N56"/>
    <mergeCell ref="J56:K56"/>
    <mergeCell ref="J57:K57"/>
    <mergeCell ref="BA58:BF58"/>
    <mergeCell ref="M55:N55"/>
    <mergeCell ref="A58:H58"/>
    <mergeCell ref="BG53:BL54"/>
    <mergeCell ref="AY49:BL49"/>
    <mergeCell ref="O55:AZ55"/>
    <mergeCell ref="BG55:BL55"/>
    <mergeCell ref="A52:BL52"/>
    <mergeCell ref="O53:AZ54"/>
    <mergeCell ref="BG58:BL58"/>
    <mergeCell ref="O56:AZ56"/>
    <mergeCell ref="A56:H56"/>
    <mergeCell ref="O57:AZ57"/>
    <mergeCell ref="J58:K58"/>
    <mergeCell ref="M58:N58"/>
    <mergeCell ref="BA55:BF55"/>
    <mergeCell ref="BG59:BL59"/>
    <mergeCell ref="BG60:BL60"/>
    <mergeCell ref="BA53:BF54"/>
    <mergeCell ref="X45:AK45"/>
    <mergeCell ref="A47:W47"/>
    <mergeCell ref="AL45:AX45"/>
    <mergeCell ref="AL49:AX49"/>
    <mergeCell ref="AL40:AX40"/>
    <mergeCell ref="AL44:AX44"/>
    <mergeCell ref="AL47:AX47"/>
    <mergeCell ref="AY45:BL45"/>
    <mergeCell ref="A49:W49"/>
    <mergeCell ref="X49:AK49"/>
    <mergeCell ref="AY43:BL43"/>
    <mergeCell ref="A44:W44"/>
    <mergeCell ref="X44:AK44"/>
    <mergeCell ref="AY47:BL47"/>
    <mergeCell ref="A48:W48"/>
    <mergeCell ref="AY48:BL48"/>
    <mergeCell ref="A43:W43"/>
    <mergeCell ref="X43:AK43"/>
    <mergeCell ref="A51:BL51"/>
    <mergeCell ref="X48:AK48"/>
    <mergeCell ref="X47:AK47"/>
    <mergeCell ref="A41:W41"/>
    <mergeCell ref="AY37:BL37"/>
    <mergeCell ref="A45:W45"/>
    <mergeCell ref="A30:BL30"/>
    <mergeCell ref="AY35:BL35"/>
    <mergeCell ref="AY36:BL36"/>
    <mergeCell ref="AY38:BL38"/>
    <mergeCell ref="AL41:AX41"/>
    <mergeCell ref="AY41:BL41"/>
    <mergeCell ref="X35:AK35"/>
    <mergeCell ref="R35:W35"/>
    <mergeCell ref="AY34:BL34"/>
    <mergeCell ref="AL34:AX34"/>
    <mergeCell ref="X34:AK34"/>
    <mergeCell ref="A34:W34"/>
    <mergeCell ref="A40:W40"/>
    <mergeCell ref="A42:W42"/>
    <mergeCell ref="X40:AK40"/>
    <mergeCell ref="AY40:BL40"/>
    <mergeCell ref="AL42:AX42"/>
    <mergeCell ref="AY42:BL42"/>
    <mergeCell ref="X42:AK42"/>
    <mergeCell ref="AG17:AL17"/>
    <mergeCell ref="AM16:BF16"/>
    <mergeCell ref="BE22:BL22"/>
    <mergeCell ref="A38:W38"/>
    <mergeCell ref="X38:AK38"/>
    <mergeCell ref="A28:BL28"/>
    <mergeCell ref="AL38:AX38"/>
    <mergeCell ref="AY39:BL39"/>
    <mergeCell ref="A39:W39"/>
    <mergeCell ref="A37:W37"/>
    <mergeCell ref="X37:AK37"/>
    <mergeCell ref="AL37:AX37"/>
    <mergeCell ref="BG16:BL16"/>
    <mergeCell ref="A31:AF31"/>
    <mergeCell ref="AL35:AX35"/>
    <mergeCell ref="A23:BL23"/>
    <mergeCell ref="A36:W36"/>
    <mergeCell ref="AG31:BL31"/>
    <mergeCell ref="A26:BL26"/>
    <mergeCell ref="A35:Q35"/>
    <mergeCell ref="AM18:BL18"/>
    <mergeCell ref="C18:AF18"/>
    <mergeCell ref="AG18:AL18"/>
    <mergeCell ref="AF87:BF87"/>
    <mergeCell ref="AI79:AR79"/>
    <mergeCell ref="I84:P84"/>
    <mergeCell ref="AG71:AN71"/>
    <mergeCell ref="A53:N54"/>
    <mergeCell ref="A57:H57"/>
    <mergeCell ref="M57:N57"/>
    <mergeCell ref="A55:H55"/>
    <mergeCell ref="J62:K62"/>
    <mergeCell ref="AO71:AV71"/>
    <mergeCell ref="AW71:BL71"/>
    <mergeCell ref="A69:AF69"/>
    <mergeCell ref="AO67:AV67"/>
    <mergeCell ref="AG70:AN70"/>
    <mergeCell ref="AW67:BL67"/>
    <mergeCell ref="AW69:BL69"/>
    <mergeCell ref="A70:AF70"/>
    <mergeCell ref="AW70:BL70"/>
    <mergeCell ref="A71:AF71"/>
    <mergeCell ref="A66:BL66"/>
    <mergeCell ref="A67:AF67"/>
    <mergeCell ref="A68:AF68"/>
    <mergeCell ref="AO70:AV70"/>
    <mergeCell ref="A64:H64"/>
    <mergeCell ref="AM91:AS91"/>
    <mergeCell ref="AT91:AZ91"/>
    <mergeCell ref="BA90:BG90"/>
    <mergeCell ref="AS79:BB79"/>
    <mergeCell ref="Q84:X84"/>
    <mergeCell ref="Q85:X85"/>
    <mergeCell ref="R87:X87"/>
    <mergeCell ref="A72:AF72"/>
    <mergeCell ref="Y77:AH77"/>
    <mergeCell ref="O77:X77"/>
    <mergeCell ref="AS77:BB77"/>
    <mergeCell ref="AS78:BB78"/>
    <mergeCell ref="Y78:AH78"/>
    <mergeCell ref="AT76:BA76"/>
    <mergeCell ref="AO73:AV73"/>
    <mergeCell ref="AW73:BL73"/>
    <mergeCell ref="A73:AF73"/>
    <mergeCell ref="AW72:BL72"/>
    <mergeCell ref="BC77:BL77"/>
    <mergeCell ref="AI78:AR78"/>
    <mergeCell ref="E78:N78"/>
    <mergeCell ref="BD76:BL76"/>
    <mergeCell ref="A81:H82"/>
    <mergeCell ref="Y81:AF82"/>
    <mergeCell ref="AI77:AR77"/>
    <mergeCell ref="AO69:AV69"/>
    <mergeCell ref="E77:N77"/>
    <mergeCell ref="AG73:AN73"/>
    <mergeCell ref="A85:H85"/>
    <mergeCell ref="I83:P83"/>
    <mergeCell ref="A75:BL75"/>
    <mergeCell ref="A77:D79"/>
    <mergeCell ref="AG72:AN72"/>
    <mergeCell ref="AG69:AN69"/>
    <mergeCell ref="A76:AR76"/>
    <mergeCell ref="AO72:AV72"/>
    <mergeCell ref="O78:X78"/>
    <mergeCell ref="AO85:AV85"/>
    <mergeCell ref="BE85:BL85"/>
    <mergeCell ref="I81:P82"/>
    <mergeCell ref="AO83:AV83"/>
    <mergeCell ref="I85:P85"/>
    <mergeCell ref="Q83:X83"/>
    <mergeCell ref="E79:N79"/>
    <mergeCell ref="AG81:AN82"/>
    <mergeCell ref="AG84:AN84"/>
    <mergeCell ref="AG85:AN85"/>
    <mergeCell ref="BC79:BL79"/>
    <mergeCell ref="A18:B18"/>
    <mergeCell ref="AG67:AN67"/>
    <mergeCell ref="J65:K65"/>
    <mergeCell ref="AG68:AN68"/>
    <mergeCell ref="BG63:BL63"/>
    <mergeCell ref="BA56:BF56"/>
    <mergeCell ref="BG56:BL56"/>
    <mergeCell ref="A27:BL27"/>
    <mergeCell ref="X39:AK39"/>
    <mergeCell ref="X41:AK41"/>
    <mergeCell ref="AL43:AX43"/>
    <mergeCell ref="AW68:BL68"/>
    <mergeCell ref="A22:BD22"/>
    <mergeCell ref="BE20:BL20"/>
    <mergeCell ref="BE21:BL21"/>
    <mergeCell ref="A46:W46"/>
    <mergeCell ref="X46:AK46"/>
    <mergeCell ref="AL46:AX46"/>
    <mergeCell ref="AY46:BL46"/>
    <mergeCell ref="O61:AZ61"/>
    <mergeCell ref="BA61:BF61"/>
    <mergeCell ref="AL39:AX39"/>
    <mergeCell ref="AL48:AX48"/>
    <mergeCell ref="AY44:BL44"/>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 ref="AF91:AL91"/>
    <mergeCell ref="Y88:AE88"/>
    <mergeCell ref="AM88:AS88"/>
    <mergeCell ref="Y85:AF85"/>
    <mergeCell ref="AO84:AV84"/>
    <mergeCell ref="AW85:BD85"/>
  </mergeCells>
  <dataValidations disablePrompts="1" count="3">
    <dataValidation type="list" allowBlank="1" showInputMessage="1" showErrorMessage="1" sqref="BM106 BM108 BM110">
      <formula1>IF($BM$1="X1",$BN$106:$BN$113,$BO$106:$BO$127)</formula1>
    </dataValidation>
    <dataValidation type="list" allowBlank="1" showInputMessage="1" showErrorMessage="1" sqref="BG55:BL65">
      <formula1>"Rework, Scrap, Sort, Waiver, None"</formula1>
    </dataValidation>
    <dataValidation type="list" allowBlank="1" showInputMessage="1" showErrorMessage="1" sqref="BM122:BM126">
      <formula1>IF($BM$1="X1",$BN$143:$BN$159,$BO$143:$BO$175)</formula1>
    </dataValidation>
  </dataValidations>
  <hyperlinks>
    <hyperlink ref="A2:H2" location="'LOP-053f1'!A13" display="'LOP-053f1'!A13"/>
    <hyperlink ref="I2:P2" location="'LOP-053f1'!A35" display="'LOP-053f1'!A35"/>
    <hyperlink ref="Q2:X2" location="'LOP-053f1'!B55" display="'LOP-053f1'!B55"/>
    <hyperlink ref="Y2:AF2" location="'LOP-053f1'!A106" display="'LOP-053f1'!A106"/>
    <hyperlink ref="AG2:AN2" location="'LOP-053f1'!O115" display="'LOP-053f1'!O115"/>
    <hyperlink ref="AO2:AV2" location="'LOP-053f1'!A122" display="'LOP-053f1'!A122"/>
    <hyperlink ref="AW2:BD2" location="'LOP-053f1'!A141" display="'LOP-053f1'!A141"/>
    <hyperlink ref="BE2:BL2" location="'LOP-053f1'!A149" display="'LOP-053f1'!A149"/>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15" r:id="rId4" name="ComboBox13">
          <controlPr defaultSize="0" autoLine="0" linkedCell="Dump!F20" listFillRange="BO15:BO18" r:id="rId5">
            <anchor moveWithCells="1">
              <from>
                <xdr:col>56</xdr:col>
                <xdr:colOff>19050</xdr:colOff>
                <xdr:row>19</xdr:row>
                <xdr:rowOff>9525</xdr:rowOff>
              </from>
              <to>
                <xdr:col>64</xdr:col>
                <xdr:colOff>0</xdr:colOff>
                <xdr:row>22</xdr:row>
                <xdr:rowOff>0</xdr:rowOff>
              </to>
            </anchor>
          </controlPr>
        </control>
      </mc:Choice>
      <mc:Fallback>
        <control shapeId="68015" r:id="rId4" name="ComboBox13"/>
      </mc:Fallback>
    </mc:AlternateContent>
    <mc:AlternateContent xmlns:mc="http://schemas.openxmlformats.org/markup-compatibility/2006">
      <mc:Choice Requires="x14">
        <control shapeId="68014" r:id="rId6" name="ComboBox12">
          <controlPr defaultSize="0" autoLine="0" listFillRange="BO15:BO18" r:id="rId7">
            <anchor moveWithCells="1" sizeWithCells="1">
              <from>
                <xdr:col>56</xdr:col>
                <xdr:colOff>0</xdr:colOff>
                <xdr:row>20</xdr:row>
                <xdr:rowOff>190500</xdr:rowOff>
              </from>
              <to>
                <xdr:col>63</xdr:col>
                <xdr:colOff>104775</xdr:colOff>
                <xdr:row>21</xdr:row>
                <xdr:rowOff>190500</xdr:rowOff>
              </to>
            </anchor>
          </controlPr>
        </control>
      </mc:Choice>
      <mc:Fallback>
        <control shapeId="68014" r:id="rId6" name="ComboBox12"/>
      </mc:Fallback>
    </mc:AlternateContent>
    <mc:AlternateContent xmlns:mc="http://schemas.openxmlformats.org/markup-compatibility/2006">
      <mc:Choice Requires="x14">
        <control shapeId="68013" r:id="rId8" name="ComboBox11">
          <controlPr defaultSize="0" autoLine="0" listFillRange="BO11:BO14" r:id="rId9">
            <anchor moveWithCells="1" sizeWithCells="1">
              <from>
                <xdr:col>32</xdr:col>
                <xdr:colOff>0</xdr:colOff>
                <xdr:row>17</xdr:row>
                <xdr:rowOff>0</xdr:rowOff>
              </from>
              <to>
                <xdr:col>38</xdr:col>
                <xdr:colOff>9525</xdr:colOff>
                <xdr:row>18</xdr:row>
                <xdr:rowOff>9525</xdr:rowOff>
              </to>
            </anchor>
          </controlPr>
        </control>
      </mc:Choice>
      <mc:Fallback>
        <control shapeId="68013" r:id="rId8" name="ComboBox11"/>
      </mc:Fallback>
    </mc:AlternateContent>
    <mc:AlternateContent xmlns:mc="http://schemas.openxmlformats.org/markup-compatibility/2006">
      <mc:Choice Requires="x14">
        <control shapeId="67626" r:id="rId10" name="CheckBox73">
          <controlPr autoFill="0" autoLine="0" linkedCell="Dump!F105" r:id="rId11">
            <anchor moveWithCells="1" sizeWithCells="1">
              <from>
                <xdr:col>7</xdr:col>
                <xdr:colOff>85725</xdr:colOff>
                <xdr:row>64</xdr:row>
                <xdr:rowOff>9525</xdr:rowOff>
              </from>
              <to>
                <xdr:col>9</xdr:col>
                <xdr:colOff>9525</xdr:colOff>
                <xdr:row>65</xdr:row>
                <xdr:rowOff>19050</xdr:rowOff>
              </to>
            </anchor>
          </controlPr>
        </control>
      </mc:Choice>
      <mc:Fallback>
        <control shapeId="67626" r:id="rId10" name="CheckBox73"/>
      </mc:Fallback>
    </mc:AlternateContent>
    <mc:AlternateContent xmlns:mc="http://schemas.openxmlformats.org/markup-compatibility/2006">
      <mc:Choice Requires="x14">
        <control shapeId="67625" r:id="rId12" name="CheckBox72">
          <controlPr autoFill="0" autoLine="0" linkedCell="Dump!F116" r:id="rId11">
            <anchor moveWithCells="1" sizeWithCells="1">
              <from>
                <xdr:col>11</xdr:col>
                <xdr:colOff>0</xdr:colOff>
                <xdr:row>64</xdr:row>
                <xdr:rowOff>9525</xdr:rowOff>
              </from>
              <to>
                <xdr:col>12</xdr:col>
                <xdr:colOff>38100</xdr:colOff>
                <xdr:row>65</xdr:row>
                <xdr:rowOff>19050</xdr:rowOff>
              </to>
            </anchor>
          </controlPr>
        </control>
      </mc:Choice>
      <mc:Fallback>
        <control shapeId="67625" r:id="rId12" name="CheckBox72"/>
      </mc:Fallback>
    </mc:AlternateContent>
    <mc:AlternateContent xmlns:mc="http://schemas.openxmlformats.org/markup-compatibility/2006">
      <mc:Choice Requires="x14">
        <control shapeId="67624" r:id="rId13" name="CheckBox71">
          <controlPr autoFill="0" autoLine="0" linkedCell="Dump!F104" r:id="rId11">
            <anchor moveWithCells="1" sizeWithCells="1">
              <from>
                <xdr:col>7</xdr:col>
                <xdr:colOff>85725</xdr:colOff>
                <xdr:row>62</xdr:row>
                <xdr:rowOff>180975</xdr:rowOff>
              </from>
              <to>
                <xdr:col>9</xdr:col>
                <xdr:colOff>9525</xdr:colOff>
                <xdr:row>64</xdr:row>
                <xdr:rowOff>0</xdr:rowOff>
              </to>
            </anchor>
          </controlPr>
        </control>
      </mc:Choice>
      <mc:Fallback>
        <control shapeId="67624" r:id="rId13" name="CheckBox71"/>
      </mc:Fallback>
    </mc:AlternateContent>
    <mc:AlternateContent xmlns:mc="http://schemas.openxmlformats.org/markup-compatibility/2006">
      <mc:Choice Requires="x14">
        <control shapeId="67623" r:id="rId14" name="CheckBox70">
          <controlPr autoFill="0" autoLine="0" linkedCell="Dump!F115" r:id="rId11">
            <anchor moveWithCells="1" sizeWithCells="1">
              <from>
                <xdr:col>11</xdr:col>
                <xdr:colOff>0</xdr:colOff>
                <xdr:row>62</xdr:row>
                <xdr:rowOff>180975</xdr:rowOff>
              </from>
              <to>
                <xdr:col>12</xdr:col>
                <xdr:colOff>38100</xdr:colOff>
                <xdr:row>64</xdr:row>
                <xdr:rowOff>0</xdr:rowOff>
              </to>
            </anchor>
          </controlPr>
        </control>
      </mc:Choice>
      <mc:Fallback>
        <control shapeId="67623" r:id="rId14" name="CheckBox70"/>
      </mc:Fallback>
    </mc:AlternateContent>
    <mc:AlternateContent xmlns:mc="http://schemas.openxmlformats.org/markup-compatibility/2006">
      <mc:Choice Requires="x14">
        <control shapeId="67622" r:id="rId15" name="CheckBox69">
          <controlPr autoFill="0" autoLine="0" linkedCell="Dump!F103" r:id="rId11">
            <anchor moveWithCells="1" sizeWithCells="1">
              <from>
                <xdr:col>7</xdr:col>
                <xdr:colOff>95250</xdr:colOff>
                <xdr:row>62</xdr:row>
                <xdr:rowOff>0</xdr:rowOff>
              </from>
              <to>
                <xdr:col>9</xdr:col>
                <xdr:colOff>19050</xdr:colOff>
                <xdr:row>63</xdr:row>
                <xdr:rowOff>9525</xdr:rowOff>
              </to>
            </anchor>
          </controlPr>
        </control>
      </mc:Choice>
      <mc:Fallback>
        <control shapeId="67622" r:id="rId15" name="CheckBox69"/>
      </mc:Fallback>
    </mc:AlternateContent>
    <mc:AlternateContent xmlns:mc="http://schemas.openxmlformats.org/markup-compatibility/2006">
      <mc:Choice Requires="x14">
        <control shapeId="67621" r:id="rId16" name="CheckBox68">
          <controlPr autoFill="0" autoLine="0" linkedCell="Dump!F114" r:id="rId11">
            <anchor moveWithCells="1" sizeWithCells="1">
              <from>
                <xdr:col>11</xdr:col>
                <xdr:colOff>0</xdr:colOff>
                <xdr:row>62</xdr:row>
                <xdr:rowOff>0</xdr:rowOff>
              </from>
              <to>
                <xdr:col>12</xdr:col>
                <xdr:colOff>38100</xdr:colOff>
                <xdr:row>63</xdr:row>
                <xdr:rowOff>9525</xdr:rowOff>
              </to>
            </anchor>
          </controlPr>
        </control>
      </mc:Choice>
      <mc:Fallback>
        <control shapeId="67621" r:id="rId16" name="CheckBox68"/>
      </mc:Fallback>
    </mc:AlternateContent>
    <mc:AlternateContent xmlns:mc="http://schemas.openxmlformats.org/markup-compatibility/2006">
      <mc:Choice Requires="x14">
        <control shapeId="1560" r:id="rId17" name="CheckBox67">
          <controlPr autoFill="0" autoLine="0" linkedCell="Dump!F296" r:id="rId18">
            <anchor moveWithCells="1">
              <from>
                <xdr:col>61</xdr:col>
                <xdr:colOff>57150</xdr:colOff>
                <xdr:row>128</xdr:row>
                <xdr:rowOff>0</xdr:rowOff>
              </from>
              <to>
                <xdr:col>63</xdr:col>
                <xdr:colOff>19050</xdr:colOff>
                <xdr:row>129</xdr:row>
                <xdr:rowOff>9525</xdr:rowOff>
              </to>
            </anchor>
          </controlPr>
        </control>
      </mc:Choice>
      <mc:Fallback>
        <control shapeId="1560" r:id="rId17" name="CheckBox67"/>
      </mc:Fallback>
    </mc:AlternateContent>
    <mc:AlternateContent xmlns:mc="http://schemas.openxmlformats.org/markup-compatibility/2006">
      <mc:Choice Requires="x14">
        <control shapeId="1559" r:id="rId19" name="CheckBox66">
          <controlPr autoFill="0" autoLine="0" linkedCell="Dump!F298" r:id="rId18">
            <anchor moveWithCells="1">
              <from>
                <xdr:col>61</xdr:col>
                <xdr:colOff>57150</xdr:colOff>
                <xdr:row>129</xdr:row>
                <xdr:rowOff>0</xdr:rowOff>
              </from>
              <to>
                <xdr:col>63</xdr:col>
                <xdr:colOff>19050</xdr:colOff>
                <xdr:row>130</xdr:row>
                <xdr:rowOff>9525</xdr:rowOff>
              </to>
            </anchor>
          </controlPr>
        </control>
      </mc:Choice>
      <mc:Fallback>
        <control shapeId="1559" r:id="rId19" name="CheckBox66"/>
      </mc:Fallback>
    </mc:AlternateContent>
    <mc:AlternateContent xmlns:mc="http://schemas.openxmlformats.org/markup-compatibility/2006">
      <mc:Choice Requires="x14">
        <control shapeId="1558" r:id="rId20" name="CheckBox65">
          <controlPr autoFill="0" autoLine="0" linkedCell="Dump!F300" r:id="rId18">
            <anchor moveWithCells="1">
              <from>
                <xdr:col>61</xdr:col>
                <xdr:colOff>57150</xdr:colOff>
                <xdr:row>130</xdr:row>
                <xdr:rowOff>0</xdr:rowOff>
              </from>
              <to>
                <xdr:col>63</xdr:col>
                <xdr:colOff>19050</xdr:colOff>
                <xdr:row>131</xdr:row>
                <xdr:rowOff>9525</xdr:rowOff>
              </to>
            </anchor>
          </controlPr>
        </control>
      </mc:Choice>
      <mc:Fallback>
        <control shapeId="1558" r:id="rId20" name="CheckBox65"/>
      </mc:Fallback>
    </mc:AlternateContent>
    <mc:AlternateContent xmlns:mc="http://schemas.openxmlformats.org/markup-compatibility/2006">
      <mc:Choice Requires="x14">
        <control shapeId="1557" r:id="rId21" name="CheckBox64">
          <controlPr autoFill="0" autoLine="0" linkedCell="Dump!F302" r:id="rId18">
            <anchor moveWithCells="1">
              <from>
                <xdr:col>61</xdr:col>
                <xdr:colOff>57150</xdr:colOff>
                <xdr:row>131</xdr:row>
                <xdr:rowOff>0</xdr:rowOff>
              </from>
              <to>
                <xdr:col>63</xdr:col>
                <xdr:colOff>19050</xdr:colOff>
                <xdr:row>132</xdr:row>
                <xdr:rowOff>9525</xdr:rowOff>
              </to>
            </anchor>
          </controlPr>
        </control>
      </mc:Choice>
      <mc:Fallback>
        <control shapeId="1557" r:id="rId21" name="CheckBox64"/>
      </mc:Fallback>
    </mc:AlternateContent>
    <mc:AlternateContent xmlns:mc="http://schemas.openxmlformats.org/markup-compatibility/2006">
      <mc:Choice Requires="x14">
        <control shapeId="1556" r:id="rId22" name="CheckBox63">
          <controlPr autoFill="0" autoLine="0" linkedCell="Dump!F304" r:id="rId18">
            <anchor moveWithCells="1">
              <from>
                <xdr:col>61</xdr:col>
                <xdr:colOff>57150</xdr:colOff>
                <xdr:row>132</xdr:row>
                <xdr:rowOff>0</xdr:rowOff>
              </from>
              <to>
                <xdr:col>63</xdr:col>
                <xdr:colOff>19050</xdr:colOff>
                <xdr:row>133</xdr:row>
                <xdr:rowOff>9525</xdr:rowOff>
              </to>
            </anchor>
          </controlPr>
        </control>
      </mc:Choice>
      <mc:Fallback>
        <control shapeId="1556" r:id="rId22" name="CheckBox63"/>
      </mc:Fallback>
    </mc:AlternateContent>
    <mc:AlternateContent xmlns:mc="http://schemas.openxmlformats.org/markup-compatibility/2006">
      <mc:Choice Requires="x14">
        <control shapeId="1555" r:id="rId23" name="CheckBox62">
          <controlPr autoFill="0" autoLine="0" linkedCell="Dump!F306" r:id="rId18">
            <anchor moveWithCells="1">
              <from>
                <xdr:col>61</xdr:col>
                <xdr:colOff>57150</xdr:colOff>
                <xdr:row>133</xdr:row>
                <xdr:rowOff>0</xdr:rowOff>
              </from>
              <to>
                <xdr:col>63</xdr:col>
                <xdr:colOff>19050</xdr:colOff>
                <xdr:row>134</xdr:row>
                <xdr:rowOff>9525</xdr:rowOff>
              </to>
            </anchor>
          </controlPr>
        </control>
      </mc:Choice>
      <mc:Fallback>
        <control shapeId="1555" r:id="rId23" name="CheckBox62"/>
      </mc:Fallback>
    </mc:AlternateContent>
    <mc:AlternateContent xmlns:mc="http://schemas.openxmlformats.org/markup-compatibility/2006">
      <mc:Choice Requires="x14">
        <control shapeId="1554" r:id="rId24" name="CheckBox61">
          <controlPr autoFill="0" autoLine="0" linkedCell="Dump!F308" r:id="rId18">
            <anchor moveWithCells="1">
              <from>
                <xdr:col>61</xdr:col>
                <xdr:colOff>57150</xdr:colOff>
                <xdr:row>134</xdr:row>
                <xdr:rowOff>0</xdr:rowOff>
              </from>
              <to>
                <xdr:col>63</xdr:col>
                <xdr:colOff>19050</xdr:colOff>
                <xdr:row>135</xdr:row>
                <xdr:rowOff>9525</xdr:rowOff>
              </to>
            </anchor>
          </controlPr>
        </control>
      </mc:Choice>
      <mc:Fallback>
        <control shapeId="1554" r:id="rId24" name="CheckBox61"/>
      </mc:Fallback>
    </mc:AlternateContent>
    <mc:AlternateContent xmlns:mc="http://schemas.openxmlformats.org/markup-compatibility/2006">
      <mc:Choice Requires="x14">
        <control shapeId="1553" r:id="rId25" name="CheckBox60">
          <controlPr autoFill="0" autoLine="0" linkedCell="Dump!F310" r:id="rId18">
            <anchor moveWithCells="1">
              <from>
                <xdr:col>61</xdr:col>
                <xdr:colOff>57150</xdr:colOff>
                <xdr:row>135</xdr:row>
                <xdr:rowOff>0</xdr:rowOff>
              </from>
              <to>
                <xdr:col>63</xdr:col>
                <xdr:colOff>19050</xdr:colOff>
                <xdr:row>135</xdr:row>
                <xdr:rowOff>200025</xdr:rowOff>
              </to>
            </anchor>
          </controlPr>
        </control>
      </mc:Choice>
      <mc:Fallback>
        <control shapeId="1553" r:id="rId25" name="CheckBox60"/>
      </mc:Fallback>
    </mc:AlternateContent>
    <mc:AlternateContent xmlns:mc="http://schemas.openxmlformats.org/markup-compatibility/2006">
      <mc:Choice Requires="x14">
        <control shapeId="1552" r:id="rId26" name="CheckBox59">
          <controlPr autoFill="0" autoLine="0" linkedCell="Dump!F294" r:id="rId18">
            <anchor moveWithCells="1">
              <from>
                <xdr:col>29</xdr:col>
                <xdr:colOff>57150</xdr:colOff>
                <xdr:row>135</xdr:row>
                <xdr:rowOff>0</xdr:rowOff>
              </from>
              <to>
                <xdr:col>31</xdr:col>
                <xdr:colOff>19050</xdr:colOff>
                <xdr:row>135</xdr:row>
                <xdr:rowOff>200025</xdr:rowOff>
              </to>
            </anchor>
          </controlPr>
        </control>
      </mc:Choice>
      <mc:Fallback>
        <control shapeId="1552" r:id="rId26" name="CheckBox59"/>
      </mc:Fallback>
    </mc:AlternateContent>
    <mc:AlternateContent xmlns:mc="http://schemas.openxmlformats.org/markup-compatibility/2006">
      <mc:Choice Requires="x14">
        <control shapeId="1551" r:id="rId27" name="CheckBox58">
          <controlPr autoFill="0" autoLine="0" linkedCell="Dump!F292" r:id="rId18">
            <anchor moveWithCells="1">
              <from>
                <xdr:col>29</xdr:col>
                <xdr:colOff>57150</xdr:colOff>
                <xdr:row>134</xdr:row>
                <xdr:rowOff>0</xdr:rowOff>
              </from>
              <to>
                <xdr:col>31</xdr:col>
                <xdr:colOff>19050</xdr:colOff>
                <xdr:row>135</xdr:row>
                <xdr:rowOff>9525</xdr:rowOff>
              </to>
            </anchor>
          </controlPr>
        </control>
      </mc:Choice>
      <mc:Fallback>
        <control shapeId="1551" r:id="rId27" name="CheckBox58"/>
      </mc:Fallback>
    </mc:AlternateContent>
    <mc:AlternateContent xmlns:mc="http://schemas.openxmlformats.org/markup-compatibility/2006">
      <mc:Choice Requires="x14">
        <control shapeId="1550" r:id="rId28" name="CheckBox57">
          <controlPr autoFill="0" autoLine="0" linkedCell="Dump!F290" r:id="rId18">
            <anchor moveWithCells="1">
              <from>
                <xdr:col>29</xdr:col>
                <xdr:colOff>57150</xdr:colOff>
                <xdr:row>133</xdr:row>
                <xdr:rowOff>0</xdr:rowOff>
              </from>
              <to>
                <xdr:col>31</xdr:col>
                <xdr:colOff>19050</xdr:colOff>
                <xdr:row>134</xdr:row>
                <xdr:rowOff>9525</xdr:rowOff>
              </to>
            </anchor>
          </controlPr>
        </control>
      </mc:Choice>
      <mc:Fallback>
        <control shapeId="1550" r:id="rId28" name="CheckBox57"/>
      </mc:Fallback>
    </mc:AlternateContent>
    <mc:AlternateContent xmlns:mc="http://schemas.openxmlformats.org/markup-compatibility/2006">
      <mc:Choice Requires="x14">
        <control shapeId="1549" r:id="rId29" name="CheckBox56">
          <controlPr autoFill="0" autoLine="0" linkedCell="Dump!F288" r:id="rId18">
            <anchor moveWithCells="1">
              <from>
                <xdr:col>29</xdr:col>
                <xdr:colOff>57150</xdr:colOff>
                <xdr:row>132</xdr:row>
                <xdr:rowOff>0</xdr:rowOff>
              </from>
              <to>
                <xdr:col>31</xdr:col>
                <xdr:colOff>19050</xdr:colOff>
                <xdr:row>133</xdr:row>
                <xdr:rowOff>9525</xdr:rowOff>
              </to>
            </anchor>
          </controlPr>
        </control>
      </mc:Choice>
      <mc:Fallback>
        <control shapeId="1549" r:id="rId29" name="CheckBox56"/>
      </mc:Fallback>
    </mc:AlternateContent>
    <mc:AlternateContent xmlns:mc="http://schemas.openxmlformats.org/markup-compatibility/2006">
      <mc:Choice Requires="x14">
        <control shapeId="1548" r:id="rId30" name="CheckBox55">
          <controlPr autoFill="0" autoLine="0" linkedCell="Dump!F286" r:id="rId18">
            <anchor moveWithCells="1">
              <from>
                <xdr:col>29</xdr:col>
                <xdr:colOff>57150</xdr:colOff>
                <xdr:row>131</xdr:row>
                <xdr:rowOff>0</xdr:rowOff>
              </from>
              <to>
                <xdr:col>31</xdr:col>
                <xdr:colOff>19050</xdr:colOff>
                <xdr:row>132</xdr:row>
                <xdr:rowOff>9525</xdr:rowOff>
              </to>
            </anchor>
          </controlPr>
        </control>
      </mc:Choice>
      <mc:Fallback>
        <control shapeId="1548" r:id="rId30" name="CheckBox55"/>
      </mc:Fallback>
    </mc:AlternateContent>
    <mc:AlternateContent xmlns:mc="http://schemas.openxmlformats.org/markup-compatibility/2006">
      <mc:Choice Requires="x14">
        <control shapeId="1547" r:id="rId31" name="CheckBox54">
          <controlPr autoFill="0" autoLine="0" linkedCell="Dump!F284" r:id="rId18">
            <anchor moveWithCells="1">
              <from>
                <xdr:col>29</xdr:col>
                <xdr:colOff>57150</xdr:colOff>
                <xdr:row>130</xdr:row>
                <xdr:rowOff>0</xdr:rowOff>
              </from>
              <to>
                <xdr:col>31</xdr:col>
                <xdr:colOff>19050</xdr:colOff>
                <xdr:row>131</xdr:row>
                <xdr:rowOff>9525</xdr:rowOff>
              </to>
            </anchor>
          </controlPr>
        </control>
      </mc:Choice>
      <mc:Fallback>
        <control shapeId="1547" r:id="rId31" name="CheckBox54"/>
      </mc:Fallback>
    </mc:AlternateContent>
    <mc:AlternateContent xmlns:mc="http://schemas.openxmlformats.org/markup-compatibility/2006">
      <mc:Choice Requires="x14">
        <control shapeId="1546" r:id="rId32" name="CheckBox53">
          <controlPr autoFill="0" autoLine="0" linkedCell="Dump!F282" r:id="rId18">
            <anchor moveWithCells="1">
              <from>
                <xdr:col>29</xdr:col>
                <xdr:colOff>57150</xdr:colOff>
                <xdr:row>129</xdr:row>
                <xdr:rowOff>0</xdr:rowOff>
              </from>
              <to>
                <xdr:col>31</xdr:col>
                <xdr:colOff>19050</xdr:colOff>
                <xdr:row>130</xdr:row>
                <xdr:rowOff>9525</xdr:rowOff>
              </to>
            </anchor>
          </controlPr>
        </control>
      </mc:Choice>
      <mc:Fallback>
        <control shapeId="1546" r:id="rId32" name="CheckBox53"/>
      </mc:Fallback>
    </mc:AlternateContent>
    <mc:AlternateContent xmlns:mc="http://schemas.openxmlformats.org/markup-compatibility/2006">
      <mc:Choice Requires="x14">
        <control shapeId="1545" r:id="rId33" name="CheckBox52">
          <controlPr autoFill="0" autoLine="0" linkedCell="Dump!F280" r:id="rId18">
            <anchor moveWithCells="1">
              <from>
                <xdr:col>29</xdr:col>
                <xdr:colOff>57150</xdr:colOff>
                <xdr:row>128</xdr:row>
                <xdr:rowOff>0</xdr:rowOff>
              </from>
              <to>
                <xdr:col>31</xdr:col>
                <xdr:colOff>19050</xdr:colOff>
                <xdr:row>129</xdr:row>
                <xdr:rowOff>9525</xdr:rowOff>
              </to>
            </anchor>
          </controlPr>
        </control>
      </mc:Choice>
      <mc:Fallback>
        <control shapeId="1545" r:id="rId33" name="CheckBox52"/>
      </mc:Fallback>
    </mc:AlternateContent>
    <mc:AlternateContent xmlns:mc="http://schemas.openxmlformats.org/markup-compatibility/2006">
      <mc:Choice Requires="x14">
        <control shapeId="1544" r:id="rId34" name="CheckBox51">
          <controlPr autoFill="0" autoLine="0" linkedCell="Dump!F309" r:id="rId18">
            <anchor moveWithCells="1">
              <from>
                <xdr:col>57</xdr:col>
                <xdr:colOff>38100</xdr:colOff>
                <xdr:row>135</xdr:row>
                <xdr:rowOff>0</xdr:rowOff>
              </from>
              <to>
                <xdr:col>59</xdr:col>
                <xdr:colOff>0</xdr:colOff>
                <xdr:row>135</xdr:row>
                <xdr:rowOff>200025</xdr:rowOff>
              </to>
            </anchor>
          </controlPr>
        </control>
      </mc:Choice>
      <mc:Fallback>
        <control shapeId="1544" r:id="rId34" name="CheckBox51"/>
      </mc:Fallback>
    </mc:AlternateContent>
    <mc:AlternateContent xmlns:mc="http://schemas.openxmlformats.org/markup-compatibility/2006">
      <mc:Choice Requires="x14">
        <control shapeId="1543" r:id="rId35" name="CheckBox50">
          <controlPr autoFill="0" autoLine="0" linkedCell="Dump!F307" r:id="rId18">
            <anchor moveWithCells="1">
              <from>
                <xdr:col>57</xdr:col>
                <xdr:colOff>38100</xdr:colOff>
                <xdr:row>134</xdr:row>
                <xdr:rowOff>0</xdr:rowOff>
              </from>
              <to>
                <xdr:col>59</xdr:col>
                <xdr:colOff>0</xdr:colOff>
                <xdr:row>135</xdr:row>
                <xdr:rowOff>9525</xdr:rowOff>
              </to>
            </anchor>
          </controlPr>
        </control>
      </mc:Choice>
      <mc:Fallback>
        <control shapeId="1543" r:id="rId35" name="CheckBox50"/>
      </mc:Fallback>
    </mc:AlternateContent>
    <mc:AlternateContent xmlns:mc="http://schemas.openxmlformats.org/markup-compatibility/2006">
      <mc:Choice Requires="x14">
        <control shapeId="1542" r:id="rId36" name="CheckBox49">
          <controlPr autoFill="0" autoLine="0" linkedCell="Dump!F305" r:id="rId18">
            <anchor moveWithCells="1">
              <from>
                <xdr:col>57</xdr:col>
                <xdr:colOff>38100</xdr:colOff>
                <xdr:row>133</xdr:row>
                <xdr:rowOff>0</xdr:rowOff>
              </from>
              <to>
                <xdr:col>59</xdr:col>
                <xdr:colOff>0</xdr:colOff>
                <xdr:row>134</xdr:row>
                <xdr:rowOff>9525</xdr:rowOff>
              </to>
            </anchor>
          </controlPr>
        </control>
      </mc:Choice>
      <mc:Fallback>
        <control shapeId="1542" r:id="rId36" name="CheckBox49"/>
      </mc:Fallback>
    </mc:AlternateContent>
    <mc:AlternateContent xmlns:mc="http://schemas.openxmlformats.org/markup-compatibility/2006">
      <mc:Choice Requires="x14">
        <control shapeId="1541" r:id="rId37" name="CheckBox48">
          <controlPr autoFill="0" autoLine="0" linkedCell="Dump!F303" r:id="rId18">
            <anchor moveWithCells="1">
              <from>
                <xdr:col>57</xdr:col>
                <xdr:colOff>38100</xdr:colOff>
                <xdr:row>132</xdr:row>
                <xdr:rowOff>0</xdr:rowOff>
              </from>
              <to>
                <xdr:col>59</xdr:col>
                <xdr:colOff>0</xdr:colOff>
                <xdr:row>133</xdr:row>
                <xdr:rowOff>9525</xdr:rowOff>
              </to>
            </anchor>
          </controlPr>
        </control>
      </mc:Choice>
      <mc:Fallback>
        <control shapeId="1541" r:id="rId37" name="CheckBox48"/>
      </mc:Fallback>
    </mc:AlternateContent>
    <mc:AlternateContent xmlns:mc="http://schemas.openxmlformats.org/markup-compatibility/2006">
      <mc:Choice Requires="x14">
        <control shapeId="1540" r:id="rId38" name="CheckBox47">
          <controlPr autoFill="0" autoLine="0" linkedCell="Dump!F301" r:id="rId18">
            <anchor moveWithCells="1">
              <from>
                <xdr:col>57</xdr:col>
                <xdr:colOff>38100</xdr:colOff>
                <xdr:row>131</xdr:row>
                <xdr:rowOff>0</xdr:rowOff>
              </from>
              <to>
                <xdr:col>59</xdr:col>
                <xdr:colOff>0</xdr:colOff>
                <xdr:row>132</xdr:row>
                <xdr:rowOff>9525</xdr:rowOff>
              </to>
            </anchor>
          </controlPr>
        </control>
      </mc:Choice>
      <mc:Fallback>
        <control shapeId="1540" r:id="rId38" name="CheckBox47"/>
      </mc:Fallback>
    </mc:AlternateContent>
    <mc:AlternateContent xmlns:mc="http://schemas.openxmlformats.org/markup-compatibility/2006">
      <mc:Choice Requires="x14">
        <control shapeId="1539" r:id="rId39" name="CheckBox46">
          <controlPr autoFill="0" autoLine="0" linkedCell="Dump!F299" r:id="rId18">
            <anchor moveWithCells="1">
              <from>
                <xdr:col>57</xdr:col>
                <xdr:colOff>38100</xdr:colOff>
                <xdr:row>130</xdr:row>
                <xdr:rowOff>0</xdr:rowOff>
              </from>
              <to>
                <xdr:col>59</xdr:col>
                <xdr:colOff>0</xdr:colOff>
                <xdr:row>131</xdr:row>
                <xdr:rowOff>9525</xdr:rowOff>
              </to>
            </anchor>
          </controlPr>
        </control>
      </mc:Choice>
      <mc:Fallback>
        <control shapeId="1539" r:id="rId39" name="CheckBox46"/>
      </mc:Fallback>
    </mc:AlternateContent>
    <mc:AlternateContent xmlns:mc="http://schemas.openxmlformats.org/markup-compatibility/2006">
      <mc:Choice Requires="x14">
        <control shapeId="1538" r:id="rId40" name="CheckBox45">
          <controlPr autoFill="0" autoLine="0" linkedCell="Dump!F297" r:id="rId18">
            <anchor moveWithCells="1">
              <from>
                <xdr:col>57</xdr:col>
                <xdr:colOff>38100</xdr:colOff>
                <xdr:row>129</xdr:row>
                <xdr:rowOff>0</xdr:rowOff>
              </from>
              <to>
                <xdr:col>59</xdr:col>
                <xdr:colOff>0</xdr:colOff>
                <xdr:row>130</xdr:row>
                <xdr:rowOff>9525</xdr:rowOff>
              </to>
            </anchor>
          </controlPr>
        </control>
      </mc:Choice>
      <mc:Fallback>
        <control shapeId="1538" r:id="rId40" name="CheckBox45"/>
      </mc:Fallback>
    </mc:AlternateContent>
    <mc:AlternateContent xmlns:mc="http://schemas.openxmlformats.org/markup-compatibility/2006">
      <mc:Choice Requires="x14">
        <control shapeId="1537" r:id="rId41" name="CheckBox44">
          <controlPr autoFill="0" autoLine="0" linkedCell="Dump!F295" r:id="rId18">
            <anchor moveWithCells="1">
              <from>
                <xdr:col>57</xdr:col>
                <xdr:colOff>38100</xdr:colOff>
                <xdr:row>128</xdr:row>
                <xdr:rowOff>0</xdr:rowOff>
              </from>
              <to>
                <xdr:col>59</xdr:col>
                <xdr:colOff>0</xdr:colOff>
                <xdr:row>129</xdr:row>
                <xdr:rowOff>9525</xdr:rowOff>
              </to>
            </anchor>
          </controlPr>
        </control>
      </mc:Choice>
      <mc:Fallback>
        <control shapeId="1537" r:id="rId41" name="CheckBox44"/>
      </mc:Fallback>
    </mc:AlternateContent>
    <mc:AlternateContent xmlns:mc="http://schemas.openxmlformats.org/markup-compatibility/2006">
      <mc:Choice Requires="x14">
        <control shapeId="1536" r:id="rId42" name="CheckBox43">
          <controlPr autoFill="0" autoLine="0" linkedCell="Dump!F293" r:id="rId18">
            <anchor moveWithCells="1">
              <from>
                <xdr:col>25</xdr:col>
                <xdr:colOff>38100</xdr:colOff>
                <xdr:row>135</xdr:row>
                <xdr:rowOff>0</xdr:rowOff>
              </from>
              <to>
                <xdr:col>27</xdr:col>
                <xdr:colOff>0</xdr:colOff>
                <xdr:row>135</xdr:row>
                <xdr:rowOff>200025</xdr:rowOff>
              </to>
            </anchor>
          </controlPr>
        </control>
      </mc:Choice>
      <mc:Fallback>
        <control shapeId="1536" r:id="rId42" name="CheckBox43"/>
      </mc:Fallback>
    </mc:AlternateContent>
    <mc:AlternateContent xmlns:mc="http://schemas.openxmlformats.org/markup-compatibility/2006">
      <mc:Choice Requires="x14">
        <control shapeId="1535" r:id="rId43" name="CheckBox42">
          <controlPr autoFill="0" autoLine="0" linkedCell="Dump!F291" r:id="rId18">
            <anchor moveWithCells="1">
              <from>
                <xdr:col>25</xdr:col>
                <xdr:colOff>38100</xdr:colOff>
                <xdr:row>134</xdr:row>
                <xdr:rowOff>0</xdr:rowOff>
              </from>
              <to>
                <xdr:col>27</xdr:col>
                <xdr:colOff>0</xdr:colOff>
                <xdr:row>135</xdr:row>
                <xdr:rowOff>9525</xdr:rowOff>
              </to>
            </anchor>
          </controlPr>
        </control>
      </mc:Choice>
      <mc:Fallback>
        <control shapeId="1535" r:id="rId43" name="CheckBox42"/>
      </mc:Fallback>
    </mc:AlternateContent>
    <mc:AlternateContent xmlns:mc="http://schemas.openxmlformats.org/markup-compatibility/2006">
      <mc:Choice Requires="x14">
        <control shapeId="1534" r:id="rId44" name="CheckBox41">
          <controlPr autoFill="0" autoLine="0" linkedCell="Dump!F289" r:id="rId18">
            <anchor moveWithCells="1">
              <from>
                <xdr:col>25</xdr:col>
                <xdr:colOff>38100</xdr:colOff>
                <xdr:row>133</xdr:row>
                <xdr:rowOff>0</xdr:rowOff>
              </from>
              <to>
                <xdr:col>27</xdr:col>
                <xdr:colOff>0</xdr:colOff>
                <xdr:row>134</xdr:row>
                <xdr:rowOff>9525</xdr:rowOff>
              </to>
            </anchor>
          </controlPr>
        </control>
      </mc:Choice>
      <mc:Fallback>
        <control shapeId="1534" r:id="rId44" name="CheckBox41"/>
      </mc:Fallback>
    </mc:AlternateContent>
    <mc:AlternateContent xmlns:mc="http://schemas.openxmlformats.org/markup-compatibility/2006">
      <mc:Choice Requires="x14">
        <control shapeId="1533" r:id="rId45" name="CheckBox40">
          <controlPr autoFill="0" autoLine="0" linkedCell="Dump!F287" r:id="rId18">
            <anchor moveWithCells="1">
              <from>
                <xdr:col>25</xdr:col>
                <xdr:colOff>38100</xdr:colOff>
                <xdr:row>132</xdr:row>
                <xdr:rowOff>0</xdr:rowOff>
              </from>
              <to>
                <xdr:col>27</xdr:col>
                <xdr:colOff>0</xdr:colOff>
                <xdr:row>133</xdr:row>
                <xdr:rowOff>9525</xdr:rowOff>
              </to>
            </anchor>
          </controlPr>
        </control>
      </mc:Choice>
      <mc:Fallback>
        <control shapeId="1533" r:id="rId45" name="CheckBox40"/>
      </mc:Fallback>
    </mc:AlternateContent>
    <mc:AlternateContent xmlns:mc="http://schemas.openxmlformats.org/markup-compatibility/2006">
      <mc:Choice Requires="x14">
        <control shapeId="1532" r:id="rId46" name="CheckBox39">
          <controlPr autoFill="0" autoLine="0" linkedCell="Dump!F285" r:id="rId18">
            <anchor moveWithCells="1">
              <from>
                <xdr:col>25</xdr:col>
                <xdr:colOff>38100</xdr:colOff>
                <xdr:row>131</xdr:row>
                <xdr:rowOff>0</xdr:rowOff>
              </from>
              <to>
                <xdr:col>27</xdr:col>
                <xdr:colOff>0</xdr:colOff>
                <xdr:row>132</xdr:row>
                <xdr:rowOff>9525</xdr:rowOff>
              </to>
            </anchor>
          </controlPr>
        </control>
      </mc:Choice>
      <mc:Fallback>
        <control shapeId="1532" r:id="rId46" name="CheckBox39"/>
      </mc:Fallback>
    </mc:AlternateContent>
    <mc:AlternateContent xmlns:mc="http://schemas.openxmlformats.org/markup-compatibility/2006">
      <mc:Choice Requires="x14">
        <control shapeId="1531" r:id="rId47" name="CheckBox38">
          <controlPr autoFill="0" autoLine="0" linkedCell="Dump!F283" r:id="rId18">
            <anchor moveWithCells="1">
              <from>
                <xdr:col>25</xdr:col>
                <xdr:colOff>38100</xdr:colOff>
                <xdr:row>130</xdr:row>
                <xdr:rowOff>0</xdr:rowOff>
              </from>
              <to>
                <xdr:col>27</xdr:col>
                <xdr:colOff>0</xdr:colOff>
                <xdr:row>131</xdr:row>
                <xdr:rowOff>9525</xdr:rowOff>
              </to>
            </anchor>
          </controlPr>
        </control>
      </mc:Choice>
      <mc:Fallback>
        <control shapeId="1531" r:id="rId47" name="CheckBox38"/>
      </mc:Fallback>
    </mc:AlternateContent>
    <mc:AlternateContent xmlns:mc="http://schemas.openxmlformats.org/markup-compatibility/2006">
      <mc:Choice Requires="x14">
        <control shapeId="1530" r:id="rId48" name="CheckBox37">
          <controlPr autoFill="0" autoLine="0" linkedCell="Dump!F281" r:id="rId18">
            <anchor moveWithCells="1">
              <from>
                <xdr:col>25</xdr:col>
                <xdr:colOff>38100</xdr:colOff>
                <xdr:row>129</xdr:row>
                <xdr:rowOff>0</xdr:rowOff>
              </from>
              <to>
                <xdr:col>27</xdr:col>
                <xdr:colOff>0</xdr:colOff>
                <xdr:row>130</xdr:row>
                <xdr:rowOff>9525</xdr:rowOff>
              </to>
            </anchor>
          </controlPr>
        </control>
      </mc:Choice>
      <mc:Fallback>
        <control shapeId="1530" r:id="rId48" name="CheckBox37"/>
      </mc:Fallback>
    </mc:AlternateContent>
    <mc:AlternateContent xmlns:mc="http://schemas.openxmlformats.org/markup-compatibility/2006">
      <mc:Choice Requires="x14">
        <control shapeId="1529" r:id="rId49" name="CheckBox36">
          <controlPr autoFill="0" autoLine="0" linkedCell="Dump!F279" r:id="rId18">
            <anchor moveWithCells="1">
              <from>
                <xdr:col>25</xdr:col>
                <xdr:colOff>38100</xdr:colOff>
                <xdr:row>128</xdr:row>
                <xdr:rowOff>0</xdr:rowOff>
              </from>
              <to>
                <xdr:col>27</xdr:col>
                <xdr:colOff>0</xdr:colOff>
                <xdr:row>129</xdr:row>
                <xdr:rowOff>9525</xdr:rowOff>
              </to>
            </anchor>
          </controlPr>
        </control>
      </mc:Choice>
      <mc:Fallback>
        <control shapeId="1529" r:id="rId49" name="CheckBox36"/>
      </mc:Fallback>
    </mc:AlternateContent>
    <mc:AlternateContent xmlns:mc="http://schemas.openxmlformats.org/markup-compatibility/2006">
      <mc:Choice Requires="x14">
        <control shapeId="1528" r:id="rId50" name="CheckBox35">
          <controlPr autoFill="0" autoLine="0" linkedCell="Dump!F273" r:id="rId18">
            <anchor moveWithCells="1">
              <from>
                <xdr:col>28</xdr:col>
                <xdr:colOff>0</xdr:colOff>
                <xdr:row>125</xdr:row>
                <xdr:rowOff>0</xdr:rowOff>
              </from>
              <to>
                <xdr:col>29</xdr:col>
                <xdr:colOff>76200</xdr:colOff>
                <xdr:row>126</xdr:row>
                <xdr:rowOff>9525</xdr:rowOff>
              </to>
            </anchor>
          </controlPr>
        </control>
      </mc:Choice>
      <mc:Fallback>
        <control shapeId="1528" r:id="rId50" name="CheckBox35"/>
      </mc:Fallback>
    </mc:AlternateContent>
    <mc:AlternateContent xmlns:mc="http://schemas.openxmlformats.org/markup-compatibility/2006">
      <mc:Choice Requires="x14">
        <control shapeId="1527" r:id="rId51" name="CheckBox34">
          <controlPr autoFill="0" autoLine="0" linkedCell="Dump!F274" r:id="rId18">
            <anchor moveWithCells="1">
              <from>
                <xdr:col>30</xdr:col>
                <xdr:colOff>0</xdr:colOff>
                <xdr:row>125</xdr:row>
                <xdr:rowOff>0</xdr:rowOff>
              </from>
              <to>
                <xdr:col>31</xdr:col>
                <xdr:colOff>76200</xdr:colOff>
                <xdr:row>126</xdr:row>
                <xdr:rowOff>9525</xdr:rowOff>
              </to>
            </anchor>
          </controlPr>
        </control>
      </mc:Choice>
      <mc:Fallback>
        <control shapeId="1527" r:id="rId51" name="CheckBox34"/>
      </mc:Fallback>
    </mc:AlternateContent>
    <mc:AlternateContent xmlns:mc="http://schemas.openxmlformats.org/markup-compatibility/2006">
      <mc:Choice Requires="x14">
        <control shapeId="1526" r:id="rId52" name="CheckBox33">
          <controlPr autoFill="0" autoLine="0" linkedCell="Dump!F267" r:id="rId18">
            <anchor moveWithCells="1">
              <from>
                <xdr:col>30</xdr:col>
                <xdr:colOff>0</xdr:colOff>
                <xdr:row>124</xdr:row>
                <xdr:rowOff>0</xdr:rowOff>
              </from>
              <to>
                <xdr:col>31</xdr:col>
                <xdr:colOff>76200</xdr:colOff>
                <xdr:row>125</xdr:row>
                <xdr:rowOff>9525</xdr:rowOff>
              </to>
            </anchor>
          </controlPr>
        </control>
      </mc:Choice>
      <mc:Fallback>
        <control shapeId="1526" r:id="rId52" name="CheckBox33"/>
      </mc:Fallback>
    </mc:AlternateContent>
    <mc:AlternateContent xmlns:mc="http://schemas.openxmlformats.org/markup-compatibility/2006">
      <mc:Choice Requires="x14">
        <control shapeId="1525" r:id="rId53" name="CheckBox32">
          <controlPr autoFill="0" autoLine="0" linkedCell="Dump!F266" r:id="rId18">
            <anchor moveWithCells="1">
              <from>
                <xdr:col>28</xdr:col>
                <xdr:colOff>0</xdr:colOff>
                <xdr:row>124</xdr:row>
                <xdr:rowOff>0</xdr:rowOff>
              </from>
              <to>
                <xdr:col>29</xdr:col>
                <xdr:colOff>76200</xdr:colOff>
                <xdr:row>125</xdr:row>
                <xdr:rowOff>9525</xdr:rowOff>
              </to>
            </anchor>
          </controlPr>
        </control>
      </mc:Choice>
      <mc:Fallback>
        <control shapeId="1525" r:id="rId53" name="CheckBox32"/>
      </mc:Fallback>
    </mc:AlternateContent>
    <mc:AlternateContent xmlns:mc="http://schemas.openxmlformats.org/markup-compatibility/2006">
      <mc:Choice Requires="x14">
        <control shapeId="1524" r:id="rId54" name="CheckBox31">
          <controlPr autoFill="0" autoLine="0" linkedCell="Dump!F259" r:id="rId18">
            <anchor moveWithCells="1">
              <from>
                <xdr:col>28</xdr:col>
                <xdr:colOff>0</xdr:colOff>
                <xdr:row>123</xdr:row>
                <xdr:rowOff>0</xdr:rowOff>
              </from>
              <to>
                <xdr:col>29</xdr:col>
                <xdr:colOff>76200</xdr:colOff>
                <xdr:row>124</xdr:row>
                <xdr:rowOff>9525</xdr:rowOff>
              </to>
            </anchor>
          </controlPr>
        </control>
      </mc:Choice>
      <mc:Fallback>
        <control shapeId="1524" r:id="rId54" name="CheckBox31"/>
      </mc:Fallback>
    </mc:AlternateContent>
    <mc:AlternateContent xmlns:mc="http://schemas.openxmlformats.org/markup-compatibility/2006">
      <mc:Choice Requires="x14">
        <control shapeId="1523" r:id="rId55" name="CheckBox30">
          <controlPr autoFill="0" autoLine="0" linkedCell="Dump!F260" r:id="rId18">
            <anchor moveWithCells="1">
              <from>
                <xdr:col>30</xdr:col>
                <xdr:colOff>0</xdr:colOff>
                <xdr:row>123</xdr:row>
                <xdr:rowOff>0</xdr:rowOff>
              </from>
              <to>
                <xdr:col>31</xdr:col>
                <xdr:colOff>76200</xdr:colOff>
                <xdr:row>124</xdr:row>
                <xdr:rowOff>9525</xdr:rowOff>
              </to>
            </anchor>
          </controlPr>
        </control>
      </mc:Choice>
      <mc:Fallback>
        <control shapeId="1523" r:id="rId55" name="CheckBox30"/>
      </mc:Fallback>
    </mc:AlternateContent>
    <mc:AlternateContent xmlns:mc="http://schemas.openxmlformats.org/markup-compatibility/2006">
      <mc:Choice Requires="x14">
        <control shapeId="1522" r:id="rId56" name="CheckBox29">
          <controlPr autoFill="0" autoLine="0" linkedCell="Dump!F253" r:id="rId18">
            <anchor moveWithCells="1">
              <from>
                <xdr:col>30</xdr:col>
                <xdr:colOff>0</xdr:colOff>
                <xdr:row>122</xdr:row>
                <xdr:rowOff>0</xdr:rowOff>
              </from>
              <to>
                <xdr:col>31</xdr:col>
                <xdr:colOff>76200</xdr:colOff>
                <xdr:row>123</xdr:row>
                <xdr:rowOff>9525</xdr:rowOff>
              </to>
            </anchor>
          </controlPr>
        </control>
      </mc:Choice>
      <mc:Fallback>
        <control shapeId="1522" r:id="rId56" name="CheckBox29"/>
      </mc:Fallback>
    </mc:AlternateContent>
    <mc:AlternateContent xmlns:mc="http://schemas.openxmlformats.org/markup-compatibility/2006">
      <mc:Choice Requires="x14">
        <control shapeId="1521" r:id="rId57" name="CheckBox28">
          <controlPr autoFill="0" autoLine="0" linkedCell="Dump!F252" r:id="rId18">
            <anchor moveWithCells="1">
              <from>
                <xdr:col>28</xdr:col>
                <xdr:colOff>0</xdr:colOff>
                <xdr:row>122</xdr:row>
                <xdr:rowOff>0</xdr:rowOff>
              </from>
              <to>
                <xdr:col>29</xdr:col>
                <xdr:colOff>76200</xdr:colOff>
                <xdr:row>123</xdr:row>
                <xdr:rowOff>9525</xdr:rowOff>
              </to>
            </anchor>
          </controlPr>
        </control>
      </mc:Choice>
      <mc:Fallback>
        <control shapeId="1521" r:id="rId57" name="CheckBox28"/>
      </mc:Fallback>
    </mc:AlternateContent>
    <mc:AlternateContent xmlns:mc="http://schemas.openxmlformats.org/markup-compatibility/2006">
      <mc:Choice Requires="x14">
        <control shapeId="1520" r:id="rId58" name="CheckBox27">
          <controlPr autoFill="0" autoLine="0" linkedCell="Dump!F246" r:id="rId18">
            <anchor moveWithCells="1">
              <from>
                <xdr:col>30</xdr:col>
                <xdr:colOff>0</xdr:colOff>
                <xdr:row>121</xdr:row>
                <xdr:rowOff>0</xdr:rowOff>
              </from>
              <to>
                <xdr:col>31</xdr:col>
                <xdr:colOff>76200</xdr:colOff>
                <xdr:row>122</xdr:row>
                <xdr:rowOff>9525</xdr:rowOff>
              </to>
            </anchor>
          </controlPr>
        </control>
      </mc:Choice>
      <mc:Fallback>
        <control shapeId="1520" r:id="rId58" name="CheckBox27"/>
      </mc:Fallback>
    </mc:AlternateContent>
    <mc:AlternateContent xmlns:mc="http://schemas.openxmlformats.org/markup-compatibility/2006">
      <mc:Choice Requires="x14">
        <control shapeId="1519" r:id="rId59" name="CheckBox26">
          <controlPr autoFill="0" autoLine="0" linkedCell="Dump!F245" r:id="rId18">
            <anchor moveWithCells="1">
              <from>
                <xdr:col>28</xdr:col>
                <xdr:colOff>0</xdr:colOff>
                <xdr:row>121</xdr:row>
                <xdr:rowOff>0</xdr:rowOff>
              </from>
              <to>
                <xdr:col>29</xdr:col>
                <xdr:colOff>76200</xdr:colOff>
                <xdr:row>122</xdr:row>
                <xdr:rowOff>9525</xdr:rowOff>
              </to>
            </anchor>
          </controlPr>
        </control>
      </mc:Choice>
      <mc:Fallback>
        <control shapeId="1519" r:id="rId59" name="CheckBox26"/>
      </mc:Fallback>
    </mc:AlternateContent>
    <mc:AlternateContent xmlns:mc="http://schemas.openxmlformats.org/markup-compatibility/2006">
      <mc:Choice Requires="x14">
        <control shapeId="1517" r:id="rId60" name="CheckBox25">
          <controlPr autoFill="0" autoLine="0" linkedCell="Dump!F242" r:id="rId18">
            <anchor moveWithCells="1">
              <from>
                <xdr:col>2</xdr:col>
                <xdr:colOff>0</xdr:colOff>
                <xdr:row>116</xdr:row>
                <xdr:rowOff>0</xdr:rowOff>
              </from>
              <to>
                <xdr:col>3</xdr:col>
                <xdr:colOff>76200</xdr:colOff>
                <xdr:row>117</xdr:row>
                <xdr:rowOff>9525</xdr:rowOff>
              </to>
            </anchor>
          </controlPr>
        </control>
      </mc:Choice>
      <mc:Fallback>
        <control shapeId="1517" r:id="rId60" name="CheckBox25"/>
      </mc:Fallback>
    </mc:AlternateContent>
    <mc:AlternateContent xmlns:mc="http://schemas.openxmlformats.org/markup-compatibility/2006">
      <mc:Choice Requires="x14">
        <control shapeId="1516" r:id="rId61" name="CheckBox24">
          <controlPr autoFill="0" autoLine="0" linkedCell="Dump!F240" r:id="rId18">
            <anchor moveWithCells="1">
              <from>
                <xdr:col>2</xdr:col>
                <xdr:colOff>0</xdr:colOff>
                <xdr:row>115</xdr:row>
                <xdr:rowOff>0</xdr:rowOff>
              </from>
              <to>
                <xdr:col>3</xdr:col>
                <xdr:colOff>76200</xdr:colOff>
                <xdr:row>116</xdr:row>
                <xdr:rowOff>9525</xdr:rowOff>
              </to>
            </anchor>
          </controlPr>
        </control>
      </mc:Choice>
      <mc:Fallback>
        <control shapeId="1516" r:id="rId61" name="CheckBox24"/>
      </mc:Fallback>
    </mc:AlternateContent>
    <mc:AlternateContent xmlns:mc="http://schemas.openxmlformats.org/markup-compatibility/2006">
      <mc:Choice Requires="x14">
        <control shapeId="1515" r:id="rId62" name="CheckBox14">
          <controlPr autoFill="0" autoLine="0" linkedCell="Dump!F238" r:id="rId18">
            <anchor moveWithCells="1">
              <from>
                <xdr:col>2</xdr:col>
                <xdr:colOff>0</xdr:colOff>
                <xdr:row>114</xdr:row>
                <xdr:rowOff>0</xdr:rowOff>
              </from>
              <to>
                <xdr:col>3</xdr:col>
                <xdr:colOff>76200</xdr:colOff>
                <xdr:row>115</xdr:row>
                <xdr:rowOff>9525</xdr:rowOff>
              </to>
            </anchor>
          </controlPr>
        </control>
      </mc:Choice>
      <mc:Fallback>
        <control shapeId="1515" r:id="rId62" name="CheckBox14"/>
      </mc:Fallback>
    </mc:AlternateContent>
    <mc:AlternateContent xmlns:mc="http://schemas.openxmlformats.org/markup-compatibility/2006">
      <mc:Choice Requires="x14">
        <control shapeId="1508" r:id="rId63" name="ComboBox10">
          <controlPr defaultSize="0" autoLine="0" listFillRange="BO15:BO18" r:id="rId64">
            <anchor moveWithCells="1" sizeWithCells="1">
              <from>
                <xdr:col>56</xdr:col>
                <xdr:colOff>0</xdr:colOff>
                <xdr:row>20</xdr:row>
                <xdr:rowOff>0</xdr:rowOff>
              </from>
              <to>
                <xdr:col>63</xdr:col>
                <xdr:colOff>104775</xdr:colOff>
                <xdr:row>21</xdr:row>
                <xdr:rowOff>0</xdr:rowOff>
              </to>
            </anchor>
          </controlPr>
        </control>
      </mc:Choice>
      <mc:Fallback>
        <control shapeId="1508" r:id="rId63" name="ComboBox10"/>
      </mc:Fallback>
    </mc:AlternateContent>
    <mc:AlternateContent xmlns:mc="http://schemas.openxmlformats.org/markup-compatibility/2006">
      <mc:Choice Requires="x14">
        <control shapeId="1507" r:id="rId65" name="ComboBox9">
          <controlPr defaultSize="0" autoLine="0" autoPict="0" listFillRange="BO15:BO18" r:id="rId66">
            <anchor moveWithCells="1" sizeWithCells="1">
              <from>
                <xdr:col>56</xdr:col>
                <xdr:colOff>0</xdr:colOff>
                <xdr:row>20</xdr:row>
                <xdr:rowOff>0</xdr:rowOff>
              </from>
              <to>
                <xdr:col>63</xdr:col>
                <xdr:colOff>104775</xdr:colOff>
                <xdr:row>20</xdr:row>
                <xdr:rowOff>0</xdr:rowOff>
              </to>
            </anchor>
          </controlPr>
        </control>
      </mc:Choice>
      <mc:Fallback>
        <control shapeId="1507" r:id="rId65" name="ComboBox9"/>
      </mc:Fallback>
    </mc:AlternateContent>
    <mc:AlternateContent xmlns:mc="http://schemas.openxmlformats.org/markup-compatibility/2006">
      <mc:Choice Requires="x14">
        <control shapeId="1505" r:id="rId67" name="ComboBox3">
          <controlPr defaultSize="0" autoLine="0" autoPict="0" listFillRange="BO11:BO14" r:id="rId68">
            <anchor moveWithCells="1" sizeWithCells="1">
              <from>
                <xdr:col>32</xdr:col>
                <xdr:colOff>0</xdr:colOff>
                <xdr:row>15</xdr:row>
                <xdr:rowOff>0</xdr:rowOff>
              </from>
              <to>
                <xdr:col>37</xdr:col>
                <xdr:colOff>76200</xdr:colOff>
                <xdr:row>15</xdr:row>
                <xdr:rowOff>0</xdr:rowOff>
              </to>
            </anchor>
          </controlPr>
        </control>
      </mc:Choice>
      <mc:Fallback>
        <control shapeId="1505" r:id="rId67" name="ComboBox3"/>
      </mc:Fallback>
    </mc:AlternateContent>
    <mc:AlternateContent xmlns:mc="http://schemas.openxmlformats.org/markup-compatibility/2006">
      <mc:Choice Requires="x14">
        <control shapeId="1504" r:id="rId69" name="ComboBox2">
          <controlPr defaultSize="0" autoLine="0" autoPict="0" listFillRange="BO11:BO14" r:id="rId68">
            <anchor moveWithCells="1" sizeWithCells="1">
              <from>
                <xdr:col>32</xdr:col>
                <xdr:colOff>0</xdr:colOff>
                <xdr:row>15</xdr:row>
                <xdr:rowOff>0</xdr:rowOff>
              </from>
              <to>
                <xdr:col>37</xdr:col>
                <xdr:colOff>76200</xdr:colOff>
                <xdr:row>15</xdr:row>
                <xdr:rowOff>0</xdr:rowOff>
              </to>
            </anchor>
          </controlPr>
        </control>
      </mc:Choice>
      <mc:Fallback>
        <control shapeId="1504" r:id="rId69" name="ComboBox2"/>
      </mc:Fallback>
    </mc:AlternateContent>
    <mc:AlternateContent xmlns:mc="http://schemas.openxmlformats.org/markup-compatibility/2006">
      <mc:Choice Requires="x14">
        <control shapeId="1503" r:id="rId70" name="ComboBox7">
          <controlPr defaultSize="0" autoLine="0" autoPict="0" listFillRange="BO11:BO14" r:id="rId71">
            <anchor moveWithCells="1" sizeWithCells="1">
              <from>
                <xdr:col>58</xdr:col>
                <xdr:colOff>9525</xdr:colOff>
                <xdr:row>15</xdr:row>
                <xdr:rowOff>0</xdr:rowOff>
              </from>
              <to>
                <xdr:col>63</xdr:col>
                <xdr:colOff>95250</xdr:colOff>
                <xdr:row>15</xdr:row>
                <xdr:rowOff>0</xdr:rowOff>
              </to>
            </anchor>
          </controlPr>
        </control>
      </mc:Choice>
      <mc:Fallback>
        <control shapeId="1503" r:id="rId70" name="ComboBox7"/>
      </mc:Fallback>
    </mc:AlternateContent>
    <mc:AlternateContent xmlns:mc="http://schemas.openxmlformats.org/markup-compatibility/2006">
      <mc:Choice Requires="x14">
        <control shapeId="1502" r:id="rId72" name="ComboBox6">
          <controlPr defaultSize="0" autoLine="0" listFillRange="BO11:BO14" r:id="rId9">
            <anchor moveWithCells="1" sizeWithCells="1">
              <from>
                <xdr:col>32</xdr:col>
                <xdr:colOff>0</xdr:colOff>
                <xdr:row>14</xdr:row>
                <xdr:rowOff>200025</xdr:rowOff>
              </from>
              <to>
                <xdr:col>38</xdr:col>
                <xdr:colOff>9525</xdr:colOff>
                <xdr:row>17</xdr:row>
                <xdr:rowOff>0</xdr:rowOff>
              </to>
            </anchor>
          </controlPr>
        </control>
      </mc:Choice>
      <mc:Fallback>
        <control shapeId="1502" r:id="rId72" name="ComboBox6"/>
      </mc:Fallback>
    </mc:AlternateContent>
    <mc:AlternateContent xmlns:mc="http://schemas.openxmlformats.org/markup-compatibility/2006">
      <mc:Choice Requires="x14">
        <control shapeId="1501" r:id="rId73" name="ComboBox5">
          <controlPr defaultSize="0" autoLine="0" autoPict="0" listFillRange="BO11:BO14" r:id="rId71">
            <anchor moveWithCells="1" sizeWithCells="1">
              <from>
                <xdr:col>58</xdr:col>
                <xdr:colOff>9525</xdr:colOff>
                <xdr:row>15</xdr:row>
                <xdr:rowOff>0</xdr:rowOff>
              </from>
              <to>
                <xdr:col>63</xdr:col>
                <xdr:colOff>95250</xdr:colOff>
                <xdr:row>15</xdr:row>
                <xdr:rowOff>0</xdr:rowOff>
              </to>
            </anchor>
          </controlPr>
        </control>
      </mc:Choice>
      <mc:Fallback>
        <control shapeId="1501" r:id="rId73" name="ComboBox5"/>
      </mc:Fallback>
    </mc:AlternateContent>
    <mc:AlternateContent xmlns:mc="http://schemas.openxmlformats.org/markup-compatibility/2006">
      <mc:Choice Requires="x14">
        <control shapeId="1499" r:id="rId74" name="ComboBox4">
          <controlPr defaultSize="0" autoLine="0" autoPict="0" listFillRange="BO11:BO14" r:id="rId68">
            <anchor moveWithCells="1" sizeWithCells="1">
              <from>
                <xdr:col>32</xdr:col>
                <xdr:colOff>0</xdr:colOff>
                <xdr:row>15</xdr:row>
                <xdr:rowOff>0</xdr:rowOff>
              </from>
              <to>
                <xdr:col>37</xdr:col>
                <xdr:colOff>76200</xdr:colOff>
                <xdr:row>15</xdr:row>
                <xdr:rowOff>0</xdr:rowOff>
              </to>
            </anchor>
          </controlPr>
        </control>
      </mc:Choice>
      <mc:Fallback>
        <control shapeId="1499" r:id="rId74" name="ComboBox4"/>
      </mc:Fallback>
    </mc:AlternateContent>
    <mc:AlternateContent xmlns:mc="http://schemas.openxmlformats.org/markup-compatibility/2006">
      <mc:Choice Requires="x14">
        <control shapeId="1496" r:id="rId75" name="ComboBox1">
          <controlPr locked="0" autoLine="0" linkedCell="Dump!F19" listFillRange="BO1:BO10" r:id="rId76">
            <anchor moveWithCells="1" sizeWithCells="1">
              <from>
                <xdr:col>47</xdr:col>
                <xdr:colOff>19050</xdr:colOff>
                <xdr:row>13</xdr:row>
                <xdr:rowOff>180975</xdr:rowOff>
              </from>
              <to>
                <xdr:col>63</xdr:col>
                <xdr:colOff>104775</xdr:colOff>
                <xdr:row>15</xdr:row>
                <xdr:rowOff>9525</xdr:rowOff>
              </to>
            </anchor>
          </controlPr>
        </control>
      </mc:Choice>
      <mc:Fallback>
        <control shapeId="1496" r:id="rId75" name="ComboBox1"/>
      </mc:Fallback>
    </mc:AlternateContent>
    <mc:AlternateContent xmlns:mc="http://schemas.openxmlformats.org/markup-compatibility/2006">
      <mc:Choice Requires="x14">
        <control shapeId="1436" r:id="rId77" name="CheckBox23">
          <controlPr autoFill="0" autoLine="0" linkedCell="Dump!F101" r:id="rId78">
            <anchor moveWithCells="1">
              <from>
                <xdr:col>7</xdr:col>
                <xdr:colOff>57150</xdr:colOff>
                <xdr:row>60</xdr:row>
                <xdr:rowOff>19050</xdr:rowOff>
              </from>
              <to>
                <xdr:col>9</xdr:col>
                <xdr:colOff>19050</xdr:colOff>
                <xdr:row>60</xdr:row>
                <xdr:rowOff>171450</xdr:rowOff>
              </to>
            </anchor>
          </controlPr>
        </control>
      </mc:Choice>
      <mc:Fallback>
        <control shapeId="1436" r:id="rId77" name="CheckBox23"/>
      </mc:Fallback>
    </mc:AlternateContent>
    <mc:AlternateContent xmlns:mc="http://schemas.openxmlformats.org/markup-compatibility/2006">
      <mc:Choice Requires="x14">
        <control shapeId="1435" r:id="rId79" name="CheckBox15">
          <controlPr autoFill="0" autoLine="0" linkedCell="Dump!F112" r:id="rId80">
            <anchor moveWithCells="1">
              <from>
                <xdr:col>10</xdr:col>
                <xdr:colOff>95250</xdr:colOff>
                <xdr:row>60</xdr:row>
                <xdr:rowOff>19050</xdr:rowOff>
              </from>
              <to>
                <xdr:col>12</xdr:col>
                <xdr:colOff>57150</xdr:colOff>
                <xdr:row>65</xdr:row>
                <xdr:rowOff>9525</xdr:rowOff>
              </to>
            </anchor>
          </controlPr>
        </control>
      </mc:Choice>
      <mc:Fallback>
        <control shapeId="1435" r:id="rId79" name="CheckBox15"/>
      </mc:Fallback>
    </mc:AlternateContent>
    <mc:AlternateContent xmlns:mc="http://schemas.openxmlformats.org/markup-compatibility/2006">
      <mc:Choice Requires="x14">
        <control shapeId="1343" r:id="rId81" name="FiveYCheckbox">
          <controlPr defaultSize="0" autoLine="0" linkedCell="Dump!F163" r:id="rId82">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1" name="FiveYCheckbox"/>
      </mc:Fallback>
    </mc:AlternateContent>
    <mc:AlternateContent xmlns:mc="http://schemas.openxmlformats.org/markup-compatibility/2006">
      <mc:Choice Requires="x14">
        <control shapeId="1346" r:id="rId83" name="ParetoCheckbox">
          <controlPr defaultSize="0" autoLine="0" linkedCell="Dump!F182" r:id="rId84">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3" name="ParetoCheckbox"/>
      </mc:Fallback>
    </mc:AlternateContent>
    <mc:AlternateContent xmlns:mc="http://schemas.openxmlformats.org/markup-compatibility/2006">
      <mc:Choice Requires="x14">
        <control shapeId="1345" r:id="rId85" name="CanECheckbox">
          <controlPr defaultSize="0" autoLine="0" linkedCell="Dump!F181" r:id="rId86">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5" name="CanECheckbox"/>
      </mc:Fallback>
    </mc:AlternateContent>
    <mc:AlternateContent xmlns:mc="http://schemas.openxmlformats.org/markup-compatibility/2006">
      <mc:Choice Requires="x14">
        <control shapeId="1224" r:id="rId87" name="CheckBox22">
          <controlPr autoFill="0" autoLine="0" linkedCell="Dump!F95" r:id="rId18">
            <anchor moveWithCells="1">
              <from>
                <xdr:col>7</xdr:col>
                <xdr:colOff>66675</xdr:colOff>
                <xdr:row>54</xdr:row>
                <xdr:rowOff>0</xdr:rowOff>
              </from>
              <to>
                <xdr:col>9</xdr:col>
                <xdr:colOff>28575</xdr:colOff>
                <xdr:row>55</xdr:row>
                <xdr:rowOff>9525</xdr:rowOff>
              </to>
            </anchor>
          </controlPr>
        </control>
      </mc:Choice>
      <mc:Fallback>
        <control shapeId="1224" r:id="rId87" name="CheckBox22"/>
      </mc:Fallback>
    </mc:AlternateContent>
    <mc:AlternateContent xmlns:mc="http://schemas.openxmlformats.org/markup-compatibility/2006">
      <mc:Choice Requires="x14">
        <control shapeId="1223" r:id="rId88" name="CheckBox21">
          <controlPr autoFill="0" autoLine="0" linkedCell="Dump!F106" r:id="rId18">
            <anchor moveWithCells="1">
              <from>
                <xdr:col>10</xdr:col>
                <xdr:colOff>85725</xdr:colOff>
                <xdr:row>54</xdr:row>
                <xdr:rowOff>0</xdr:rowOff>
              </from>
              <to>
                <xdr:col>12</xdr:col>
                <xdr:colOff>47625</xdr:colOff>
                <xdr:row>55</xdr:row>
                <xdr:rowOff>9525</xdr:rowOff>
              </to>
            </anchor>
          </controlPr>
        </control>
      </mc:Choice>
      <mc:Fallback>
        <control shapeId="1223" r:id="rId88" name="CheckBox21"/>
      </mc:Fallback>
    </mc:AlternateContent>
    <mc:AlternateContent xmlns:mc="http://schemas.openxmlformats.org/markup-compatibility/2006">
      <mc:Choice Requires="x14">
        <control shapeId="1222" r:id="rId89" name="CheckBox20">
          <controlPr autoFill="0" autoLine="0" linkedCell="Dump!F96" r:id="rId18">
            <anchor moveWithCells="1">
              <from>
                <xdr:col>7</xdr:col>
                <xdr:colOff>66675</xdr:colOff>
                <xdr:row>55</xdr:row>
                <xdr:rowOff>0</xdr:rowOff>
              </from>
              <to>
                <xdr:col>9</xdr:col>
                <xdr:colOff>28575</xdr:colOff>
                <xdr:row>56</xdr:row>
                <xdr:rowOff>9525</xdr:rowOff>
              </to>
            </anchor>
          </controlPr>
        </control>
      </mc:Choice>
      <mc:Fallback>
        <control shapeId="1222" r:id="rId89" name="CheckBox20"/>
      </mc:Fallback>
    </mc:AlternateContent>
    <mc:AlternateContent xmlns:mc="http://schemas.openxmlformats.org/markup-compatibility/2006">
      <mc:Choice Requires="x14">
        <control shapeId="1221" r:id="rId90" name="CheckBox19">
          <controlPr autoFill="0" autoLine="0" linkedCell="Dump!F107" r:id="rId18">
            <anchor moveWithCells="1">
              <from>
                <xdr:col>10</xdr:col>
                <xdr:colOff>85725</xdr:colOff>
                <xdr:row>55</xdr:row>
                <xdr:rowOff>9525</xdr:rowOff>
              </from>
              <to>
                <xdr:col>12</xdr:col>
                <xdr:colOff>47625</xdr:colOff>
                <xdr:row>56</xdr:row>
                <xdr:rowOff>19050</xdr:rowOff>
              </to>
            </anchor>
          </controlPr>
        </control>
      </mc:Choice>
      <mc:Fallback>
        <control shapeId="1221" r:id="rId90" name="CheckBox19"/>
      </mc:Fallback>
    </mc:AlternateContent>
    <mc:AlternateContent xmlns:mc="http://schemas.openxmlformats.org/markup-compatibility/2006">
      <mc:Choice Requires="x14">
        <control shapeId="1220" r:id="rId91" name="CheckBox18">
          <controlPr autoFill="0" autoLine="0" linkedCell="Dump!F97" r:id="rId18">
            <anchor moveWithCells="1">
              <from>
                <xdr:col>7</xdr:col>
                <xdr:colOff>66675</xdr:colOff>
                <xdr:row>56</xdr:row>
                <xdr:rowOff>0</xdr:rowOff>
              </from>
              <to>
                <xdr:col>9</xdr:col>
                <xdr:colOff>28575</xdr:colOff>
                <xdr:row>57</xdr:row>
                <xdr:rowOff>9525</xdr:rowOff>
              </to>
            </anchor>
          </controlPr>
        </control>
      </mc:Choice>
      <mc:Fallback>
        <control shapeId="1220" r:id="rId91" name="CheckBox18"/>
      </mc:Fallback>
    </mc:AlternateContent>
    <mc:AlternateContent xmlns:mc="http://schemas.openxmlformats.org/markup-compatibility/2006">
      <mc:Choice Requires="x14">
        <control shapeId="1219" r:id="rId92" name="CheckBox17">
          <controlPr autoFill="0" autoLine="0" linkedCell="Dump!F108" r:id="rId18">
            <anchor moveWithCells="1">
              <from>
                <xdr:col>10</xdr:col>
                <xdr:colOff>85725</xdr:colOff>
                <xdr:row>56</xdr:row>
                <xdr:rowOff>9525</xdr:rowOff>
              </from>
              <to>
                <xdr:col>12</xdr:col>
                <xdr:colOff>47625</xdr:colOff>
                <xdr:row>57</xdr:row>
                <xdr:rowOff>19050</xdr:rowOff>
              </to>
            </anchor>
          </controlPr>
        </control>
      </mc:Choice>
      <mc:Fallback>
        <control shapeId="1219" r:id="rId92" name="CheckBox17"/>
      </mc:Fallback>
    </mc:AlternateContent>
    <mc:AlternateContent xmlns:mc="http://schemas.openxmlformats.org/markup-compatibility/2006">
      <mc:Choice Requires="x14">
        <control shapeId="1218" r:id="rId93" name="CheckBox16">
          <controlPr autoFill="0" autoLine="0" linkedCell="Dump!F98" r:id="rId18">
            <anchor moveWithCells="1">
              <from>
                <xdr:col>7</xdr:col>
                <xdr:colOff>66675</xdr:colOff>
                <xdr:row>57</xdr:row>
                <xdr:rowOff>0</xdr:rowOff>
              </from>
              <to>
                <xdr:col>9</xdr:col>
                <xdr:colOff>28575</xdr:colOff>
                <xdr:row>58</xdr:row>
                <xdr:rowOff>9525</xdr:rowOff>
              </to>
            </anchor>
          </controlPr>
        </control>
      </mc:Choice>
      <mc:Fallback>
        <control shapeId="1218" r:id="rId93" name="CheckBox16"/>
      </mc:Fallback>
    </mc:AlternateContent>
    <mc:AlternateContent xmlns:mc="http://schemas.openxmlformats.org/markup-compatibility/2006">
      <mc:Choice Requires="x14">
        <control shapeId="1215" r:id="rId94" name="CheckBox13">
          <controlPr autoFill="0" autoLine="0" linkedCell="Dump!F109" r:id="rId18">
            <anchor moveWithCells="1">
              <from>
                <xdr:col>10</xdr:col>
                <xdr:colOff>85725</xdr:colOff>
                <xdr:row>57</xdr:row>
                <xdr:rowOff>9525</xdr:rowOff>
              </from>
              <to>
                <xdr:col>12</xdr:col>
                <xdr:colOff>47625</xdr:colOff>
                <xdr:row>58</xdr:row>
                <xdr:rowOff>19050</xdr:rowOff>
              </to>
            </anchor>
          </controlPr>
        </control>
      </mc:Choice>
      <mc:Fallback>
        <control shapeId="1215" r:id="rId94" name="CheckBox13"/>
      </mc:Fallback>
    </mc:AlternateContent>
    <mc:AlternateContent xmlns:mc="http://schemas.openxmlformats.org/markup-compatibility/2006">
      <mc:Choice Requires="x14">
        <control shapeId="1214" r:id="rId95" name="CheckBox12">
          <controlPr autoFill="0" autoLine="0" linkedCell="Dump!F99" r:id="rId18">
            <anchor moveWithCells="1">
              <from>
                <xdr:col>7</xdr:col>
                <xdr:colOff>66675</xdr:colOff>
                <xdr:row>58</xdr:row>
                <xdr:rowOff>0</xdr:rowOff>
              </from>
              <to>
                <xdr:col>9</xdr:col>
                <xdr:colOff>28575</xdr:colOff>
                <xdr:row>59</xdr:row>
                <xdr:rowOff>9525</xdr:rowOff>
              </to>
            </anchor>
          </controlPr>
        </control>
      </mc:Choice>
      <mc:Fallback>
        <control shapeId="1214" r:id="rId95" name="CheckBox12"/>
      </mc:Fallback>
    </mc:AlternateContent>
    <mc:AlternateContent xmlns:mc="http://schemas.openxmlformats.org/markup-compatibility/2006">
      <mc:Choice Requires="x14">
        <control shapeId="1213" r:id="rId96" name="CheckBox11">
          <controlPr autoFill="0" autoLine="0" linkedCell="Dump!F110" r:id="rId18">
            <anchor moveWithCells="1">
              <from>
                <xdr:col>10</xdr:col>
                <xdr:colOff>85725</xdr:colOff>
                <xdr:row>58</xdr:row>
                <xdr:rowOff>9525</xdr:rowOff>
              </from>
              <to>
                <xdr:col>12</xdr:col>
                <xdr:colOff>47625</xdr:colOff>
                <xdr:row>59</xdr:row>
                <xdr:rowOff>19050</xdr:rowOff>
              </to>
            </anchor>
          </controlPr>
        </control>
      </mc:Choice>
      <mc:Fallback>
        <control shapeId="1213" r:id="rId96" name="CheckBox11"/>
      </mc:Fallback>
    </mc:AlternateContent>
    <mc:AlternateContent xmlns:mc="http://schemas.openxmlformats.org/markup-compatibility/2006">
      <mc:Choice Requires="x14">
        <control shapeId="1212" r:id="rId97" name="CheckBox10">
          <controlPr autoFill="0" autoLine="0" linkedCell="Dump!F100" r:id="rId78">
            <anchor moveWithCells="1">
              <from>
                <xdr:col>7</xdr:col>
                <xdr:colOff>57150</xdr:colOff>
                <xdr:row>59</xdr:row>
                <xdr:rowOff>19050</xdr:rowOff>
              </from>
              <to>
                <xdr:col>9</xdr:col>
                <xdr:colOff>19050</xdr:colOff>
                <xdr:row>59</xdr:row>
                <xdr:rowOff>171450</xdr:rowOff>
              </to>
            </anchor>
          </controlPr>
        </control>
      </mc:Choice>
      <mc:Fallback>
        <control shapeId="1212" r:id="rId97" name="CheckBox10"/>
      </mc:Fallback>
    </mc:AlternateContent>
    <mc:AlternateContent xmlns:mc="http://schemas.openxmlformats.org/markup-compatibility/2006">
      <mc:Choice Requires="x14">
        <control shapeId="1211" r:id="rId98" name="CheckBox9">
          <controlPr autoFill="0" autoLine="0" linkedCell="Dump!F111" r:id="rId80">
            <anchor moveWithCells="1">
              <from>
                <xdr:col>10</xdr:col>
                <xdr:colOff>95250</xdr:colOff>
                <xdr:row>59</xdr:row>
                <xdr:rowOff>9525</xdr:rowOff>
              </from>
              <to>
                <xdr:col>12</xdr:col>
                <xdr:colOff>57150</xdr:colOff>
                <xdr:row>60</xdr:row>
                <xdr:rowOff>0</xdr:rowOff>
              </to>
            </anchor>
          </controlPr>
        </control>
      </mc:Choice>
      <mc:Fallback>
        <control shapeId="1211" r:id="rId98" name="CheckBox9"/>
      </mc:Fallback>
    </mc:AlternateContent>
    <mc:AlternateContent xmlns:mc="http://schemas.openxmlformats.org/markup-compatibility/2006">
      <mc:Choice Requires="x14">
        <control shapeId="1200" r:id="rId99" name="CheckBox8">
          <controlPr autoFill="0" autoLine="0" linkedCell="Dump!F102" r:id="rId11">
            <anchor moveWithCells="1" sizeWithCells="1">
              <from>
                <xdr:col>7</xdr:col>
                <xdr:colOff>95250</xdr:colOff>
                <xdr:row>61</xdr:row>
                <xdr:rowOff>0</xdr:rowOff>
              </from>
              <to>
                <xdr:col>9</xdr:col>
                <xdr:colOff>19050</xdr:colOff>
                <xdr:row>62</xdr:row>
                <xdr:rowOff>9525</xdr:rowOff>
              </to>
            </anchor>
          </controlPr>
        </control>
      </mc:Choice>
      <mc:Fallback>
        <control shapeId="1200" r:id="rId99" name="CheckBox8"/>
      </mc:Fallback>
    </mc:AlternateContent>
    <mc:AlternateContent xmlns:mc="http://schemas.openxmlformats.org/markup-compatibility/2006">
      <mc:Choice Requires="x14">
        <control shapeId="1199" r:id="rId100" name="CheckBox7">
          <controlPr autoFill="0" autoLine="0" autoPict="0" linkedCell="Dump!F113" r:id="rId11">
            <anchor moveWithCells="1" sizeWithCells="1">
              <from>
                <xdr:col>11</xdr:col>
                <xdr:colOff>9525</xdr:colOff>
                <xdr:row>61</xdr:row>
                <xdr:rowOff>0</xdr:rowOff>
              </from>
              <to>
                <xdr:col>12</xdr:col>
                <xdr:colOff>47625</xdr:colOff>
                <xdr:row>62</xdr:row>
                <xdr:rowOff>9525</xdr:rowOff>
              </to>
            </anchor>
          </controlPr>
        </control>
      </mc:Choice>
      <mc:Fallback>
        <control shapeId="1199" r:id="rId100" name="CheckBox7"/>
      </mc:Fallback>
    </mc:AlternateContent>
    <mc:AlternateContent xmlns:mc="http://schemas.openxmlformats.org/markup-compatibility/2006">
      <mc:Choice Requires="x14">
        <control shapeId="1198" r:id="rId101" name="CheckBox6">
          <controlPr autoFill="0" autoLine="0" autoPict="0" r:id="rId18">
            <anchor moveWithCells="1" sizeWithCells="1">
              <from>
                <xdr:col>7</xdr:col>
                <xdr:colOff>66675</xdr:colOff>
                <xdr:row>61</xdr:row>
                <xdr:rowOff>0</xdr:rowOff>
              </from>
              <to>
                <xdr:col>9</xdr:col>
                <xdr:colOff>28575</xdr:colOff>
                <xdr:row>61</xdr:row>
                <xdr:rowOff>0</xdr:rowOff>
              </to>
            </anchor>
          </controlPr>
        </control>
      </mc:Choice>
      <mc:Fallback>
        <control shapeId="1198" r:id="rId101" name="CheckBox6"/>
      </mc:Fallback>
    </mc:AlternateContent>
    <mc:AlternateContent xmlns:mc="http://schemas.openxmlformats.org/markup-compatibility/2006">
      <mc:Choice Requires="x14">
        <control shapeId="1197" r:id="rId102" name="CheckBox5">
          <controlPr autoFill="0" autoLine="0" autoPict="0" r:id="rId18">
            <anchor moveWithCells="1" sizeWithCells="1">
              <from>
                <xdr:col>10</xdr:col>
                <xdr:colOff>95250</xdr:colOff>
                <xdr:row>61</xdr:row>
                <xdr:rowOff>0</xdr:rowOff>
              </from>
              <to>
                <xdr:col>12</xdr:col>
                <xdr:colOff>57150</xdr:colOff>
                <xdr:row>61</xdr:row>
                <xdr:rowOff>0</xdr:rowOff>
              </to>
            </anchor>
          </controlPr>
        </control>
      </mc:Choice>
      <mc:Fallback>
        <control shapeId="1197" r:id="rId102" name="CheckBox5"/>
      </mc:Fallback>
    </mc:AlternateContent>
    <mc:AlternateContent xmlns:mc="http://schemas.openxmlformats.org/markup-compatibility/2006">
      <mc:Choice Requires="x14">
        <control shapeId="1196" r:id="rId103" name="CheckBox4">
          <controlPr autoFill="0" autoLine="0" autoPict="0" r:id="rId18">
            <anchor moveWithCells="1" sizeWithCells="1">
              <from>
                <xdr:col>7</xdr:col>
                <xdr:colOff>66675</xdr:colOff>
                <xdr:row>61</xdr:row>
                <xdr:rowOff>0</xdr:rowOff>
              </from>
              <to>
                <xdr:col>9</xdr:col>
                <xdr:colOff>28575</xdr:colOff>
                <xdr:row>61</xdr:row>
                <xdr:rowOff>0</xdr:rowOff>
              </to>
            </anchor>
          </controlPr>
        </control>
      </mc:Choice>
      <mc:Fallback>
        <control shapeId="1196" r:id="rId103" name="CheckBox4"/>
      </mc:Fallback>
    </mc:AlternateContent>
    <mc:AlternateContent xmlns:mc="http://schemas.openxmlformats.org/markup-compatibility/2006">
      <mc:Choice Requires="x14">
        <control shapeId="1195" r:id="rId104" name="CheckBox3">
          <controlPr autoFill="0" autoLine="0" autoPict="0" r:id="rId18">
            <anchor moveWithCells="1" sizeWithCells="1">
              <from>
                <xdr:col>10</xdr:col>
                <xdr:colOff>95250</xdr:colOff>
                <xdr:row>61</xdr:row>
                <xdr:rowOff>0</xdr:rowOff>
              </from>
              <to>
                <xdr:col>12</xdr:col>
                <xdr:colOff>57150</xdr:colOff>
                <xdr:row>61</xdr:row>
                <xdr:rowOff>0</xdr:rowOff>
              </to>
            </anchor>
          </controlPr>
        </control>
      </mc:Choice>
      <mc:Fallback>
        <control shapeId="1195" r:id="rId104" name="CheckBox3"/>
      </mc:Fallback>
    </mc:AlternateContent>
    <mc:AlternateContent xmlns:mc="http://schemas.openxmlformats.org/markup-compatibility/2006">
      <mc:Choice Requires="x14">
        <control shapeId="1194" r:id="rId105" name="CheckBox2">
          <controlPr autoFill="0" autoLine="0" autoPict="0" r:id="rId18">
            <anchor moveWithCells="1" sizeWithCells="1">
              <from>
                <xdr:col>7</xdr:col>
                <xdr:colOff>66675</xdr:colOff>
                <xdr:row>61</xdr:row>
                <xdr:rowOff>0</xdr:rowOff>
              </from>
              <to>
                <xdr:col>9</xdr:col>
                <xdr:colOff>28575</xdr:colOff>
                <xdr:row>61</xdr:row>
                <xdr:rowOff>0</xdr:rowOff>
              </to>
            </anchor>
          </controlPr>
        </control>
      </mc:Choice>
      <mc:Fallback>
        <control shapeId="1194" r:id="rId105" name="CheckBox2"/>
      </mc:Fallback>
    </mc:AlternateContent>
    <mc:AlternateContent xmlns:mc="http://schemas.openxmlformats.org/markup-compatibility/2006">
      <mc:Choice Requires="x14">
        <control shapeId="1193" r:id="rId106" name="CheckBox1">
          <controlPr autoFill="0" autoLine="0" autoPict="0" r:id="rId18">
            <anchor moveWithCells="1" sizeWithCells="1">
              <from>
                <xdr:col>10</xdr:col>
                <xdr:colOff>95250</xdr:colOff>
                <xdr:row>61</xdr:row>
                <xdr:rowOff>0</xdr:rowOff>
              </from>
              <to>
                <xdr:col>12</xdr:col>
                <xdr:colOff>57150</xdr:colOff>
                <xdr:row>61</xdr:row>
                <xdr:rowOff>0</xdr:rowOff>
              </to>
            </anchor>
          </controlPr>
        </control>
      </mc:Choice>
      <mc:Fallback>
        <control shapeId="1193" r:id="rId106" name="CheckBox1"/>
      </mc:Fallback>
    </mc:AlternateContent>
    <mc:AlternateContent xmlns:mc="http://schemas.openxmlformats.org/markup-compatibility/2006">
      <mc:Choice Requires="x14">
        <control shapeId="1072" r:id="rId107" name="Button 48">
          <controlPr defaultSize="0" print="0" autoFill="0" autoPict="0" macro="[0]!FiveY_Click">
            <anchor moveWithCells="1" sizeWithCells="1">
              <from>
                <xdr:col>45</xdr:col>
                <xdr:colOff>28575</xdr:colOff>
                <xdr:row>75</xdr:row>
                <xdr:rowOff>28575</xdr:rowOff>
              </from>
              <to>
                <xdr:col>53</xdr:col>
                <xdr:colOff>38100</xdr:colOff>
                <xdr:row>75</xdr:row>
                <xdr:rowOff>323850</xdr:rowOff>
              </to>
            </anchor>
          </controlPr>
        </control>
      </mc:Choice>
    </mc:AlternateContent>
    <mc:AlternateContent xmlns:mc="http://schemas.openxmlformats.org/markup-compatibility/2006">
      <mc:Choice Requires="x14">
        <control shapeId="1073" r:id="rId108"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09"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10"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11"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12"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13"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14"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1" r:id="rId115" name="Button 117">
          <controlPr defaultSize="0" print="0" autoFill="0" autoPict="0" macro="[0]!InsertPictures_Click">
            <anchor moveWithCells="1" sizeWithCells="1">
              <from>
                <xdr:col>54</xdr:col>
                <xdr:colOff>28575</xdr:colOff>
                <xdr:row>11</xdr:row>
                <xdr:rowOff>19050</xdr:rowOff>
              </from>
              <to>
                <xdr:col>63</xdr:col>
                <xdr:colOff>104775</xdr:colOff>
                <xdr:row>11</xdr:row>
                <xdr:rowOff>342900</xdr:rowOff>
              </to>
            </anchor>
          </controlPr>
        </control>
      </mc:Choice>
    </mc:AlternateContent>
    <mc:AlternateContent xmlns:mc="http://schemas.openxmlformats.org/markup-compatibility/2006">
      <mc:Choice Requires="x14">
        <control shapeId="1142" r:id="rId116"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17"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18"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19"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20" name="Button 140">
          <controlPr defaultSize="0" print="0" autoFill="0" autoPict="0" macro="[0]!Additional_Contacts_Click">
            <anchor moveWithCells="1" sizeWithCells="1">
              <from>
                <xdr:col>49</xdr:col>
                <xdr:colOff>95250</xdr:colOff>
                <xdr:row>32</xdr:row>
                <xdr:rowOff>590550</xdr:rowOff>
              </from>
              <to>
                <xdr:col>63</xdr:col>
                <xdr:colOff>47625</xdr:colOff>
                <xdr:row>32</xdr:row>
                <xdr:rowOff>733425</xdr:rowOff>
              </to>
            </anchor>
          </controlPr>
        </control>
      </mc:Choice>
    </mc:AlternateContent>
    <mc:AlternateContent xmlns:mc="http://schemas.openxmlformats.org/markup-compatibility/2006">
      <mc:Choice Requires="x14">
        <control shapeId="1165" r:id="rId121"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22"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23"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24"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25"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26"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27"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28"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29"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30"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31"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32"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33"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34"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35"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36"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37" name="Button 318">
          <controlPr defaultSize="0" print="0" autoFill="0" autoPict="0" macro="[0]!CheckSpelling">
            <anchor moveWithCells="1" sizeWithCells="1">
              <from>
                <xdr:col>34</xdr:col>
                <xdr:colOff>66675</xdr:colOff>
                <xdr:row>0</xdr:row>
                <xdr:rowOff>28575</xdr:rowOff>
              </from>
              <to>
                <xdr:col>58</xdr:col>
                <xdr:colOff>0</xdr:colOff>
                <xdr:row>0</xdr:row>
                <xdr:rowOff>257175</xdr:rowOff>
              </to>
            </anchor>
          </controlPr>
        </control>
      </mc:Choice>
    </mc:AlternateContent>
    <mc:AlternateContent xmlns:mc="http://schemas.openxmlformats.org/markup-compatibility/2006">
      <mc:Choice Requires="x14">
        <control shapeId="1137" r:id="rId138"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139" r:id="rId139" name="Check Box 115">
          <controlPr defaultSize="0" autoFill="0" autoLine="0" autoPict="0">
            <anchor moveWithCells="1" sizeWithCells="1">
              <from>
                <xdr:col>55</xdr:col>
                <xdr:colOff>9525</xdr:colOff>
                <xdr:row>75</xdr:row>
                <xdr:rowOff>190500</xdr:rowOff>
              </from>
              <to>
                <xdr:col>57</xdr:col>
                <xdr:colOff>85725</xdr:colOff>
                <xdr:row>75</xdr:row>
                <xdr:rowOff>409575</xdr:rowOff>
              </to>
            </anchor>
          </controlPr>
        </control>
      </mc:Choice>
    </mc:AlternateContent>
    <mc:AlternateContent xmlns:mc="http://schemas.openxmlformats.org/markup-compatibility/2006">
      <mc:Choice Requires="x14">
        <control shapeId="1140" r:id="rId140" name="Check Box 116">
          <controlPr defaultSize="0" autoFill="0" autoLine="0" autoPict="0">
            <anchor moveWithCells="1" sizeWithCells="1">
              <from>
                <xdr:col>55</xdr:col>
                <xdr:colOff>9525</xdr:colOff>
                <xdr:row>75</xdr:row>
                <xdr:rowOff>342900</xdr:rowOff>
              </from>
              <to>
                <xdr:col>57</xdr:col>
                <xdr:colOff>85725</xdr:colOff>
                <xdr:row>75</xdr:row>
                <xdr:rowOff>561975</xdr:rowOff>
              </to>
            </anchor>
          </controlPr>
        </control>
      </mc:Choice>
    </mc:AlternateContent>
    <mc:AlternateContent xmlns:mc="http://schemas.openxmlformats.org/markup-compatibility/2006">
      <mc:Choice Requires="x14">
        <control shapeId="1464" r:id="rId141" name="Button 440">
          <controlPr defaultSize="0" print="0" autoFill="0" autoPict="0" macro="[0]!LORDinternal_Click" altText="ACUTEC Internal">
            <anchor moveWithCells="1" sizeWithCells="1">
              <from>
                <xdr:col>16</xdr:col>
                <xdr:colOff>0</xdr:colOff>
                <xdr:row>0</xdr:row>
                <xdr:rowOff>0</xdr:rowOff>
              </from>
              <to>
                <xdr:col>21</xdr:col>
                <xdr:colOff>9525</xdr:colOff>
                <xdr:row>0</xdr:row>
                <xdr:rowOff>400050</xdr:rowOff>
              </to>
            </anchor>
          </controlPr>
        </control>
      </mc:Choice>
    </mc:AlternateContent>
    <mc:AlternateContent xmlns:mc="http://schemas.openxmlformats.org/markup-compatibility/2006">
      <mc:Choice Requires="x14">
        <control shapeId="1465" r:id="rId142" name="Button 441">
          <controlPr defaultSize="0" print="0" autoFill="0" autoPict="0" macro="[0]!LORDsupplier_Click" altText="ACUTEC Supplier">
            <anchor moveWithCells="1" sizeWithCells="1">
              <from>
                <xdr:col>21</xdr:col>
                <xdr:colOff>9525</xdr:colOff>
                <xdr:row>0</xdr:row>
                <xdr:rowOff>0</xdr:rowOff>
              </from>
              <to>
                <xdr:col>26</xdr:col>
                <xdr:colOff>9525</xdr:colOff>
                <xdr:row>0</xdr:row>
                <xdr:rowOff>400050</xdr:rowOff>
              </to>
            </anchor>
          </controlPr>
        </control>
      </mc:Choice>
    </mc:AlternateContent>
    <mc:AlternateContent xmlns:mc="http://schemas.openxmlformats.org/markup-compatibility/2006">
      <mc:Choice Requires="x14">
        <control shapeId="1466" r:id="rId143" name="Button 442">
          <controlPr defaultSize="0" print="0" autoFill="0" autoPict="0" macro="[0]!LORDcustomer_Click" altText="ACUTEC Customer">
            <anchor moveWithCells="1" sizeWithCells="1">
              <from>
                <xdr:col>26</xdr:col>
                <xdr:colOff>9525</xdr:colOff>
                <xdr:row>0</xdr:row>
                <xdr:rowOff>0</xdr:rowOff>
              </from>
              <to>
                <xdr:col>30</xdr:col>
                <xdr:colOff>95250</xdr:colOff>
                <xdr:row>0</xdr:row>
                <xdr:rowOff>400050</xdr:rowOff>
              </to>
            </anchor>
          </controlPr>
        </control>
      </mc:Choice>
    </mc:AlternateContent>
    <mc:AlternateContent xmlns:mc="http://schemas.openxmlformats.org/markup-compatibility/2006">
      <mc:Choice Requires="x14">
        <control shapeId="1478" r:id="rId144" name="Button 454">
          <controlPr defaultSize="0" print="0" autoFill="0" autoPict="0" macro="[0]!PrintOptionsOne">
            <anchor moveWithCells="1" sizeWithCells="1">
              <from>
                <xdr:col>64</xdr:col>
                <xdr:colOff>209550</xdr:colOff>
                <xdr:row>2</xdr:row>
                <xdr:rowOff>161925</xdr:rowOff>
              </from>
              <to>
                <xdr:col>64</xdr:col>
                <xdr:colOff>1809750</xdr:colOff>
                <xdr:row>5</xdr:row>
                <xdr:rowOff>114300</xdr:rowOff>
              </to>
            </anchor>
          </controlPr>
        </control>
      </mc:Choice>
    </mc:AlternateContent>
    <mc:AlternateContent xmlns:mc="http://schemas.openxmlformats.org/markup-compatibility/2006">
      <mc:Choice Requires="x14">
        <control shapeId="1479" r:id="rId145" name="Button 455">
          <controlPr defaultSize="0" print="0" autoFill="0" autoPict="0" macro="[0]!PrintOptionsTwo">
            <anchor moveWithCells="1" sizeWithCells="1">
              <from>
                <xdr:col>64</xdr:col>
                <xdr:colOff>209550</xdr:colOff>
                <xdr:row>6</xdr:row>
                <xdr:rowOff>9525</xdr:rowOff>
              </from>
              <to>
                <xdr:col>64</xdr:col>
                <xdr:colOff>1809750</xdr:colOff>
                <xdr:row>8</xdr:row>
                <xdr:rowOff>152400</xdr:rowOff>
              </to>
            </anchor>
          </controlPr>
        </control>
      </mc:Choice>
    </mc:AlternateContent>
    <mc:AlternateContent xmlns:mc="http://schemas.openxmlformats.org/markup-compatibility/2006">
      <mc:Choice Requires="x14">
        <control shapeId="1481" r:id="rId146" name="Label 457">
          <controlPr defaultSize="0" print="0" autoFill="0" autoLine="0" autoPict="0">
            <anchor moveWithCells="1">
              <from>
                <xdr:col>64</xdr:col>
                <xdr:colOff>781050</xdr:colOff>
                <xdr:row>1</xdr:row>
                <xdr:rowOff>523875</xdr:rowOff>
              </from>
              <to>
                <xdr:col>64</xdr:col>
                <xdr:colOff>1352550</xdr:colOff>
                <xdr:row>1</xdr:row>
                <xdr:rowOff>742950</xdr:rowOff>
              </to>
            </anchor>
          </controlPr>
        </control>
      </mc:Choice>
    </mc:AlternateContent>
    <mc:AlternateContent xmlns:mc="http://schemas.openxmlformats.org/markup-compatibility/2006">
      <mc:Choice Requires="x14">
        <control shapeId="1491" r:id="rId147" name="Button 467">
          <controlPr defaultSize="0" print="0" autoFill="0" autoPict="0" macro="[0]!IsIsNot_Click">
            <anchor moveWithCells="1" sizeWithCells="1">
              <from>
                <xdr:col>38</xdr:col>
                <xdr:colOff>19050</xdr:colOff>
                <xdr:row>10</xdr:row>
                <xdr:rowOff>552450</xdr:rowOff>
              </from>
              <to>
                <xdr:col>47</xdr:col>
                <xdr:colOff>95250</xdr:colOff>
                <xdr:row>11</xdr:row>
                <xdr:rowOff>342900</xdr:rowOff>
              </to>
            </anchor>
          </controlPr>
        </control>
      </mc:Choice>
    </mc:AlternateContent>
    <mc:AlternateContent xmlns:mc="http://schemas.openxmlformats.org/markup-compatibility/2006">
      <mc:Choice Requires="x14">
        <control shapeId="1492" r:id="rId148"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49" name="Button 1452">
          <controlPr defaultSize="0" print="0" autoFill="0" autoPict="0" macro="[0]!ExportToCsv">
            <anchor moveWithCells="1" sizeWithCells="1">
              <from>
                <xdr:col>64</xdr:col>
                <xdr:colOff>200025</xdr:colOff>
                <xdr:row>9</xdr:row>
                <xdr:rowOff>47625</xdr:rowOff>
              </from>
              <to>
                <xdr:col>64</xdr:col>
                <xdr:colOff>1819275</xdr:colOff>
                <xdr:row>10</xdr:row>
                <xdr:rowOff>371475</xdr:rowOff>
              </to>
            </anchor>
          </controlPr>
        </control>
      </mc:Choice>
    </mc:AlternateContent>
    <mc:AlternateContent xmlns:mc="http://schemas.openxmlformats.org/markup-compatibility/2006">
      <mc:Choice Requires="x14">
        <control shapeId="1511" r:id="rId150"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512" r:id="rId151" name="Check Box 488">
          <controlPr defaultSize="0" autoFill="0" autoLine="0" autoPict="0">
            <anchor moveWithCells="1" sizeWithCells="1">
              <from>
                <xdr:col>47</xdr:col>
                <xdr:colOff>114300</xdr:colOff>
                <xdr:row>11</xdr:row>
                <xdr:rowOff>19050</xdr:rowOff>
              </from>
              <to>
                <xdr:col>49</xdr:col>
                <xdr:colOff>85725</xdr:colOff>
                <xdr:row>11</xdr:row>
                <xdr:rowOff>171450</xdr:rowOff>
              </to>
            </anchor>
          </controlPr>
        </control>
      </mc:Choice>
    </mc:AlternateContent>
    <mc:AlternateContent xmlns:mc="http://schemas.openxmlformats.org/markup-compatibility/2006">
      <mc:Choice Requires="x14">
        <control shapeId="1513" r:id="rId152" name="Check Box 489">
          <controlPr defaultSize="0" autoFill="0" autoLine="0" autoPict="0">
            <anchor moveWithCells="1" sizeWithCells="1">
              <from>
                <xdr:col>47</xdr:col>
                <xdr:colOff>114300</xdr:colOff>
                <xdr:row>11</xdr:row>
                <xdr:rowOff>161925</xdr:rowOff>
              </from>
              <to>
                <xdr:col>49</xdr:col>
                <xdr:colOff>66675</xdr:colOff>
                <xdr:row>11</xdr:row>
                <xdr:rowOff>323850</xdr:rowOff>
              </to>
            </anchor>
          </controlPr>
        </control>
      </mc:Choice>
    </mc:AlternateContent>
    <mc:AlternateContent xmlns:mc="http://schemas.openxmlformats.org/markup-compatibility/2006">
      <mc:Choice Requires="x14">
        <control shapeId="1423" r:id="rId153" name="Group Box 399">
          <controlPr defaultSize="0" autoFill="0" autoPict="0">
            <anchor moveWithCells="1" sizeWithCells="1">
              <from>
                <xdr:col>56</xdr:col>
                <xdr:colOff>57150</xdr:colOff>
                <xdr:row>82</xdr:row>
                <xdr:rowOff>28575</xdr:rowOff>
              </from>
              <to>
                <xdr:col>63</xdr:col>
                <xdr:colOff>66675</xdr:colOff>
                <xdr:row>82</xdr:row>
                <xdr:rowOff>523875</xdr:rowOff>
              </to>
            </anchor>
          </controlPr>
        </control>
      </mc:Choice>
    </mc:AlternateContent>
    <mc:AlternateContent xmlns:mc="http://schemas.openxmlformats.org/markup-compatibility/2006">
      <mc:Choice Requires="x14">
        <control shapeId="1425" r:id="rId154" name="Check Box 401">
          <controlPr defaultSize="0" autoFill="0" autoLine="0" autoPict="0">
            <anchor moveWithCells="1" sizeWithCells="1">
              <from>
                <xdr:col>56</xdr:col>
                <xdr:colOff>47625</xdr:colOff>
                <xdr:row>82</xdr:row>
                <xdr:rowOff>104775</xdr:rowOff>
              </from>
              <to>
                <xdr:col>59</xdr:col>
                <xdr:colOff>9525</xdr:colOff>
                <xdr:row>82</xdr:row>
                <xdr:rowOff>304800</xdr:rowOff>
              </to>
            </anchor>
          </controlPr>
        </control>
      </mc:Choice>
    </mc:AlternateContent>
    <mc:AlternateContent xmlns:mc="http://schemas.openxmlformats.org/markup-compatibility/2006">
      <mc:Choice Requires="x14">
        <control shapeId="1426" r:id="rId155" name="Check Box 402">
          <controlPr defaultSize="0" autoFill="0" autoLine="0" autoPict="0">
            <anchor moveWithCells="1" sizeWithCells="1">
              <from>
                <xdr:col>56</xdr:col>
                <xdr:colOff>47625</xdr:colOff>
                <xdr:row>82</xdr:row>
                <xdr:rowOff>247650</xdr:rowOff>
              </from>
              <to>
                <xdr:col>59</xdr:col>
                <xdr:colOff>9525</xdr:colOff>
                <xdr:row>82</xdr:row>
                <xdr:rowOff>447675</xdr:rowOff>
              </to>
            </anchor>
          </controlPr>
        </control>
      </mc:Choice>
    </mc:AlternateContent>
    <mc:AlternateContent xmlns:mc="http://schemas.openxmlformats.org/markup-compatibility/2006">
      <mc:Choice Requires="x14">
        <control shapeId="1415" r:id="rId156"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417" r:id="rId157" name="Check Box 393">
          <controlPr defaultSize="0" autoFill="0" autoLine="0" autoPict="0">
            <anchor moveWithCells="1" sizeWithCells="1">
              <from>
                <xdr:col>48</xdr:col>
                <xdr:colOff>57150</xdr:colOff>
                <xdr:row>82</xdr:row>
                <xdr:rowOff>104775</xdr:rowOff>
              </from>
              <to>
                <xdr:col>51</xdr:col>
                <xdr:colOff>19050</xdr:colOff>
                <xdr:row>82</xdr:row>
                <xdr:rowOff>304800</xdr:rowOff>
              </to>
            </anchor>
          </controlPr>
        </control>
      </mc:Choice>
    </mc:AlternateContent>
    <mc:AlternateContent xmlns:mc="http://schemas.openxmlformats.org/markup-compatibility/2006">
      <mc:Choice Requires="x14">
        <control shapeId="1418" r:id="rId158" name="Check Box 394">
          <controlPr defaultSize="0" autoFill="0" autoLine="0" autoPict="0">
            <anchor moveWithCells="1" sizeWithCells="1">
              <from>
                <xdr:col>48</xdr:col>
                <xdr:colOff>57150</xdr:colOff>
                <xdr:row>82</xdr:row>
                <xdr:rowOff>247650</xdr:rowOff>
              </from>
              <to>
                <xdr:col>51</xdr:col>
                <xdr:colOff>19050</xdr:colOff>
                <xdr:row>82</xdr:row>
                <xdr:rowOff>447675</xdr:rowOff>
              </to>
            </anchor>
          </controlPr>
        </control>
      </mc:Choice>
    </mc:AlternateContent>
    <mc:AlternateContent xmlns:mc="http://schemas.openxmlformats.org/markup-compatibility/2006">
      <mc:Choice Requires="x14">
        <control shapeId="1155" r:id="rId159"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57" r:id="rId160" name="Check Box 133">
          <controlPr defaultSize="0" autoFill="0" autoLine="0" autoPict="0">
            <anchor moveWithCells="1" sizeWithCells="1">
              <from>
                <xdr:col>40</xdr:col>
                <xdr:colOff>47625</xdr:colOff>
                <xdr:row>82</xdr:row>
                <xdr:rowOff>104775</xdr:rowOff>
              </from>
              <to>
                <xdr:col>43</xdr:col>
                <xdr:colOff>9525</xdr:colOff>
                <xdr:row>82</xdr:row>
                <xdr:rowOff>314325</xdr:rowOff>
              </to>
            </anchor>
          </controlPr>
        </control>
      </mc:Choice>
    </mc:AlternateContent>
    <mc:AlternateContent xmlns:mc="http://schemas.openxmlformats.org/markup-compatibility/2006">
      <mc:Choice Requires="x14">
        <control shapeId="1158" r:id="rId161" name="Check Box 134">
          <controlPr defaultSize="0" autoFill="0" autoLine="0" autoPict="0">
            <anchor moveWithCells="1" sizeWithCells="1">
              <from>
                <xdr:col>40</xdr:col>
                <xdr:colOff>47625</xdr:colOff>
                <xdr:row>82</xdr:row>
                <xdr:rowOff>247650</xdr:rowOff>
              </from>
              <to>
                <xdr:col>43</xdr:col>
                <xdr:colOff>9525</xdr:colOff>
                <xdr:row>82</xdr:row>
                <xdr:rowOff>457200</xdr:rowOff>
              </to>
            </anchor>
          </controlPr>
        </control>
      </mc:Choice>
    </mc:AlternateContent>
    <mc:AlternateContent xmlns:mc="http://schemas.openxmlformats.org/markup-compatibility/2006">
      <mc:Choice Requires="x14">
        <control shapeId="1117" r:id="rId162"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8" r:id="rId163" name="Check Box 94">
          <controlPr defaultSize="0" autoFill="0" autoLine="0" autoPict="0">
            <anchor moveWithCells="1" sizeWithCells="1">
              <from>
                <xdr:col>32</xdr:col>
                <xdr:colOff>66675</xdr:colOff>
                <xdr:row>82</xdr:row>
                <xdr:rowOff>38100</xdr:rowOff>
              </from>
              <to>
                <xdr:col>35</xdr:col>
                <xdr:colOff>28575</xdr:colOff>
                <xdr:row>82</xdr:row>
                <xdr:rowOff>238125</xdr:rowOff>
              </to>
            </anchor>
          </controlPr>
        </control>
      </mc:Choice>
    </mc:AlternateContent>
    <mc:AlternateContent xmlns:mc="http://schemas.openxmlformats.org/markup-compatibility/2006">
      <mc:Choice Requires="x14">
        <control shapeId="1119" r:id="rId164" name="Check Box 95">
          <controlPr defaultSize="0" autoFill="0" autoLine="0" autoPict="0">
            <anchor moveWithCells="1" sizeWithCells="1">
              <from>
                <xdr:col>32</xdr:col>
                <xdr:colOff>66675</xdr:colOff>
                <xdr:row>82</xdr:row>
                <xdr:rowOff>180975</xdr:rowOff>
              </from>
              <to>
                <xdr:col>35</xdr:col>
                <xdr:colOff>28575</xdr:colOff>
                <xdr:row>82</xdr:row>
                <xdr:rowOff>390525</xdr:rowOff>
              </to>
            </anchor>
          </controlPr>
        </control>
      </mc:Choice>
    </mc:AlternateContent>
    <mc:AlternateContent xmlns:mc="http://schemas.openxmlformats.org/markup-compatibility/2006">
      <mc:Choice Requires="x14">
        <control shapeId="1120" r:id="rId165" name="Check Box 96">
          <controlPr defaultSize="0" autoFill="0" autoLine="0" autoPict="0">
            <anchor moveWithCells="1" sizeWithCells="1">
              <from>
                <xdr:col>32</xdr:col>
                <xdr:colOff>66675</xdr:colOff>
                <xdr:row>82</xdr:row>
                <xdr:rowOff>323850</xdr:rowOff>
              </from>
              <to>
                <xdr:col>35</xdr:col>
                <xdr:colOff>28575</xdr:colOff>
                <xdr:row>82</xdr:row>
                <xdr:rowOff>523875</xdr:rowOff>
              </to>
            </anchor>
          </controlPr>
        </control>
      </mc:Choice>
    </mc:AlternateContent>
    <mc:AlternateContent xmlns:mc="http://schemas.openxmlformats.org/markup-compatibility/2006">
      <mc:Choice Requires="x14">
        <control shapeId="1112" r:id="rId166"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13" r:id="rId167" name="Check Box 89">
          <controlPr defaultSize="0" autoFill="0" autoLine="0" autoPict="0">
            <anchor moveWithCells="1" sizeWithCells="1">
              <from>
                <xdr:col>24</xdr:col>
                <xdr:colOff>57150</xdr:colOff>
                <xdr:row>82</xdr:row>
                <xdr:rowOff>38100</xdr:rowOff>
              </from>
              <to>
                <xdr:col>27</xdr:col>
                <xdr:colOff>19050</xdr:colOff>
                <xdr:row>82</xdr:row>
                <xdr:rowOff>247650</xdr:rowOff>
              </to>
            </anchor>
          </controlPr>
        </control>
      </mc:Choice>
    </mc:AlternateContent>
    <mc:AlternateContent xmlns:mc="http://schemas.openxmlformats.org/markup-compatibility/2006">
      <mc:Choice Requires="x14">
        <control shapeId="1114" r:id="rId168" name="Check Box 90">
          <controlPr defaultSize="0" autoFill="0" autoLine="0" autoPict="0">
            <anchor moveWithCells="1" sizeWithCells="1">
              <from>
                <xdr:col>24</xdr:col>
                <xdr:colOff>57150</xdr:colOff>
                <xdr:row>82</xdr:row>
                <xdr:rowOff>190500</xdr:rowOff>
              </from>
              <to>
                <xdr:col>27</xdr:col>
                <xdr:colOff>19050</xdr:colOff>
                <xdr:row>82</xdr:row>
                <xdr:rowOff>390525</xdr:rowOff>
              </to>
            </anchor>
          </controlPr>
        </control>
      </mc:Choice>
    </mc:AlternateContent>
    <mc:AlternateContent xmlns:mc="http://schemas.openxmlformats.org/markup-compatibility/2006">
      <mc:Choice Requires="x14">
        <control shapeId="1115" r:id="rId169" name="Check Box 91">
          <controlPr defaultSize="0" autoFill="0" autoLine="0" autoPict="0">
            <anchor moveWithCells="1" sizeWithCells="1">
              <from>
                <xdr:col>24</xdr:col>
                <xdr:colOff>57150</xdr:colOff>
                <xdr:row>82</xdr:row>
                <xdr:rowOff>323850</xdr:rowOff>
              </from>
              <to>
                <xdr:col>27</xdr:col>
                <xdr:colOff>19050</xdr:colOff>
                <xdr:row>82</xdr:row>
                <xdr:rowOff>533400</xdr:rowOff>
              </to>
            </anchor>
          </controlPr>
        </control>
      </mc:Choice>
    </mc:AlternateContent>
    <mc:AlternateContent xmlns:mc="http://schemas.openxmlformats.org/markup-compatibility/2006">
      <mc:Choice Requires="x14">
        <control shapeId="1107" r:id="rId170"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8" r:id="rId171" name="Check Box 84">
          <controlPr defaultSize="0" autoFill="0" autoLine="0" autoPict="0">
            <anchor moveWithCells="1" sizeWithCells="1">
              <from>
                <xdr:col>16</xdr:col>
                <xdr:colOff>47625</xdr:colOff>
                <xdr:row>82</xdr:row>
                <xdr:rowOff>38100</xdr:rowOff>
              </from>
              <to>
                <xdr:col>19</xdr:col>
                <xdr:colOff>9525</xdr:colOff>
                <xdr:row>82</xdr:row>
                <xdr:rowOff>238125</xdr:rowOff>
              </to>
            </anchor>
          </controlPr>
        </control>
      </mc:Choice>
    </mc:AlternateContent>
    <mc:AlternateContent xmlns:mc="http://schemas.openxmlformats.org/markup-compatibility/2006">
      <mc:Choice Requires="x14">
        <control shapeId="1109" r:id="rId172" name="Check Box 85">
          <controlPr defaultSize="0" autoFill="0" autoLine="0" autoPict="0">
            <anchor moveWithCells="1" sizeWithCells="1">
              <from>
                <xdr:col>16</xdr:col>
                <xdr:colOff>47625</xdr:colOff>
                <xdr:row>82</xdr:row>
                <xdr:rowOff>190500</xdr:rowOff>
              </from>
              <to>
                <xdr:col>19</xdr:col>
                <xdr:colOff>9525</xdr:colOff>
                <xdr:row>82</xdr:row>
                <xdr:rowOff>381000</xdr:rowOff>
              </to>
            </anchor>
          </controlPr>
        </control>
      </mc:Choice>
    </mc:AlternateContent>
    <mc:AlternateContent xmlns:mc="http://schemas.openxmlformats.org/markup-compatibility/2006">
      <mc:Choice Requires="x14">
        <control shapeId="1110" r:id="rId173" name="Check Box 86">
          <controlPr defaultSize="0" autoFill="0" autoLine="0" autoPict="0">
            <anchor moveWithCells="1" sizeWithCells="1">
              <from>
                <xdr:col>16</xdr:col>
                <xdr:colOff>47625</xdr:colOff>
                <xdr:row>82</xdr:row>
                <xdr:rowOff>323850</xdr:rowOff>
              </from>
              <to>
                <xdr:col>19</xdr:col>
                <xdr:colOff>9525</xdr:colOff>
                <xdr:row>82</xdr:row>
                <xdr:rowOff>523875</xdr:rowOff>
              </to>
            </anchor>
          </controlPr>
        </control>
      </mc:Choice>
    </mc:AlternateContent>
    <mc:AlternateContent xmlns:mc="http://schemas.openxmlformats.org/markup-compatibility/2006">
      <mc:Choice Requires="x14">
        <control shapeId="1102" r:id="rId174"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104" r:id="rId175" name="Check Box 80">
          <controlPr defaultSize="0" autoFill="0" autoLine="0" autoPict="0" macro="[0]!CheckBox80_Click">
            <anchor moveWithCells="1" sizeWithCells="1">
              <from>
                <xdr:col>8</xdr:col>
                <xdr:colOff>57150</xdr:colOff>
                <xdr:row>82</xdr:row>
                <xdr:rowOff>161925</xdr:rowOff>
              </from>
              <to>
                <xdr:col>11</xdr:col>
                <xdr:colOff>19050</xdr:colOff>
                <xdr:row>82</xdr:row>
                <xdr:rowOff>361950</xdr:rowOff>
              </to>
            </anchor>
          </controlPr>
        </control>
      </mc:Choice>
    </mc:AlternateContent>
    <mc:AlternateContent xmlns:mc="http://schemas.openxmlformats.org/markup-compatibility/2006">
      <mc:Choice Requires="x14">
        <control shapeId="1105" r:id="rId176" name="Check Box 81">
          <controlPr defaultSize="0" autoFill="0" autoLine="0" autoPict="0">
            <anchor moveWithCells="1" sizeWithCells="1">
              <from>
                <xdr:col>8</xdr:col>
                <xdr:colOff>57150</xdr:colOff>
                <xdr:row>82</xdr:row>
                <xdr:rowOff>295275</xdr:rowOff>
              </from>
              <to>
                <xdr:col>11</xdr:col>
                <xdr:colOff>19050</xdr:colOff>
                <xdr:row>82</xdr:row>
                <xdr:rowOff>504825</xdr:rowOff>
              </to>
            </anchor>
          </controlPr>
        </control>
      </mc:Choice>
    </mc:AlternateContent>
    <mc:AlternateContent xmlns:mc="http://schemas.openxmlformats.org/markup-compatibility/2006">
      <mc:Choice Requires="x14">
        <control shapeId="1084" r:id="rId177"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1086" r:id="rId178" name="Check Box 62">
          <controlPr defaultSize="0" autoFill="0" autoLine="0" autoPict="0">
            <anchor moveWithCells="1" sizeWithCells="1">
              <from>
                <xdr:col>0</xdr:col>
                <xdr:colOff>47625</xdr:colOff>
                <xdr:row>82</xdr:row>
                <xdr:rowOff>161925</xdr:rowOff>
              </from>
              <to>
                <xdr:col>3</xdr:col>
                <xdr:colOff>9525</xdr:colOff>
                <xdr:row>82</xdr:row>
                <xdr:rowOff>361950</xdr:rowOff>
              </to>
            </anchor>
          </controlPr>
        </control>
      </mc:Choice>
    </mc:AlternateContent>
    <mc:AlternateContent xmlns:mc="http://schemas.openxmlformats.org/markup-compatibility/2006">
      <mc:Choice Requires="x14">
        <control shapeId="1087" r:id="rId179" name="Check Box 63">
          <controlPr defaultSize="0" autoFill="0" autoLine="0" autoPict="0">
            <anchor moveWithCells="1" sizeWithCells="1">
              <from>
                <xdr:col>0</xdr:col>
                <xdr:colOff>47625</xdr:colOff>
                <xdr:row>82</xdr:row>
                <xdr:rowOff>295275</xdr:rowOff>
              </from>
              <to>
                <xdr:col>3</xdr:col>
                <xdr:colOff>9525</xdr:colOff>
                <xdr:row>82</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zoomScaleNormal="100" workbookViewId="0">
      <selection activeCell="A48" sqref="A48:J48"/>
    </sheetView>
  </sheetViews>
  <sheetFormatPr defaultRowHeight="15" outlineLevelRow="1"/>
  <cols>
    <col min="1" max="10" width="14.28515625" style="75" customWidth="1"/>
  </cols>
  <sheetData>
    <row r="1" spans="1:10" ht="61.5" customHeight="1">
      <c r="A1" s="77" t="s">
        <v>149</v>
      </c>
      <c r="B1" s="77" t="s">
        <v>150</v>
      </c>
      <c r="C1" s="77" t="s">
        <v>151</v>
      </c>
      <c r="D1" s="77" t="s">
        <v>152</v>
      </c>
      <c r="E1" s="77" t="s">
        <v>153</v>
      </c>
      <c r="F1" s="77" t="s">
        <v>154</v>
      </c>
      <c r="G1" s="77" t="s">
        <v>155</v>
      </c>
      <c r="H1" s="77" t="s">
        <v>156</v>
      </c>
      <c r="I1" s="77" t="s">
        <v>157</v>
      </c>
      <c r="J1" s="77" t="s">
        <v>158</v>
      </c>
    </row>
    <row r="2" spans="1:10">
      <c r="A2" s="300"/>
      <c r="B2" s="300"/>
      <c r="C2" s="300"/>
      <c r="D2" s="300"/>
      <c r="E2" s="300"/>
      <c r="F2" s="300"/>
      <c r="G2" s="300"/>
      <c r="H2" s="300"/>
      <c r="I2" s="300"/>
      <c r="J2" s="300"/>
    </row>
    <row r="3" spans="1:10">
      <c r="A3" s="305" t="s">
        <v>159</v>
      </c>
      <c r="B3" s="305"/>
      <c r="C3" s="305"/>
      <c r="D3" s="305"/>
      <c r="E3" s="305"/>
      <c r="F3" s="305"/>
      <c r="G3" s="305"/>
      <c r="H3" s="305"/>
      <c r="I3" s="305"/>
      <c r="J3" s="305"/>
    </row>
    <row r="4" spans="1:10" collapsed="1">
      <c r="A4" s="307" t="s">
        <v>297</v>
      </c>
      <c r="B4" s="308"/>
      <c r="C4" s="308"/>
      <c r="D4" s="308"/>
      <c r="E4" s="308"/>
      <c r="F4" s="308"/>
      <c r="G4" s="308"/>
      <c r="H4" s="308"/>
      <c r="I4" s="308"/>
      <c r="J4" s="309"/>
    </row>
    <row r="5" spans="1:10" ht="32.25" hidden="1" customHeight="1" outlineLevel="1">
      <c r="A5" s="310" t="s">
        <v>332</v>
      </c>
      <c r="B5" s="311"/>
      <c r="C5" s="311"/>
      <c r="D5" s="311"/>
      <c r="E5" s="311"/>
      <c r="F5" s="311"/>
      <c r="G5" s="311"/>
      <c r="H5" s="311"/>
      <c r="I5" s="311"/>
      <c r="J5" s="311"/>
    </row>
    <row r="6" spans="1:10" ht="15" customHeight="1" collapsed="1">
      <c r="A6" s="307" t="s">
        <v>349</v>
      </c>
      <c r="B6" s="308"/>
      <c r="C6" s="308"/>
      <c r="D6" s="308"/>
      <c r="E6" s="308"/>
      <c r="F6" s="308"/>
      <c r="G6" s="308"/>
      <c r="H6" s="308"/>
      <c r="I6" s="308"/>
      <c r="J6" s="309"/>
    </row>
    <row r="7" spans="1:10" ht="32.25" hidden="1" customHeight="1" outlineLevel="1">
      <c r="A7" s="310" t="s">
        <v>350</v>
      </c>
      <c r="B7" s="311"/>
      <c r="C7" s="311"/>
      <c r="D7" s="311"/>
      <c r="E7" s="311"/>
      <c r="F7" s="311"/>
      <c r="G7" s="311"/>
      <c r="H7" s="311"/>
      <c r="I7" s="311"/>
      <c r="J7" s="311"/>
    </row>
    <row r="8" spans="1:10" ht="48" hidden="1" customHeight="1" outlineLevel="1">
      <c r="A8" s="310" t="s">
        <v>351</v>
      </c>
      <c r="B8" s="311"/>
      <c r="C8" s="311"/>
      <c r="D8" s="311"/>
      <c r="E8" s="311"/>
      <c r="F8" s="311"/>
      <c r="G8" s="311"/>
      <c r="H8" s="311"/>
      <c r="I8" s="311"/>
      <c r="J8" s="311"/>
    </row>
    <row r="9" spans="1:10" ht="15" customHeight="1" collapsed="1">
      <c r="A9" s="307" t="s">
        <v>328</v>
      </c>
      <c r="B9" s="312"/>
      <c r="C9" s="312"/>
      <c r="D9" s="312"/>
      <c r="E9" s="312"/>
      <c r="F9" s="312"/>
      <c r="G9" s="312"/>
      <c r="H9" s="312"/>
      <c r="I9" s="312"/>
      <c r="J9" s="313"/>
    </row>
    <row r="10" spans="1:10" ht="32.25" hidden="1" customHeight="1" outlineLevel="1">
      <c r="A10" s="314" t="s">
        <v>331</v>
      </c>
      <c r="B10" s="314"/>
      <c r="C10" s="314"/>
      <c r="D10" s="314"/>
      <c r="E10" s="314"/>
      <c r="F10" s="314"/>
      <c r="G10" s="314"/>
      <c r="H10" s="314"/>
      <c r="I10" s="314"/>
      <c r="J10" s="314"/>
    </row>
    <row r="11" spans="1:10" collapsed="1">
      <c r="A11" s="306" t="s">
        <v>352</v>
      </c>
      <c r="B11" s="306"/>
      <c r="C11" s="306"/>
      <c r="D11" s="306"/>
      <c r="E11" s="306"/>
      <c r="F11" s="306"/>
      <c r="G11" s="306"/>
      <c r="H11" s="306"/>
      <c r="I11" s="306"/>
      <c r="J11" s="306"/>
    </row>
    <row r="12" spans="1:10" hidden="1" outlineLevel="1">
      <c r="A12" s="294" t="s">
        <v>160</v>
      </c>
      <c r="B12" s="294"/>
      <c r="C12" s="294"/>
      <c r="D12" s="294"/>
      <c r="E12" s="294"/>
      <c r="F12" s="294"/>
      <c r="G12" s="294"/>
      <c r="H12" s="294"/>
      <c r="I12" s="294"/>
      <c r="J12" s="294"/>
    </row>
    <row r="13" spans="1:10" collapsed="1">
      <c r="A13" s="292" t="s">
        <v>161</v>
      </c>
      <c r="B13" s="292"/>
      <c r="C13" s="292"/>
      <c r="D13" s="292"/>
      <c r="E13" s="292"/>
      <c r="F13" s="292"/>
      <c r="G13" s="292"/>
      <c r="H13" s="292"/>
      <c r="I13" s="292"/>
      <c r="J13" s="292"/>
    </row>
    <row r="14" spans="1:10" hidden="1" outlineLevel="1">
      <c r="A14" s="294" t="s">
        <v>333</v>
      </c>
      <c r="B14" s="294"/>
      <c r="C14" s="294"/>
      <c r="D14" s="294"/>
      <c r="E14" s="294"/>
      <c r="F14" s="294"/>
      <c r="G14" s="294"/>
      <c r="H14" s="294"/>
      <c r="I14" s="294"/>
      <c r="J14" s="294"/>
    </row>
    <row r="15" spans="1:10" hidden="1" outlineLevel="1">
      <c r="A15" s="294" t="s">
        <v>162</v>
      </c>
      <c r="B15" s="294"/>
      <c r="C15" s="294"/>
      <c r="D15" s="294"/>
      <c r="E15" s="294"/>
      <c r="F15" s="294"/>
      <c r="G15" s="294"/>
      <c r="H15" s="294"/>
      <c r="I15" s="294"/>
      <c r="J15" s="294"/>
    </row>
    <row r="16" spans="1:10" hidden="1" outlineLevel="1">
      <c r="A16" s="294" t="s">
        <v>334</v>
      </c>
      <c r="B16" s="294"/>
      <c r="C16" s="294"/>
      <c r="D16" s="294"/>
      <c r="E16" s="294"/>
      <c r="F16" s="294"/>
      <c r="G16" s="294"/>
      <c r="H16" s="294"/>
      <c r="I16" s="294"/>
      <c r="J16" s="294"/>
    </row>
    <row r="17" spans="1:10" ht="30" hidden="1" customHeight="1" outlineLevel="1">
      <c r="A17" s="294" t="s">
        <v>326</v>
      </c>
      <c r="B17" s="294"/>
      <c r="C17" s="294"/>
      <c r="D17" s="294"/>
      <c r="E17" s="294"/>
      <c r="F17" s="294"/>
      <c r="G17" s="294"/>
      <c r="H17" s="294"/>
      <c r="I17" s="294"/>
      <c r="J17" s="294"/>
    </row>
    <row r="18" spans="1:10" collapsed="1">
      <c r="A18" s="292" t="s">
        <v>163</v>
      </c>
      <c r="B18" s="292"/>
      <c r="C18" s="292"/>
      <c r="D18" s="292"/>
      <c r="E18" s="292"/>
      <c r="F18" s="292"/>
      <c r="G18" s="292"/>
      <c r="H18" s="292"/>
      <c r="I18" s="292"/>
      <c r="J18" s="292"/>
    </row>
    <row r="19" spans="1:10" hidden="1" outlineLevel="1">
      <c r="A19" s="294" t="s">
        <v>164</v>
      </c>
      <c r="B19" s="294"/>
      <c r="C19" s="294"/>
      <c r="D19" s="294"/>
      <c r="E19" s="294"/>
      <c r="F19" s="294"/>
      <c r="G19" s="294"/>
      <c r="H19" s="294"/>
      <c r="I19" s="294"/>
      <c r="J19" s="294"/>
    </row>
    <row r="20" spans="1:10" ht="31.5" hidden="1" customHeight="1" outlineLevel="1">
      <c r="A20" s="294" t="s">
        <v>183</v>
      </c>
      <c r="B20" s="294"/>
      <c r="C20" s="294"/>
      <c r="D20" s="294"/>
      <c r="E20" s="294"/>
      <c r="F20" s="294"/>
      <c r="G20" s="294"/>
      <c r="H20" s="294"/>
      <c r="I20" s="294"/>
      <c r="J20" s="294"/>
    </row>
    <row r="21" spans="1:10" collapsed="1">
      <c r="A21" s="292" t="s">
        <v>182</v>
      </c>
      <c r="B21" s="292"/>
      <c r="C21" s="292"/>
      <c r="D21" s="292"/>
      <c r="E21" s="292"/>
      <c r="F21" s="292"/>
      <c r="G21" s="292"/>
      <c r="H21" s="292"/>
      <c r="I21" s="292"/>
      <c r="J21" s="292"/>
    </row>
    <row r="22" spans="1:10" hidden="1" outlineLevel="1">
      <c r="A22" s="294" t="s">
        <v>327</v>
      </c>
      <c r="B22" s="294"/>
      <c r="C22" s="294"/>
      <c r="D22" s="294"/>
      <c r="E22" s="294"/>
      <c r="F22" s="294"/>
      <c r="G22" s="294"/>
      <c r="H22" s="294"/>
      <c r="I22" s="294"/>
      <c r="J22" s="294"/>
    </row>
    <row r="23" spans="1:10" collapsed="1">
      <c r="A23" s="292" t="s">
        <v>353</v>
      </c>
      <c r="B23" s="292"/>
      <c r="C23" s="292"/>
      <c r="D23" s="292"/>
      <c r="E23" s="292"/>
      <c r="F23" s="292"/>
      <c r="G23" s="292"/>
      <c r="H23" s="292"/>
      <c r="I23" s="292"/>
      <c r="J23" s="292"/>
    </row>
    <row r="24" spans="1:10" ht="30" hidden="1" customHeight="1" outlineLevel="1">
      <c r="A24" s="295" t="s">
        <v>354</v>
      </c>
      <c r="B24" s="295"/>
      <c r="C24" s="295"/>
      <c r="D24" s="295"/>
      <c r="E24" s="295"/>
      <c r="F24" s="295"/>
      <c r="G24" s="295"/>
      <c r="H24" s="295"/>
      <c r="I24" s="295"/>
      <c r="J24" s="295"/>
    </row>
    <row r="25" spans="1:10">
      <c r="A25" s="299" t="s">
        <v>150</v>
      </c>
      <c r="B25" s="299"/>
      <c r="C25" s="299"/>
      <c r="D25" s="299"/>
      <c r="E25" s="299"/>
      <c r="F25" s="299"/>
      <c r="G25" s="299"/>
      <c r="H25" s="299"/>
      <c r="I25" s="299"/>
      <c r="J25" s="299"/>
    </row>
    <row r="26" spans="1:10">
      <c r="A26" s="299" t="s">
        <v>151</v>
      </c>
      <c r="B26" s="299"/>
      <c r="C26" s="299"/>
      <c r="D26" s="299"/>
      <c r="E26" s="299"/>
      <c r="F26" s="299"/>
      <c r="G26" s="299"/>
      <c r="H26" s="299"/>
      <c r="I26" s="299"/>
      <c r="J26" s="299"/>
    </row>
    <row r="27" spans="1:10" s="74" customFormat="1" collapsed="1">
      <c r="A27" s="292" t="s">
        <v>165</v>
      </c>
      <c r="B27" s="292"/>
      <c r="C27" s="292"/>
      <c r="D27" s="292"/>
      <c r="E27" s="292"/>
      <c r="F27" s="292"/>
      <c r="G27" s="292"/>
      <c r="H27" s="292"/>
      <c r="I27" s="292"/>
      <c r="J27" s="292"/>
    </row>
    <row r="28" spans="1:10" s="74" customFormat="1" hidden="1" outlineLevel="1">
      <c r="A28" s="294" t="s">
        <v>329</v>
      </c>
      <c r="B28" s="294"/>
      <c r="C28" s="294"/>
      <c r="D28" s="294"/>
      <c r="E28" s="294"/>
      <c r="F28" s="294"/>
      <c r="G28" s="294"/>
      <c r="H28" s="294"/>
      <c r="I28" s="294"/>
      <c r="J28" s="294"/>
    </row>
    <row r="29" spans="1:10" s="74" customFormat="1" collapsed="1">
      <c r="A29" s="292" t="s">
        <v>337</v>
      </c>
      <c r="B29" s="292"/>
      <c r="C29" s="292"/>
      <c r="D29" s="292"/>
      <c r="E29" s="292"/>
      <c r="F29" s="292"/>
      <c r="G29" s="292"/>
      <c r="H29" s="292"/>
      <c r="I29" s="292"/>
      <c r="J29" s="292"/>
    </row>
    <row r="30" spans="1:10" s="74" customFormat="1" ht="30" hidden="1" customHeight="1" outlineLevel="1">
      <c r="A30" s="294" t="s">
        <v>355</v>
      </c>
      <c r="B30" s="294"/>
      <c r="C30" s="294"/>
      <c r="D30" s="294"/>
      <c r="E30" s="294"/>
      <c r="F30" s="294"/>
      <c r="G30" s="294"/>
      <c r="H30" s="294"/>
      <c r="I30" s="294"/>
      <c r="J30" s="294"/>
    </row>
    <row r="31" spans="1:10" s="74" customFormat="1" ht="30.75" hidden="1" customHeight="1" outlineLevel="1">
      <c r="A31" s="295" t="s">
        <v>356</v>
      </c>
      <c r="B31" s="295"/>
      <c r="C31" s="295"/>
      <c r="D31" s="295"/>
      <c r="E31" s="295"/>
      <c r="F31" s="295"/>
      <c r="G31" s="295"/>
      <c r="H31" s="295"/>
      <c r="I31" s="295"/>
      <c r="J31" s="295"/>
    </row>
    <row r="32" spans="1:10" s="74" customFormat="1" collapsed="1">
      <c r="A32" s="292" t="s">
        <v>338</v>
      </c>
      <c r="B32" s="292"/>
      <c r="C32" s="292"/>
      <c r="D32" s="292"/>
      <c r="E32" s="292"/>
      <c r="F32" s="292"/>
      <c r="G32" s="292"/>
      <c r="H32" s="292"/>
      <c r="I32" s="292"/>
      <c r="J32" s="292"/>
    </row>
    <row r="33" spans="1:10" s="74" customFormat="1" hidden="1" outlineLevel="1">
      <c r="A33" s="294" t="s">
        <v>339</v>
      </c>
      <c r="B33" s="294"/>
      <c r="C33" s="294"/>
      <c r="D33" s="294"/>
      <c r="E33" s="294"/>
      <c r="F33" s="294"/>
      <c r="G33" s="294"/>
      <c r="H33" s="294"/>
      <c r="I33" s="294"/>
      <c r="J33" s="294"/>
    </row>
    <row r="34" spans="1:10" s="74" customFormat="1" hidden="1" outlineLevel="1">
      <c r="A34" s="294" t="s">
        <v>342</v>
      </c>
      <c r="B34" s="294"/>
      <c r="C34" s="294"/>
      <c r="D34" s="294"/>
      <c r="E34" s="294"/>
      <c r="F34" s="294"/>
      <c r="G34" s="294"/>
      <c r="H34" s="294"/>
      <c r="I34" s="294"/>
      <c r="J34" s="294"/>
    </row>
    <row r="35" spans="1:10" s="74" customFormat="1" collapsed="1">
      <c r="A35" s="292" t="s">
        <v>330</v>
      </c>
      <c r="B35" s="292"/>
      <c r="C35" s="292"/>
      <c r="D35" s="292"/>
      <c r="E35" s="292"/>
      <c r="F35" s="292"/>
      <c r="G35" s="292"/>
      <c r="H35" s="292"/>
      <c r="I35" s="292"/>
      <c r="J35" s="292"/>
    </row>
    <row r="36" spans="1:10" s="74" customFormat="1" hidden="1" outlineLevel="1">
      <c r="A36" s="294" t="s">
        <v>335</v>
      </c>
      <c r="B36" s="294"/>
      <c r="C36" s="294"/>
      <c r="D36" s="294"/>
      <c r="E36" s="294"/>
      <c r="F36" s="294"/>
      <c r="G36" s="294"/>
      <c r="H36" s="294"/>
      <c r="I36" s="294"/>
      <c r="J36" s="294"/>
    </row>
    <row r="37" spans="1:10" s="74" customFormat="1" ht="29.25" hidden="1" customHeight="1" outlineLevel="1">
      <c r="A37" s="294" t="s">
        <v>340</v>
      </c>
      <c r="B37" s="294"/>
      <c r="C37" s="294"/>
      <c r="D37" s="294"/>
      <c r="E37" s="294"/>
      <c r="F37" s="294"/>
      <c r="G37" s="294"/>
      <c r="H37" s="294"/>
      <c r="I37" s="294"/>
      <c r="J37" s="294"/>
    </row>
    <row r="38" spans="1:10" s="74" customFormat="1" hidden="1" outlineLevel="1">
      <c r="A38" s="294" t="s">
        <v>341</v>
      </c>
      <c r="B38" s="294"/>
      <c r="C38" s="294"/>
      <c r="D38" s="294"/>
      <c r="E38" s="294"/>
      <c r="F38" s="294"/>
      <c r="G38" s="294"/>
      <c r="H38" s="294"/>
      <c r="I38" s="294"/>
      <c r="J38" s="294"/>
    </row>
    <row r="39" spans="1:10" s="74" customFormat="1" ht="47.25" hidden="1" customHeight="1" outlineLevel="1">
      <c r="A39" s="294" t="s">
        <v>336</v>
      </c>
      <c r="B39" s="294"/>
      <c r="C39" s="294"/>
      <c r="D39" s="294"/>
      <c r="E39" s="294"/>
      <c r="F39" s="294"/>
      <c r="G39" s="294"/>
      <c r="H39" s="294"/>
      <c r="I39" s="294"/>
      <c r="J39" s="294"/>
    </row>
    <row r="40" spans="1:10" s="74" customFormat="1" collapsed="1">
      <c r="A40" s="292" t="s">
        <v>166</v>
      </c>
      <c r="B40" s="292"/>
      <c r="C40" s="292"/>
      <c r="D40" s="292"/>
      <c r="E40" s="292"/>
      <c r="F40" s="292"/>
      <c r="G40" s="292"/>
      <c r="H40" s="292"/>
      <c r="I40" s="292"/>
      <c r="J40" s="292"/>
    </row>
    <row r="41" spans="1:10" s="74" customFormat="1" ht="75.75" hidden="1" customHeight="1" outlineLevel="1">
      <c r="A41" s="304" t="s">
        <v>213</v>
      </c>
      <c r="B41" s="304"/>
      <c r="C41" s="304"/>
      <c r="D41" s="304"/>
      <c r="E41" s="304"/>
      <c r="F41" s="304"/>
      <c r="G41" s="304"/>
      <c r="H41" s="304"/>
      <c r="I41" s="304"/>
      <c r="J41" s="304"/>
    </row>
    <row r="42" spans="1:10" ht="45.75" hidden="1" customHeight="1" outlineLevel="1">
      <c r="A42" s="294" t="s">
        <v>216</v>
      </c>
      <c r="B42" s="294"/>
      <c r="C42" s="294"/>
      <c r="D42" s="294"/>
      <c r="E42" s="294"/>
      <c r="F42" s="294"/>
      <c r="G42" s="294"/>
      <c r="H42" s="294"/>
      <c r="I42" s="294"/>
      <c r="J42" s="294"/>
    </row>
    <row r="43" spans="1:10" hidden="1" outlineLevel="1">
      <c r="A43" s="294" t="s">
        <v>214</v>
      </c>
      <c r="B43" s="294"/>
      <c r="C43" s="294"/>
      <c r="D43" s="294"/>
      <c r="E43" s="294"/>
      <c r="F43" s="294"/>
      <c r="G43" s="294"/>
      <c r="H43" s="294"/>
      <c r="I43" s="294"/>
      <c r="J43" s="294"/>
    </row>
    <row r="44" spans="1:10" ht="15" customHeight="1" collapsed="1">
      <c r="A44" s="292" t="s">
        <v>167</v>
      </c>
      <c r="B44" s="292"/>
      <c r="C44" s="292"/>
      <c r="D44" s="292"/>
      <c r="E44" s="292"/>
      <c r="F44" s="292"/>
      <c r="G44" s="292"/>
      <c r="H44" s="292"/>
      <c r="I44" s="292"/>
      <c r="J44" s="292"/>
    </row>
    <row r="45" spans="1:10" ht="63.75" hidden="1" customHeight="1" outlineLevel="1">
      <c r="A45" s="304" t="s">
        <v>215</v>
      </c>
      <c r="B45" s="304"/>
      <c r="C45" s="304"/>
      <c r="D45" s="304"/>
      <c r="E45" s="304"/>
      <c r="F45" s="304"/>
      <c r="G45" s="304"/>
      <c r="H45" s="304"/>
      <c r="I45" s="304"/>
      <c r="J45" s="304"/>
    </row>
    <row r="46" spans="1:10" ht="29.25" hidden="1" customHeight="1" outlineLevel="1">
      <c r="A46" s="294" t="s">
        <v>171</v>
      </c>
      <c r="B46" s="294"/>
      <c r="C46" s="294"/>
      <c r="D46" s="294"/>
      <c r="E46" s="294"/>
      <c r="F46" s="294"/>
      <c r="G46" s="294"/>
      <c r="H46" s="294"/>
      <c r="I46" s="294"/>
      <c r="J46" s="294"/>
    </row>
    <row r="47" spans="1:10" ht="15" customHeight="1">
      <c r="A47" s="292" t="s">
        <v>343</v>
      </c>
      <c r="B47" s="292"/>
      <c r="C47" s="292"/>
      <c r="D47" s="292"/>
      <c r="E47" s="292"/>
      <c r="F47" s="292"/>
      <c r="G47" s="292"/>
      <c r="H47" s="292"/>
      <c r="I47" s="292"/>
      <c r="J47" s="292"/>
    </row>
    <row r="48" spans="1:10" collapsed="1">
      <c r="A48" s="299" t="s">
        <v>152</v>
      </c>
      <c r="B48" s="299"/>
      <c r="C48" s="299"/>
      <c r="D48" s="299"/>
      <c r="E48" s="299"/>
      <c r="F48" s="299"/>
      <c r="G48" s="299"/>
      <c r="H48" s="299"/>
      <c r="I48" s="299"/>
      <c r="J48" s="299"/>
    </row>
    <row r="49" spans="1:10" s="74" customFormat="1" hidden="1" outlineLevel="1">
      <c r="A49" s="294" t="s">
        <v>172</v>
      </c>
      <c r="B49" s="294"/>
      <c r="C49" s="294"/>
      <c r="D49" s="294"/>
      <c r="E49" s="294"/>
      <c r="F49" s="294"/>
      <c r="G49" s="294"/>
      <c r="H49" s="294"/>
      <c r="I49" s="294"/>
      <c r="J49" s="294"/>
    </row>
    <row r="50" spans="1:10" hidden="1" outlineLevel="1">
      <c r="A50" s="294" t="s">
        <v>173</v>
      </c>
      <c r="B50" s="294"/>
      <c r="C50" s="294"/>
      <c r="D50" s="294"/>
      <c r="E50" s="294"/>
      <c r="F50" s="294"/>
      <c r="G50" s="294"/>
      <c r="H50" s="294"/>
      <c r="I50" s="294"/>
      <c r="J50" s="294"/>
    </row>
    <row r="51" spans="1:10" hidden="1" outlineLevel="1">
      <c r="A51" s="294" t="s">
        <v>168</v>
      </c>
      <c r="B51" s="294"/>
      <c r="C51" s="294"/>
      <c r="D51" s="294"/>
      <c r="E51" s="294"/>
      <c r="F51" s="294"/>
      <c r="G51" s="294"/>
      <c r="H51" s="294"/>
      <c r="I51" s="294"/>
      <c r="J51" s="294"/>
    </row>
    <row r="52" spans="1:10" hidden="1" outlineLevel="1">
      <c r="A52" s="294" t="s">
        <v>169</v>
      </c>
      <c r="B52" s="294"/>
      <c r="C52" s="294"/>
      <c r="D52" s="294"/>
      <c r="E52" s="294"/>
      <c r="F52" s="294"/>
      <c r="G52" s="294"/>
      <c r="H52" s="294"/>
      <c r="I52" s="294"/>
      <c r="J52" s="294"/>
    </row>
    <row r="53" spans="1:10" hidden="1" outlineLevel="1">
      <c r="A53" s="294" t="s">
        <v>170</v>
      </c>
      <c r="B53" s="294"/>
      <c r="C53" s="294"/>
      <c r="D53" s="294"/>
      <c r="E53" s="294"/>
      <c r="F53" s="294"/>
      <c r="G53" s="294"/>
      <c r="H53" s="294"/>
      <c r="I53" s="294"/>
      <c r="J53" s="294"/>
    </row>
    <row r="54" spans="1:10">
      <c r="A54" s="299" t="s">
        <v>153</v>
      </c>
      <c r="B54" s="299"/>
      <c r="C54" s="299"/>
      <c r="D54" s="299"/>
      <c r="E54" s="299"/>
      <c r="F54" s="299"/>
      <c r="G54" s="299"/>
      <c r="H54" s="299"/>
      <c r="I54" s="299"/>
      <c r="J54" s="299"/>
    </row>
    <row r="55" spans="1:10" collapsed="1">
      <c r="A55" s="292" t="s">
        <v>174</v>
      </c>
      <c r="B55" s="292"/>
      <c r="C55" s="292"/>
      <c r="D55" s="292"/>
      <c r="E55" s="292"/>
      <c r="F55" s="292"/>
      <c r="G55" s="292"/>
      <c r="H55" s="292"/>
      <c r="I55" s="292"/>
      <c r="J55" s="292"/>
    </row>
    <row r="56" spans="1:10" ht="42.75" hidden="1" customHeight="1" outlineLevel="1">
      <c r="A56" s="294" t="s">
        <v>181</v>
      </c>
      <c r="B56" s="294"/>
      <c r="C56" s="294"/>
      <c r="D56" s="294"/>
      <c r="E56" s="294"/>
      <c r="F56" s="294"/>
      <c r="G56" s="294"/>
      <c r="H56" s="294"/>
      <c r="I56" s="294"/>
      <c r="J56" s="294"/>
    </row>
    <row r="57" spans="1:10" hidden="1" outlineLevel="1">
      <c r="A57" s="294" t="s">
        <v>175</v>
      </c>
      <c r="B57" s="294"/>
      <c r="C57" s="294"/>
      <c r="D57" s="294"/>
      <c r="E57" s="294"/>
      <c r="F57" s="294"/>
      <c r="G57" s="294"/>
      <c r="H57" s="294"/>
      <c r="I57" s="294"/>
      <c r="J57" s="294"/>
    </row>
    <row r="58" spans="1:10" ht="32.25" hidden="1" customHeight="1" outlineLevel="1">
      <c r="A58" s="295" t="s">
        <v>202</v>
      </c>
      <c r="B58" s="295"/>
      <c r="C58" s="295"/>
      <c r="D58" s="295"/>
      <c r="E58" s="295"/>
      <c r="F58" s="295"/>
      <c r="G58" s="295"/>
      <c r="H58" s="295"/>
      <c r="I58" s="295"/>
      <c r="J58" s="295"/>
    </row>
    <row r="59" spans="1:10">
      <c r="A59" s="292" t="s">
        <v>176</v>
      </c>
      <c r="B59" s="292"/>
      <c r="C59" s="292"/>
      <c r="D59" s="292"/>
      <c r="E59" s="292"/>
      <c r="F59" s="292"/>
      <c r="G59" s="292"/>
      <c r="H59" s="292"/>
      <c r="I59" s="292"/>
      <c r="J59" s="292"/>
    </row>
    <row r="60" spans="1:10" collapsed="1">
      <c r="A60" s="299" t="s">
        <v>154</v>
      </c>
      <c r="B60" s="299"/>
      <c r="C60" s="299"/>
      <c r="D60" s="299"/>
      <c r="E60" s="299"/>
      <c r="F60" s="299"/>
      <c r="G60" s="299"/>
      <c r="H60" s="299"/>
      <c r="I60" s="299"/>
      <c r="J60" s="299"/>
    </row>
    <row r="61" spans="1:10" ht="33" hidden="1" customHeight="1" outlineLevel="1">
      <c r="A61" s="295" t="s">
        <v>348</v>
      </c>
      <c r="B61" s="295"/>
      <c r="C61" s="295"/>
      <c r="D61" s="295"/>
      <c r="E61" s="295"/>
      <c r="F61" s="295"/>
      <c r="G61" s="295"/>
      <c r="H61" s="295"/>
      <c r="I61" s="295"/>
      <c r="J61" s="295"/>
    </row>
    <row r="62" spans="1:10" collapsed="1">
      <c r="A62" s="292" t="s">
        <v>177</v>
      </c>
      <c r="B62" s="292"/>
      <c r="C62" s="292"/>
      <c r="D62" s="292"/>
      <c r="E62" s="292"/>
      <c r="F62" s="292"/>
      <c r="G62" s="292"/>
      <c r="H62" s="292"/>
      <c r="I62" s="292"/>
      <c r="J62" s="292"/>
    </row>
    <row r="63" spans="1:10" hidden="1" outlineLevel="1">
      <c r="A63" s="293" t="s">
        <v>178</v>
      </c>
      <c r="B63" s="293"/>
      <c r="C63" s="293"/>
      <c r="D63" s="293"/>
      <c r="E63" s="293"/>
      <c r="F63" s="293"/>
      <c r="G63" s="293"/>
      <c r="H63" s="293"/>
      <c r="I63" s="293"/>
      <c r="J63" s="293"/>
    </row>
    <row r="64" spans="1:10" hidden="1" outlineLevel="1">
      <c r="A64" s="293" t="s">
        <v>179</v>
      </c>
      <c r="B64" s="293"/>
      <c r="C64" s="293"/>
      <c r="D64" s="293"/>
      <c r="E64" s="293"/>
      <c r="F64" s="293"/>
      <c r="G64" s="293"/>
      <c r="H64" s="293"/>
      <c r="I64" s="293"/>
      <c r="J64" s="293"/>
    </row>
    <row r="65" spans="1:10" hidden="1" outlineLevel="1">
      <c r="A65" s="293" t="s">
        <v>180</v>
      </c>
      <c r="B65" s="293"/>
      <c r="C65" s="293"/>
      <c r="D65" s="293"/>
      <c r="E65" s="293"/>
      <c r="F65" s="293"/>
      <c r="G65" s="293"/>
      <c r="H65" s="293"/>
      <c r="I65" s="293"/>
      <c r="J65" s="293"/>
    </row>
    <row r="66" spans="1:10" ht="28.5" hidden="1" customHeight="1" outlineLevel="1">
      <c r="A66" s="293" t="s">
        <v>187</v>
      </c>
      <c r="B66" s="293"/>
      <c r="C66" s="293"/>
      <c r="D66" s="293"/>
      <c r="E66" s="293"/>
      <c r="F66" s="293"/>
      <c r="G66" s="293"/>
      <c r="H66" s="293"/>
      <c r="I66" s="293"/>
      <c r="J66" s="293"/>
    </row>
    <row r="67" spans="1:10" ht="87.75" hidden="1" customHeight="1" outlineLevel="1">
      <c r="A67" s="293" t="s">
        <v>188</v>
      </c>
      <c r="B67" s="293"/>
      <c r="C67" s="293"/>
      <c r="D67" s="293"/>
      <c r="E67" s="293"/>
      <c r="F67" s="293"/>
      <c r="G67" s="293"/>
      <c r="H67" s="293"/>
      <c r="I67" s="293"/>
      <c r="J67" s="293"/>
    </row>
    <row r="68" spans="1:10" ht="15" customHeight="1" collapsed="1">
      <c r="A68" s="292" t="s">
        <v>184</v>
      </c>
      <c r="B68" s="292"/>
      <c r="C68" s="292"/>
      <c r="D68" s="292"/>
      <c r="E68" s="292"/>
      <c r="F68" s="292"/>
      <c r="G68" s="292"/>
      <c r="H68" s="292"/>
      <c r="I68" s="292"/>
      <c r="J68" s="292"/>
    </row>
    <row r="69" spans="1:10" ht="15" hidden="1" customHeight="1" outlineLevel="1">
      <c r="A69" s="293" t="s">
        <v>185</v>
      </c>
      <c r="B69" s="293"/>
      <c r="C69" s="293"/>
      <c r="D69" s="293"/>
      <c r="E69" s="293"/>
      <c r="F69" s="293"/>
      <c r="G69" s="293"/>
      <c r="H69" s="293"/>
      <c r="I69" s="293"/>
      <c r="J69" s="293"/>
    </row>
    <row r="70" spans="1:10" ht="15" hidden="1" customHeight="1" outlineLevel="1">
      <c r="A70" s="293" t="s">
        <v>186</v>
      </c>
      <c r="B70" s="293"/>
      <c r="C70" s="293"/>
      <c r="D70" s="293"/>
      <c r="E70" s="293"/>
      <c r="F70" s="293"/>
      <c r="G70" s="293"/>
      <c r="H70" s="293"/>
      <c r="I70" s="293"/>
      <c r="J70" s="293"/>
    </row>
    <row r="71" spans="1:10" ht="29.25" hidden="1" customHeight="1" outlineLevel="1">
      <c r="A71" s="293" t="s">
        <v>191</v>
      </c>
      <c r="B71" s="293"/>
      <c r="C71" s="293"/>
      <c r="D71" s="293"/>
      <c r="E71" s="293"/>
      <c r="F71" s="293"/>
      <c r="G71" s="293"/>
      <c r="H71" s="293"/>
      <c r="I71" s="293"/>
      <c r="J71" s="293"/>
    </row>
    <row r="72" spans="1:10" ht="102.75" hidden="1" customHeight="1" outlineLevel="1">
      <c r="A72" s="293" t="s">
        <v>193</v>
      </c>
      <c r="B72" s="293"/>
      <c r="C72" s="293"/>
      <c r="D72" s="293"/>
      <c r="E72" s="293"/>
      <c r="F72" s="293"/>
      <c r="G72" s="293"/>
      <c r="H72" s="293"/>
      <c r="I72" s="293"/>
      <c r="J72" s="293"/>
    </row>
    <row r="73" spans="1:10" ht="29.25" hidden="1" customHeight="1" outlineLevel="1">
      <c r="A73" s="295" t="s">
        <v>197</v>
      </c>
      <c r="B73" s="295"/>
      <c r="C73" s="295"/>
      <c r="D73" s="295"/>
      <c r="E73" s="295"/>
      <c r="F73" s="295"/>
      <c r="G73" s="295"/>
      <c r="H73" s="295"/>
      <c r="I73" s="295"/>
      <c r="J73" s="295"/>
    </row>
    <row r="74" spans="1:10" ht="15" customHeight="1" collapsed="1">
      <c r="A74" s="292" t="s">
        <v>59</v>
      </c>
      <c r="B74" s="292"/>
      <c r="C74" s="292"/>
      <c r="D74" s="292"/>
      <c r="E74" s="292"/>
      <c r="F74" s="292"/>
      <c r="G74" s="292"/>
      <c r="H74" s="292"/>
      <c r="I74" s="292"/>
      <c r="J74" s="292"/>
    </row>
    <row r="75" spans="1:10" ht="15" hidden="1" customHeight="1" outlineLevel="1">
      <c r="A75" s="293" t="s">
        <v>189</v>
      </c>
      <c r="B75" s="293"/>
      <c r="C75" s="293"/>
      <c r="D75" s="293"/>
      <c r="E75" s="293"/>
      <c r="F75" s="293"/>
      <c r="G75" s="293"/>
      <c r="H75" s="293"/>
      <c r="I75" s="293"/>
      <c r="J75" s="293"/>
    </row>
    <row r="76" spans="1:10" ht="15" hidden="1" customHeight="1" outlineLevel="1">
      <c r="A76" s="293" t="s">
        <v>190</v>
      </c>
      <c r="B76" s="293"/>
      <c r="C76" s="293"/>
      <c r="D76" s="293"/>
      <c r="E76" s="293"/>
      <c r="F76" s="293"/>
      <c r="G76" s="293"/>
      <c r="H76" s="293"/>
      <c r="I76" s="293"/>
      <c r="J76" s="293"/>
    </row>
    <row r="77" spans="1:10" ht="32.25" hidden="1" customHeight="1" outlineLevel="1">
      <c r="A77" s="293" t="s">
        <v>192</v>
      </c>
      <c r="B77" s="293"/>
      <c r="C77" s="293"/>
      <c r="D77" s="293"/>
      <c r="E77" s="293"/>
      <c r="F77" s="293"/>
      <c r="G77" s="293"/>
      <c r="H77" s="293"/>
      <c r="I77" s="293"/>
      <c r="J77" s="293"/>
    </row>
    <row r="78" spans="1:10" ht="94.5" hidden="1" customHeight="1" outlineLevel="1">
      <c r="A78" s="293" t="s">
        <v>217</v>
      </c>
      <c r="B78" s="293"/>
      <c r="C78" s="293"/>
      <c r="D78" s="293"/>
      <c r="E78" s="293"/>
      <c r="F78" s="293"/>
      <c r="G78" s="293"/>
      <c r="H78" s="293"/>
      <c r="I78" s="293"/>
      <c r="J78" s="293"/>
    </row>
    <row r="79" spans="1:10" ht="15" customHeight="1" collapsed="1">
      <c r="A79" s="292" t="s">
        <v>113</v>
      </c>
      <c r="B79" s="292"/>
      <c r="C79" s="292"/>
      <c r="D79" s="292"/>
      <c r="E79" s="292"/>
      <c r="F79" s="292"/>
      <c r="G79" s="292"/>
      <c r="H79" s="292"/>
      <c r="I79" s="292"/>
      <c r="J79" s="292"/>
    </row>
    <row r="80" spans="1:10" ht="15" hidden="1" customHeight="1" outlineLevel="1">
      <c r="A80" s="293" t="s">
        <v>198</v>
      </c>
      <c r="B80" s="293"/>
      <c r="C80" s="293"/>
      <c r="D80" s="293"/>
      <c r="E80" s="293"/>
      <c r="F80" s="293"/>
      <c r="G80" s="293"/>
      <c r="H80" s="293"/>
      <c r="I80" s="293"/>
      <c r="J80" s="293"/>
    </row>
    <row r="81" spans="1:10" ht="15" customHeight="1" collapsed="1">
      <c r="A81" s="292" t="s">
        <v>110</v>
      </c>
      <c r="B81" s="292"/>
      <c r="C81" s="292"/>
      <c r="D81" s="292"/>
      <c r="E81" s="292"/>
      <c r="F81" s="292"/>
      <c r="G81" s="292"/>
      <c r="H81" s="292"/>
      <c r="I81" s="292"/>
      <c r="J81" s="292"/>
    </row>
    <row r="82" spans="1:10" hidden="1" outlineLevel="1">
      <c r="A82" s="293" t="s">
        <v>195</v>
      </c>
      <c r="B82" s="293"/>
      <c r="C82" s="293"/>
      <c r="D82" s="293"/>
      <c r="E82" s="293"/>
      <c r="F82" s="293"/>
      <c r="G82" s="293"/>
      <c r="H82" s="293"/>
      <c r="I82" s="293"/>
      <c r="J82" s="293"/>
    </row>
    <row r="83" spans="1:10" ht="63" hidden="1" customHeight="1" outlineLevel="1">
      <c r="A83" s="293" t="s">
        <v>194</v>
      </c>
      <c r="B83" s="293"/>
      <c r="C83" s="293"/>
      <c r="D83" s="293"/>
      <c r="E83" s="293"/>
      <c r="F83" s="293"/>
      <c r="G83" s="293"/>
      <c r="H83" s="293"/>
      <c r="I83" s="293"/>
      <c r="J83" s="293"/>
    </row>
    <row r="84" spans="1:10" ht="15" customHeight="1" collapsed="1">
      <c r="A84" s="292" t="s">
        <v>111</v>
      </c>
      <c r="B84" s="292"/>
      <c r="C84" s="292"/>
      <c r="D84" s="292"/>
      <c r="E84" s="292"/>
      <c r="F84" s="292"/>
      <c r="G84" s="292"/>
      <c r="H84" s="292"/>
      <c r="I84" s="292"/>
      <c r="J84" s="292"/>
    </row>
    <row r="85" spans="1:10" ht="15" hidden="1" customHeight="1" outlineLevel="1">
      <c r="A85" s="293" t="s">
        <v>199</v>
      </c>
      <c r="B85" s="293"/>
      <c r="C85" s="293"/>
      <c r="D85" s="293"/>
      <c r="E85" s="293"/>
      <c r="F85" s="293"/>
      <c r="G85" s="293"/>
      <c r="H85" s="293"/>
      <c r="I85" s="293"/>
      <c r="J85" s="293"/>
    </row>
    <row r="86" spans="1:10" ht="61.5" hidden="1" customHeight="1" outlineLevel="1">
      <c r="A86" s="293" t="s">
        <v>200</v>
      </c>
      <c r="B86" s="293"/>
      <c r="C86" s="293"/>
      <c r="D86" s="293"/>
      <c r="E86" s="293"/>
      <c r="F86" s="293"/>
      <c r="G86" s="293"/>
      <c r="H86" s="293"/>
      <c r="I86" s="293"/>
      <c r="J86" s="293"/>
    </row>
    <row r="87" spans="1:10" ht="15" customHeight="1" collapsed="1">
      <c r="A87" s="292" t="s">
        <v>112</v>
      </c>
      <c r="B87" s="292"/>
      <c r="C87" s="292"/>
      <c r="D87" s="292"/>
      <c r="E87" s="292"/>
      <c r="F87" s="292"/>
      <c r="G87" s="292"/>
      <c r="H87" s="292"/>
      <c r="I87" s="292"/>
      <c r="J87" s="292"/>
    </row>
    <row r="88" spans="1:10" ht="15" hidden="1" customHeight="1" outlineLevel="1">
      <c r="A88" s="293" t="s">
        <v>344</v>
      </c>
      <c r="B88" s="293"/>
      <c r="C88" s="293"/>
      <c r="D88" s="293"/>
      <c r="E88" s="293"/>
      <c r="F88" s="293"/>
      <c r="G88" s="293"/>
      <c r="H88" s="293"/>
      <c r="I88" s="293"/>
      <c r="J88" s="293"/>
    </row>
    <row r="89" spans="1:10" ht="61.5" hidden="1" customHeight="1" outlineLevel="1">
      <c r="A89" s="293" t="s">
        <v>201</v>
      </c>
      <c r="B89" s="293"/>
      <c r="C89" s="293"/>
      <c r="D89" s="293"/>
      <c r="E89" s="293"/>
      <c r="F89" s="293"/>
      <c r="G89" s="293"/>
      <c r="H89" s="293"/>
      <c r="I89" s="293"/>
      <c r="J89" s="293"/>
    </row>
    <row r="90" spans="1:10" ht="15" customHeight="1" collapsed="1">
      <c r="A90" s="292" t="s">
        <v>196</v>
      </c>
      <c r="B90" s="292"/>
      <c r="C90" s="292"/>
      <c r="D90" s="292"/>
      <c r="E90" s="292"/>
      <c r="F90" s="292"/>
      <c r="G90" s="292"/>
      <c r="H90" s="292"/>
      <c r="I90" s="292"/>
      <c r="J90" s="292"/>
    </row>
    <row r="91" spans="1:10" hidden="1" outlineLevel="1">
      <c r="A91" s="293" t="s">
        <v>219</v>
      </c>
      <c r="B91" s="293"/>
      <c r="C91" s="293"/>
      <c r="D91" s="293"/>
      <c r="E91" s="293"/>
      <c r="F91" s="293"/>
      <c r="G91" s="293"/>
      <c r="H91" s="293"/>
      <c r="I91" s="293"/>
      <c r="J91" s="293"/>
    </row>
    <row r="92" spans="1:10" ht="15" hidden="1" customHeight="1" outlineLevel="1">
      <c r="A92" s="293" t="s">
        <v>345</v>
      </c>
      <c r="B92" s="293"/>
      <c r="C92" s="293"/>
      <c r="D92" s="293"/>
      <c r="E92" s="293"/>
      <c r="F92" s="293"/>
      <c r="G92" s="293"/>
      <c r="H92" s="293"/>
      <c r="I92" s="293"/>
      <c r="J92" s="293"/>
    </row>
    <row r="93" spans="1:10" collapsed="1">
      <c r="A93" s="299" t="s">
        <v>155</v>
      </c>
      <c r="B93" s="299"/>
      <c r="C93" s="299"/>
      <c r="D93" s="299"/>
      <c r="E93" s="299"/>
      <c r="F93" s="299"/>
      <c r="G93" s="299"/>
      <c r="H93" s="299"/>
      <c r="I93" s="299"/>
      <c r="J93" s="299"/>
    </row>
    <row r="94" spans="1:10" hidden="1" outlineLevel="1">
      <c r="A94" s="294" t="s">
        <v>203</v>
      </c>
      <c r="B94" s="294"/>
      <c r="C94" s="294"/>
      <c r="D94" s="294"/>
      <c r="E94" s="294"/>
      <c r="F94" s="294"/>
      <c r="G94" s="294"/>
      <c r="H94" s="294"/>
      <c r="I94" s="294"/>
      <c r="J94" s="294"/>
    </row>
    <row r="95" spans="1:10">
      <c r="A95" s="299" t="s">
        <v>156</v>
      </c>
      <c r="B95" s="299"/>
      <c r="C95" s="299"/>
      <c r="D95" s="299"/>
      <c r="E95" s="299"/>
      <c r="F95" s="299"/>
      <c r="G95" s="299"/>
      <c r="H95" s="299"/>
      <c r="I95" s="299"/>
      <c r="J95" s="299"/>
    </row>
    <row r="96" spans="1:10" collapsed="1">
      <c r="A96" s="296" t="s">
        <v>298</v>
      </c>
      <c r="B96" s="297"/>
      <c r="C96" s="297"/>
      <c r="D96" s="297"/>
      <c r="E96" s="297"/>
      <c r="F96" s="297"/>
      <c r="G96" s="297"/>
      <c r="H96" s="297"/>
      <c r="I96" s="297"/>
      <c r="J96" s="298"/>
    </row>
    <row r="97" spans="1:10" ht="29.25" hidden="1" customHeight="1" outlineLevel="1">
      <c r="A97" s="294" t="s">
        <v>207</v>
      </c>
      <c r="B97" s="294"/>
      <c r="C97" s="294"/>
      <c r="D97" s="294"/>
      <c r="E97" s="294"/>
      <c r="F97" s="294"/>
      <c r="G97" s="294"/>
      <c r="H97" s="294"/>
      <c r="I97" s="294"/>
      <c r="J97" s="294"/>
    </row>
    <row r="98" spans="1:10" ht="15" hidden="1" customHeight="1" outlineLevel="1">
      <c r="A98" s="293" t="s">
        <v>346</v>
      </c>
      <c r="B98" s="293"/>
      <c r="C98" s="293"/>
      <c r="D98" s="293"/>
      <c r="E98" s="293"/>
      <c r="F98" s="293"/>
      <c r="G98" s="293"/>
      <c r="H98" s="293"/>
      <c r="I98" s="293"/>
      <c r="J98" s="293"/>
    </row>
    <row r="99" spans="1:10" ht="15" customHeight="1" collapsed="1">
      <c r="A99" s="296" t="s">
        <v>204</v>
      </c>
      <c r="B99" s="301"/>
      <c r="C99" s="301"/>
      <c r="D99" s="301"/>
      <c r="E99" s="301"/>
      <c r="F99" s="301"/>
      <c r="G99" s="301"/>
      <c r="H99" s="301"/>
      <c r="I99" s="301"/>
      <c r="J99" s="302"/>
    </row>
    <row r="100" spans="1:10" ht="15" hidden="1" customHeight="1" outlineLevel="1">
      <c r="A100" s="303" t="s">
        <v>206</v>
      </c>
      <c r="B100" s="303"/>
      <c r="C100" s="303"/>
      <c r="D100" s="303"/>
      <c r="E100" s="303"/>
      <c r="F100" s="303"/>
      <c r="G100" s="303"/>
      <c r="H100" s="303"/>
      <c r="I100" s="303"/>
      <c r="J100" s="303"/>
    </row>
    <row r="101" spans="1:10" hidden="1" outlineLevel="1">
      <c r="A101" s="303" t="s">
        <v>205</v>
      </c>
      <c r="B101" s="303"/>
      <c r="C101" s="303"/>
      <c r="D101" s="303"/>
      <c r="E101" s="303"/>
      <c r="F101" s="303"/>
      <c r="G101" s="303"/>
      <c r="H101" s="303"/>
      <c r="I101" s="303"/>
      <c r="J101" s="303"/>
    </row>
    <row r="102" spans="1:10" collapsed="1">
      <c r="A102" s="299" t="s">
        <v>157</v>
      </c>
      <c r="B102" s="299"/>
      <c r="C102" s="299"/>
      <c r="D102" s="299"/>
      <c r="E102" s="299"/>
      <c r="F102" s="299"/>
      <c r="G102" s="299"/>
      <c r="H102" s="299"/>
      <c r="I102" s="299"/>
      <c r="J102" s="299"/>
    </row>
    <row r="103" spans="1:10" hidden="1" outlineLevel="1">
      <c r="A103" s="294" t="s">
        <v>209</v>
      </c>
      <c r="B103" s="294"/>
      <c r="C103" s="294"/>
      <c r="D103" s="294"/>
      <c r="E103" s="294"/>
      <c r="F103" s="294"/>
      <c r="G103" s="294"/>
      <c r="H103" s="294"/>
      <c r="I103" s="294"/>
      <c r="J103" s="294"/>
    </row>
    <row r="104" spans="1:10" collapsed="1">
      <c r="A104" s="299" t="s">
        <v>158</v>
      </c>
      <c r="B104" s="299"/>
      <c r="C104" s="299"/>
      <c r="D104" s="299"/>
      <c r="E104" s="299"/>
      <c r="F104" s="299"/>
      <c r="G104" s="299"/>
      <c r="H104" s="299"/>
      <c r="I104" s="299"/>
      <c r="J104" s="299"/>
    </row>
    <row r="105" spans="1:10" hidden="1" outlineLevel="1">
      <c r="A105" s="294" t="s">
        <v>208</v>
      </c>
      <c r="B105" s="294"/>
      <c r="C105" s="294"/>
      <c r="D105" s="294"/>
      <c r="E105" s="294"/>
      <c r="F105" s="294"/>
      <c r="G105" s="294"/>
      <c r="H105" s="294"/>
      <c r="I105" s="294"/>
      <c r="J105" s="294"/>
    </row>
    <row r="106" spans="1:10" ht="15" hidden="1" customHeight="1" outlineLevel="1">
      <c r="A106" s="294" t="s">
        <v>210</v>
      </c>
      <c r="B106" s="294"/>
      <c r="C106" s="294"/>
      <c r="D106" s="294"/>
      <c r="E106" s="294"/>
      <c r="F106" s="294"/>
      <c r="G106" s="294"/>
      <c r="H106" s="294"/>
      <c r="I106" s="294"/>
      <c r="J106" s="294"/>
    </row>
    <row r="107" spans="1:10" hidden="1" outlineLevel="1">
      <c r="A107" s="294" t="s">
        <v>211</v>
      </c>
      <c r="B107" s="294"/>
      <c r="C107" s="294"/>
      <c r="D107" s="294"/>
      <c r="E107" s="294"/>
      <c r="F107" s="294"/>
      <c r="G107" s="294"/>
      <c r="H107" s="294"/>
      <c r="I107" s="294"/>
      <c r="J107" s="294"/>
    </row>
    <row r="108" spans="1:10" hidden="1" outlineLevel="1">
      <c r="A108" s="294" t="s">
        <v>212</v>
      </c>
      <c r="B108" s="294"/>
      <c r="C108" s="294"/>
      <c r="D108" s="294"/>
      <c r="E108" s="294"/>
      <c r="F108" s="294"/>
      <c r="G108" s="294"/>
      <c r="H108" s="294"/>
      <c r="I108" s="294"/>
      <c r="J108" s="294"/>
    </row>
    <row r="113" spans="1:1">
      <c r="A113" s="76"/>
    </row>
  </sheetData>
  <mergeCells count="107">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81:J81"/>
    <mergeCell ref="A98:J98"/>
    <mergeCell ref="A96:J96"/>
    <mergeCell ref="A92:J92"/>
    <mergeCell ref="A90:J90"/>
    <mergeCell ref="A85:J85"/>
    <mergeCell ref="A86:J86"/>
    <mergeCell ref="A87:J87"/>
    <mergeCell ref="A88:J88"/>
    <mergeCell ref="A89:J89"/>
    <mergeCell ref="A97:J97"/>
    <mergeCell ref="A95:J95"/>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17" t="s">
        <v>133</v>
      </c>
      <c r="B1" s="318"/>
      <c r="C1" s="318"/>
      <c r="D1" s="318"/>
      <c r="E1" s="318"/>
      <c r="F1" s="318"/>
      <c r="G1" s="318"/>
      <c r="H1" s="318"/>
      <c r="I1" s="318"/>
      <c r="J1" s="318"/>
    </row>
    <row r="2" spans="1:10">
      <c r="A2" s="318"/>
      <c r="B2" s="318"/>
      <c r="C2" s="318"/>
      <c r="D2" s="318"/>
      <c r="E2" s="318"/>
      <c r="F2" s="318"/>
      <c r="G2" s="318"/>
      <c r="H2" s="318"/>
      <c r="I2" s="318"/>
      <c r="J2" s="318"/>
    </row>
    <row r="3" spans="1:10">
      <c r="A3" s="318"/>
      <c r="B3" s="318"/>
      <c r="C3" s="318"/>
      <c r="D3" s="318"/>
      <c r="E3" s="318"/>
      <c r="F3" s="318"/>
      <c r="G3" s="318"/>
      <c r="H3" s="318"/>
      <c r="I3" s="318"/>
      <c r="J3" s="318"/>
    </row>
    <row r="5" spans="1:10" ht="22.5">
      <c r="A5" s="315" t="s">
        <v>59</v>
      </c>
      <c r="B5" s="316"/>
      <c r="C5" s="316"/>
      <c r="D5" s="1"/>
      <c r="E5" s="45" t="s">
        <v>60</v>
      </c>
      <c r="F5" s="46"/>
      <c r="G5" s="46"/>
      <c r="H5" s="46"/>
      <c r="I5" s="46"/>
      <c r="J5" s="46"/>
    </row>
    <row r="6" spans="1:10">
      <c r="A6" s="56" t="s">
        <v>61</v>
      </c>
      <c r="B6" s="56" t="s">
        <v>62</v>
      </c>
      <c r="C6" s="56" t="s">
        <v>63</v>
      </c>
      <c r="D6" s="44"/>
      <c r="E6" s="46"/>
      <c r="F6" s="46"/>
      <c r="G6" s="46"/>
      <c r="H6" s="46"/>
      <c r="I6" s="46"/>
      <c r="J6" s="46"/>
    </row>
    <row r="7" spans="1:10">
      <c r="A7" s="47"/>
      <c r="B7" s="69"/>
      <c r="C7" s="59" t="e">
        <f>SUM($B$7:B7)/$B$15</f>
        <v>#DIV/0!</v>
      </c>
      <c r="D7" s="1"/>
      <c r="E7" s="46"/>
      <c r="F7" s="46"/>
      <c r="G7" s="46"/>
      <c r="H7" s="46"/>
      <c r="I7" s="46"/>
      <c r="J7" s="46"/>
    </row>
    <row r="8" spans="1:10">
      <c r="A8" s="47"/>
      <c r="B8" s="69"/>
      <c r="C8" s="59" t="e">
        <f>SUM($B$7:B8)/$B$15</f>
        <v>#DIV/0!</v>
      </c>
      <c r="D8" s="1"/>
      <c r="E8" s="46"/>
      <c r="F8" s="46"/>
      <c r="G8" s="46"/>
      <c r="H8" s="46"/>
      <c r="I8" s="46"/>
      <c r="J8" s="46"/>
    </row>
    <row r="9" spans="1:10">
      <c r="A9" s="47"/>
      <c r="B9" s="69"/>
      <c r="C9" s="59" t="e">
        <f>SUM($B$7:B9)/$B$15</f>
        <v>#DIV/0!</v>
      </c>
      <c r="D9" s="1"/>
      <c r="E9" s="46"/>
      <c r="F9" s="46"/>
      <c r="G9" s="46"/>
      <c r="H9" s="46"/>
      <c r="I9" s="46"/>
      <c r="J9" s="46"/>
    </row>
    <row r="10" spans="1:10">
      <c r="A10" s="47"/>
      <c r="B10" s="69"/>
      <c r="C10" s="59" t="e">
        <f>SUM($B$7:B10)/$B$15</f>
        <v>#DIV/0!</v>
      </c>
      <c r="D10" s="1"/>
      <c r="E10" s="46"/>
      <c r="F10" s="46"/>
      <c r="G10" s="46"/>
      <c r="H10" s="46"/>
      <c r="I10" s="46"/>
      <c r="J10" s="46"/>
    </row>
    <row r="11" spans="1:10">
      <c r="A11" s="47"/>
      <c r="B11" s="69"/>
      <c r="C11" s="59" t="e">
        <f>SUM($B$7:B11)/$B$15</f>
        <v>#DIV/0!</v>
      </c>
      <c r="D11" s="1"/>
      <c r="E11" s="46"/>
      <c r="F11" s="46"/>
      <c r="G11" s="46"/>
      <c r="H11" s="46"/>
      <c r="I11" s="46"/>
      <c r="J11" s="46"/>
    </row>
    <row r="12" spans="1:10">
      <c r="A12" s="47"/>
      <c r="B12" s="69"/>
      <c r="C12" s="59" t="e">
        <f>SUM($B$7:B12)/$B$15</f>
        <v>#DIV/0!</v>
      </c>
      <c r="D12" s="1"/>
      <c r="E12" s="46"/>
      <c r="F12" s="46"/>
      <c r="G12" s="46"/>
      <c r="H12" s="46"/>
      <c r="I12" s="46"/>
      <c r="J12" s="46"/>
    </row>
    <row r="13" spans="1:10">
      <c r="A13" s="47"/>
      <c r="B13" s="69"/>
      <c r="C13" s="59" t="e">
        <f>SUM($B$7:B13)/$B$15</f>
        <v>#DIV/0!</v>
      </c>
      <c r="D13" s="1"/>
      <c r="E13" s="1"/>
      <c r="F13" s="1"/>
      <c r="G13" s="1"/>
      <c r="H13" s="1"/>
      <c r="I13" s="1"/>
      <c r="J13" s="1"/>
    </row>
    <row r="14" spans="1:10">
      <c r="A14" s="57" t="s">
        <v>64</v>
      </c>
      <c r="B14" s="69"/>
      <c r="C14" s="59" t="e">
        <f>SUM($B$7:B14)/$B$15</f>
        <v>#DIV/0!</v>
      </c>
      <c r="D14" s="1"/>
      <c r="E14" s="1"/>
      <c r="F14" s="1"/>
      <c r="G14" s="1"/>
      <c r="H14" s="1"/>
      <c r="I14" s="1"/>
      <c r="J14" s="1"/>
    </row>
    <row r="15" spans="1:10">
      <c r="A15" s="58" t="s">
        <v>65</v>
      </c>
      <c r="B15" s="70">
        <f>SUM(B7:B14)</f>
        <v>0</v>
      </c>
      <c r="C15" s="59"/>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A11" sqref="A11:D11"/>
    </sheetView>
  </sheetViews>
  <sheetFormatPr defaultRowHeight="15"/>
  <cols>
    <col min="1" max="4" width="21.42578125" customWidth="1"/>
  </cols>
  <sheetData>
    <row r="1" spans="1:4" ht="67.5" customHeight="1">
      <c r="A1" s="87" t="s">
        <v>320</v>
      </c>
      <c r="B1" s="87" t="s">
        <v>321</v>
      </c>
      <c r="C1" s="87" t="s">
        <v>323</v>
      </c>
      <c r="D1" s="87" t="s">
        <v>324</v>
      </c>
    </row>
    <row r="2" spans="1:4">
      <c r="A2" s="319"/>
      <c r="B2" s="319"/>
      <c r="C2" s="319"/>
      <c r="D2" s="319"/>
    </row>
    <row r="3" spans="1:4">
      <c r="A3" s="321" t="s">
        <v>317</v>
      </c>
      <c r="B3" s="321"/>
      <c r="C3" s="321"/>
      <c r="D3" s="321"/>
    </row>
    <row r="4" spans="1:4" ht="32.25" customHeight="1">
      <c r="A4" s="322" t="s">
        <v>313</v>
      </c>
      <c r="B4" s="322"/>
      <c r="C4" s="322"/>
      <c r="D4" s="322"/>
    </row>
    <row r="5" spans="1:4">
      <c r="A5" s="294" t="s">
        <v>314</v>
      </c>
      <c r="B5" s="294"/>
      <c r="C5" s="294"/>
      <c r="D5" s="294"/>
    </row>
    <row r="6" spans="1:4">
      <c r="A6" s="320" t="s">
        <v>322</v>
      </c>
      <c r="B6" s="320"/>
      <c r="C6" s="320"/>
      <c r="D6" s="320"/>
    </row>
    <row r="7" spans="1:4" ht="63" customHeight="1">
      <c r="A7" s="294" t="s">
        <v>316</v>
      </c>
      <c r="B7" s="294"/>
      <c r="C7" s="294"/>
      <c r="D7" s="294"/>
    </row>
    <row r="8" spans="1:4">
      <c r="A8" s="320" t="s">
        <v>315</v>
      </c>
      <c r="B8" s="320"/>
      <c r="C8" s="320"/>
      <c r="D8" s="320"/>
    </row>
    <row r="9" spans="1:4" ht="59.25" customHeight="1">
      <c r="A9" s="294" t="s">
        <v>319</v>
      </c>
      <c r="B9" s="294"/>
      <c r="C9" s="294"/>
      <c r="D9" s="294"/>
    </row>
    <row r="10" spans="1:4">
      <c r="A10" s="320" t="s">
        <v>318</v>
      </c>
      <c r="B10" s="320"/>
      <c r="C10" s="320"/>
      <c r="D10" s="320"/>
    </row>
    <row r="11" spans="1:4" ht="126" customHeight="1">
      <c r="A11" s="294" t="s">
        <v>325</v>
      </c>
      <c r="B11" s="294"/>
      <c r="C11" s="294"/>
      <c r="D11" s="294"/>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48"/>
  <sheetViews>
    <sheetView workbookViewId="0">
      <selection activeCell="J15" sqref="J15"/>
    </sheetView>
  </sheetViews>
  <sheetFormatPr defaultRowHeight="15"/>
  <cols>
    <col min="1" max="1" width="28.7109375" customWidth="1"/>
    <col min="2" max="2" width="40.140625" customWidth="1"/>
    <col min="3" max="3" width="34" customWidth="1"/>
    <col min="4" max="4" width="41.5703125" bestFit="1" customWidth="1"/>
    <col min="5" max="5" width="41.85546875" bestFit="1" customWidth="1"/>
    <col min="6" max="6" width="32.140625" customWidth="1"/>
  </cols>
  <sheetData>
    <row r="1" spans="1:6">
      <c r="A1" s="98" t="s">
        <v>394</v>
      </c>
      <c r="B1" s="98" t="s">
        <v>401</v>
      </c>
      <c r="C1" s="98" t="s">
        <v>150</v>
      </c>
      <c r="D1" s="98" t="s">
        <v>435</v>
      </c>
      <c r="E1" s="98" t="s">
        <v>407</v>
      </c>
      <c r="F1" s="98" t="s">
        <v>395</v>
      </c>
    </row>
    <row r="2" spans="1:6">
      <c r="A2">
        <v>1</v>
      </c>
      <c r="B2" t="s">
        <v>402</v>
      </c>
      <c r="C2" t="s">
        <v>70</v>
      </c>
      <c r="D2" t="s">
        <v>122</v>
      </c>
      <c r="E2" t="str">
        <f>'LOP-053f1'!A3</f>
        <v>Organization</v>
      </c>
      <c r="F2" s="104">
        <f>'LOP-053f1'!T3</f>
        <v>0</v>
      </c>
    </row>
    <row r="3" spans="1:6">
      <c r="A3">
        <f>A2+1</f>
        <v>2</v>
      </c>
      <c r="B3" t="s">
        <v>402</v>
      </c>
      <c r="C3" t="s">
        <v>66</v>
      </c>
      <c r="D3" t="s">
        <v>122</v>
      </c>
      <c r="E3" t="str">
        <f>'LOP-053f1'!A4</f>
        <v>Customer</v>
      </c>
      <c r="F3" s="104">
        <f>'LOP-053f1'!T4</f>
        <v>0</v>
      </c>
    </row>
    <row r="4" spans="1:6">
      <c r="A4">
        <f t="shared" ref="A4:A67" si="0">A3+1</f>
        <v>3</v>
      </c>
      <c r="B4" t="s">
        <v>402</v>
      </c>
      <c r="C4" t="s">
        <v>374</v>
      </c>
      <c r="D4" t="s">
        <v>122</v>
      </c>
      <c r="E4" t="str">
        <f>'LOP-053f1'!A5</f>
        <v>ACUTEC Notification #</v>
      </c>
      <c r="F4" s="104">
        <f>'LOP-053f1'!T5</f>
        <v>0</v>
      </c>
    </row>
    <row r="5" spans="1:6">
      <c r="A5">
        <f t="shared" si="0"/>
        <v>4</v>
      </c>
      <c r="B5" t="s">
        <v>402</v>
      </c>
      <c r="C5" t="str">
        <f>E5</f>
        <v>Customer's Complaint #</v>
      </c>
      <c r="D5" t="s">
        <v>122</v>
      </c>
      <c r="E5" t="str">
        <f>'LOP-053f1'!A6</f>
        <v>Customer's Complaint #</v>
      </c>
      <c r="F5" s="104">
        <f>'LOP-053f1'!T6</f>
        <v>0</v>
      </c>
    </row>
    <row r="6" spans="1:6">
      <c r="A6">
        <f t="shared" si="0"/>
        <v>5</v>
      </c>
      <c r="B6" t="s">
        <v>402</v>
      </c>
      <c r="C6" t="str">
        <f t="shared" ref="C6:C17" si="1">E6</f>
        <v>ACUTEC Part/Material# or Process</v>
      </c>
      <c r="D6" t="s">
        <v>122</v>
      </c>
      <c r="E6" t="str">
        <f>'LOP-053f1'!A7</f>
        <v>ACUTEC Part/Material# or Process</v>
      </c>
      <c r="F6" s="104">
        <f>'LOP-053f1'!T7</f>
        <v>0</v>
      </c>
    </row>
    <row r="7" spans="1:6">
      <c r="A7">
        <f t="shared" si="0"/>
        <v>6</v>
      </c>
      <c r="B7" t="s">
        <v>402</v>
      </c>
      <c r="C7" t="str">
        <f t="shared" si="1"/>
        <v>Customer's Part/Material #</v>
      </c>
      <c r="D7" t="s">
        <v>122</v>
      </c>
      <c r="E7" t="str">
        <f>'LOP-053f1'!A8</f>
        <v>Customer's Part/Material #</v>
      </c>
      <c r="F7" s="104">
        <f>'LOP-053f1'!T8</f>
        <v>0</v>
      </c>
    </row>
    <row r="8" spans="1:6">
      <c r="A8">
        <f t="shared" si="0"/>
        <v>7</v>
      </c>
      <c r="B8" t="s">
        <v>402</v>
      </c>
      <c r="C8" t="str">
        <f t="shared" si="1"/>
        <v>ACUTEC Lot # or Batch #</v>
      </c>
      <c r="D8" t="s">
        <v>122</v>
      </c>
      <c r="E8" t="str">
        <f>'LOP-053f1'!A9</f>
        <v>ACUTEC Lot # or Batch #</v>
      </c>
      <c r="F8" s="104">
        <f>'LOP-053f1'!T9</f>
        <v>0</v>
      </c>
    </row>
    <row r="9" spans="1:6">
      <c r="A9">
        <f t="shared" si="0"/>
        <v>8</v>
      </c>
      <c r="B9" t="s">
        <v>402</v>
      </c>
      <c r="C9" t="str">
        <f t="shared" si="1"/>
        <v>Affected Serial #s, if applicable</v>
      </c>
      <c r="D9" t="s">
        <v>122</v>
      </c>
      <c r="E9" t="str">
        <f>'LOP-053f1'!A10</f>
        <v>Affected Serial #s, if applicable</v>
      </c>
      <c r="F9" s="104">
        <f>'LOP-053f1'!T10</f>
        <v>0</v>
      </c>
    </row>
    <row r="10" spans="1:6">
      <c r="A10">
        <f t="shared" si="0"/>
        <v>9</v>
      </c>
      <c r="B10" t="s">
        <v>402</v>
      </c>
      <c r="C10" t="str">
        <f t="shared" si="1"/>
        <v>Date of Occurrence/Complaint</v>
      </c>
      <c r="D10" t="s">
        <v>122</v>
      </c>
      <c r="E10" t="str">
        <f>'LOP-053f1'!AG3</f>
        <v>Date of Occurrence/Complaint</v>
      </c>
      <c r="F10" s="105">
        <f>'LOP-053f1'!AW3</f>
        <v>0</v>
      </c>
    </row>
    <row r="11" spans="1:6">
      <c r="A11">
        <f t="shared" si="0"/>
        <v>10</v>
      </c>
      <c r="B11" t="s">
        <v>402</v>
      </c>
      <c r="C11" t="str">
        <f t="shared" si="1"/>
        <v>Required Response Date</v>
      </c>
      <c r="D11" t="s">
        <v>122</v>
      </c>
      <c r="E11" t="str">
        <f>'LOP-053f1'!AG4</f>
        <v>Required Response Date</v>
      </c>
      <c r="F11" s="105">
        <f>'LOP-053f1'!AW4</f>
        <v>0</v>
      </c>
    </row>
    <row r="12" spans="1:6">
      <c r="A12">
        <f t="shared" si="0"/>
        <v>11</v>
      </c>
      <c r="B12" t="s">
        <v>402</v>
      </c>
      <c r="C12" t="str">
        <f t="shared" si="1"/>
        <v>Revised CA Response Date</v>
      </c>
      <c r="D12" t="s">
        <v>122</v>
      </c>
      <c r="E12" t="str">
        <f>'LOP-053f1'!AG5</f>
        <v>Revised CA Response Date</v>
      </c>
      <c r="F12" s="105">
        <f>'LOP-053f1'!AW5</f>
        <v>0</v>
      </c>
    </row>
    <row r="13" spans="1:6">
      <c r="A13">
        <f t="shared" si="0"/>
        <v>12</v>
      </c>
      <c r="B13" t="s">
        <v>402</v>
      </c>
      <c r="C13" t="str">
        <f t="shared" si="1"/>
        <v>Purchase Order/Work Order #</v>
      </c>
      <c r="D13" t="s">
        <v>122</v>
      </c>
      <c r="E13" t="str">
        <f>'LOP-053f1'!AG6</f>
        <v>Purchase Order/Work Order #</v>
      </c>
      <c r="F13" s="105">
        <f>'LOP-053f1'!AW6</f>
        <v>0</v>
      </c>
    </row>
    <row r="14" spans="1:6">
      <c r="A14">
        <f t="shared" si="0"/>
        <v>13</v>
      </c>
      <c r="B14" t="s">
        <v>402</v>
      </c>
      <c r="C14" t="str">
        <f t="shared" si="1"/>
        <v>Quantity Rejected</v>
      </c>
      <c r="D14" t="s">
        <v>122</v>
      </c>
      <c r="E14" t="str">
        <f>'LOP-053f1'!AG7</f>
        <v>Quantity Rejected</v>
      </c>
      <c r="F14" s="105">
        <f>'LOP-053f1'!AW7</f>
        <v>0</v>
      </c>
    </row>
    <row r="15" spans="1:6">
      <c r="A15">
        <f t="shared" si="0"/>
        <v>14</v>
      </c>
      <c r="B15" t="s">
        <v>402</v>
      </c>
      <c r="C15" t="str">
        <f t="shared" si="1"/>
        <v>Cure Date</v>
      </c>
      <c r="D15" t="s">
        <v>122</v>
      </c>
      <c r="E15" t="str">
        <f>'LOP-053f1'!AG8</f>
        <v>Cure Date</v>
      </c>
      <c r="F15" s="105">
        <f>'LOP-053f1'!AW8</f>
        <v>0</v>
      </c>
    </row>
    <row r="16" spans="1:6">
      <c r="A16">
        <f t="shared" si="0"/>
        <v>15</v>
      </c>
      <c r="B16" t="s">
        <v>403</v>
      </c>
      <c r="C16" t="str">
        <f t="shared" si="1"/>
        <v>IS Complete</v>
      </c>
      <c r="D16" t="s">
        <v>122</v>
      </c>
      <c r="E16" t="s">
        <v>396</v>
      </c>
      <c r="F16" s="104" t="b">
        <v>0</v>
      </c>
    </row>
    <row r="17" spans="1:6">
      <c r="A17">
        <f t="shared" si="0"/>
        <v>16</v>
      </c>
      <c r="B17" t="s">
        <v>403</v>
      </c>
      <c r="C17" t="str">
        <f t="shared" si="1"/>
        <v>IS N/A</v>
      </c>
      <c r="D17" t="s">
        <v>122</v>
      </c>
      <c r="E17" t="s">
        <v>397</v>
      </c>
      <c r="F17" s="104" t="b">
        <v>0</v>
      </c>
    </row>
    <row r="18" spans="1:6">
      <c r="A18">
        <f t="shared" si="0"/>
        <v>17</v>
      </c>
      <c r="B18" t="s">
        <v>403</v>
      </c>
      <c r="C18" t="str">
        <f>E18</f>
        <v>Project Title/Theme</v>
      </c>
      <c r="D18" t="s">
        <v>122</v>
      </c>
      <c r="E18" t="s">
        <v>165</v>
      </c>
      <c r="F18" s="104">
        <f>Define</f>
        <v>0</v>
      </c>
    </row>
    <row r="19" spans="1:6">
      <c r="A19">
        <f t="shared" si="0"/>
        <v>18</v>
      </c>
      <c r="B19" t="s">
        <v>403</v>
      </c>
      <c r="C19" t="s">
        <v>337</v>
      </c>
      <c r="D19" t="s">
        <v>122</v>
      </c>
      <c r="E19" t="str">
        <f>'LOP-053f1'!A15</f>
        <v>Where was the nonconformance discovered?</v>
      </c>
      <c r="F19" s="104" t="s">
        <v>303</v>
      </c>
    </row>
    <row r="20" spans="1:6">
      <c r="A20">
        <f t="shared" si="0"/>
        <v>19</v>
      </c>
      <c r="B20" t="s">
        <v>403</v>
      </c>
      <c r="C20" t="s">
        <v>338</v>
      </c>
      <c r="D20" t="s">
        <v>122</v>
      </c>
      <c r="E20" s="99" t="s">
        <v>309</v>
      </c>
      <c r="F20" s="104" t="s">
        <v>306</v>
      </c>
    </row>
    <row r="21" spans="1:6">
      <c r="A21">
        <f t="shared" si="0"/>
        <v>20</v>
      </c>
      <c r="B21" t="s">
        <v>403</v>
      </c>
      <c r="C21" t="s">
        <v>343</v>
      </c>
      <c r="D21" t="s">
        <v>122</v>
      </c>
      <c r="E21" s="99" t="s">
        <v>398</v>
      </c>
      <c r="F21" s="104">
        <f>'LOP-053f1'!A25:BL25</f>
        <v>0</v>
      </c>
    </row>
    <row r="22" spans="1:6">
      <c r="A22">
        <f t="shared" si="0"/>
        <v>21</v>
      </c>
      <c r="B22" t="s">
        <v>403</v>
      </c>
      <c r="C22" t="s">
        <v>343</v>
      </c>
      <c r="D22" t="s">
        <v>122</v>
      </c>
      <c r="E22" s="99" t="s">
        <v>33</v>
      </c>
      <c r="F22" s="104">
        <f>'LOP-053f1'!A27:BL27</f>
        <v>0</v>
      </c>
    </row>
    <row r="23" spans="1:6">
      <c r="A23">
        <f t="shared" si="0"/>
        <v>22</v>
      </c>
      <c r="B23" t="s">
        <v>403</v>
      </c>
      <c r="C23" t="s">
        <v>343</v>
      </c>
      <c r="D23" t="s">
        <v>122</v>
      </c>
      <c r="E23" s="99" t="s">
        <v>399</v>
      </c>
      <c r="F23" s="104">
        <f>'LOP-053f1'!A29:BL29</f>
        <v>0</v>
      </c>
    </row>
    <row r="24" spans="1:6">
      <c r="A24">
        <f t="shared" si="0"/>
        <v>23</v>
      </c>
      <c r="B24" t="s">
        <v>404</v>
      </c>
      <c r="C24" t="s">
        <v>408</v>
      </c>
      <c r="D24" t="s">
        <v>12</v>
      </c>
      <c r="E24" s="99" t="s">
        <v>408</v>
      </c>
      <c r="F24" s="104">
        <f>Identify</f>
        <v>0</v>
      </c>
    </row>
    <row r="25" spans="1:6">
      <c r="A25">
        <f t="shared" si="0"/>
        <v>24</v>
      </c>
      <c r="B25" t="s">
        <v>404</v>
      </c>
      <c r="C25" t="s">
        <v>409</v>
      </c>
      <c r="D25" t="s">
        <v>12</v>
      </c>
      <c r="E25" s="99" t="s">
        <v>409</v>
      </c>
      <c r="F25" s="104">
        <f>'LOP-053f1'!X35</f>
        <v>0</v>
      </c>
    </row>
    <row r="26" spans="1:6">
      <c r="A26">
        <f t="shared" si="0"/>
        <v>25</v>
      </c>
      <c r="B26" t="s">
        <v>404</v>
      </c>
      <c r="C26" t="s">
        <v>70</v>
      </c>
      <c r="D26" t="s">
        <v>12</v>
      </c>
      <c r="E26" s="99" t="s">
        <v>70</v>
      </c>
      <c r="F26" s="104">
        <f>'LOP-053f1'!AL35</f>
        <v>0</v>
      </c>
    </row>
    <row r="27" spans="1:6">
      <c r="A27">
        <f t="shared" si="0"/>
        <v>26</v>
      </c>
      <c r="B27" t="s">
        <v>404</v>
      </c>
      <c r="C27" t="s">
        <v>400</v>
      </c>
      <c r="D27" t="s">
        <v>12</v>
      </c>
      <c r="E27" s="99" t="s">
        <v>400</v>
      </c>
      <c r="F27" s="104">
        <f>'LOP-053f1'!AY35</f>
        <v>0</v>
      </c>
    </row>
    <row r="28" spans="1:6">
      <c r="A28">
        <f t="shared" si="0"/>
        <v>27</v>
      </c>
      <c r="B28" t="s">
        <v>404</v>
      </c>
      <c r="C28" t="s">
        <v>408</v>
      </c>
      <c r="D28" t="s">
        <v>418</v>
      </c>
      <c r="E28" s="99" t="str">
        <f>C28</f>
        <v>Name</v>
      </c>
      <c r="F28" s="104">
        <f>'LOP-053f1'!A36</f>
        <v>0</v>
      </c>
    </row>
    <row r="29" spans="1:6">
      <c r="A29">
        <f t="shared" si="0"/>
        <v>28</v>
      </c>
      <c r="B29" t="s">
        <v>404</v>
      </c>
      <c r="C29" t="s">
        <v>409</v>
      </c>
      <c r="D29" t="s">
        <v>418</v>
      </c>
      <c r="E29" s="99" t="str">
        <f t="shared" ref="E29:E83" si="2">C29</f>
        <v>Title</v>
      </c>
      <c r="F29" s="104">
        <f>'LOP-053f1'!X36</f>
        <v>0</v>
      </c>
    </row>
    <row r="30" spans="1:6">
      <c r="A30">
        <f t="shared" si="0"/>
        <v>29</v>
      </c>
      <c r="B30" t="s">
        <v>404</v>
      </c>
      <c r="C30" t="s">
        <v>70</v>
      </c>
      <c r="D30" t="s">
        <v>418</v>
      </c>
      <c r="E30" s="99" t="str">
        <f t="shared" si="2"/>
        <v>Organization</v>
      </c>
      <c r="F30" s="104">
        <f>'LOP-053f1'!AL36</f>
        <v>0</v>
      </c>
    </row>
    <row r="31" spans="1:6">
      <c r="A31">
        <f t="shared" si="0"/>
        <v>30</v>
      </c>
      <c r="B31" t="s">
        <v>404</v>
      </c>
      <c r="C31" t="s">
        <v>400</v>
      </c>
      <c r="D31" t="s">
        <v>418</v>
      </c>
      <c r="E31" s="99" t="str">
        <f t="shared" si="2"/>
        <v>Contact Info</v>
      </c>
      <c r="F31" s="104">
        <f>'LOP-053f1'!AY36</f>
        <v>0</v>
      </c>
    </row>
    <row r="32" spans="1:6">
      <c r="A32">
        <f t="shared" si="0"/>
        <v>31</v>
      </c>
      <c r="B32" t="s">
        <v>404</v>
      </c>
      <c r="C32" t="s">
        <v>408</v>
      </c>
      <c r="D32" t="s">
        <v>419</v>
      </c>
      <c r="E32" s="99" t="str">
        <f t="shared" si="2"/>
        <v>Name</v>
      </c>
      <c r="F32" s="104">
        <f>'LOP-053f1'!A37</f>
        <v>0</v>
      </c>
    </row>
    <row r="33" spans="1:6">
      <c r="A33">
        <f t="shared" si="0"/>
        <v>32</v>
      </c>
      <c r="B33" t="s">
        <v>404</v>
      </c>
      <c r="C33" t="s">
        <v>409</v>
      </c>
      <c r="D33" t="s">
        <v>419</v>
      </c>
      <c r="E33" s="99" t="str">
        <f t="shared" si="2"/>
        <v>Title</v>
      </c>
      <c r="F33" s="104">
        <f>'LOP-053f1'!X37</f>
        <v>0</v>
      </c>
    </row>
    <row r="34" spans="1:6">
      <c r="A34">
        <f t="shared" si="0"/>
        <v>33</v>
      </c>
      <c r="B34" t="s">
        <v>404</v>
      </c>
      <c r="C34" t="s">
        <v>70</v>
      </c>
      <c r="D34" t="s">
        <v>419</v>
      </c>
      <c r="E34" s="99" t="str">
        <f t="shared" si="2"/>
        <v>Organization</v>
      </c>
      <c r="F34" s="104">
        <f>'LOP-053f1'!AL37</f>
        <v>0</v>
      </c>
    </row>
    <row r="35" spans="1:6">
      <c r="A35">
        <f t="shared" si="0"/>
        <v>34</v>
      </c>
      <c r="B35" t="s">
        <v>404</v>
      </c>
      <c r="C35" t="s">
        <v>400</v>
      </c>
      <c r="D35" t="s">
        <v>419</v>
      </c>
      <c r="E35" s="99" t="str">
        <f t="shared" si="2"/>
        <v>Contact Info</v>
      </c>
      <c r="F35" s="104">
        <f>'LOP-053f1'!AY37</f>
        <v>0</v>
      </c>
    </row>
    <row r="36" spans="1:6">
      <c r="A36">
        <f t="shared" si="0"/>
        <v>35</v>
      </c>
      <c r="B36" t="s">
        <v>404</v>
      </c>
      <c r="C36" t="s">
        <v>408</v>
      </c>
      <c r="D36" t="s">
        <v>420</v>
      </c>
      <c r="E36" s="99" t="str">
        <f t="shared" si="2"/>
        <v>Name</v>
      </c>
      <c r="F36" s="104">
        <f>'LOP-053f1'!A38</f>
        <v>0</v>
      </c>
    </row>
    <row r="37" spans="1:6">
      <c r="A37">
        <f t="shared" si="0"/>
        <v>36</v>
      </c>
      <c r="B37" t="s">
        <v>404</v>
      </c>
      <c r="C37" t="s">
        <v>409</v>
      </c>
      <c r="D37" t="s">
        <v>420</v>
      </c>
      <c r="E37" s="99" t="str">
        <f t="shared" si="2"/>
        <v>Title</v>
      </c>
      <c r="F37" s="104">
        <f>'LOP-053f1'!X38</f>
        <v>0</v>
      </c>
    </row>
    <row r="38" spans="1:6">
      <c r="A38">
        <f t="shared" si="0"/>
        <v>37</v>
      </c>
      <c r="B38" t="s">
        <v>404</v>
      </c>
      <c r="C38" t="s">
        <v>70</v>
      </c>
      <c r="D38" t="s">
        <v>420</v>
      </c>
      <c r="E38" s="99" t="str">
        <f t="shared" si="2"/>
        <v>Organization</v>
      </c>
      <c r="F38" s="104">
        <f>'LOP-053f1'!AL38</f>
        <v>0</v>
      </c>
    </row>
    <row r="39" spans="1:6">
      <c r="A39">
        <f t="shared" si="0"/>
        <v>38</v>
      </c>
      <c r="B39" t="s">
        <v>404</v>
      </c>
      <c r="C39" t="s">
        <v>400</v>
      </c>
      <c r="D39" t="s">
        <v>420</v>
      </c>
      <c r="E39" s="99" t="str">
        <f t="shared" si="2"/>
        <v>Contact Info</v>
      </c>
      <c r="F39" s="104">
        <f>'LOP-053f1'!AY38</f>
        <v>0</v>
      </c>
    </row>
    <row r="40" spans="1:6">
      <c r="A40">
        <f t="shared" si="0"/>
        <v>39</v>
      </c>
      <c r="B40" t="s">
        <v>404</v>
      </c>
      <c r="C40" t="s">
        <v>408</v>
      </c>
      <c r="D40" t="s">
        <v>421</v>
      </c>
      <c r="E40" s="99" t="str">
        <f t="shared" si="2"/>
        <v>Name</v>
      </c>
      <c r="F40" s="104">
        <f>'LOP-053f1'!A39</f>
        <v>0</v>
      </c>
    </row>
    <row r="41" spans="1:6">
      <c r="A41">
        <f t="shared" si="0"/>
        <v>40</v>
      </c>
      <c r="B41" t="s">
        <v>404</v>
      </c>
      <c r="C41" t="s">
        <v>409</v>
      </c>
      <c r="D41" t="s">
        <v>421</v>
      </c>
      <c r="E41" s="99" t="str">
        <f t="shared" si="2"/>
        <v>Title</v>
      </c>
      <c r="F41" s="104">
        <f>'LOP-053f1'!X39</f>
        <v>0</v>
      </c>
    </row>
    <row r="42" spans="1:6">
      <c r="A42">
        <f t="shared" si="0"/>
        <v>41</v>
      </c>
      <c r="B42" t="s">
        <v>404</v>
      </c>
      <c r="C42" t="s">
        <v>70</v>
      </c>
      <c r="D42" t="s">
        <v>421</v>
      </c>
      <c r="E42" s="99" t="str">
        <f t="shared" si="2"/>
        <v>Organization</v>
      </c>
      <c r="F42" s="104">
        <f>'LOP-053f1'!AL39</f>
        <v>0</v>
      </c>
    </row>
    <row r="43" spans="1:6">
      <c r="A43">
        <f t="shared" si="0"/>
        <v>42</v>
      </c>
      <c r="B43" t="s">
        <v>404</v>
      </c>
      <c r="C43" t="s">
        <v>400</v>
      </c>
      <c r="D43" t="s">
        <v>421</v>
      </c>
      <c r="E43" s="99" t="str">
        <f t="shared" si="2"/>
        <v>Contact Info</v>
      </c>
      <c r="F43" s="104">
        <f>'LOP-053f1'!AY39</f>
        <v>0</v>
      </c>
    </row>
    <row r="44" spans="1:6">
      <c r="A44">
        <f t="shared" si="0"/>
        <v>43</v>
      </c>
      <c r="B44" t="s">
        <v>404</v>
      </c>
      <c r="C44" t="s">
        <v>408</v>
      </c>
      <c r="D44" t="s">
        <v>422</v>
      </c>
      <c r="E44" s="99" t="str">
        <f t="shared" si="2"/>
        <v>Name</v>
      </c>
      <c r="F44" s="104">
        <f>'LOP-053f1'!A40</f>
        <v>0</v>
      </c>
    </row>
    <row r="45" spans="1:6">
      <c r="A45">
        <f t="shared" si="0"/>
        <v>44</v>
      </c>
      <c r="B45" t="s">
        <v>404</v>
      </c>
      <c r="C45" t="s">
        <v>409</v>
      </c>
      <c r="D45" t="s">
        <v>422</v>
      </c>
      <c r="E45" s="99" t="str">
        <f t="shared" si="2"/>
        <v>Title</v>
      </c>
      <c r="F45" s="104">
        <f>'LOP-053f1'!X40</f>
        <v>0</v>
      </c>
    </row>
    <row r="46" spans="1:6">
      <c r="A46">
        <f t="shared" si="0"/>
        <v>45</v>
      </c>
      <c r="B46" t="s">
        <v>404</v>
      </c>
      <c r="C46" t="s">
        <v>70</v>
      </c>
      <c r="D46" t="s">
        <v>422</v>
      </c>
      <c r="E46" s="99" t="str">
        <f t="shared" si="2"/>
        <v>Organization</v>
      </c>
      <c r="F46" s="104">
        <f>'LOP-053f1'!AL40</f>
        <v>0</v>
      </c>
    </row>
    <row r="47" spans="1:6">
      <c r="A47">
        <f t="shared" si="0"/>
        <v>46</v>
      </c>
      <c r="B47" t="s">
        <v>404</v>
      </c>
      <c r="C47" t="s">
        <v>400</v>
      </c>
      <c r="D47" t="s">
        <v>422</v>
      </c>
      <c r="E47" s="99" t="str">
        <f t="shared" si="2"/>
        <v>Contact Info</v>
      </c>
      <c r="F47" s="104">
        <f>'LOP-053f1'!AY40</f>
        <v>0</v>
      </c>
    </row>
    <row r="48" spans="1:6">
      <c r="A48">
        <f t="shared" si="0"/>
        <v>47</v>
      </c>
      <c r="B48" t="s">
        <v>404</v>
      </c>
      <c r="C48" t="s">
        <v>408</v>
      </c>
      <c r="D48" t="s">
        <v>423</v>
      </c>
      <c r="E48" s="99" t="str">
        <f t="shared" si="2"/>
        <v>Name</v>
      </c>
      <c r="F48" s="104">
        <f>'LOP-053f1'!A41</f>
        <v>0</v>
      </c>
    </row>
    <row r="49" spans="1:6">
      <c r="A49">
        <f t="shared" si="0"/>
        <v>48</v>
      </c>
      <c r="B49" t="s">
        <v>404</v>
      </c>
      <c r="C49" t="s">
        <v>409</v>
      </c>
      <c r="D49" t="s">
        <v>423</v>
      </c>
      <c r="E49" s="99" t="str">
        <f t="shared" si="2"/>
        <v>Title</v>
      </c>
      <c r="F49" s="104">
        <f>'LOP-053f1'!X41</f>
        <v>0</v>
      </c>
    </row>
    <row r="50" spans="1:6">
      <c r="A50">
        <f t="shared" si="0"/>
        <v>49</v>
      </c>
      <c r="B50" t="s">
        <v>404</v>
      </c>
      <c r="C50" t="s">
        <v>70</v>
      </c>
      <c r="D50" t="s">
        <v>423</v>
      </c>
      <c r="E50" s="99" t="str">
        <f t="shared" si="2"/>
        <v>Organization</v>
      </c>
      <c r="F50" s="104">
        <f>'LOP-053f1'!AL41</f>
        <v>0</v>
      </c>
    </row>
    <row r="51" spans="1:6">
      <c r="A51">
        <f t="shared" si="0"/>
        <v>50</v>
      </c>
      <c r="B51" t="s">
        <v>404</v>
      </c>
      <c r="C51" t="s">
        <v>400</v>
      </c>
      <c r="D51" t="s">
        <v>423</v>
      </c>
      <c r="E51" s="99" t="str">
        <f t="shared" si="2"/>
        <v>Contact Info</v>
      </c>
      <c r="F51" s="104">
        <f>'LOP-053f1'!AY41</f>
        <v>0</v>
      </c>
    </row>
    <row r="52" spans="1:6">
      <c r="A52">
        <f t="shared" si="0"/>
        <v>51</v>
      </c>
      <c r="B52" t="s">
        <v>404</v>
      </c>
      <c r="C52" t="s">
        <v>408</v>
      </c>
      <c r="D52" t="s">
        <v>424</v>
      </c>
      <c r="E52" s="99" t="str">
        <f t="shared" si="2"/>
        <v>Name</v>
      </c>
      <c r="F52" s="104">
        <f>'LOP-053f1'!A42</f>
        <v>0</v>
      </c>
    </row>
    <row r="53" spans="1:6">
      <c r="A53">
        <f t="shared" si="0"/>
        <v>52</v>
      </c>
      <c r="B53" t="s">
        <v>404</v>
      </c>
      <c r="C53" t="s">
        <v>409</v>
      </c>
      <c r="D53" t="s">
        <v>424</v>
      </c>
      <c r="E53" s="99" t="str">
        <f t="shared" si="2"/>
        <v>Title</v>
      </c>
      <c r="F53" s="104">
        <f>'LOP-053f1'!X42</f>
        <v>0</v>
      </c>
    </row>
    <row r="54" spans="1:6">
      <c r="A54">
        <f t="shared" si="0"/>
        <v>53</v>
      </c>
      <c r="B54" t="s">
        <v>404</v>
      </c>
      <c r="C54" t="s">
        <v>70</v>
      </c>
      <c r="D54" t="s">
        <v>424</v>
      </c>
      <c r="E54" s="99" t="str">
        <f t="shared" si="2"/>
        <v>Organization</v>
      </c>
      <c r="F54" s="104">
        <f>'LOP-053f1'!AL42</f>
        <v>0</v>
      </c>
    </row>
    <row r="55" spans="1:6">
      <c r="A55">
        <f t="shared" si="0"/>
        <v>54</v>
      </c>
      <c r="B55" t="s">
        <v>404</v>
      </c>
      <c r="C55" t="s">
        <v>400</v>
      </c>
      <c r="D55" t="s">
        <v>424</v>
      </c>
      <c r="E55" s="99" t="str">
        <f t="shared" si="2"/>
        <v>Contact Info</v>
      </c>
      <c r="F55" s="104">
        <f>'LOP-053f1'!AY42</f>
        <v>0</v>
      </c>
    </row>
    <row r="56" spans="1:6">
      <c r="A56">
        <f t="shared" si="0"/>
        <v>55</v>
      </c>
      <c r="B56" t="s">
        <v>404</v>
      </c>
      <c r="C56" t="s">
        <v>408</v>
      </c>
      <c r="D56" t="s">
        <v>425</v>
      </c>
      <c r="E56" s="99" t="str">
        <f t="shared" si="2"/>
        <v>Name</v>
      </c>
      <c r="F56" s="104">
        <f>'LOP-053f1'!A43</f>
        <v>0</v>
      </c>
    </row>
    <row r="57" spans="1:6">
      <c r="A57">
        <f t="shared" si="0"/>
        <v>56</v>
      </c>
      <c r="B57" t="s">
        <v>404</v>
      </c>
      <c r="C57" t="s">
        <v>409</v>
      </c>
      <c r="D57" t="s">
        <v>425</v>
      </c>
      <c r="E57" s="99" t="str">
        <f t="shared" si="2"/>
        <v>Title</v>
      </c>
      <c r="F57" s="104">
        <f>'LOP-053f1'!X43</f>
        <v>0</v>
      </c>
    </row>
    <row r="58" spans="1:6">
      <c r="A58">
        <f t="shared" si="0"/>
        <v>57</v>
      </c>
      <c r="B58" t="s">
        <v>404</v>
      </c>
      <c r="C58" t="s">
        <v>70</v>
      </c>
      <c r="D58" t="s">
        <v>425</v>
      </c>
      <c r="E58" s="99" t="str">
        <f t="shared" si="2"/>
        <v>Organization</v>
      </c>
      <c r="F58" s="104">
        <f>'LOP-053f1'!X43</f>
        <v>0</v>
      </c>
    </row>
    <row r="59" spans="1:6">
      <c r="A59">
        <f t="shared" si="0"/>
        <v>58</v>
      </c>
      <c r="B59" t="s">
        <v>404</v>
      </c>
      <c r="C59" t="s">
        <v>400</v>
      </c>
      <c r="D59" t="s">
        <v>425</v>
      </c>
      <c r="E59" s="99" t="str">
        <f t="shared" si="2"/>
        <v>Contact Info</v>
      </c>
      <c r="F59" s="104">
        <f>'LOP-053f1'!AY43</f>
        <v>0</v>
      </c>
    </row>
    <row r="60" spans="1:6">
      <c r="A60">
        <f t="shared" si="0"/>
        <v>59</v>
      </c>
      <c r="B60" t="s">
        <v>404</v>
      </c>
      <c r="C60" t="s">
        <v>408</v>
      </c>
      <c r="D60" t="s">
        <v>426</v>
      </c>
      <c r="E60" s="99" t="str">
        <f t="shared" si="2"/>
        <v>Name</v>
      </c>
      <c r="F60" s="104">
        <f>'LOP-053f1'!A44</f>
        <v>0</v>
      </c>
    </row>
    <row r="61" spans="1:6">
      <c r="A61">
        <f t="shared" si="0"/>
        <v>60</v>
      </c>
      <c r="B61" t="s">
        <v>404</v>
      </c>
      <c r="C61" t="s">
        <v>409</v>
      </c>
      <c r="D61" t="s">
        <v>426</v>
      </c>
      <c r="E61" s="99" t="str">
        <f t="shared" si="2"/>
        <v>Title</v>
      </c>
      <c r="F61" s="104">
        <f>'LOP-053f1'!X44</f>
        <v>0</v>
      </c>
    </row>
    <row r="62" spans="1:6">
      <c r="A62">
        <f t="shared" si="0"/>
        <v>61</v>
      </c>
      <c r="B62" t="s">
        <v>404</v>
      </c>
      <c r="C62" t="s">
        <v>70</v>
      </c>
      <c r="D62" t="s">
        <v>426</v>
      </c>
      <c r="E62" s="99" t="str">
        <f t="shared" si="2"/>
        <v>Organization</v>
      </c>
      <c r="F62" s="104">
        <f>'LOP-053f1'!AL44</f>
        <v>0</v>
      </c>
    </row>
    <row r="63" spans="1:6">
      <c r="A63">
        <f t="shared" si="0"/>
        <v>62</v>
      </c>
      <c r="B63" t="s">
        <v>404</v>
      </c>
      <c r="C63" t="s">
        <v>400</v>
      </c>
      <c r="D63" t="s">
        <v>426</v>
      </c>
      <c r="E63" s="99" t="str">
        <f t="shared" si="2"/>
        <v>Contact Info</v>
      </c>
      <c r="F63" s="104">
        <f>'LOP-053f1'!AY44</f>
        <v>0</v>
      </c>
    </row>
    <row r="64" spans="1:6">
      <c r="A64">
        <f t="shared" si="0"/>
        <v>63</v>
      </c>
      <c r="B64" t="s">
        <v>404</v>
      </c>
      <c r="C64" t="s">
        <v>408</v>
      </c>
      <c r="D64" t="s">
        <v>427</v>
      </c>
      <c r="E64" s="99" t="str">
        <f t="shared" si="2"/>
        <v>Name</v>
      </c>
      <c r="F64" s="104">
        <f>'LOP-053f1'!A45</f>
        <v>0</v>
      </c>
    </row>
    <row r="65" spans="1:6">
      <c r="A65">
        <f t="shared" si="0"/>
        <v>64</v>
      </c>
      <c r="B65" t="s">
        <v>404</v>
      </c>
      <c r="C65" t="s">
        <v>409</v>
      </c>
      <c r="D65" t="s">
        <v>427</v>
      </c>
      <c r="E65" s="99" t="str">
        <f t="shared" si="2"/>
        <v>Title</v>
      </c>
      <c r="F65" s="104">
        <f>'LOP-053f1'!X45</f>
        <v>0</v>
      </c>
    </row>
    <row r="66" spans="1:6">
      <c r="A66">
        <f t="shared" si="0"/>
        <v>65</v>
      </c>
      <c r="B66" t="s">
        <v>404</v>
      </c>
      <c r="C66" t="s">
        <v>70</v>
      </c>
      <c r="D66" t="s">
        <v>427</v>
      </c>
      <c r="E66" s="99" t="str">
        <f t="shared" si="2"/>
        <v>Organization</v>
      </c>
      <c r="F66" s="104">
        <f>'LOP-053f1'!AL45</f>
        <v>0</v>
      </c>
    </row>
    <row r="67" spans="1:6">
      <c r="A67">
        <f t="shared" si="0"/>
        <v>66</v>
      </c>
      <c r="B67" t="s">
        <v>404</v>
      </c>
      <c r="C67" t="s">
        <v>400</v>
      </c>
      <c r="D67" t="s">
        <v>427</v>
      </c>
      <c r="E67" s="99" t="str">
        <f t="shared" si="2"/>
        <v>Contact Info</v>
      </c>
      <c r="F67" s="104">
        <f>'LOP-053f1'!AY45</f>
        <v>0</v>
      </c>
    </row>
    <row r="68" spans="1:6">
      <c r="A68">
        <f t="shared" ref="A68:A131" si="3">A67+1</f>
        <v>67</v>
      </c>
      <c r="B68" t="s">
        <v>404</v>
      </c>
      <c r="C68" t="s">
        <v>408</v>
      </c>
      <c r="D68" t="s">
        <v>428</v>
      </c>
      <c r="E68" s="99" t="str">
        <f t="shared" si="2"/>
        <v>Name</v>
      </c>
      <c r="F68" s="104">
        <f>'LOP-053f1'!A46</f>
        <v>0</v>
      </c>
    </row>
    <row r="69" spans="1:6">
      <c r="A69">
        <f t="shared" si="3"/>
        <v>68</v>
      </c>
      <c r="B69" t="s">
        <v>404</v>
      </c>
      <c r="C69" t="s">
        <v>409</v>
      </c>
      <c r="D69" t="s">
        <v>428</v>
      </c>
      <c r="E69" s="99" t="str">
        <f t="shared" si="2"/>
        <v>Title</v>
      </c>
      <c r="F69" s="104">
        <f>'LOP-053f1'!X46</f>
        <v>0</v>
      </c>
    </row>
    <row r="70" spans="1:6">
      <c r="A70">
        <f t="shared" si="3"/>
        <v>69</v>
      </c>
      <c r="B70" t="s">
        <v>404</v>
      </c>
      <c r="C70" t="s">
        <v>70</v>
      </c>
      <c r="D70" t="s">
        <v>428</v>
      </c>
      <c r="E70" s="99" t="str">
        <f t="shared" si="2"/>
        <v>Organization</v>
      </c>
      <c r="F70" s="104">
        <f>'LOP-053f1'!AL46</f>
        <v>0</v>
      </c>
    </row>
    <row r="71" spans="1:6">
      <c r="A71">
        <f t="shared" si="3"/>
        <v>70</v>
      </c>
      <c r="B71" t="s">
        <v>404</v>
      </c>
      <c r="C71" t="s">
        <v>400</v>
      </c>
      <c r="D71" t="s">
        <v>428</v>
      </c>
      <c r="E71" s="99" t="str">
        <f t="shared" si="2"/>
        <v>Contact Info</v>
      </c>
      <c r="F71" s="104">
        <f>'LOP-053f1'!AY46</f>
        <v>0</v>
      </c>
    </row>
    <row r="72" spans="1:6">
      <c r="A72">
        <f t="shared" si="3"/>
        <v>71</v>
      </c>
      <c r="B72" t="s">
        <v>404</v>
      </c>
      <c r="C72" t="s">
        <v>408</v>
      </c>
      <c r="D72" t="s">
        <v>429</v>
      </c>
      <c r="E72" s="99" t="str">
        <f t="shared" si="2"/>
        <v>Name</v>
      </c>
      <c r="F72" s="104">
        <f>'LOP-053f1'!A47</f>
        <v>0</v>
      </c>
    </row>
    <row r="73" spans="1:6">
      <c r="A73">
        <f t="shared" si="3"/>
        <v>72</v>
      </c>
      <c r="B73" t="s">
        <v>404</v>
      </c>
      <c r="C73" t="s">
        <v>409</v>
      </c>
      <c r="D73" t="s">
        <v>429</v>
      </c>
      <c r="E73" s="99" t="str">
        <f t="shared" si="2"/>
        <v>Title</v>
      </c>
      <c r="F73" s="104">
        <f>'LOP-053f1'!X47</f>
        <v>0</v>
      </c>
    </row>
    <row r="74" spans="1:6">
      <c r="A74">
        <f t="shared" si="3"/>
        <v>73</v>
      </c>
      <c r="B74" t="s">
        <v>404</v>
      </c>
      <c r="C74" t="s">
        <v>70</v>
      </c>
      <c r="D74" t="s">
        <v>429</v>
      </c>
      <c r="E74" s="99" t="str">
        <f t="shared" si="2"/>
        <v>Organization</v>
      </c>
      <c r="F74" s="104">
        <f>'LOP-053f1'!AL47</f>
        <v>0</v>
      </c>
    </row>
    <row r="75" spans="1:6">
      <c r="A75">
        <f t="shared" si="3"/>
        <v>74</v>
      </c>
      <c r="B75" t="s">
        <v>404</v>
      </c>
      <c r="C75" t="s">
        <v>400</v>
      </c>
      <c r="D75" t="s">
        <v>429</v>
      </c>
      <c r="E75" s="99" t="str">
        <f t="shared" si="2"/>
        <v>Contact Info</v>
      </c>
      <c r="F75" s="104">
        <f>'LOP-053f1'!AY47</f>
        <v>0</v>
      </c>
    </row>
    <row r="76" spans="1:6">
      <c r="A76">
        <f t="shared" si="3"/>
        <v>75</v>
      </c>
      <c r="B76" t="s">
        <v>404</v>
      </c>
      <c r="C76" t="s">
        <v>408</v>
      </c>
      <c r="D76" t="s">
        <v>430</v>
      </c>
      <c r="E76" s="99" t="str">
        <f t="shared" si="2"/>
        <v>Name</v>
      </c>
      <c r="F76" s="104">
        <f>'LOP-053f1'!A48</f>
        <v>0</v>
      </c>
    </row>
    <row r="77" spans="1:6">
      <c r="A77">
        <f t="shared" si="3"/>
        <v>76</v>
      </c>
      <c r="B77" t="s">
        <v>404</v>
      </c>
      <c r="C77" t="s">
        <v>409</v>
      </c>
      <c r="D77" t="s">
        <v>430</v>
      </c>
      <c r="E77" s="99" t="str">
        <f t="shared" si="2"/>
        <v>Title</v>
      </c>
      <c r="F77" s="104">
        <f>'LOP-053f1'!X48</f>
        <v>0</v>
      </c>
    </row>
    <row r="78" spans="1:6">
      <c r="A78">
        <f t="shared" si="3"/>
        <v>77</v>
      </c>
      <c r="B78" t="s">
        <v>404</v>
      </c>
      <c r="C78" t="s">
        <v>70</v>
      </c>
      <c r="D78" t="s">
        <v>430</v>
      </c>
      <c r="E78" s="99" t="str">
        <f t="shared" si="2"/>
        <v>Organization</v>
      </c>
      <c r="F78" s="104">
        <f>'LOP-053f1'!AL48</f>
        <v>0</v>
      </c>
    </row>
    <row r="79" spans="1:6">
      <c r="A79">
        <f t="shared" si="3"/>
        <v>78</v>
      </c>
      <c r="B79" t="s">
        <v>404</v>
      </c>
      <c r="C79" t="s">
        <v>400</v>
      </c>
      <c r="D79" t="s">
        <v>430</v>
      </c>
      <c r="E79" s="99" t="str">
        <f t="shared" si="2"/>
        <v>Contact Info</v>
      </c>
      <c r="F79" s="104">
        <f>'LOP-053f1'!AY48</f>
        <v>0</v>
      </c>
    </row>
    <row r="80" spans="1:6">
      <c r="A80">
        <f t="shared" si="3"/>
        <v>79</v>
      </c>
      <c r="B80" t="s">
        <v>404</v>
      </c>
      <c r="C80" t="s">
        <v>408</v>
      </c>
      <c r="D80" t="s">
        <v>431</v>
      </c>
      <c r="E80" s="99" t="str">
        <f t="shared" si="2"/>
        <v>Name</v>
      </c>
      <c r="F80" s="104">
        <f>'LOP-053f1'!A49</f>
        <v>0</v>
      </c>
    </row>
    <row r="81" spans="1:6">
      <c r="A81">
        <f t="shared" si="3"/>
        <v>80</v>
      </c>
      <c r="B81" t="s">
        <v>404</v>
      </c>
      <c r="C81" t="s">
        <v>409</v>
      </c>
      <c r="D81" t="s">
        <v>431</v>
      </c>
      <c r="E81" s="99" t="str">
        <f t="shared" si="2"/>
        <v>Title</v>
      </c>
      <c r="F81" s="104">
        <f>'LOP-053f1'!X49</f>
        <v>0</v>
      </c>
    </row>
    <row r="82" spans="1:6">
      <c r="A82">
        <f t="shared" si="3"/>
        <v>81</v>
      </c>
      <c r="B82" t="s">
        <v>404</v>
      </c>
      <c r="C82" t="s">
        <v>70</v>
      </c>
      <c r="D82" t="s">
        <v>431</v>
      </c>
      <c r="E82" s="99" t="str">
        <f t="shared" si="2"/>
        <v>Organization</v>
      </c>
      <c r="F82" s="104">
        <f>'LOP-053f1'!AL49</f>
        <v>0</v>
      </c>
    </row>
    <row r="83" spans="1:6">
      <c r="A83">
        <f t="shared" si="3"/>
        <v>82</v>
      </c>
      <c r="B83" t="s">
        <v>404</v>
      </c>
      <c r="C83" t="s">
        <v>400</v>
      </c>
      <c r="D83" t="s">
        <v>431</v>
      </c>
      <c r="E83" s="99" t="str">
        <f t="shared" si="2"/>
        <v>Contact Info</v>
      </c>
      <c r="F83" s="104">
        <f>'LOP-053f1'!AY49</f>
        <v>0</v>
      </c>
    </row>
    <row r="84" spans="1:6">
      <c r="A84">
        <f t="shared" si="3"/>
        <v>83</v>
      </c>
      <c r="B84" t="s">
        <v>405</v>
      </c>
      <c r="C84" s="99" t="s">
        <v>432</v>
      </c>
      <c r="D84" s="99" t="s">
        <v>410</v>
      </c>
      <c r="E84" s="99" t="s">
        <v>417</v>
      </c>
      <c r="F84" s="104">
        <f>Contain</f>
        <v>0</v>
      </c>
    </row>
    <row r="85" spans="1:6">
      <c r="A85">
        <f t="shared" si="3"/>
        <v>84</v>
      </c>
      <c r="B85" t="s">
        <v>405</v>
      </c>
      <c r="C85" s="99" t="s">
        <v>432</v>
      </c>
      <c r="D85" s="99" t="s">
        <v>411</v>
      </c>
      <c r="E85" s="99" t="s">
        <v>417</v>
      </c>
      <c r="F85" s="104">
        <f>'LOP-053f1'!O56</f>
        <v>0</v>
      </c>
    </row>
    <row r="86" spans="1:6">
      <c r="A86">
        <f t="shared" si="3"/>
        <v>85</v>
      </c>
      <c r="B86" t="s">
        <v>405</v>
      </c>
      <c r="C86" s="99" t="s">
        <v>432</v>
      </c>
      <c r="D86" s="99" t="s">
        <v>412</v>
      </c>
      <c r="E86" s="99" t="s">
        <v>417</v>
      </c>
      <c r="F86" s="104">
        <f>'LOP-053f1'!O57</f>
        <v>0</v>
      </c>
    </row>
    <row r="87" spans="1:6">
      <c r="A87">
        <f t="shared" si="3"/>
        <v>86</v>
      </c>
      <c r="B87" t="s">
        <v>405</v>
      </c>
      <c r="C87" s="99" t="s">
        <v>432</v>
      </c>
      <c r="D87" s="99" t="s">
        <v>413</v>
      </c>
      <c r="E87" s="99" t="s">
        <v>417</v>
      </c>
      <c r="F87" s="104">
        <f>'LOP-053f1'!O58</f>
        <v>0</v>
      </c>
    </row>
    <row r="88" spans="1:6">
      <c r="A88">
        <f t="shared" si="3"/>
        <v>87</v>
      </c>
      <c r="B88" t="s">
        <v>405</v>
      </c>
      <c r="C88" s="99" t="s">
        <v>432</v>
      </c>
      <c r="D88" s="99" t="s">
        <v>414</v>
      </c>
      <c r="E88" s="99" t="s">
        <v>417</v>
      </c>
      <c r="F88" s="104">
        <f>'LOP-053f1'!O59</f>
        <v>0</v>
      </c>
    </row>
    <row r="89" spans="1:6">
      <c r="A89">
        <f t="shared" si="3"/>
        <v>88</v>
      </c>
      <c r="B89" t="s">
        <v>405</v>
      </c>
      <c r="C89" s="99" t="s">
        <v>432</v>
      </c>
      <c r="D89" s="99" t="s">
        <v>415</v>
      </c>
      <c r="E89" s="99" t="s">
        <v>417</v>
      </c>
      <c r="F89" s="104">
        <f>'LOP-053f1'!O60</f>
        <v>0</v>
      </c>
    </row>
    <row r="90" spans="1:6">
      <c r="A90">
        <f t="shared" si="3"/>
        <v>89</v>
      </c>
      <c r="B90" t="s">
        <v>405</v>
      </c>
      <c r="C90" s="99" t="s">
        <v>432</v>
      </c>
      <c r="D90" s="99" t="s">
        <v>416</v>
      </c>
      <c r="E90" s="99" t="s">
        <v>417</v>
      </c>
      <c r="F90" s="104">
        <f>'LOP-053f1'!O61</f>
        <v>0</v>
      </c>
    </row>
    <row r="91" spans="1:6">
      <c r="A91">
        <f t="shared" si="3"/>
        <v>90</v>
      </c>
      <c r="B91" t="s">
        <v>405</v>
      </c>
      <c r="C91" s="99" t="s">
        <v>432</v>
      </c>
      <c r="D91" s="99" t="s">
        <v>119</v>
      </c>
      <c r="E91" s="99" t="s">
        <v>417</v>
      </c>
      <c r="F91" s="104">
        <f>'LOP-053f1'!O62</f>
        <v>0</v>
      </c>
    </row>
    <row r="92" spans="1:6">
      <c r="A92">
        <f t="shared" si="3"/>
        <v>91</v>
      </c>
      <c r="B92" t="s">
        <v>405</v>
      </c>
      <c r="C92" s="99" t="s">
        <v>432</v>
      </c>
      <c r="D92" s="99" t="s">
        <v>119</v>
      </c>
      <c r="E92" s="99" t="s">
        <v>417</v>
      </c>
      <c r="F92" s="104">
        <f>'LOP-053f1'!O63</f>
        <v>0</v>
      </c>
    </row>
    <row r="93" spans="1:6">
      <c r="A93">
        <f t="shared" si="3"/>
        <v>92</v>
      </c>
      <c r="B93" t="s">
        <v>405</v>
      </c>
      <c r="C93" s="99" t="s">
        <v>432</v>
      </c>
      <c r="D93" s="99" t="s">
        <v>119</v>
      </c>
      <c r="E93" s="99" t="s">
        <v>417</v>
      </c>
      <c r="F93" s="104">
        <f>'LOP-053f1'!O64</f>
        <v>0</v>
      </c>
    </row>
    <row r="94" spans="1:6">
      <c r="A94">
        <f t="shared" si="3"/>
        <v>93</v>
      </c>
      <c r="B94" t="s">
        <v>405</v>
      </c>
      <c r="C94" s="99" t="s">
        <v>432</v>
      </c>
      <c r="D94" s="99" t="s">
        <v>119</v>
      </c>
      <c r="E94" s="99" t="s">
        <v>417</v>
      </c>
      <c r="F94" s="104">
        <f>'LOP-053f1'!O65</f>
        <v>0</v>
      </c>
    </row>
    <row r="95" spans="1:6">
      <c r="A95">
        <f t="shared" si="3"/>
        <v>94</v>
      </c>
      <c r="B95" t="s">
        <v>405</v>
      </c>
      <c r="C95" s="99" t="s">
        <v>406</v>
      </c>
      <c r="D95" s="99" t="s">
        <v>410</v>
      </c>
      <c r="E95" s="99" t="s">
        <v>307</v>
      </c>
      <c r="F95" s="104" t="b">
        <v>0</v>
      </c>
    </row>
    <row r="96" spans="1:6">
      <c r="A96">
        <f t="shared" si="3"/>
        <v>95</v>
      </c>
      <c r="B96" t="s">
        <v>405</v>
      </c>
      <c r="C96" s="99" t="s">
        <v>406</v>
      </c>
      <c r="D96" s="99" t="s">
        <v>411</v>
      </c>
      <c r="E96" s="99" t="s">
        <v>307</v>
      </c>
      <c r="F96" s="104" t="b">
        <v>0</v>
      </c>
    </row>
    <row r="97" spans="1:6">
      <c r="A97">
        <f t="shared" si="3"/>
        <v>96</v>
      </c>
      <c r="B97" t="s">
        <v>405</v>
      </c>
      <c r="C97" s="99" t="s">
        <v>406</v>
      </c>
      <c r="D97" s="99" t="s">
        <v>412</v>
      </c>
      <c r="E97" s="99" t="s">
        <v>307</v>
      </c>
      <c r="F97" s="104" t="b">
        <v>0</v>
      </c>
    </row>
    <row r="98" spans="1:6">
      <c r="A98">
        <f t="shared" si="3"/>
        <v>97</v>
      </c>
      <c r="B98" t="s">
        <v>405</v>
      </c>
      <c r="C98" s="99" t="s">
        <v>406</v>
      </c>
      <c r="D98" s="99" t="s">
        <v>413</v>
      </c>
      <c r="E98" s="99" t="s">
        <v>307</v>
      </c>
      <c r="F98" s="104" t="b">
        <v>0</v>
      </c>
    </row>
    <row r="99" spans="1:6">
      <c r="A99">
        <f t="shared" si="3"/>
        <v>98</v>
      </c>
      <c r="B99" t="s">
        <v>405</v>
      </c>
      <c r="C99" s="99" t="s">
        <v>406</v>
      </c>
      <c r="D99" s="99" t="s">
        <v>414</v>
      </c>
      <c r="E99" s="99" t="s">
        <v>307</v>
      </c>
      <c r="F99" s="104" t="b">
        <v>0</v>
      </c>
    </row>
    <row r="100" spans="1:6">
      <c r="A100">
        <f t="shared" si="3"/>
        <v>99</v>
      </c>
      <c r="B100" t="s">
        <v>405</v>
      </c>
      <c r="C100" s="99" t="s">
        <v>406</v>
      </c>
      <c r="D100" s="99" t="s">
        <v>415</v>
      </c>
      <c r="E100" s="99" t="s">
        <v>307</v>
      </c>
      <c r="F100" s="104" t="b">
        <v>0</v>
      </c>
    </row>
    <row r="101" spans="1:6">
      <c r="A101">
        <f t="shared" si="3"/>
        <v>100</v>
      </c>
      <c r="B101" t="s">
        <v>405</v>
      </c>
      <c r="C101" s="99" t="s">
        <v>406</v>
      </c>
      <c r="D101" s="99" t="s">
        <v>416</v>
      </c>
      <c r="E101" s="99" t="s">
        <v>307</v>
      </c>
      <c r="F101" s="104" t="b">
        <v>0</v>
      </c>
    </row>
    <row r="102" spans="1:6">
      <c r="A102">
        <f t="shared" si="3"/>
        <v>101</v>
      </c>
      <c r="B102" t="s">
        <v>405</v>
      </c>
      <c r="C102" s="99" t="s">
        <v>406</v>
      </c>
      <c r="D102" s="99" t="s">
        <v>119</v>
      </c>
      <c r="E102" s="99" t="s">
        <v>307</v>
      </c>
      <c r="F102" s="104" t="b">
        <v>0</v>
      </c>
    </row>
    <row r="103" spans="1:6">
      <c r="A103">
        <f t="shared" si="3"/>
        <v>102</v>
      </c>
      <c r="B103" t="s">
        <v>405</v>
      </c>
      <c r="C103" s="99" t="s">
        <v>406</v>
      </c>
      <c r="D103" s="99" t="s">
        <v>119</v>
      </c>
      <c r="E103" s="99" t="s">
        <v>307</v>
      </c>
      <c r="F103" s="104" t="b">
        <v>0</v>
      </c>
    </row>
    <row r="104" spans="1:6">
      <c r="A104">
        <f t="shared" si="3"/>
        <v>103</v>
      </c>
      <c r="B104" t="s">
        <v>405</v>
      </c>
      <c r="C104" s="99" t="s">
        <v>406</v>
      </c>
      <c r="D104" s="99" t="s">
        <v>119</v>
      </c>
      <c r="E104" s="99" t="s">
        <v>307</v>
      </c>
      <c r="F104" s="104" t="b">
        <v>0</v>
      </c>
    </row>
    <row r="105" spans="1:6">
      <c r="A105">
        <f t="shared" si="3"/>
        <v>104</v>
      </c>
      <c r="B105" t="s">
        <v>405</v>
      </c>
      <c r="C105" s="99" t="s">
        <v>406</v>
      </c>
      <c r="D105" s="99" t="s">
        <v>119</v>
      </c>
      <c r="E105" s="99" t="s">
        <v>307</v>
      </c>
      <c r="F105" s="104" t="b">
        <v>0</v>
      </c>
    </row>
    <row r="106" spans="1:6">
      <c r="A106">
        <f t="shared" si="3"/>
        <v>105</v>
      </c>
      <c r="B106" t="s">
        <v>405</v>
      </c>
      <c r="C106" s="99" t="s">
        <v>406</v>
      </c>
      <c r="D106" s="99" t="s">
        <v>410</v>
      </c>
      <c r="E106" s="99" t="s">
        <v>306</v>
      </c>
      <c r="F106" s="104" t="b">
        <v>0</v>
      </c>
    </row>
    <row r="107" spans="1:6">
      <c r="A107">
        <f t="shared" si="3"/>
        <v>106</v>
      </c>
      <c r="B107" t="s">
        <v>405</v>
      </c>
      <c r="C107" s="99" t="s">
        <v>406</v>
      </c>
      <c r="D107" s="99" t="s">
        <v>411</v>
      </c>
      <c r="E107" s="99" t="s">
        <v>306</v>
      </c>
      <c r="F107" s="104" t="b">
        <v>0</v>
      </c>
    </row>
    <row r="108" spans="1:6">
      <c r="A108">
        <f t="shared" si="3"/>
        <v>107</v>
      </c>
      <c r="B108" t="s">
        <v>405</v>
      </c>
      <c r="C108" s="99" t="s">
        <v>406</v>
      </c>
      <c r="D108" s="99" t="s">
        <v>412</v>
      </c>
      <c r="E108" s="99" t="s">
        <v>306</v>
      </c>
      <c r="F108" s="104" t="b">
        <v>0</v>
      </c>
    </row>
    <row r="109" spans="1:6">
      <c r="A109">
        <f t="shared" si="3"/>
        <v>108</v>
      </c>
      <c r="B109" t="s">
        <v>405</v>
      </c>
      <c r="C109" s="99" t="s">
        <v>406</v>
      </c>
      <c r="D109" s="99" t="s">
        <v>413</v>
      </c>
      <c r="E109" s="99" t="s">
        <v>306</v>
      </c>
      <c r="F109" s="104" t="b">
        <v>0</v>
      </c>
    </row>
    <row r="110" spans="1:6">
      <c r="A110">
        <f t="shared" si="3"/>
        <v>109</v>
      </c>
      <c r="B110" t="s">
        <v>405</v>
      </c>
      <c r="C110" s="99" t="s">
        <v>406</v>
      </c>
      <c r="D110" s="99" t="s">
        <v>414</v>
      </c>
      <c r="E110" s="99" t="s">
        <v>306</v>
      </c>
      <c r="F110" s="104" t="b">
        <v>0</v>
      </c>
    </row>
    <row r="111" spans="1:6">
      <c r="A111">
        <f t="shared" si="3"/>
        <v>110</v>
      </c>
      <c r="B111" t="s">
        <v>405</v>
      </c>
      <c r="C111" s="99" t="s">
        <v>406</v>
      </c>
      <c r="D111" s="99" t="s">
        <v>415</v>
      </c>
      <c r="E111" s="99" t="s">
        <v>306</v>
      </c>
      <c r="F111" s="104" t="b">
        <v>0</v>
      </c>
    </row>
    <row r="112" spans="1:6">
      <c r="A112">
        <f t="shared" si="3"/>
        <v>111</v>
      </c>
      <c r="B112" t="s">
        <v>405</v>
      </c>
      <c r="C112" s="99" t="s">
        <v>406</v>
      </c>
      <c r="D112" s="99" t="s">
        <v>416</v>
      </c>
      <c r="E112" s="99" t="s">
        <v>306</v>
      </c>
      <c r="F112" s="104" t="b">
        <v>0</v>
      </c>
    </row>
    <row r="113" spans="1:6">
      <c r="A113">
        <f t="shared" si="3"/>
        <v>112</v>
      </c>
      <c r="B113" t="s">
        <v>405</v>
      </c>
      <c r="C113" s="99" t="s">
        <v>406</v>
      </c>
      <c r="D113" s="99" t="s">
        <v>119</v>
      </c>
      <c r="E113" s="99" t="s">
        <v>306</v>
      </c>
      <c r="F113" s="104" t="b">
        <v>0</v>
      </c>
    </row>
    <row r="114" spans="1:6">
      <c r="A114">
        <f t="shared" si="3"/>
        <v>113</v>
      </c>
      <c r="B114" t="s">
        <v>405</v>
      </c>
      <c r="C114" s="99" t="s">
        <v>406</v>
      </c>
      <c r="D114" s="99" t="s">
        <v>119</v>
      </c>
      <c r="E114" s="99" t="s">
        <v>306</v>
      </c>
      <c r="F114" s="104" t="b">
        <v>0</v>
      </c>
    </row>
    <row r="115" spans="1:6">
      <c r="A115">
        <f t="shared" si="3"/>
        <v>114</v>
      </c>
      <c r="B115" t="s">
        <v>405</v>
      </c>
      <c r="C115" s="99" t="s">
        <v>406</v>
      </c>
      <c r="D115" s="99" t="s">
        <v>119</v>
      </c>
      <c r="E115" s="99" t="s">
        <v>306</v>
      </c>
      <c r="F115" s="104" t="b">
        <v>0</v>
      </c>
    </row>
    <row r="116" spans="1:6">
      <c r="A116">
        <f t="shared" si="3"/>
        <v>115</v>
      </c>
      <c r="B116" t="s">
        <v>405</v>
      </c>
      <c r="C116" s="99" t="s">
        <v>406</v>
      </c>
      <c r="D116" s="99" t="s">
        <v>119</v>
      </c>
      <c r="E116" s="99" t="s">
        <v>306</v>
      </c>
      <c r="F116" s="104" t="b">
        <v>0</v>
      </c>
    </row>
    <row r="117" spans="1:6">
      <c r="A117">
        <f t="shared" si="3"/>
        <v>116</v>
      </c>
      <c r="B117" t="s">
        <v>405</v>
      </c>
      <c r="C117" s="99" t="s">
        <v>436</v>
      </c>
      <c r="D117" t="str">
        <f>D84</f>
        <v>At Customer</v>
      </c>
      <c r="E117" t="s">
        <v>433</v>
      </c>
      <c r="F117" s="104">
        <f>'LOP-053f1'!BA55</f>
        <v>0</v>
      </c>
    </row>
    <row r="118" spans="1:6">
      <c r="A118">
        <f t="shared" si="3"/>
        <v>117</v>
      </c>
      <c r="B118" t="s">
        <v>405</v>
      </c>
      <c r="C118" s="99" t="s">
        <v>436</v>
      </c>
      <c r="D118" t="str">
        <f t="shared" ref="D118:D127" si="4">D85</f>
        <v>Acutec WIP</v>
      </c>
      <c r="E118" t="s">
        <v>433</v>
      </c>
      <c r="F118" s="104">
        <f>'LOP-053f1'!BA56</f>
        <v>0</v>
      </c>
    </row>
    <row r="119" spans="1:6">
      <c r="A119">
        <f t="shared" si="3"/>
        <v>118</v>
      </c>
      <c r="B119" t="s">
        <v>405</v>
      </c>
      <c r="C119" s="99" t="s">
        <v>436</v>
      </c>
      <c r="D119" t="str">
        <f t="shared" si="4"/>
        <v>Acutec Stock</v>
      </c>
      <c r="E119" t="s">
        <v>433</v>
      </c>
      <c r="F119" s="104">
        <f>'LOP-053f1'!BA57</f>
        <v>0</v>
      </c>
    </row>
    <row r="120" spans="1:6">
      <c r="A120">
        <f t="shared" si="3"/>
        <v>119</v>
      </c>
      <c r="B120" t="s">
        <v>405</v>
      </c>
      <c r="C120" s="99" t="s">
        <v>436</v>
      </c>
      <c r="D120" t="str">
        <f t="shared" si="4"/>
        <v>At Supplier</v>
      </c>
      <c r="E120" t="s">
        <v>433</v>
      </c>
      <c r="F120" s="104">
        <f>'LOP-053f1'!BA58</f>
        <v>0</v>
      </c>
    </row>
    <row r="121" spans="1:6">
      <c r="A121">
        <f t="shared" si="3"/>
        <v>120</v>
      </c>
      <c r="B121" t="s">
        <v>405</v>
      </c>
      <c r="C121" s="99" t="s">
        <v>436</v>
      </c>
      <c r="D121" t="str">
        <f t="shared" si="4"/>
        <v>In Transit</v>
      </c>
      <c r="E121" t="s">
        <v>433</v>
      </c>
      <c r="F121" s="104">
        <f>'LOP-053f1'!BA59</f>
        <v>0</v>
      </c>
    </row>
    <row r="122" spans="1:6">
      <c r="A122">
        <f t="shared" si="3"/>
        <v>121</v>
      </c>
      <c r="B122" t="s">
        <v>405</v>
      </c>
      <c r="C122" s="99" t="s">
        <v>436</v>
      </c>
      <c r="D122" t="str">
        <f t="shared" si="4"/>
        <v>Consignment</v>
      </c>
      <c r="E122" t="s">
        <v>433</v>
      </c>
      <c r="F122" s="104">
        <f>'LOP-053f1'!BA60</f>
        <v>0</v>
      </c>
    </row>
    <row r="123" spans="1:6">
      <c r="A123">
        <f t="shared" si="3"/>
        <v>122</v>
      </c>
      <c r="B123" t="s">
        <v>405</v>
      </c>
      <c r="C123" s="99" t="s">
        <v>436</v>
      </c>
      <c r="D123" t="str">
        <f t="shared" si="4"/>
        <v>Distributor</v>
      </c>
      <c r="E123" t="s">
        <v>433</v>
      </c>
      <c r="F123" s="104">
        <f>'LOP-053f1'!BA61</f>
        <v>0</v>
      </c>
    </row>
    <row r="124" spans="1:6">
      <c r="A124">
        <f t="shared" si="3"/>
        <v>123</v>
      </c>
      <c r="B124" t="s">
        <v>405</v>
      </c>
      <c r="C124" s="99" t="s">
        <v>436</v>
      </c>
      <c r="D124" t="str">
        <f t="shared" si="4"/>
        <v>Enter Location</v>
      </c>
      <c r="E124" t="s">
        <v>433</v>
      </c>
      <c r="F124" s="104">
        <f>'LOP-053f1'!BA62</f>
        <v>0</v>
      </c>
    </row>
    <row r="125" spans="1:6">
      <c r="A125">
        <f t="shared" si="3"/>
        <v>124</v>
      </c>
      <c r="B125" t="s">
        <v>405</v>
      </c>
      <c r="C125" s="99" t="s">
        <v>436</v>
      </c>
      <c r="D125" t="str">
        <f t="shared" si="4"/>
        <v>Enter Location</v>
      </c>
      <c r="E125" t="s">
        <v>433</v>
      </c>
      <c r="F125" s="104">
        <f>'LOP-053f1'!BA63</f>
        <v>0</v>
      </c>
    </row>
    <row r="126" spans="1:6">
      <c r="A126">
        <f t="shared" si="3"/>
        <v>125</v>
      </c>
      <c r="B126" t="s">
        <v>405</v>
      </c>
      <c r="C126" s="99" t="s">
        <v>436</v>
      </c>
      <c r="D126" t="str">
        <f t="shared" si="4"/>
        <v>Enter Location</v>
      </c>
      <c r="E126" t="s">
        <v>433</v>
      </c>
      <c r="F126" s="104">
        <f>'LOP-053f1'!BA64</f>
        <v>0</v>
      </c>
    </row>
    <row r="127" spans="1:6">
      <c r="A127">
        <f t="shared" si="3"/>
        <v>126</v>
      </c>
      <c r="B127" t="s">
        <v>405</v>
      </c>
      <c r="C127" s="99" t="s">
        <v>436</v>
      </c>
      <c r="D127" t="str">
        <f t="shared" si="4"/>
        <v>Enter Location</v>
      </c>
      <c r="E127" t="s">
        <v>433</v>
      </c>
      <c r="F127" s="104">
        <f>'LOP-053f1'!BA65</f>
        <v>0</v>
      </c>
    </row>
    <row r="128" spans="1:6">
      <c r="A128">
        <f t="shared" si="3"/>
        <v>127</v>
      </c>
      <c r="B128" t="s">
        <v>405</v>
      </c>
      <c r="C128" s="99" t="s">
        <v>437</v>
      </c>
      <c r="D128" t="str">
        <f>D117</f>
        <v>At Customer</v>
      </c>
      <c r="E128" t="s">
        <v>434</v>
      </c>
      <c r="F128" s="104">
        <f>'LOP-053f1'!BG55</f>
        <v>0</v>
      </c>
    </row>
    <row r="129" spans="1:6">
      <c r="A129">
        <f t="shared" si="3"/>
        <v>128</v>
      </c>
      <c r="B129" t="s">
        <v>405</v>
      </c>
      <c r="C129" s="99" t="s">
        <v>437</v>
      </c>
      <c r="D129" t="str">
        <f t="shared" ref="D129:D138" si="5">D118</f>
        <v>Acutec WIP</v>
      </c>
      <c r="E129" t="s">
        <v>434</v>
      </c>
      <c r="F129" s="104">
        <f>'LOP-053f1'!BG56</f>
        <v>0</v>
      </c>
    </row>
    <row r="130" spans="1:6">
      <c r="A130">
        <f t="shared" si="3"/>
        <v>129</v>
      </c>
      <c r="B130" t="s">
        <v>405</v>
      </c>
      <c r="C130" s="99" t="s">
        <v>437</v>
      </c>
      <c r="D130" t="str">
        <f t="shared" si="5"/>
        <v>Acutec Stock</v>
      </c>
      <c r="E130" t="s">
        <v>434</v>
      </c>
      <c r="F130" s="104">
        <f>'LOP-053f1'!BG57</f>
        <v>0</v>
      </c>
    </row>
    <row r="131" spans="1:6">
      <c r="A131">
        <f t="shared" si="3"/>
        <v>130</v>
      </c>
      <c r="B131" t="s">
        <v>405</v>
      </c>
      <c r="C131" s="99" t="s">
        <v>437</v>
      </c>
      <c r="D131" t="str">
        <f t="shared" si="5"/>
        <v>At Supplier</v>
      </c>
      <c r="E131" t="s">
        <v>434</v>
      </c>
      <c r="F131" s="104">
        <f>'LOP-053f1'!BG58</f>
        <v>0</v>
      </c>
    </row>
    <row r="132" spans="1:6">
      <c r="A132">
        <f t="shared" ref="A132:A195" si="6">A131+1</f>
        <v>131</v>
      </c>
      <c r="B132" t="s">
        <v>405</v>
      </c>
      <c r="C132" s="99" t="s">
        <v>437</v>
      </c>
      <c r="D132" t="str">
        <f t="shared" si="5"/>
        <v>In Transit</v>
      </c>
      <c r="E132" t="s">
        <v>434</v>
      </c>
      <c r="F132" s="104">
        <f>'LOP-053f1'!BG59</f>
        <v>0</v>
      </c>
    </row>
    <row r="133" spans="1:6">
      <c r="A133">
        <f t="shared" si="6"/>
        <v>132</v>
      </c>
      <c r="B133" t="s">
        <v>405</v>
      </c>
      <c r="C133" s="99" t="s">
        <v>437</v>
      </c>
      <c r="D133" t="str">
        <f t="shared" si="5"/>
        <v>Consignment</v>
      </c>
      <c r="E133" t="s">
        <v>434</v>
      </c>
      <c r="F133" s="104">
        <f>'LOP-053f1'!BG60</f>
        <v>0</v>
      </c>
    </row>
    <row r="134" spans="1:6">
      <c r="A134">
        <f t="shared" si="6"/>
        <v>133</v>
      </c>
      <c r="B134" t="s">
        <v>405</v>
      </c>
      <c r="C134" s="99" t="s">
        <v>437</v>
      </c>
      <c r="D134" t="str">
        <f t="shared" si="5"/>
        <v>Distributor</v>
      </c>
      <c r="E134" t="s">
        <v>434</v>
      </c>
      <c r="F134" s="104">
        <f>'LOP-053f1'!BG61</f>
        <v>0</v>
      </c>
    </row>
    <row r="135" spans="1:6">
      <c r="A135">
        <f t="shared" si="6"/>
        <v>134</v>
      </c>
      <c r="B135" t="s">
        <v>405</v>
      </c>
      <c r="C135" s="99" t="s">
        <v>437</v>
      </c>
      <c r="D135" t="str">
        <f t="shared" si="5"/>
        <v>Enter Location</v>
      </c>
      <c r="E135" t="s">
        <v>434</v>
      </c>
      <c r="F135" s="104">
        <f>'LOP-053f1'!BG62</f>
        <v>0</v>
      </c>
    </row>
    <row r="136" spans="1:6">
      <c r="A136">
        <f t="shared" si="6"/>
        <v>135</v>
      </c>
      <c r="B136" t="s">
        <v>405</v>
      </c>
      <c r="C136" s="99" t="s">
        <v>437</v>
      </c>
      <c r="D136" t="str">
        <f t="shared" si="5"/>
        <v>Enter Location</v>
      </c>
      <c r="E136" t="s">
        <v>434</v>
      </c>
      <c r="F136" s="104">
        <f>'LOP-053f1'!BG63</f>
        <v>0</v>
      </c>
    </row>
    <row r="137" spans="1:6">
      <c r="A137">
        <f t="shared" si="6"/>
        <v>136</v>
      </c>
      <c r="B137" t="s">
        <v>405</v>
      </c>
      <c r="C137" s="99" t="s">
        <v>437</v>
      </c>
      <c r="D137" t="str">
        <f t="shared" si="5"/>
        <v>Enter Location</v>
      </c>
      <c r="E137" t="s">
        <v>434</v>
      </c>
      <c r="F137" s="104">
        <f>'LOP-053f1'!BG64</f>
        <v>0</v>
      </c>
    </row>
    <row r="138" spans="1:6">
      <c r="A138">
        <f t="shared" si="6"/>
        <v>137</v>
      </c>
      <c r="B138" t="s">
        <v>405</v>
      </c>
      <c r="C138" s="99" t="s">
        <v>437</v>
      </c>
      <c r="D138" t="str">
        <f t="shared" si="5"/>
        <v>Enter Location</v>
      </c>
      <c r="E138" t="s">
        <v>434</v>
      </c>
      <c r="F138" s="104">
        <f>'LOP-053f1'!BG65</f>
        <v>0</v>
      </c>
    </row>
    <row r="139" spans="1:6">
      <c r="A139">
        <f t="shared" si="6"/>
        <v>138</v>
      </c>
      <c r="B139" t="s">
        <v>405</v>
      </c>
      <c r="C139" s="99" t="s">
        <v>438</v>
      </c>
      <c r="D139" t="s">
        <v>439</v>
      </c>
      <c r="E139" t="s">
        <v>445</v>
      </c>
      <c r="F139" s="104">
        <f>'LOP-053f1'!A68</f>
        <v>0</v>
      </c>
    </row>
    <row r="140" spans="1:6">
      <c r="A140">
        <f t="shared" si="6"/>
        <v>139</v>
      </c>
      <c r="B140" t="s">
        <v>405</v>
      </c>
      <c r="C140" s="99" t="s">
        <v>438</v>
      </c>
      <c r="D140" t="s">
        <v>440</v>
      </c>
      <c r="E140" t="s">
        <v>445</v>
      </c>
      <c r="F140" s="104">
        <f>'LOP-053f1'!A69</f>
        <v>0</v>
      </c>
    </row>
    <row r="141" spans="1:6">
      <c r="A141">
        <f t="shared" si="6"/>
        <v>140</v>
      </c>
      <c r="B141" t="s">
        <v>405</v>
      </c>
      <c r="C141" s="99" t="s">
        <v>438</v>
      </c>
      <c r="D141" t="s">
        <v>441</v>
      </c>
      <c r="E141" t="s">
        <v>445</v>
      </c>
      <c r="F141" s="104">
        <f>'LOP-053f1'!A70</f>
        <v>0</v>
      </c>
    </row>
    <row r="142" spans="1:6">
      <c r="A142">
        <f t="shared" si="6"/>
        <v>141</v>
      </c>
      <c r="B142" t="s">
        <v>405</v>
      </c>
      <c r="C142" s="99" t="s">
        <v>438</v>
      </c>
      <c r="D142" t="s">
        <v>442</v>
      </c>
      <c r="E142" t="s">
        <v>445</v>
      </c>
      <c r="F142" s="104">
        <f>'LOP-053f1'!A71</f>
        <v>0</v>
      </c>
    </row>
    <row r="143" spans="1:6">
      <c r="A143">
        <f t="shared" si="6"/>
        <v>142</v>
      </c>
      <c r="B143" t="s">
        <v>405</v>
      </c>
      <c r="C143" s="99" t="s">
        <v>438</v>
      </c>
      <c r="D143" t="s">
        <v>443</v>
      </c>
      <c r="E143" t="s">
        <v>445</v>
      </c>
      <c r="F143" s="104">
        <f>'LOP-053f1'!A72</f>
        <v>0</v>
      </c>
    </row>
    <row r="144" spans="1:6">
      <c r="A144">
        <f t="shared" si="6"/>
        <v>143</v>
      </c>
      <c r="B144" t="s">
        <v>405</v>
      </c>
      <c r="C144" s="99" t="s">
        <v>438</v>
      </c>
      <c r="D144" t="s">
        <v>444</v>
      </c>
      <c r="E144" t="s">
        <v>445</v>
      </c>
      <c r="F144" s="104">
        <f>'LOP-053f1'!A73</f>
        <v>0</v>
      </c>
    </row>
    <row r="145" spans="1:6">
      <c r="A145">
        <f t="shared" si="6"/>
        <v>144</v>
      </c>
      <c r="B145" t="s">
        <v>405</v>
      </c>
      <c r="C145" s="99" t="s">
        <v>438</v>
      </c>
      <c r="D145" t="str">
        <f>D139</f>
        <v>Action 1</v>
      </c>
      <c r="E145" t="s">
        <v>446</v>
      </c>
      <c r="F145" s="104">
        <f>'LOP-053f1'!AG68</f>
        <v>0</v>
      </c>
    </row>
    <row r="146" spans="1:6">
      <c r="A146">
        <f t="shared" si="6"/>
        <v>145</v>
      </c>
      <c r="B146" t="s">
        <v>405</v>
      </c>
      <c r="C146" s="99" t="s">
        <v>438</v>
      </c>
      <c r="D146" t="str">
        <f t="shared" ref="D146:D162" si="7">D140</f>
        <v>Action 2</v>
      </c>
      <c r="E146" t="s">
        <v>446</v>
      </c>
      <c r="F146" s="104">
        <f>'LOP-053f1'!AG69</f>
        <v>0</v>
      </c>
    </row>
    <row r="147" spans="1:6">
      <c r="A147">
        <f t="shared" si="6"/>
        <v>146</v>
      </c>
      <c r="B147" t="s">
        <v>405</v>
      </c>
      <c r="C147" s="99" t="s">
        <v>438</v>
      </c>
      <c r="D147" t="str">
        <f t="shared" si="7"/>
        <v>Action 3</v>
      </c>
      <c r="E147" t="s">
        <v>446</v>
      </c>
      <c r="F147" s="104">
        <f>'LOP-053f1'!AG70</f>
        <v>0</v>
      </c>
    </row>
    <row r="148" spans="1:6">
      <c r="A148">
        <f t="shared" si="6"/>
        <v>147</v>
      </c>
      <c r="B148" t="s">
        <v>405</v>
      </c>
      <c r="C148" s="99" t="s">
        <v>438</v>
      </c>
      <c r="D148" t="str">
        <f t="shared" si="7"/>
        <v>Action 4</v>
      </c>
      <c r="E148" t="s">
        <v>446</v>
      </c>
      <c r="F148" s="104">
        <f>'LOP-053f1'!AG71</f>
        <v>0</v>
      </c>
    </row>
    <row r="149" spans="1:6">
      <c r="A149">
        <f t="shared" si="6"/>
        <v>148</v>
      </c>
      <c r="B149" t="s">
        <v>405</v>
      </c>
      <c r="C149" s="99" t="s">
        <v>438</v>
      </c>
      <c r="D149" t="str">
        <f t="shared" si="7"/>
        <v>Action 5</v>
      </c>
      <c r="E149" t="s">
        <v>446</v>
      </c>
      <c r="F149" s="104">
        <f>'LOP-053f1'!AG72</f>
        <v>0</v>
      </c>
    </row>
    <row r="150" spans="1:6">
      <c r="A150">
        <f t="shared" si="6"/>
        <v>149</v>
      </c>
      <c r="B150" t="s">
        <v>405</v>
      </c>
      <c r="C150" s="99" t="s">
        <v>438</v>
      </c>
      <c r="D150" t="str">
        <f t="shared" si="7"/>
        <v>Action 6</v>
      </c>
      <c r="E150" t="s">
        <v>446</v>
      </c>
      <c r="F150" s="104">
        <f>'LOP-053f1'!AG73</f>
        <v>0</v>
      </c>
    </row>
    <row r="151" spans="1:6">
      <c r="A151">
        <f t="shared" si="6"/>
        <v>150</v>
      </c>
      <c r="B151" t="s">
        <v>405</v>
      </c>
      <c r="C151" s="99" t="s">
        <v>438</v>
      </c>
      <c r="D151" t="str">
        <f t="shared" si="7"/>
        <v>Action 1</v>
      </c>
      <c r="E151" t="s">
        <v>447</v>
      </c>
      <c r="F151" s="105">
        <f>'LOP-053f1'!AO68</f>
        <v>0</v>
      </c>
    </row>
    <row r="152" spans="1:6">
      <c r="A152">
        <f t="shared" si="6"/>
        <v>151</v>
      </c>
      <c r="B152" t="s">
        <v>405</v>
      </c>
      <c r="C152" s="99" t="s">
        <v>438</v>
      </c>
      <c r="D152" t="str">
        <f t="shared" si="7"/>
        <v>Action 2</v>
      </c>
      <c r="E152" t="s">
        <v>447</v>
      </c>
      <c r="F152" s="105">
        <f>'LOP-053f1'!AO69</f>
        <v>0</v>
      </c>
    </row>
    <row r="153" spans="1:6">
      <c r="A153">
        <f t="shared" si="6"/>
        <v>152</v>
      </c>
      <c r="B153" t="s">
        <v>405</v>
      </c>
      <c r="C153" s="99" t="s">
        <v>438</v>
      </c>
      <c r="D153" t="str">
        <f t="shared" si="7"/>
        <v>Action 3</v>
      </c>
      <c r="E153" t="s">
        <v>447</v>
      </c>
      <c r="F153" s="105">
        <f>'LOP-053f1'!AO70</f>
        <v>0</v>
      </c>
    </row>
    <row r="154" spans="1:6">
      <c r="A154">
        <f t="shared" si="6"/>
        <v>153</v>
      </c>
      <c r="B154" t="s">
        <v>405</v>
      </c>
      <c r="C154" s="99" t="s">
        <v>438</v>
      </c>
      <c r="D154" t="str">
        <f t="shared" si="7"/>
        <v>Action 4</v>
      </c>
      <c r="E154" t="s">
        <v>447</v>
      </c>
      <c r="F154" s="105">
        <f>'LOP-053f1'!AO71</f>
        <v>0</v>
      </c>
    </row>
    <row r="155" spans="1:6">
      <c r="A155">
        <f t="shared" si="6"/>
        <v>154</v>
      </c>
      <c r="B155" t="s">
        <v>405</v>
      </c>
      <c r="C155" s="99" t="s">
        <v>438</v>
      </c>
      <c r="D155" t="str">
        <f t="shared" si="7"/>
        <v>Action 5</v>
      </c>
      <c r="E155" t="s">
        <v>447</v>
      </c>
      <c r="F155" s="105">
        <f>'LOP-053f1'!AO72</f>
        <v>0</v>
      </c>
    </row>
    <row r="156" spans="1:6">
      <c r="A156">
        <f t="shared" si="6"/>
        <v>155</v>
      </c>
      <c r="B156" t="s">
        <v>405</v>
      </c>
      <c r="C156" s="99" t="s">
        <v>438</v>
      </c>
      <c r="D156" t="str">
        <f t="shared" si="7"/>
        <v>Action 6</v>
      </c>
      <c r="E156" t="s">
        <v>447</v>
      </c>
      <c r="F156" s="105">
        <f>'LOP-053f1'!AO73</f>
        <v>0</v>
      </c>
    </row>
    <row r="157" spans="1:6">
      <c r="A157">
        <f t="shared" si="6"/>
        <v>156</v>
      </c>
      <c r="B157" t="s">
        <v>405</v>
      </c>
      <c r="C157" s="99" t="s">
        <v>438</v>
      </c>
      <c r="D157" t="str">
        <f t="shared" si="7"/>
        <v>Action 1</v>
      </c>
      <c r="E157" t="s">
        <v>448</v>
      </c>
      <c r="F157" s="104">
        <f>'LOP-053f1'!AW68</f>
        <v>0</v>
      </c>
    </row>
    <row r="158" spans="1:6">
      <c r="A158">
        <f t="shared" si="6"/>
        <v>157</v>
      </c>
      <c r="B158" t="s">
        <v>405</v>
      </c>
      <c r="C158" s="99" t="s">
        <v>438</v>
      </c>
      <c r="D158" t="str">
        <f t="shared" si="7"/>
        <v>Action 2</v>
      </c>
      <c r="E158" t="s">
        <v>448</v>
      </c>
      <c r="F158" s="104">
        <f>'LOP-053f1'!AW69</f>
        <v>0</v>
      </c>
    </row>
    <row r="159" spans="1:6">
      <c r="A159">
        <f t="shared" si="6"/>
        <v>158</v>
      </c>
      <c r="B159" t="s">
        <v>405</v>
      </c>
      <c r="C159" s="99" t="s">
        <v>438</v>
      </c>
      <c r="D159" t="str">
        <f t="shared" si="7"/>
        <v>Action 3</v>
      </c>
      <c r="E159" t="s">
        <v>448</v>
      </c>
      <c r="F159" s="104">
        <f>'LOP-053f1'!AW70</f>
        <v>0</v>
      </c>
    </row>
    <row r="160" spans="1:6">
      <c r="A160">
        <f t="shared" si="6"/>
        <v>159</v>
      </c>
      <c r="B160" t="s">
        <v>405</v>
      </c>
      <c r="C160" s="99" t="s">
        <v>438</v>
      </c>
      <c r="D160" t="str">
        <f t="shared" si="7"/>
        <v>Action 4</v>
      </c>
      <c r="E160" t="s">
        <v>448</v>
      </c>
      <c r="F160" s="104">
        <f>'LOP-053f1'!AW71</f>
        <v>0</v>
      </c>
    </row>
    <row r="161" spans="1:6">
      <c r="A161">
        <f t="shared" si="6"/>
        <v>160</v>
      </c>
      <c r="B161" t="s">
        <v>405</v>
      </c>
      <c r="C161" s="99" t="s">
        <v>438</v>
      </c>
      <c r="D161" t="str">
        <f t="shared" si="7"/>
        <v>Action 5</v>
      </c>
      <c r="E161" t="s">
        <v>448</v>
      </c>
      <c r="F161" s="104">
        <f>'LOP-053f1'!AW72</f>
        <v>0</v>
      </c>
    </row>
    <row r="162" spans="1:6">
      <c r="A162">
        <f t="shared" si="6"/>
        <v>161</v>
      </c>
      <c r="B162" t="s">
        <v>405</v>
      </c>
      <c r="C162" s="99" t="s">
        <v>438</v>
      </c>
      <c r="D162" t="str">
        <f t="shared" si="7"/>
        <v>Action 6</v>
      </c>
      <c r="E162" t="s">
        <v>448</v>
      </c>
      <c r="F162" s="104">
        <f>'LOP-053f1'!AW73</f>
        <v>0</v>
      </c>
    </row>
    <row r="163" spans="1:6">
      <c r="A163">
        <f t="shared" si="6"/>
        <v>162</v>
      </c>
      <c r="B163" t="s">
        <v>449</v>
      </c>
      <c r="C163" s="99" t="s">
        <v>450</v>
      </c>
      <c r="D163" t="s">
        <v>122</v>
      </c>
      <c r="E163" t="s">
        <v>451</v>
      </c>
      <c r="F163" s="104" t="b">
        <v>0</v>
      </c>
    </row>
    <row r="164" spans="1:6">
      <c r="A164">
        <f t="shared" si="6"/>
        <v>163</v>
      </c>
      <c r="B164" t="s">
        <v>449</v>
      </c>
      <c r="C164" s="99" t="s">
        <v>450</v>
      </c>
      <c r="D164" t="s">
        <v>122</v>
      </c>
      <c r="E164" t="s">
        <v>122</v>
      </c>
      <c r="F164" s="104" t="b">
        <v>0</v>
      </c>
    </row>
    <row r="165" spans="1:6">
      <c r="A165">
        <f t="shared" si="6"/>
        <v>164</v>
      </c>
      <c r="B165" t="s">
        <v>449</v>
      </c>
      <c r="C165" s="99" t="s">
        <v>450</v>
      </c>
      <c r="D165" t="s">
        <v>122</v>
      </c>
      <c r="E165" t="s">
        <v>452</v>
      </c>
      <c r="F165" s="104" t="b">
        <v>0</v>
      </c>
    </row>
    <row r="166" spans="1:6">
      <c r="A166">
        <f t="shared" si="6"/>
        <v>165</v>
      </c>
      <c r="B166" t="s">
        <v>449</v>
      </c>
      <c r="C166" s="99" t="s">
        <v>450</v>
      </c>
      <c r="D166" t="s">
        <v>41</v>
      </c>
      <c r="E166" t="s">
        <v>453</v>
      </c>
      <c r="F166" s="104">
        <f>'5-Why Analysis'!D7</f>
        <v>0</v>
      </c>
    </row>
    <row r="167" spans="1:6">
      <c r="A167">
        <f t="shared" si="6"/>
        <v>166</v>
      </c>
      <c r="B167" t="s">
        <v>449</v>
      </c>
      <c r="C167" s="99" t="s">
        <v>450</v>
      </c>
      <c r="D167" t="s">
        <v>41</v>
      </c>
      <c r="E167" t="s">
        <v>454</v>
      </c>
      <c r="F167" s="104">
        <f>'5-Why Analysis'!F10</f>
        <v>0</v>
      </c>
    </row>
    <row r="168" spans="1:6">
      <c r="A168">
        <f t="shared" si="6"/>
        <v>167</v>
      </c>
      <c r="B168" t="s">
        <v>449</v>
      </c>
      <c r="C168" s="99" t="s">
        <v>450</v>
      </c>
      <c r="D168" t="s">
        <v>41</v>
      </c>
      <c r="E168" t="s">
        <v>455</v>
      </c>
      <c r="F168" s="104">
        <f>'5-Why Analysis'!H13</f>
        <v>0</v>
      </c>
    </row>
    <row r="169" spans="1:6">
      <c r="A169">
        <f t="shared" si="6"/>
        <v>168</v>
      </c>
      <c r="B169" t="s">
        <v>449</v>
      </c>
      <c r="C169" s="99" t="s">
        <v>450</v>
      </c>
      <c r="D169" t="s">
        <v>41</v>
      </c>
      <c r="E169" t="s">
        <v>456</v>
      </c>
      <c r="F169" s="104">
        <f>'5-Why Analysis'!J16</f>
        <v>0</v>
      </c>
    </row>
    <row r="170" spans="1:6">
      <c r="A170">
        <f t="shared" si="6"/>
        <v>169</v>
      </c>
      <c r="B170" t="s">
        <v>449</v>
      </c>
      <c r="C170" s="99" t="s">
        <v>450</v>
      </c>
      <c r="D170" t="s">
        <v>41</v>
      </c>
      <c r="E170" t="s">
        <v>457</v>
      </c>
      <c r="F170" s="104">
        <f>'5-Why Analysis'!L19</f>
        <v>0</v>
      </c>
    </row>
    <row r="171" spans="1:6">
      <c r="A171">
        <f t="shared" si="6"/>
        <v>170</v>
      </c>
      <c r="B171" t="s">
        <v>449</v>
      </c>
      <c r="C171" s="99" t="s">
        <v>450</v>
      </c>
      <c r="D171" t="s">
        <v>36</v>
      </c>
      <c r="E171" t="s">
        <v>453</v>
      </c>
      <c r="F171" s="104">
        <f>'5-Why Analysis'!D12</f>
        <v>0</v>
      </c>
    </row>
    <row r="172" spans="1:6">
      <c r="A172">
        <f t="shared" si="6"/>
        <v>171</v>
      </c>
      <c r="B172" t="s">
        <v>449</v>
      </c>
      <c r="C172" s="99" t="s">
        <v>450</v>
      </c>
      <c r="D172" t="s">
        <v>36</v>
      </c>
      <c r="E172" t="s">
        <v>454</v>
      </c>
      <c r="F172" s="104">
        <f>'5-Why Analysis'!F15</f>
        <v>0</v>
      </c>
    </row>
    <row r="173" spans="1:6">
      <c r="A173">
        <f t="shared" si="6"/>
        <v>172</v>
      </c>
      <c r="B173" t="s">
        <v>449</v>
      </c>
      <c r="C173" s="99" t="s">
        <v>450</v>
      </c>
      <c r="D173" t="s">
        <v>36</v>
      </c>
      <c r="E173" t="s">
        <v>455</v>
      </c>
      <c r="F173" s="104">
        <f>'5-Why Analysis'!H18</f>
        <v>0</v>
      </c>
    </row>
    <row r="174" spans="1:6">
      <c r="A174">
        <f t="shared" si="6"/>
        <v>173</v>
      </c>
      <c r="B174" t="s">
        <v>449</v>
      </c>
      <c r="C174" s="99" t="s">
        <v>450</v>
      </c>
      <c r="D174" t="s">
        <v>36</v>
      </c>
      <c r="E174" t="s">
        <v>456</v>
      </c>
      <c r="F174" s="104">
        <f>'5-Why Analysis'!J21</f>
        <v>0</v>
      </c>
    </row>
    <row r="175" spans="1:6">
      <c r="A175">
        <f t="shared" si="6"/>
        <v>174</v>
      </c>
      <c r="B175" t="s">
        <v>449</v>
      </c>
      <c r="C175" s="99" t="s">
        <v>450</v>
      </c>
      <c r="D175" t="s">
        <v>36</v>
      </c>
      <c r="E175" t="s">
        <v>457</v>
      </c>
      <c r="F175" s="104">
        <f>'5-Why Analysis'!L24</f>
        <v>0</v>
      </c>
    </row>
    <row r="176" spans="1:6">
      <c r="A176">
        <f t="shared" si="6"/>
        <v>175</v>
      </c>
      <c r="B176" t="s">
        <v>449</v>
      </c>
      <c r="C176" s="99" t="s">
        <v>450</v>
      </c>
      <c r="D176" t="s">
        <v>37</v>
      </c>
      <c r="E176" t="s">
        <v>453</v>
      </c>
      <c r="F176" s="104">
        <f>'5-Why Analysis'!D17</f>
        <v>0</v>
      </c>
    </row>
    <row r="177" spans="1:6">
      <c r="A177">
        <f t="shared" si="6"/>
        <v>176</v>
      </c>
      <c r="B177" t="s">
        <v>449</v>
      </c>
      <c r="C177" s="99" t="s">
        <v>450</v>
      </c>
      <c r="D177" t="s">
        <v>37</v>
      </c>
      <c r="E177" t="s">
        <v>454</v>
      </c>
      <c r="F177" s="104">
        <f>'5-Why Analysis'!F20</f>
        <v>0</v>
      </c>
    </row>
    <row r="178" spans="1:6">
      <c r="A178">
        <f t="shared" si="6"/>
        <v>177</v>
      </c>
      <c r="B178" t="s">
        <v>449</v>
      </c>
      <c r="C178" s="99" t="s">
        <v>450</v>
      </c>
      <c r="D178" t="s">
        <v>37</v>
      </c>
      <c r="E178" t="s">
        <v>455</v>
      </c>
      <c r="F178" s="104">
        <f>'5-Why Analysis'!H23</f>
        <v>0</v>
      </c>
    </row>
    <row r="179" spans="1:6">
      <c r="A179">
        <f t="shared" si="6"/>
        <v>178</v>
      </c>
      <c r="B179" t="s">
        <v>449</v>
      </c>
      <c r="C179" s="99" t="s">
        <v>450</v>
      </c>
      <c r="D179" t="s">
        <v>37</v>
      </c>
      <c r="E179" t="s">
        <v>456</v>
      </c>
      <c r="F179" s="104">
        <f>'5-Why Analysis'!J26</f>
        <v>0</v>
      </c>
    </row>
    <row r="180" spans="1:6">
      <c r="A180">
        <f t="shared" si="6"/>
        <v>179</v>
      </c>
      <c r="B180" t="s">
        <v>449</v>
      </c>
      <c r="C180" s="99" t="s">
        <v>450</v>
      </c>
      <c r="D180" t="s">
        <v>37</v>
      </c>
      <c r="E180" t="s">
        <v>457</v>
      </c>
      <c r="F180" s="104">
        <f>'5-Why Analysis'!L29</f>
        <v>0</v>
      </c>
    </row>
    <row r="181" spans="1:6">
      <c r="A181">
        <f t="shared" si="6"/>
        <v>180</v>
      </c>
      <c r="B181" t="s">
        <v>449</v>
      </c>
      <c r="C181" s="99" t="s">
        <v>458</v>
      </c>
      <c r="D181" t="s">
        <v>459</v>
      </c>
      <c r="E181" t="s">
        <v>451</v>
      </c>
      <c r="F181" s="104" t="b">
        <v>0</v>
      </c>
    </row>
    <row r="182" spans="1:6">
      <c r="A182">
        <f t="shared" si="6"/>
        <v>181</v>
      </c>
      <c r="B182" t="s">
        <v>449</v>
      </c>
      <c r="C182" s="99" t="s">
        <v>458</v>
      </c>
      <c r="D182" t="s">
        <v>59</v>
      </c>
      <c r="E182" t="s">
        <v>451</v>
      </c>
      <c r="F182" s="104" t="b">
        <v>0</v>
      </c>
    </row>
    <row r="183" spans="1:6">
      <c r="A183">
        <f t="shared" si="6"/>
        <v>182</v>
      </c>
      <c r="B183" t="s">
        <v>449</v>
      </c>
      <c r="C183" s="99" t="s">
        <v>458</v>
      </c>
      <c r="D183" t="s">
        <v>460</v>
      </c>
      <c r="E183" t="s">
        <v>451</v>
      </c>
      <c r="F183" s="104" t="b">
        <v>0</v>
      </c>
    </row>
    <row r="184" spans="1:6">
      <c r="A184">
        <f t="shared" si="6"/>
        <v>183</v>
      </c>
      <c r="B184" t="s">
        <v>449</v>
      </c>
      <c r="C184" s="99" t="s">
        <v>458</v>
      </c>
      <c r="D184" t="s">
        <v>461</v>
      </c>
      <c r="E184" t="s">
        <v>451</v>
      </c>
      <c r="F184" s="104" t="b">
        <v>0</v>
      </c>
    </row>
    <row r="185" spans="1:6">
      <c r="A185">
        <f t="shared" si="6"/>
        <v>184</v>
      </c>
      <c r="B185" t="s">
        <v>449</v>
      </c>
      <c r="C185" s="99" t="s">
        <v>458</v>
      </c>
      <c r="D185" t="s">
        <v>462</v>
      </c>
      <c r="E185" t="s">
        <v>451</v>
      </c>
      <c r="F185" s="104" t="b">
        <v>0</v>
      </c>
    </row>
    <row r="186" spans="1:6">
      <c r="A186">
        <f t="shared" si="6"/>
        <v>185</v>
      </c>
      <c r="B186" t="s">
        <v>449</v>
      </c>
      <c r="C186" s="99" t="s">
        <v>458</v>
      </c>
      <c r="D186" t="s">
        <v>459</v>
      </c>
      <c r="E186" t="s">
        <v>122</v>
      </c>
      <c r="F186" s="104" t="b">
        <v>0</v>
      </c>
    </row>
    <row r="187" spans="1:6">
      <c r="A187">
        <f t="shared" si="6"/>
        <v>186</v>
      </c>
      <c r="B187" t="s">
        <v>449</v>
      </c>
      <c r="C187" s="99" t="s">
        <v>458</v>
      </c>
      <c r="D187" t="s">
        <v>59</v>
      </c>
      <c r="E187" t="s">
        <v>122</v>
      </c>
      <c r="F187" s="104" t="b">
        <v>0</v>
      </c>
    </row>
    <row r="188" spans="1:6">
      <c r="A188">
        <f t="shared" si="6"/>
        <v>187</v>
      </c>
      <c r="B188" t="s">
        <v>449</v>
      </c>
      <c r="C188" s="99" t="s">
        <v>458</v>
      </c>
      <c r="D188" t="s">
        <v>460</v>
      </c>
      <c r="E188" t="s">
        <v>122</v>
      </c>
      <c r="F188" s="104" t="b">
        <v>0</v>
      </c>
    </row>
    <row r="189" spans="1:6">
      <c r="A189">
        <f t="shared" si="6"/>
        <v>188</v>
      </c>
      <c r="B189" t="s">
        <v>449</v>
      </c>
      <c r="C189" s="99" t="s">
        <v>458</v>
      </c>
      <c r="D189" t="s">
        <v>461</v>
      </c>
      <c r="E189" t="s">
        <v>122</v>
      </c>
      <c r="F189" s="104" t="b">
        <v>0</v>
      </c>
    </row>
    <row r="190" spans="1:6">
      <c r="A190">
        <f t="shared" si="6"/>
        <v>189</v>
      </c>
      <c r="B190" t="s">
        <v>449</v>
      </c>
      <c r="C190" s="99" t="s">
        <v>458</v>
      </c>
      <c r="D190" t="s">
        <v>462</v>
      </c>
      <c r="E190" t="s">
        <v>122</v>
      </c>
      <c r="F190" s="104" t="b">
        <v>0</v>
      </c>
    </row>
    <row r="191" spans="1:6">
      <c r="A191">
        <f t="shared" si="6"/>
        <v>190</v>
      </c>
      <c r="B191" t="s">
        <v>449</v>
      </c>
      <c r="C191" s="99" t="s">
        <v>458</v>
      </c>
      <c r="D191" t="s">
        <v>110</v>
      </c>
      <c r="E191" t="s">
        <v>122</v>
      </c>
      <c r="F191" s="104" t="b">
        <v>0</v>
      </c>
    </row>
    <row r="192" spans="1:6">
      <c r="A192">
        <f t="shared" si="6"/>
        <v>191</v>
      </c>
      <c r="B192" t="s">
        <v>449</v>
      </c>
      <c r="C192" s="99" t="s">
        <v>458</v>
      </c>
      <c r="D192" t="s">
        <v>111</v>
      </c>
      <c r="E192" t="s">
        <v>122</v>
      </c>
      <c r="F192" s="104" t="b">
        <v>0</v>
      </c>
    </row>
    <row r="193" spans="1:6">
      <c r="A193">
        <f t="shared" si="6"/>
        <v>192</v>
      </c>
      <c r="B193" t="s">
        <v>449</v>
      </c>
      <c r="C193" s="99" t="s">
        <v>458</v>
      </c>
      <c r="D193" t="s">
        <v>112</v>
      </c>
      <c r="E193" t="s">
        <v>122</v>
      </c>
      <c r="F193" s="104" t="b">
        <v>0</v>
      </c>
    </row>
    <row r="194" spans="1:6">
      <c r="A194">
        <f t="shared" si="6"/>
        <v>193</v>
      </c>
      <c r="B194" t="s">
        <v>449</v>
      </c>
      <c r="C194" s="99" t="s">
        <v>458</v>
      </c>
      <c r="D194" t="s">
        <v>459</v>
      </c>
      <c r="E194" t="s">
        <v>452</v>
      </c>
      <c r="F194" s="104" t="b">
        <v>0</v>
      </c>
    </row>
    <row r="195" spans="1:6">
      <c r="A195">
        <f t="shared" si="6"/>
        <v>194</v>
      </c>
      <c r="B195" t="s">
        <v>449</v>
      </c>
      <c r="C195" s="99" t="s">
        <v>458</v>
      </c>
      <c r="D195" t="s">
        <v>59</v>
      </c>
      <c r="E195" t="s">
        <v>452</v>
      </c>
      <c r="F195" s="104" t="b">
        <v>0</v>
      </c>
    </row>
    <row r="196" spans="1:6">
      <c r="A196">
        <f t="shared" ref="A196:A259" si="8">A195+1</f>
        <v>195</v>
      </c>
      <c r="B196" t="s">
        <v>449</v>
      </c>
      <c r="C196" s="99" t="s">
        <v>458</v>
      </c>
      <c r="D196" t="s">
        <v>460</v>
      </c>
      <c r="E196" t="s">
        <v>452</v>
      </c>
      <c r="F196" s="104" t="b">
        <v>0</v>
      </c>
    </row>
    <row r="197" spans="1:6">
      <c r="A197">
        <f t="shared" si="8"/>
        <v>196</v>
      </c>
      <c r="B197" t="s">
        <v>449</v>
      </c>
      <c r="C197" s="99" t="s">
        <v>458</v>
      </c>
      <c r="D197" t="s">
        <v>461</v>
      </c>
      <c r="E197" t="s">
        <v>452</v>
      </c>
      <c r="F197" s="104" t="b">
        <v>0</v>
      </c>
    </row>
    <row r="198" spans="1:6">
      <c r="A198">
        <f t="shared" si="8"/>
        <v>197</v>
      </c>
      <c r="B198" t="s">
        <v>449</v>
      </c>
      <c r="C198" s="99" t="s">
        <v>458</v>
      </c>
      <c r="D198" t="s">
        <v>462</v>
      </c>
      <c r="E198" t="s">
        <v>452</v>
      </c>
      <c r="F198" s="104" t="b">
        <v>0</v>
      </c>
    </row>
    <row r="199" spans="1:6">
      <c r="A199">
        <f t="shared" si="8"/>
        <v>198</v>
      </c>
      <c r="B199" t="s">
        <v>449</v>
      </c>
      <c r="C199" s="99" t="s">
        <v>458</v>
      </c>
      <c r="D199" t="s">
        <v>110</v>
      </c>
      <c r="E199" t="s">
        <v>452</v>
      </c>
      <c r="F199" s="104" t="b">
        <v>0</v>
      </c>
    </row>
    <row r="200" spans="1:6">
      <c r="A200">
        <f t="shared" si="8"/>
        <v>199</v>
      </c>
      <c r="B200" t="s">
        <v>449</v>
      </c>
      <c r="C200" s="99" t="s">
        <v>458</v>
      </c>
      <c r="D200" t="s">
        <v>111</v>
      </c>
      <c r="E200" t="s">
        <v>452</v>
      </c>
      <c r="F200" s="104" t="b">
        <v>0</v>
      </c>
    </row>
    <row r="201" spans="1:6">
      <c r="A201">
        <f t="shared" si="8"/>
        <v>200</v>
      </c>
      <c r="B201" t="s">
        <v>449</v>
      </c>
      <c r="C201" s="99" t="s">
        <v>458</v>
      </c>
      <c r="D201" t="s">
        <v>112</v>
      </c>
      <c r="E201" t="s">
        <v>452</v>
      </c>
      <c r="F201" s="104" t="b">
        <v>0</v>
      </c>
    </row>
    <row r="202" spans="1:6">
      <c r="A202">
        <f t="shared" si="8"/>
        <v>201</v>
      </c>
      <c r="B202" t="s">
        <v>449</v>
      </c>
      <c r="C202" s="99" t="s">
        <v>109</v>
      </c>
      <c r="D202" t="s">
        <v>45</v>
      </c>
      <c r="E202" t="s">
        <v>463</v>
      </c>
      <c r="F202" s="104">
        <f>'LOP-053f1'!BH88</f>
        <v>0</v>
      </c>
    </row>
    <row r="203" spans="1:6">
      <c r="A203">
        <f t="shared" si="8"/>
        <v>202</v>
      </c>
      <c r="B203" t="s">
        <v>449</v>
      </c>
      <c r="C203" s="99" t="s">
        <v>109</v>
      </c>
      <c r="D203" t="s">
        <v>46</v>
      </c>
      <c r="E203" t="s">
        <v>463</v>
      </c>
      <c r="F203" s="104">
        <f>'LOP-053f1'!BH89</f>
        <v>0</v>
      </c>
    </row>
    <row r="204" spans="1:6">
      <c r="A204">
        <f t="shared" si="8"/>
        <v>203</v>
      </c>
      <c r="B204" t="s">
        <v>449</v>
      </c>
      <c r="C204" s="99" t="s">
        <v>109</v>
      </c>
      <c r="D204" t="s">
        <v>464</v>
      </c>
      <c r="E204" t="s">
        <v>463</v>
      </c>
      <c r="F204" s="104">
        <f>'LOP-053f1'!BH90</f>
        <v>0</v>
      </c>
    </row>
    <row r="205" spans="1:6">
      <c r="A205">
        <f t="shared" si="8"/>
        <v>204</v>
      </c>
      <c r="B205" t="s">
        <v>449</v>
      </c>
      <c r="C205" s="99" t="s">
        <v>109</v>
      </c>
      <c r="D205" t="s">
        <v>465</v>
      </c>
      <c r="E205" t="s">
        <v>463</v>
      </c>
      <c r="F205" s="104">
        <f>'LOP-053f1'!BH91</f>
        <v>0</v>
      </c>
    </row>
    <row r="206" spans="1:6">
      <c r="A206">
        <f t="shared" si="8"/>
        <v>205</v>
      </c>
      <c r="B206" t="s">
        <v>449</v>
      </c>
      <c r="C206" s="99" t="s">
        <v>109</v>
      </c>
      <c r="D206" t="s">
        <v>50</v>
      </c>
      <c r="E206" t="s">
        <v>463</v>
      </c>
      <c r="F206" s="104">
        <f>'LOP-053f1'!BH92</f>
        <v>0</v>
      </c>
    </row>
    <row r="207" spans="1:6">
      <c r="A207">
        <f t="shared" si="8"/>
        <v>206</v>
      </c>
      <c r="B207" t="s">
        <v>449</v>
      </c>
      <c r="C207" s="99" t="s">
        <v>109</v>
      </c>
      <c r="D207" t="s">
        <v>51</v>
      </c>
      <c r="E207" t="s">
        <v>463</v>
      </c>
      <c r="F207" s="104">
        <f>'LOP-053f1'!BH93</f>
        <v>0</v>
      </c>
    </row>
    <row r="208" spans="1:6">
      <c r="A208">
        <f t="shared" si="8"/>
        <v>207</v>
      </c>
      <c r="B208" t="s">
        <v>449</v>
      </c>
      <c r="C208" s="99" t="s">
        <v>466</v>
      </c>
      <c r="D208" t="s">
        <v>52</v>
      </c>
      <c r="E208" t="s">
        <v>467</v>
      </c>
      <c r="F208" s="104">
        <f>Pareto!A7</f>
        <v>0</v>
      </c>
    </row>
    <row r="209" spans="1:6">
      <c r="A209">
        <f t="shared" si="8"/>
        <v>208</v>
      </c>
      <c r="B209" t="s">
        <v>449</v>
      </c>
      <c r="C209" s="99" t="s">
        <v>466</v>
      </c>
      <c r="D209" t="s">
        <v>52</v>
      </c>
      <c r="E209" t="s">
        <v>468</v>
      </c>
      <c r="F209" s="104">
        <f>Pareto!A8</f>
        <v>0</v>
      </c>
    </row>
    <row r="210" spans="1:6">
      <c r="A210">
        <f t="shared" si="8"/>
        <v>209</v>
      </c>
      <c r="B210" t="s">
        <v>449</v>
      </c>
      <c r="C210" s="99" t="s">
        <v>466</v>
      </c>
      <c r="D210" t="s">
        <v>52</v>
      </c>
      <c r="E210" t="s">
        <v>469</v>
      </c>
      <c r="F210" s="104">
        <f>Pareto!A9</f>
        <v>0</v>
      </c>
    </row>
    <row r="211" spans="1:6">
      <c r="A211">
        <f t="shared" si="8"/>
        <v>210</v>
      </c>
      <c r="B211" t="s">
        <v>449</v>
      </c>
      <c r="C211" s="99" t="s">
        <v>466</v>
      </c>
      <c r="D211" t="s">
        <v>52</v>
      </c>
      <c r="E211" t="s">
        <v>470</v>
      </c>
      <c r="F211" s="104">
        <f>Pareto!A10</f>
        <v>0</v>
      </c>
    </row>
    <row r="212" spans="1:6">
      <c r="A212">
        <f t="shared" si="8"/>
        <v>211</v>
      </c>
      <c r="B212" t="s">
        <v>449</v>
      </c>
      <c r="C212" s="99" t="s">
        <v>466</v>
      </c>
      <c r="D212" t="s">
        <v>52</v>
      </c>
      <c r="E212" t="s">
        <v>471</v>
      </c>
      <c r="F212" s="104">
        <f>Pareto!A11</f>
        <v>0</v>
      </c>
    </row>
    <row r="213" spans="1:6">
      <c r="A213">
        <f t="shared" si="8"/>
        <v>212</v>
      </c>
      <c r="B213" t="s">
        <v>449</v>
      </c>
      <c r="C213" s="99" t="s">
        <v>466</v>
      </c>
      <c r="D213" t="s">
        <v>52</v>
      </c>
      <c r="E213" t="s">
        <v>472</v>
      </c>
      <c r="F213" s="104">
        <f>Pareto!A12</f>
        <v>0</v>
      </c>
    </row>
    <row r="214" spans="1:6">
      <c r="A214">
        <f t="shared" si="8"/>
        <v>213</v>
      </c>
      <c r="B214" t="s">
        <v>449</v>
      </c>
      <c r="C214" s="99" t="s">
        <v>466</v>
      </c>
      <c r="D214" t="s">
        <v>52</v>
      </c>
      <c r="E214" t="s">
        <v>473</v>
      </c>
      <c r="F214" s="104">
        <f>Pareto!A13</f>
        <v>0</v>
      </c>
    </row>
    <row r="215" spans="1:6">
      <c r="A215">
        <f t="shared" si="8"/>
        <v>214</v>
      </c>
      <c r="B215" t="s">
        <v>449</v>
      </c>
      <c r="C215" s="99" t="s">
        <v>466</v>
      </c>
      <c r="D215" t="s">
        <v>52</v>
      </c>
      <c r="E215" t="s">
        <v>64</v>
      </c>
      <c r="F215" s="104" t="str">
        <f>Pareto!A14</f>
        <v>Other</v>
      </c>
    </row>
    <row r="216" spans="1:6">
      <c r="A216">
        <f t="shared" si="8"/>
        <v>215</v>
      </c>
      <c r="B216" t="s">
        <v>449</v>
      </c>
      <c r="C216" s="99" t="s">
        <v>466</v>
      </c>
      <c r="D216" t="s">
        <v>474</v>
      </c>
      <c r="E216" t="s">
        <v>467</v>
      </c>
      <c r="F216" s="106">
        <f>Pareto!B7</f>
        <v>0</v>
      </c>
    </row>
    <row r="217" spans="1:6">
      <c r="A217">
        <f t="shared" si="8"/>
        <v>216</v>
      </c>
      <c r="B217" t="s">
        <v>449</v>
      </c>
      <c r="C217" s="99" t="s">
        <v>466</v>
      </c>
      <c r="D217" t="s">
        <v>474</v>
      </c>
      <c r="E217" t="s">
        <v>468</v>
      </c>
      <c r="F217" s="106">
        <f>Pareto!B8</f>
        <v>0</v>
      </c>
    </row>
    <row r="218" spans="1:6">
      <c r="A218">
        <f t="shared" si="8"/>
        <v>217</v>
      </c>
      <c r="B218" t="s">
        <v>449</v>
      </c>
      <c r="C218" s="99" t="s">
        <v>466</v>
      </c>
      <c r="D218" t="s">
        <v>474</v>
      </c>
      <c r="E218" t="s">
        <v>469</v>
      </c>
      <c r="F218" s="106">
        <f>Pareto!B9</f>
        <v>0</v>
      </c>
    </row>
    <row r="219" spans="1:6">
      <c r="A219">
        <f t="shared" si="8"/>
        <v>218</v>
      </c>
      <c r="B219" t="s">
        <v>449</v>
      </c>
      <c r="C219" s="99" t="s">
        <v>466</v>
      </c>
      <c r="D219" t="s">
        <v>474</v>
      </c>
      <c r="E219" t="s">
        <v>470</v>
      </c>
      <c r="F219" s="106">
        <f>Pareto!B10</f>
        <v>0</v>
      </c>
    </row>
    <row r="220" spans="1:6">
      <c r="A220">
        <f t="shared" si="8"/>
        <v>219</v>
      </c>
      <c r="B220" t="s">
        <v>449</v>
      </c>
      <c r="C220" s="99" t="s">
        <v>466</v>
      </c>
      <c r="D220" t="s">
        <v>474</v>
      </c>
      <c r="E220" t="s">
        <v>471</v>
      </c>
      <c r="F220" s="106">
        <f>Pareto!B11</f>
        <v>0</v>
      </c>
    </row>
    <row r="221" spans="1:6">
      <c r="A221">
        <f t="shared" si="8"/>
        <v>220</v>
      </c>
      <c r="B221" t="s">
        <v>449</v>
      </c>
      <c r="C221" s="99" t="s">
        <v>466</v>
      </c>
      <c r="D221" t="s">
        <v>474</v>
      </c>
      <c r="E221" t="s">
        <v>472</v>
      </c>
      <c r="F221" s="106">
        <f>Pareto!B12</f>
        <v>0</v>
      </c>
    </row>
    <row r="222" spans="1:6">
      <c r="A222">
        <f t="shared" si="8"/>
        <v>221</v>
      </c>
      <c r="B222" t="s">
        <v>449</v>
      </c>
      <c r="C222" s="99" t="s">
        <v>466</v>
      </c>
      <c r="D222" t="s">
        <v>474</v>
      </c>
      <c r="E222" t="s">
        <v>473</v>
      </c>
      <c r="F222" s="106">
        <f>Pareto!B13</f>
        <v>0</v>
      </c>
    </row>
    <row r="223" spans="1:6">
      <c r="A223">
        <f t="shared" si="8"/>
        <v>222</v>
      </c>
      <c r="B223" t="s">
        <v>449</v>
      </c>
      <c r="C223" s="99" t="s">
        <v>466</v>
      </c>
      <c r="D223" t="s">
        <v>474</v>
      </c>
      <c r="E223" t="s">
        <v>64</v>
      </c>
      <c r="F223" s="106">
        <f>Pareto!B14</f>
        <v>0</v>
      </c>
    </row>
    <row r="224" spans="1:6">
      <c r="A224">
        <f t="shared" si="8"/>
        <v>223</v>
      </c>
      <c r="B224" t="s">
        <v>449</v>
      </c>
      <c r="C224" s="99" t="s">
        <v>466</v>
      </c>
      <c r="D224" t="s">
        <v>475</v>
      </c>
      <c r="E224" t="s">
        <v>467</v>
      </c>
      <c r="F224" s="107" t="e">
        <f>Pareto!C7</f>
        <v>#DIV/0!</v>
      </c>
    </row>
    <row r="225" spans="1:6">
      <c r="A225">
        <f t="shared" si="8"/>
        <v>224</v>
      </c>
      <c r="B225" t="s">
        <v>449</v>
      </c>
      <c r="C225" s="99" t="s">
        <v>466</v>
      </c>
      <c r="D225" t="s">
        <v>475</v>
      </c>
      <c r="E225" t="s">
        <v>468</v>
      </c>
      <c r="F225" s="107" t="e">
        <f>Pareto!C8</f>
        <v>#DIV/0!</v>
      </c>
    </row>
    <row r="226" spans="1:6">
      <c r="A226">
        <f t="shared" si="8"/>
        <v>225</v>
      </c>
      <c r="B226" t="s">
        <v>449</v>
      </c>
      <c r="C226" s="99" t="s">
        <v>466</v>
      </c>
      <c r="D226" t="s">
        <v>475</v>
      </c>
      <c r="E226" t="s">
        <v>469</v>
      </c>
      <c r="F226" s="107" t="e">
        <f>Pareto!C9</f>
        <v>#DIV/0!</v>
      </c>
    </row>
    <row r="227" spans="1:6">
      <c r="A227">
        <f t="shared" si="8"/>
        <v>226</v>
      </c>
      <c r="B227" t="s">
        <v>449</v>
      </c>
      <c r="C227" s="99" t="s">
        <v>466</v>
      </c>
      <c r="D227" t="s">
        <v>475</v>
      </c>
      <c r="E227" t="s">
        <v>470</v>
      </c>
      <c r="F227" s="107" t="e">
        <f>Pareto!C10</f>
        <v>#DIV/0!</v>
      </c>
    </row>
    <row r="228" spans="1:6">
      <c r="A228">
        <f t="shared" si="8"/>
        <v>227</v>
      </c>
      <c r="B228" t="s">
        <v>449</v>
      </c>
      <c r="C228" s="99" t="s">
        <v>466</v>
      </c>
      <c r="D228" t="s">
        <v>475</v>
      </c>
      <c r="E228" t="s">
        <v>471</v>
      </c>
      <c r="F228" s="107" t="e">
        <f>Pareto!C11</f>
        <v>#DIV/0!</v>
      </c>
    </row>
    <row r="229" spans="1:6">
      <c r="A229">
        <f t="shared" si="8"/>
        <v>228</v>
      </c>
      <c r="B229" t="s">
        <v>449</v>
      </c>
      <c r="C229" s="99" t="s">
        <v>466</v>
      </c>
      <c r="D229" t="s">
        <v>475</v>
      </c>
      <c r="E229" t="s">
        <v>472</v>
      </c>
      <c r="F229" s="107" t="e">
        <f>Pareto!C12</f>
        <v>#DIV/0!</v>
      </c>
    </row>
    <row r="230" spans="1:6">
      <c r="A230">
        <f t="shared" si="8"/>
        <v>229</v>
      </c>
      <c r="B230" t="s">
        <v>449</v>
      </c>
      <c r="C230" s="99" t="s">
        <v>466</v>
      </c>
      <c r="D230" t="s">
        <v>475</v>
      </c>
      <c r="E230" t="s">
        <v>473</v>
      </c>
      <c r="F230" s="107" t="e">
        <f>Pareto!C13</f>
        <v>#DIV/0!</v>
      </c>
    </row>
    <row r="231" spans="1:6">
      <c r="A231">
        <f t="shared" si="8"/>
        <v>230</v>
      </c>
      <c r="B231" t="s">
        <v>449</v>
      </c>
      <c r="C231" s="99" t="s">
        <v>466</v>
      </c>
      <c r="D231" t="s">
        <v>475</v>
      </c>
      <c r="E231" t="s">
        <v>64</v>
      </c>
      <c r="F231" s="107" t="e">
        <f>Pareto!C14</f>
        <v>#DIV/0!</v>
      </c>
    </row>
    <row r="232" spans="1:6">
      <c r="A232">
        <f t="shared" si="8"/>
        <v>231</v>
      </c>
      <c r="B232" t="s">
        <v>449</v>
      </c>
      <c r="C232" s="99" t="s">
        <v>196</v>
      </c>
      <c r="D232" t="s">
        <v>478</v>
      </c>
      <c r="E232" t="s">
        <v>407</v>
      </c>
      <c r="F232" s="104">
        <f>Determine</f>
        <v>0</v>
      </c>
    </row>
    <row r="233" spans="1:6">
      <c r="A233">
        <f t="shared" si="8"/>
        <v>232</v>
      </c>
      <c r="B233" t="s">
        <v>449</v>
      </c>
      <c r="C233" s="99" t="s">
        <v>196</v>
      </c>
      <c r="D233" t="s">
        <v>476</v>
      </c>
      <c r="E233" t="s">
        <v>218</v>
      </c>
      <c r="F233" s="104">
        <f>'LOP-053f1'!BM106</f>
        <v>0</v>
      </c>
    </row>
    <row r="234" spans="1:6">
      <c r="A234">
        <f t="shared" si="8"/>
        <v>233</v>
      </c>
      <c r="B234" t="s">
        <v>449</v>
      </c>
      <c r="C234" s="99" t="s">
        <v>196</v>
      </c>
      <c r="D234" t="s">
        <v>477</v>
      </c>
      <c r="E234" t="s">
        <v>407</v>
      </c>
      <c r="F234" s="104">
        <f>'LOP-053f1'!A108:BL108</f>
        <v>0</v>
      </c>
    </row>
    <row r="235" spans="1:6">
      <c r="A235">
        <f t="shared" si="8"/>
        <v>234</v>
      </c>
      <c r="B235" t="s">
        <v>449</v>
      </c>
      <c r="C235" s="99" t="s">
        <v>196</v>
      </c>
      <c r="D235" t="s">
        <v>477</v>
      </c>
      <c r="E235" t="s">
        <v>218</v>
      </c>
      <c r="F235" s="104">
        <f>'LOP-053f1'!BM108</f>
        <v>0</v>
      </c>
    </row>
    <row r="236" spans="1:6">
      <c r="A236">
        <f t="shared" si="8"/>
        <v>235</v>
      </c>
      <c r="B236" t="s">
        <v>449</v>
      </c>
      <c r="C236" s="99" t="s">
        <v>196</v>
      </c>
      <c r="D236" t="s">
        <v>479</v>
      </c>
      <c r="E236" t="s">
        <v>407</v>
      </c>
      <c r="F236" s="104">
        <f>'LOP-053f1'!A110:BL110</f>
        <v>0</v>
      </c>
    </row>
    <row r="237" spans="1:6">
      <c r="A237">
        <f t="shared" si="8"/>
        <v>236</v>
      </c>
      <c r="B237" t="s">
        <v>449</v>
      </c>
      <c r="C237" s="99" t="s">
        <v>196</v>
      </c>
      <c r="D237" t="s">
        <v>479</v>
      </c>
      <c r="E237" t="s">
        <v>218</v>
      </c>
      <c r="F237" s="104">
        <f>'LOP-053f1'!BM110</f>
        <v>0</v>
      </c>
    </row>
    <row r="238" spans="1:6">
      <c r="A238">
        <f t="shared" si="8"/>
        <v>237</v>
      </c>
      <c r="B238" t="s">
        <v>480</v>
      </c>
      <c r="C238" s="99" t="s">
        <v>481</v>
      </c>
      <c r="D238" t="s">
        <v>136</v>
      </c>
      <c r="E238" t="s">
        <v>451</v>
      </c>
      <c r="F238" s="104" t="b">
        <v>0</v>
      </c>
    </row>
    <row r="239" spans="1:6">
      <c r="A239">
        <f t="shared" si="8"/>
        <v>238</v>
      </c>
      <c r="B239" t="s">
        <v>480</v>
      </c>
      <c r="C239" s="99" t="s">
        <v>481</v>
      </c>
      <c r="D239" t="s">
        <v>136</v>
      </c>
      <c r="E239" t="s">
        <v>407</v>
      </c>
      <c r="F239" s="104">
        <f>Look</f>
        <v>0</v>
      </c>
    </row>
    <row r="240" spans="1:6">
      <c r="A240">
        <f t="shared" si="8"/>
        <v>239</v>
      </c>
      <c r="B240" t="s">
        <v>480</v>
      </c>
      <c r="C240" s="99" t="s">
        <v>481</v>
      </c>
      <c r="D240" t="s">
        <v>137</v>
      </c>
      <c r="E240" t="s">
        <v>451</v>
      </c>
      <c r="F240" s="104" t="b">
        <v>0</v>
      </c>
    </row>
    <row r="241" spans="1:6">
      <c r="A241">
        <f t="shared" si="8"/>
        <v>240</v>
      </c>
      <c r="B241" t="s">
        <v>480</v>
      </c>
      <c r="C241" s="99" t="s">
        <v>481</v>
      </c>
      <c r="D241" t="s">
        <v>137</v>
      </c>
      <c r="E241" t="s">
        <v>407</v>
      </c>
      <c r="F241" s="104">
        <f>'LOP-053f1'!O116</f>
        <v>0</v>
      </c>
    </row>
    <row r="242" spans="1:6">
      <c r="A242">
        <f t="shared" si="8"/>
        <v>241</v>
      </c>
      <c r="B242" t="s">
        <v>480</v>
      </c>
      <c r="C242" s="99" t="s">
        <v>481</v>
      </c>
      <c r="D242" t="s">
        <v>138</v>
      </c>
      <c r="E242" t="s">
        <v>451</v>
      </c>
      <c r="F242" s="104" t="b">
        <v>0</v>
      </c>
    </row>
    <row r="243" spans="1:6">
      <c r="A243">
        <f t="shared" si="8"/>
        <v>242</v>
      </c>
      <c r="B243" t="s">
        <v>480</v>
      </c>
      <c r="C243" s="99" t="s">
        <v>481</v>
      </c>
      <c r="D243" t="s">
        <v>138</v>
      </c>
      <c r="E243" t="s">
        <v>407</v>
      </c>
      <c r="F243" s="104">
        <f>'LOP-053f1'!O117</f>
        <v>0</v>
      </c>
    </row>
    <row r="244" spans="1:6">
      <c r="A244">
        <f t="shared" si="8"/>
        <v>243</v>
      </c>
      <c r="B244" t="s">
        <v>482</v>
      </c>
      <c r="C244" s="99" t="s">
        <v>483</v>
      </c>
      <c r="D244" t="s">
        <v>439</v>
      </c>
      <c r="E244" t="s">
        <v>484</v>
      </c>
      <c r="F244" s="104">
        <f>Correct</f>
        <v>0</v>
      </c>
    </row>
    <row r="245" spans="1:6">
      <c r="A245">
        <f t="shared" si="8"/>
        <v>244</v>
      </c>
      <c r="B245" t="s">
        <v>482</v>
      </c>
      <c r="C245" s="99" t="s">
        <v>483</v>
      </c>
      <c r="D245" t="s">
        <v>439</v>
      </c>
      <c r="E245" t="s">
        <v>25</v>
      </c>
      <c r="F245" s="104" t="b">
        <v>0</v>
      </c>
    </row>
    <row r="246" spans="1:6">
      <c r="A246">
        <f t="shared" si="8"/>
        <v>245</v>
      </c>
      <c r="B246" t="s">
        <v>482</v>
      </c>
      <c r="C246" s="99" t="s">
        <v>483</v>
      </c>
      <c r="D246" t="s">
        <v>439</v>
      </c>
      <c r="E246" t="s">
        <v>26</v>
      </c>
      <c r="F246" s="104" t="b">
        <v>0</v>
      </c>
    </row>
    <row r="247" spans="1:6">
      <c r="A247">
        <f t="shared" si="8"/>
        <v>246</v>
      </c>
      <c r="B247" t="s">
        <v>482</v>
      </c>
      <c r="C247" s="99" t="s">
        <v>483</v>
      </c>
      <c r="D247" t="s">
        <v>439</v>
      </c>
      <c r="E247" t="s">
        <v>446</v>
      </c>
      <c r="F247" s="104">
        <f>'LOP-053f1'!AG122</f>
        <v>0</v>
      </c>
    </row>
    <row r="248" spans="1:6">
      <c r="A248">
        <f t="shared" si="8"/>
        <v>247</v>
      </c>
      <c r="B248" t="s">
        <v>482</v>
      </c>
      <c r="C248" s="99" t="s">
        <v>483</v>
      </c>
      <c r="D248" t="s">
        <v>439</v>
      </c>
      <c r="E248" t="s">
        <v>447</v>
      </c>
      <c r="F248" s="105">
        <f>'LOP-053f1'!AO122</f>
        <v>0</v>
      </c>
    </row>
    <row r="249" spans="1:6">
      <c r="A249">
        <f t="shared" si="8"/>
        <v>248</v>
      </c>
      <c r="B249" t="s">
        <v>482</v>
      </c>
      <c r="C249" s="99" t="s">
        <v>483</v>
      </c>
      <c r="D249" t="s">
        <v>439</v>
      </c>
      <c r="E249" t="s">
        <v>448</v>
      </c>
      <c r="F249" s="104">
        <f>'LOP-053f1'!AW122</f>
        <v>0</v>
      </c>
    </row>
    <row r="250" spans="1:6">
      <c r="A250">
        <f t="shared" si="8"/>
        <v>249</v>
      </c>
      <c r="B250" t="s">
        <v>482</v>
      </c>
      <c r="C250" s="99" t="s">
        <v>483</v>
      </c>
      <c r="D250" t="s">
        <v>439</v>
      </c>
      <c r="E250" t="s">
        <v>222</v>
      </c>
      <c r="F250" s="104">
        <f>'LOP-053f1'!BM122</f>
        <v>0</v>
      </c>
    </row>
    <row r="251" spans="1:6">
      <c r="A251">
        <f t="shared" si="8"/>
        <v>250</v>
      </c>
      <c r="B251" t="s">
        <v>482</v>
      </c>
      <c r="C251" s="99" t="s">
        <v>483</v>
      </c>
      <c r="D251" t="s">
        <v>440</v>
      </c>
      <c r="E251" t="s">
        <v>484</v>
      </c>
      <c r="F251" s="104">
        <f>'LOP-053f1'!A123</f>
        <v>0</v>
      </c>
    </row>
    <row r="252" spans="1:6">
      <c r="A252">
        <f t="shared" si="8"/>
        <v>251</v>
      </c>
      <c r="B252" t="s">
        <v>482</v>
      </c>
      <c r="C252" s="99" t="s">
        <v>483</v>
      </c>
      <c r="D252" t="s">
        <v>440</v>
      </c>
      <c r="E252" t="s">
        <v>25</v>
      </c>
      <c r="F252" s="104" t="b">
        <v>0</v>
      </c>
    </row>
    <row r="253" spans="1:6">
      <c r="A253">
        <f t="shared" si="8"/>
        <v>252</v>
      </c>
      <c r="B253" t="s">
        <v>482</v>
      </c>
      <c r="C253" s="99" t="s">
        <v>483</v>
      </c>
      <c r="D253" t="s">
        <v>440</v>
      </c>
      <c r="E253" t="s">
        <v>26</v>
      </c>
      <c r="F253" s="104" t="b">
        <v>0</v>
      </c>
    </row>
    <row r="254" spans="1:6">
      <c r="A254">
        <f t="shared" si="8"/>
        <v>253</v>
      </c>
      <c r="B254" t="s">
        <v>482</v>
      </c>
      <c r="C254" s="99" t="s">
        <v>483</v>
      </c>
      <c r="D254" t="s">
        <v>440</v>
      </c>
      <c r="E254" t="s">
        <v>446</v>
      </c>
      <c r="F254" s="104">
        <f>'LOP-053f1'!AG123</f>
        <v>0</v>
      </c>
    </row>
    <row r="255" spans="1:6">
      <c r="A255">
        <f t="shared" si="8"/>
        <v>254</v>
      </c>
      <c r="B255" t="s">
        <v>482</v>
      </c>
      <c r="C255" s="99" t="s">
        <v>483</v>
      </c>
      <c r="D255" t="s">
        <v>440</v>
      </c>
      <c r="E255" t="s">
        <v>447</v>
      </c>
      <c r="F255" s="105">
        <f>'LOP-053f1'!AO123</f>
        <v>0</v>
      </c>
    </row>
    <row r="256" spans="1:6">
      <c r="A256">
        <f t="shared" si="8"/>
        <v>255</v>
      </c>
      <c r="B256" t="s">
        <v>482</v>
      </c>
      <c r="C256" s="99" t="s">
        <v>483</v>
      </c>
      <c r="D256" t="s">
        <v>440</v>
      </c>
      <c r="E256" t="s">
        <v>448</v>
      </c>
      <c r="F256" s="104">
        <f>'LOP-053f1'!AW123</f>
        <v>0</v>
      </c>
    </row>
    <row r="257" spans="1:6">
      <c r="A257">
        <f t="shared" si="8"/>
        <v>256</v>
      </c>
      <c r="B257" t="s">
        <v>482</v>
      </c>
      <c r="C257" s="99" t="s">
        <v>483</v>
      </c>
      <c r="D257" t="s">
        <v>440</v>
      </c>
      <c r="E257" t="s">
        <v>222</v>
      </c>
      <c r="F257" s="104">
        <f>'LOP-053f1'!BM123</f>
        <v>0</v>
      </c>
    </row>
    <row r="258" spans="1:6">
      <c r="A258">
        <f t="shared" si="8"/>
        <v>257</v>
      </c>
      <c r="B258" t="s">
        <v>482</v>
      </c>
      <c r="C258" s="99" t="s">
        <v>483</v>
      </c>
      <c r="D258" t="s">
        <v>441</v>
      </c>
      <c r="E258" t="s">
        <v>484</v>
      </c>
      <c r="F258" s="104">
        <f>'LOP-053f1'!A124</f>
        <v>0</v>
      </c>
    </row>
    <row r="259" spans="1:6">
      <c r="A259">
        <f t="shared" si="8"/>
        <v>258</v>
      </c>
      <c r="B259" t="s">
        <v>482</v>
      </c>
      <c r="C259" s="99" t="s">
        <v>483</v>
      </c>
      <c r="D259" t="s">
        <v>441</v>
      </c>
      <c r="E259" t="s">
        <v>25</v>
      </c>
      <c r="F259" s="104" t="b">
        <v>0</v>
      </c>
    </row>
    <row r="260" spans="1:6">
      <c r="A260">
        <f t="shared" ref="A260:A323" si="9">A259+1</f>
        <v>259</v>
      </c>
      <c r="B260" t="s">
        <v>482</v>
      </c>
      <c r="C260" s="99" t="s">
        <v>483</v>
      </c>
      <c r="D260" t="s">
        <v>441</v>
      </c>
      <c r="E260" t="s">
        <v>26</v>
      </c>
      <c r="F260" s="104" t="b">
        <v>0</v>
      </c>
    </row>
    <row r="261" spans="1:6">
      <c r="A261">
        <f t="shared" si="9"/>
        <v>260</v>
      </c>
      <c r="B261" t="s">
        <v>482</v>
      </c>
      <c r="C261" s="99" t="s">
        <v>483</v>
      </c>
      <c r="D261" t="s">
        <v>441</v>
      </c>
      <c r="E261" t="s">
        <v>446</v>
      </c>
      <c r="F261" s="104">
        <f>'LOP-053f1'!AG124</f>
        <v>0</v>
      </c>
    </row>
    <row r="262" spans="1:6">
      <c r="A262">
        <f t="shared" si="9"/>
        <v>261</v>
      </c>
      <c r="B262" t="s">
        <v>482</v>
      </c>
      <c r="C262" s="99" t="s">
        <v>483</v>
      </c>
      <c r="D262" t="s">
        <v>441</v>
      </c>
      <c r="E262" t="s">
        <v>447</v>
      </c>
      <c r="F262" s="105">
        <f>'LOP-053f1'!AO124</f>
        <v>0</v>
      </c>
    </row>
    <row r="263" spans="1:6">
      <c r="A263">
        <f t="shared" si="9"/>
        <v>262</v>
      </c>
      <c r="B263" t="s">
        <v>482</v>
      </c>
      <c r="C263" s="99" t="s">
        <v>483</v>
      </c>
      <c r="D263" t="s">
        <v>441</v>
      </c>
      <c r="E263" t="s">
        <v>448</v>
      </c>
      <c r="F263" s="104">
        <f>'LOP-053f1'!AW124</f>
        <v>0</v>
      </c>
    </row>
    <row r="264" spans="1:6">
      <c r="A264">
        <f t="shared" si="9"/>
        <v>263</v>
      </c>
      <c r="B264" t="s">
        <v>482</v>
      </c>
      <c r="C264" s="99" t="s">
        <v>483</v>
      </c>
      <c r="D264" t="s">
        <v>441</v>
      </c>
      <c r="E264" t="s">
        <v>222</v>
      </c>
      <c r="F264" s="104">
        <f>'LOP-053f1'!BM124</f>
        <v>0</v>
      </c>
    </row>
    <row r="265" spans="1:6">
      <c r="A265">
        <f t="shared" si="9"/>
        <v>264</v>
      </c>
      <c r="B265" t="s">
        <v>482</v>
      </c>
      <c r="C265" s="99" t="s">
        <v>483</v>
      </c>
      <c r="D265" t="s">
        <v>442</v>
      </c>
      <c r="E265" t="s">
        <v>484</v>
      </c>
      <c r="F265" s="104">
        <f>'LOP-053f1'!A125</f>
        <v>0</v>
      </c>
    </row>
    <row r="266" spans="1:6">
      <c r="A266">
        <f t="shared" si="9"/>
        <v>265</v>
      </c>
      <c r="B266" t="s">
        <v>482</v>
      </c>
      <c r="C266" s="99" t="s">
        <v>483</v>
      </c>
      <c r="D266" t="s">
        <v>442</v>
      </c>
      <c r="E266" t="s">
        <v>25</v>
      </c>
      <c r="F266" s="104" t="b">
        <v>0</v>
      </c>
    </row>
    <row r="267" spans="1:6">
      <c r="A267">
        <f t="shared" si="9"/>
        <v>266</v>
      </c>
      <c r="B267" t="s">
        <v>482</v>
      </c>
      <c r="C267" s="99" t="s">
        <v>483</v>
      </c>
      <c r="D267" t="s">
        <v>442</v>
      </c>
      <c r="E267" t="s">
        <v>26</v>
      </c>
      <c r="F267" s="104" t="b">
        <v>0</v>
      </c>
    </row>
    <row r="268" spans="1:6">
      <c r="A268">
        <f t="shared" si="9"/>
        <v>267</v>
      </c>
      <c r="B268" t="s">
        <v>482</v>
      </c>
      <c r="C268" s="99" t="s">
        <v>483</v>
      </c>
      <c r="D268" t="s">
        <v>442</v>
      </c>
      <c r="E268" t="s">
        <v>446</v>
      </c>
      <c r="F268" s="104">
        <f>'LOP-053f1'!AG125</f>
        <v>0</v>
      </c>
    </row>
    <row r="269" spans="1:6">
      <c r="A269">
        <f t="shared" si="9"/>
        <v>268</v>
      </c>
      <c r="B269" t="s">
        <v>482</v>
      </c>
      <c r="C269" s="99" t="s">
        <v>483</v>
      </c>
      <c r="D269" t="s">
        <v>442</v>
      </c>
      <c r="E269" t="s">
        <v>447</v>
      </c>
      <c r="F269" s="105">
        <f>'LOP-053f1'!AO125</f>
        <v>0</v>
      </c>
    </row>
    <row r="270" spans="1:6">
      <c r="A270">
        <f t="shared" si="9"/>
        <v>269</v>
      </c>
      <c r="B270" t="s">
        <v>482</v>
      </c>
      <c r="C270" s="99" t="s">
        <v>483</v>
      </c>
      <c r="D270" t="s">
        <v>442</v>
      </c>
      <c r="E270" t="s">
        <v>448</v>
      </c>
      <c r="F270" s="104">
        <f>'LOP-053f1'!AW125</f>
        <v>0</v>
      </c>
    </row>
    <row r="271" spans="1:6">
      <c r="A271">
        <f t="shared" si="9"/>
        <v>270</v>
      </c>
      <c r="B271" t="s">
        <v>482</v>
      </c>
      <c r="C271" s="99" t="s">
        <v>483</v>
      </c>
      <c r="D271" t="s">
        <v>442</v>
      </c>
      <c r="E271" t="s">
        <v>222</v>
      </c>
      <c r="F271" s="104">
        <f>'LOP-053f1'!BM125</f>
        <v>0</v>
      </c>
    </row>
    <row r="272" spans="1:6">
      <c r="A272">
        <f t="shared" si="9"/>
        <v>271</v>
      </c>
      <c r="B272" t="s">
        <v>482</v>
      </c>
      <c r="C272" s="99" t="s">
        <v>483</v>
      </c>
      <c r="D272" t="s">
        <v>443</v>
      </c>
      <c r="E272" t="s">
        <v>484</v>
      </c>
      <c r="F272" s="104">
        <f>'LOP-053f1'!A126</f>
        <v>0</v>
      </c>
    </row>
    <row r="273" spans="1:6">
      <c r="A273">
        <f t="shared" si="9"/>
        <v>272</v>
      </c>
      <c r="B273" t="s">
        <v>482</v>
      </c>
      <c r="C273" s="99" t="s">
        <v>483</v>
      </c>
      <c r="D273" t="s">
        <v>443</v>
      </c>
      <c r="E273" t="s">
        <v>25</v>
      </c>
      <c r="F273" s="104" t="b">
        <v>0</v>
      </c>
    </row>
    <row r="274" spans="1:6">
      <c r="A274">
        <f t="shared" si="9"/>
        <v>273</v>
      </c>
      <c r="B274" t="s">
        <v>482</v>
      </c>
      <c r="C274" s="99" t="s">
        <v>483</v>
      </c>
      <c r="D274" t="s">
        <v>443</v>
      </c>
      <c r="E274" t="s">
        <v>26</v>
      </c>
      <c r="F274" s="104" t="b">
        <v>0</v>
      </c>
    </row>
    <row r="275" spans="1:6">
      <c r="A275">
        <f t="shared" si="9"/>
        <v>274</v>
      </c>
      <c r="B275" t="s">
        <v>482</v>
      </c>
      <c r="C275" s="99" t="s">
        <v>483</v>
      </c>
      <c r="D275" t="s">
        <v>443</v>
      </c>
      <c r="E275" t="s">
        <v>446</v>
      </c>
      <c r="F275" s="104">
        <f>'LOP-053f1'!AG126</f>
        <v>0</v>
      </c>
    </row>
    <row r="276" spans="1:6">
      <c r="A276">
        <f t="shared" si="9"/>
        <v>275</v>
      </c>
      <c r="B276" t="s">
        <v>482</v>
      </c>
      <c r="C276" s="99" t="s">
        <v>483</v>
      </c>
      <c r="D276" t="s">
        <v>443</v>
      </c>
      <c r="E276" t="s">
        <v>447</v>
      </c>
      <c r="F276" s="105">
        <f>'LOP-053f1'!AO126</f>
        <v>0</v>
      </c>
    </row>
    <row r="277" spans="1:6">
      <c r="A277">
        <f t="shared" si="9"/>
        <v>276</v>
      </c>
      <c r="B277" t="s">
        <v>482</v>
      </c>
      <c r="C277" s="99" t="s">
        <v>483</v>
      </c>
      <c r="D277" t="s">
        <v>443</v>
      </c>
      <c r="E277" t="s">
        <v>448</v>
      </c>
      <c r="F277" s="104">
        <f>'LOP-053f1'!AW126</f>
        <v>0</v>
      </c>
    </row>
    <row r="278" spans="1:6">
      <c r="A278">
        <f t="shared" si="9"/>
        <v>277</v>
      </c>
      <c r="B278" t="s">
        <v>482</v>
      </c>
      <c r="C278" s="99" t="s">
        <v>483</v>
      </c>
      <c r="D278" t="s">
        <v>443</v>
      </c>
      <c r="E278" t="s">
        <v>222</v>
      </c>
      <c r="F278" s="104">
        <f>'LOP-053f1'!BM126</f>
        <v>0</v>
      </c>
    </row>
    <row r="279" spans="1:6">
      <c r="A279">
        <f t="shared" si="9"/>
        <v>278</v>
      </c>
      <c r="B279" t="s">
        <v>482</v>
      </c>
      <c r="C279" s="99" t="s">
        <v>485</v>
      </c>
      <c r="D279" t="s">
        <v>130</v>
      </c>
      <c r="E279" t="s">
        <v>495</v>
      </c>
      <c r="F279" s="104" t="b">
        <v>0</v>
      </c>
    </row>
    <row r="280" spans="1:6">
      <c r="A280">
        <f t="shared" si="9"/>
        <v>279</v>
      </c>
      <c r="B280" t="s">
        <v>482</v>
      </c>
      <c r="C280" s="99" t="s">
        <v>485</v>
      </c>
      <c r="D280" t="s">
        <v>130</v>
      </c>
      <c r="E280" t="s">
        <v>122</v>
      </c>
      <c r="F280" s="104" t="b">
        <v>0</v>
      </c>
    </row>
    <row r="281" spans="1:6">
      <c r="A281">
        <f t="shared" si="9"/>
        <v>280</v>
      </c>
      <c r="B281" t="s">
        <v>482</v>
      </c>
      <c r="C281" s="99" t="s">
        <v>485</v>
      </c>
      <c r="D281" t="s">
        <v>486</v>
      </c>
      <c r="E281" t="s">
        <v>495</v>
      </c>
      <c r="F281" s="104" t="b">
        <v>0</v>
      </c>
    </row>
    <row r="282" spans="1:6">
      <c r="A282">
        <f t="shared" si="9"/>
        <v>281</v>
      </c>
      <c r="B282" t="s">
        <v>482</v>
      </c>
      <c r="C282" s="99" t="s">
        <v>485</v>
      </c>
      <c r="D282" t="s">
        <v>486</v>
      </c>
      <c r="E282" t="s">
        <v>122</v>
      </c>
      <c r="F282" s="104" t="b">
        <v>0</v>
      </c>
    </row>
    <row r="283" spans="1:6">
      <c r="A283">
        <f t="shared" si="9"/>
        <v>282</v>
      </c>
      <c r="B283" t="s">
        <v>482</v>
      </c>
      <c r="C283" s="99" t="s">
        <v>485</v>
      </c>
      <c r="D283" t="s">
        <v>120</v>
      </c>
      <c r="E283" t="s">
        <v>495</v>
      </c>
      <c r="F283" s="104" t="b">
        <v>0</v>
      </c>
    </row>
    <row r="284" spans="1:6">
      <c r="A284">
        <f t="shared" si="9"/>
        <v>283</v>
      </c>
      <c r="B284" t="s">
        <v>482</v>
      </c>
      <c r="C284" s="99" t="s">
        <v>485</v>
      </c>
      <c r="D284" t="s">
        <v>120</v>
      </c>
      <c r="E284" t="s">
        <v>122</v>
      </c>
      <c r="F284" s="104" t="b">
        <v>0</v>
      </c>
    </row>
    <row r="285" spans="1:6">
      <c r="A285">
        <f t="shared" si="9"/>
        <v>284</v>
      </c>
      <c r="B285" t="s">
        <v>482</v>
      </c>
      <c r="C285" s="99" t="s">
        <v>485</v>
      </c>
      <c r="D285" t="s">
        <v>131</v>
      </c>
      <c r="E285" t="s">
        <v>495</v>
      </c>
      <c r="F285" s="104" t="b">
        <v>0</v>
      </c>
    </row>
    <row r="286" spans="1:6">
      <c r="A286">
        <f t="shared" si="9"/>
        <v>285</v>
      </c>
      <c r="B286" t="s">
        <v>482</v>
      </c>
      <c r="C286" s="99" t="s">
        <v>485</v>
      </c>
      <c r="D286" t="s">
        <v>131</v>
      </c>
      <c r="E286" t="s">
        <v>122</v>
      </c>
      <c r="F286" s="104" t="b">
        <v>0</v>
      </c>
    </row>
    <row r="287" spans="1:6">
      <c r="A287">
        <f t="shared" si="9"/>
        <v>286</v>
      </c>
      <c r="B287" t="s">
        <v>482</v>
      </c>
      <c r="C287" s="99" t="s">
        <v>485</v>
      </c>
      <c r="D287" t="s">
        <v>487</v>
      </c>
      <c r="E287" t="s">
        <v>495</v>
      </c>
      <c r="F287" s="104" t="b">
        <v>0</v>
      </c>
    </row>
    <row r="288" spans="1:6">
      <c r="A288">
        <f t="shared" si="9"/>
        <v>287</v>
      </c>
      <c r="B288" t="s">
        <v>482</v>
      </c>
      <c r="C288" s="99" t="s">
        <v>485</v>
      </c>
      <c r="D288" t="s">
        <v>487</v>
      </c>
      <c r="E288" t="s">
        <v>122</v>
      </c>
      <c r="F288" s="104" t="b">
        <v>0</v>
      </c>
    </row>
    <row r="289" spans="1:6">
      <c r="A289">
        <f t="shared" si="9"/>
        <v>288</v>
      </c>
      <c r="B289" t="s">
        <v>482</v>
      </c>
      <c r="C289" s="99" t="s">
        <v>485</v>
      </c>
      <c r="D289" t="s">
        <v>144</v>
      </c>
      <c r="E289" t="s">
        <v>495</v>
      </c>
      <c r="F289" s="104" t="b">
        <v>0</v>
      </c>
    </row>
    <row r="290" spans="1:6">
      <c r="A290">
        <f t="shared" si="9"/>
        <v>289</v>
      </c>
      <c r="B290" t="s">
        <v>482</v>
      </c>
      <c r="C290" s="99" t="s">
        <v>485</v>
      </c>
      <c r="D290" t="s">
        <v>144</v>
      </c>
      <c r="E290" t="s">
        <v>122</v>
      </c>
      <c r="F290" s="104" t="b">
        <v>0</v>
      </c>
    </row>
    <row r="291" spans="1:6">
      <c r="A291">
        <f t="shared" si="9"/>
        <v>290</v>
      </c>
      <c r="B291" t="s">
        <v>482</v>
      </c>
      <c r="C291" s="99" t="s">
        <v>485</v>
      </c>
      <c r="D291" t="s">
        <v>488</v>
      </c>
      <c r="E291" t="s">
        <v>495</v>
      </c>
      <c r="F291" s="104" t="b">
        <v>0</v>
      </c>
    </row>
    <row r="292" spans="1:6">
      <c r="A292">
        <f t="shared" si="9"/>
        <v>291</v>
      </c>
      <c r="B292" t="s">
        <v>482</v>
      </c>
      <c r="C292" s="99" t="s">
        <v>485</v>
      </c>
      <c r="D292" t="s">
        <v>488</v>
      </c>
      <c r="E292" t="s">
        <v>122</v>
      </c>
      <c r="F292" s="104" t="b">
        <v>0</v>
      </c>
    </row>
    <row r="293" spans="1:6">
      <c r="A293">
        <f t="shared" si="9"/>
        <v>292</v>
      </c>
      <c r="B293" t="s">
        <v>482</v>
      </c>
      <c r="C293" s="99" t="s">
        <v>485</v>
      </c>
      <c r="D293" t="s">
        <v>489</v>
      </c>
      <c r="E293" t="s">
        <v>495</v>
      </c>
      <c r="F293" s="104" t="b">
        <v>0</v>
      </c>
    </row>
    <row r="294" spans="1:6">
      <c r="A294">
        <f t="shared" si="9"/>
        <v>293</v>
      </c>
      <c r="B294" t="s">
        <v>482</v>
      </c>
      <c r="C294" s="99" t="s">
        <v>485</v>
      </c>
      <c r="D294" t="s">
        <v>489</v>
      </c>
      <c r="E294" t="s">
        <v>122</v>
      </c>
      <c r="F294" s="104" t="b">
        <v>0</v>
      </c>
    </row>
    <row r="295" spans="1:6">
      <c r="A295">
        <f t="shared" si="9"/>
        <v>294</v>
      </c>
      <c r="B295" t="s">
        <v>482</v>
      </c>
      <c r="C295" s="99" t="s">
        <v>485</v>
      </c>
      <c r="D295" t="s">
        <v>490</v>
      </c>
      <c r="E295" t="s">
        <v>495</v>
      </c>
      <c r="F295" s="104" t="b">
        <v>0</v>
      </c>
    </row>
    <row r="296" spans="1:6">
      <c r="A296">
        <f t="shared" si="9"/>
        <v>295</v>
      </c>
      <c r="B296" t="s">
        <v>482</v>
      </c>
      <c r="C296" s="99" t="s">
        <v>485</v>
      </c>
      <c r="D296" t="s">
        <v>490</v>
      </c>
      <c r="E296" t="s">
        <v>122</v>
      </c>
      <c r="F296" s="104" t="b">
        <v>0</v>
      </c>
    </row>
    <row r="297" spans="1:6">
      <c r="A297">
        <f t="shared" si="9"/>
        <v>296</v>
      </c>
      <c r="B297" t="s">
        <v>482</v>
      </c>
      <c r="C297" s="99" t="s">
        <v>485</v>
      </c>
      <c r="D297" t="s">
        <v>126</v>
      </c>
      <c r="E297" t="s">
        <v>495</v>
      </c>
      <c r="F297" s="104" t="b">
        <v>0</v>
      </c>
    </row>
    <row r="298" spans="1:6">
      <c r="A298">
        <f t="shared" si="9"/>
        <v>297</v>
      </c>
      <c r="B298" t="s">
        <v>482</v>
      </c>
      <c r="C298" s="99" t="s">
        <v>485</v>
      </c>
      <c r="D298" t="s">
        <v>126</v>
      </c>
      <c r="E298" t="s">
        <v>122</v>
      </c>
      <c r="F298" s="104" t="b">
        <v>0</v>
      </c>
    </row>
    <row r="299" spans="1:6">
      <c r="A299">
        <f t="shared" si="9"/>
        <v>298</v>
      </c>
      <c r="B299" t="s">
        <v>482</v>
      </c>
      <c r="C299" s="99" t="s">
        <v>485</v>
      </c>
      <c r="D299" t="s">
        <v>127</v>
      </c>
      <c r="E299" t="s">
        <v>495</v>
      </c>
      <c r="F299" s="104" t="b">
        <v>0</v>
      </c>
    </row>
    <row r="300" spans="1:6">
      <c r="A300">
        <f t="shared" si="9"/>
        <v>299</v>
      </c>
      <c r="B300" t="s">
        <v>482</v>
      </c>
      <c r="C300" s="99" t="s">
        <v>485</v>
      </c>
      <c r="D300" t="s">
        <v>127</v>
      </c>
      <c r="E300" t="s">
        <v>122</v>
      </c>
      <c r="F300" s="104" t="b">
        <v>0</v>
      </c>
    </row>
    <row r="301" spans="1:6">
      <c r="A301">
        <f t="shared" si="9"/>
        <v>300</v>
      </c>
      <c r="B301" t="s">
        <v>482</v>
      </c>
      <c r="C301" s="99" t="s">
        <v>485</v>
      </c>
      <c r="D301" t="s">
        <v>491</v>
      </c>
      <c r="E301" t="s">
        <v>495</v>
      </c>
      <c r="F301" s="104" t="b">
        <v>0</v>
      </c>
    </row>
    <row r="302" spans="1:6">
      <c r="A302">
        <f t="shared" si="9"/>
        <v>301</v>
      </c>
      <c r="B302" t="s">
        <v>482</v>
      </c>
      <c r="C302" s="99" t="s">
        <v>485</v>
      </c>
      <c r="D302" t="s">
        <v>491</v>
      </c>
      <c r="E302" t="s">
        <v>122</v>
      </c>
      <c r="F302" s="104" t="b">
        <v>0</v>
      </c>
    </row>
    <row r="303" spans="1:6">
      <c r="A303">
        <f t="shared" si="9"/>
        <v>302</v>
      </c>
      <c r="B303" t="s">
        <v>482</v>
      </c>
      <c r="C303" s="99" t="s">
        <v>485</v>
      </c>
      <c r="D303" t="s">
        <v>129</v>
      </c>
      <c r="E303" t="s">
        <v>495</v>
      </c>
      <c r="F303" s="104" t="b">
        <v>0</v>
      </c>
    </row>
    <row r="304" spans="1:6">
      <c r="A304">
        <f t="shared" si="9"/>
        <v>303</v>
      </c>
      <c r="B304" t="s">
        <v>482</v>
      </c>
      <c r="C304" s="99" t="s">
        <v>485</v>
      </c>
      <c r="D304" t="s">
        <v>129</v>
      </c>
      <c r="E304" t="s">
        <v>122</v>
      </c>
      <c r="F304" s="104" t="b">
        <v>0</v>
      </c>
    </row>
    <row r="305" spans="1:6">
      <c r="A305">
        <f t="shared" si="9"/>
        <v>304</v>
      </c>
      <c r="B305" t="s">
        <v>482</v>
      </c>
      <c r="C305" s="99" t="s">
        <v>485</v>
      </c>
      <c r="D305" t="s">
        <v>492</v>
      </c>
      <c r="E305" t="s">
        <v>495</v>
      </c>
      <c r="F305" s="104" t="b">
        <v>0</v>
      </c>
    </row>
    <row r="306" spans="1:6">
      <c r="A306">
        <f t="shared" si="9"/>
        <v>305</v>
      </c>
      <c r="B306" t="s">
        <v>482</v>
      </c>
      <c r="C306" s="99" t="s">
        <v>485</v>
      </c>
      <c r="D306" t="s">
        <v>492</v>
      </c>
      <c r="E306" t="s">
        <v>122</v>
      </c>
      <c r="F306" s="104" t="b">
        <v>0</v>
      </c>
    </row>
    <row r="307" spans="1:6">
      <c r="A307">
        <f t="shared" si="9"/>
        <v>306</v>
      </c>
      <c r="B307" t="s">
        <v>482</v>
      </c>
      <c r="C307" s="99" t="s">
        <v>485</v>
      </c>
      <c r="D307" t="s">
        <v>493</v>
      </c>
      <c r="E307" t="s">
        <v>495</v>
      </c>
      <c r="F307" s="104" t="b">
        <v>0</v>
      </c>
    </row>
    <row r="308" spans="1:6">
      <c r="A308">
        <f t="shared" si="9"/>
        <v>307</v>
      </c>
      <c r="B308" t="s">
        <v>482</v>
      </c>
      <c r="C308" s="99" t="s">
        <v>485</v>
      </c>
      <c r="D308" t="s">
        <v>493</v>
      </c>
      <c r="E308" t="s">
        <v>122</v>
      </c>
      <c r="F308" s="104" t="b">
        <v>0</v>
      </c>
    </row>
    <row r="309" spans="1:6">
      <c r="A309">
        <f t="shared" si="9"/>
        <v>308</v>
      </c>
      <c r="B309" t="s">
        <v>482</v>
      </c>
      <c r="C309" s="99" t="s">
        <v>485</v>
      </c>
      <c r="D309" t="s">
        <v>494</v>
      </c>
      <c r="E309" t="s">
        <v>495</v>
      </c>
      <c r="F309" s="104" t="b">
        <v>0</v>
      </c>
    </row>
    <row r="310" spans="1:6">
      <c r="A310">
        <f t="shared" si="9"/>
        <v>309</v>
      </c>
      <c r="B310" t="s">
        <v>482</v>
      </c>
      <c r="C310" s="99" t="s">
        <v>485</v>
      </c>
      <c r="D310" t="s">
        <v>494</v>
      </c>
      <c r="E310" t="s">
        <v>122</v>
      </c>
      <c r="F310" s="104" t="b">
        <v>0</v>
      </c>
    </row>
    <row r="311" spans="1:6">
      <c r="A311">
        <f t="shared" si="9"/>
        <v>310</v>
      </c>
      <c r="B311" t="s">
        <v>496</v>
      </c>
      <c r="C311" s="99" t="s">
        <v>483</v>
      </c>
      <c r="D311" t="s">
        <v>439</v>
      </c>
      <c r="E311" t="s">
        <v>484</v>
      </c>
      <c r="F311" s="104">
        <f>VerifySolution</f>
        <v>0</v>
      </c>
    </row>
    <row r="312" spans="1:6">
      <c r="A312">
        <f t="shared" si="9"/>
        <v>311</v>
      </c>
      <c r="B312" t="s">
        <v>496</v>
      </c>
      <c r="C312" s="99" t="s">
        <v>483</v>
      </c>
      <c r="D312" t="s">
        <v>439</v>
      </c>
      <c r="E312" t="s">
        <v>446</v>
      </c>
      <c r="F312" s="104">
        <f>'LOP-053f1'!AW141</f>
        <v>0</v>
      </c>
    </row>
    <row r="313" spans="1:6">
      <c r="A313">
        <f t="shared" si="9"/>
        <v>312</v>
      </c>
      <c r="B313" t="s">
        <v>496</v>
      </c>
      <c r="C313" s="99" t="s">
        <v>483</v>
      </c>
      <c r="D313" t="s">
        <v>439</v>
      </c>
      <c r="E313" t="s">
        <v>447</v>
      </c>
      <c r="F313" s="105">
        <f>'LOP-053f1'!BE141</f>
        <v>0</v>
      </c>
    </row>
    <row r="314" spans="1:6">
      <c r="A314">
        <f t="shared" si="9"/>
        <v>313</v>
      </c>
      <c r="B314" t="s">
        <v>496</v>
      </c>
      <c r="C314" s="99" t="s">
        <v>483</v>
      </c>
      <c r="D314" t="s">
        <v>440</v>
      </c>
      <c r="E314" t="s">
        <v>484</v>
      </c>
      <c r="F314" s="104">
        <f>'LOP-053f1'!A142</f>
        <v>0</v>
      </c>
    </row>
    <row r="315" spans="1:6">
      <c r="A315">
        <f t="shared" si="9"/>
        <v>314</v>
      </c>
      <c r="B315" t="s">
        <v>496</v>
      </c>
      <c r="C315" s="99" t="s">
        <v>483</v>
      </c>
      <c r="D315" t="s">
        <v>440</v>
      </c>
      <c r="E315" t="s">
        <v>446</v>
      </c>
      <c r="F315" s="104">
        <f>'LOP-053f1'!AW142</f>
        <v>0</v>
      </c>
    </row>
    <row r="316" spans="1:6">
      <c r="A316">
        <f t="shared" si="9"/>
        <v>315</v>
      </c>
      <c r="B316" t="s">
        <v>496</v>
      </c>
      <c r="C316" s="99" t="s">
        <v>483</v>
      </c>
      <c r="D316" t="s">
        <v>440</v>
      </c>
      <c r="E316" t="s">
        <v>447</v>
      </c>
      <c r="F316" s="105">
        <f>'LOP-053f1'!BE142</f>
        <v>0</v>
      </c>
    </row>
    <row r="317" spans="1:6">
      <c r="A317">
        <f t="shared" si="9"/>
        <v>316</v>
      </c>
      <c r="B317" t="s">
        <v>496</v>
      </c>
      <c r="C317" s="99" t="s">
        <v>483</v>
      </c>
      <c r="D317" t="s">
        <v>441</v>
      </c>
      <c r="E317" t="s">
        <v>484</v>
      </c>
      <c r="F317" s="104">
        <f>'LOP-053f1'!A143</f>
        <v>0</v>
      </c>
    </row>
    <row r="318" spans="1:6">
      <c r="A318">
        <f t="shared" si="9"/>
        <v>317</v>
      </c>
      <c r="B318" t="s">
        <v>496</v>
      </c>
      <c r="C318" s="99" t="s">
        <v>483</v>
      </c>
      <c r="D318" t="s">
        <v>441</v>
      </c>
      <c r="E318" t="s">
        <v>446</v>
      </c>
      <c r="F318" s="104">
        <f>'LOP-053f1'!AW143</f>
        <v>0</v>
      </c>
    </row>
    <row r="319" spans="1:6">
      <c r="A319">
        <f t="shared" si="9"/>
        <v>318</v>
      </c>
      <c r="B319" t="s">
        <v>496</v>
      </c>
      <c r="C319" s="99" t="s">
        <v>483</v>
      </c>
      <c r="D319" t="s">
        <v>441</v>
      </c>
      <c r="E319" t="s">
        <v>447</v>
      </c>
      <c r="F319" s="105">
        <f>'LOP-053f1'!BE143</f>
        <v>0</v>
      </c>
    </row>
    <row r="320" spans="1:6">
      <c r="A320">
        <f t="shared" si="9"/>
        <v>319</v>
      </c>
      <c r="B320" t="s">
        <v>496</v>
      </c>
      <c r="C320" s="99" t="s">
        <v>483</v>
      </c>
      <c r="D320" t="s">
        <v>442</v>
      </c>
      <c r="E320" t="s">
        <v>484</v>
      </c>
      <c r="F320" s="104">
        <f>'LOP-053f1'!A144</f>
        <v>0</v>
      </c>
    </row>
    <row r="321" spans="1:6">
      <c r="A321">
        <f t="shared" si="9"/>
        <v>320</v>
      </c>
      <c r="B321" t="s">
        <v>496</v>
      </c>
      <c r="C321" s="99" t="s">
        <v>483</v>
      </c>
      <c r="D321" t="s">
        <v>442</v>
      </c>
      <c r="E321" t="s">
        <v>446</v>
      </c>
      <c r="F321" s="104">
        <f>'LOP-053f1'!AW144</f>
        <v>0</v>
      </c>
    </row>
    <row r="322" spans="1:6">
      <c r="A322">
        <f t="shared" si="9"/>
        <v>321</v>
      </c>
      <c r="B322" t="s">
        <v>496</v>
      </c>
      <c r="C322" s="99" t="s">
        <v>483</v>
      </c>
      <c r="D322" t="s">
        <v>442</v>
      </c>
      <c r="E322" t="s">
        <v>447</v>
      </c>
      <c r="F322" s="105">
        <f>'LOP-053f1'!BE144</f>
        <v>0</v>
      </c>
    </row>
    <row r="323" spans="1:6">
      <c r="A323">
        <f t="shared" si="9"/>
        <v>322</v>
      </c>
      <c r="B323" t="s">
        <v>496</v>
      </c>
      <c r="C323" s="99" t="s">
        <v>483</v>
      </c>
      <c r="D323" t="s">
        <v>443</v>
      </c>
      <c r="E323" t="s">
        <v>484</v>
      </c>
      <c r="F323" s="104">
        <f>'LOP-053f1'!A145</f>
        <v>0</v>
      </c>
    </row>
    <row r="324" spans="1:6">
      <c r="A324">
        <f t="shared" ref="A324:A334" si="10">A323+1</f>
        <v>323</v>
      </c>
      <c r="B324" t="s">
        <v>496</v>
      </c>
      <c r="C324" s="99" t="s">
        <v>483</v>
      </c>
      <c r="D324" t="s">
        <v>443</v>
      </c>
      <c r="E324" t="s">
        <v>446</v>
      </c>
      <c r="F324" s="104">
        <f>'LOP-053f1'!AW145</f>
        <v>0</v>
      </c>
    </row>
    <row r="325" spans="1:6">
      <c r="A325">
        <f t="shared" si="10"/>
        <v>324</v>
      </c>
      <c r="B325" t="s">
        <v>496</v>
      </c>
      <c r="C325" s="99" t="s">
        <v>483</v>
      </c>
      <c r="D325" t="s">
        <v>443</v>
      </c>
      <c r="E325" t="s">
        <v>447</v>
      </c>
      <c r="F325" s="105">
        <f>'LOP-053f1'!BE145</f>
        <v>0</v>
      </c>
    </row>
    <row r="326" spans="1:6">
      <c r="A326">
        <f t="shared" si="10"/>
        <v>325</v>
      </c>
      <c r="B326" t="s">
        <v>497</v>
      </c>
      <c r="C326" s="99" t="s">
        <v>499</v>
      </c>
      <c r="D326" t="s">
        <v>12</v>
      </c>
      <c r="E326" t="s">
        <v>498</v>
      </c>
      <c r="F326" s="104">
        <f>Approve</f>
        <v>0</v>
      </c>
    </row>
    <row r="327" spans="1:6">
      <c r="A327">
        <f t="shared" si="10"/>
        <v>326</v>
      </c>
      <c r="B327" t="s">
        <v>497</v>
      </c>
      <c r="C327" s="99" t="s">
        <v>499</v>
      </c>
      <c r="D327" t="s">
        <v>12</v>
      </c>
      <c r="E327" t="s">
        <v>500</v>
      </c>
      <c r="F327" s="105">
        <f>'LOP-053f1'!AH149</f>
        <v>0</v>
      </c>
    </row>
    <row r="328" spans="1:6">
      <c r="A328">
        <f t="shared" si="10"/>
        <v>327</v>
      </c>
      <c r="B328" t="s">
        <v>497</v>
      </c>
      <c r="C328" s="99" t="s">
        <v>499</v>
      </c>
      <c r="D328" t="s">
        <v>12</v>
      </c>
      <c r="E328" t="s">
        <v>400</v>
      </c>
      <c r="F328" s="104">
        <f>'LOP-053f1'!AX149</f>
        <v>0</v>
      </c>
    </row>
    <row r="329" spans="1:6">
      <c r="A329">
        <f t="shared" si="10"/>
        <v>328</v>
      </c>
      <c r="B329" t="s">
        <v>497</v>
      </c>
      <c r="C329" s="99" t="s">
        <v>499</v>
      </c>
      <c r="D329" t="s">
        <v>501</v>
      </c>
      <c r="E329" t="s">
        <v>498</v>
      </c>
      <c r="F329" s="104">
        <f>'LOP-053f1'!G150</f>
        <v>0</v>
      </c>
    </row>
    <row r="330" spans="1:6">
      <c r="A330">
        <f t="shared" si="10"/>
        <v>329</v>
      </c>
      <c r="B330" t="s">
        <v>497</v>
      </c>
      <c r="C330" s="99" t="s">
        <v>499</v>
      </c>
      <c r="D330" t="s">
        <v>501</v>
      </c>
      <c r="E330" t="s">
        <v>500</v>
      </c>
      <c r="F330" s="105">
        <f>'LOP-053f1'!AH150</f>
        <v>0</v>
      </c>
    </row>
    <row r="331" spans="1:6">
      <c r="A331">
        <f t="shared" si="10"/>
        <v>330</v>
      </c>
      <c r="B331" t="s">
        <v>497</v>
      </c>
      <c r="C331" s="99" t="s">
        <v>499</v>
      </c>
      <c r="D331" t="s">
        <v>501</v>
      </c>
      <c r="E331" t="s">
        <v>400</v>
      </c>
      <c r="F331" s="104">
        <f>'LOP-053f1'!AX150</f>
        <v>0</v>
      </c>
    </row>
    <row r="332" spans="1:6">
      <c r="A332">
        <f t="shared" si="10"/>
        <v>331</v>
      </c>
      <c r="B332" t="s">
        <v>497</v>
      </c>
      <c r="C332" s="99" t="s">
        <v>499</v>
      </c>
      <c r="D332" t="s">
        <v>502</v>
      </c>
      <c r="E332" t="s">
        <v>498</v>
      </c>
      <c r="F332" s="104">
        <f>'LOP-053f1'!G151</f>
        <v>0</v>
      </c>
    </row>
    <row r="333" spans="1:6">
      <c r="A333">
        <f t="shared" si="10"/>
        <v>332</v>
      </c>
      <c r="B333" t="s">
        <v>497</v>
      </c>
      <c r="C333" s="99" t="s">
        <v>499</v>
      </c>
      <c r="D333" t="s">
        <v>502</v>
      </c>
      <c r="E333" t="s">
        <v>500</v>
      </c>
      <c r="F333" s="105">
        <f>'LOP-053f1'!AH151</f>
        <v>0</v>
      </c>
    </row>
    <row r="334" spans="1:6">
      <c r="A334">
        <f t="shared" si="10"/>
        <v>333</v>
      </c>
      <c r="B334" t="s">
        <v>497</v>
      </c>
      <c r="C334" s="99" t="s">
        <v>499</v>
      </c>
      <c r="D334" t="s">
        <v>502</v>
      </c>
      <c r="E334" t="s">
        <v>400</v>
      </c>
      <c r="F334" s="104">
        <f>'LOP-053f1'!AX151</f>
        <v>0</v>
      </c>
    </row>
    <row r="335" spans="1:6">
      <c r="F335" s="103"/>
    </row>
    <row r="336" spans="1:6">
      <c r="F336" s="103"/>
    </row>
    <row r="337" spans="6:6">
      <c r="F337" s="103"/>
    </row>
    <row r="338" spans="6:6">
      <c r="F338" s="103"/>
    </row>
    <row r="339" spans="6:6">
      <c r="F339" s="103"/>
    </row>
    <row r="340" spans="6:6">
      <c r="F340" s="103"/>
    </row>
    <row r="341" spans="6:6">
      <c r="F341" s="103"/>
    </row>
    <row r="342" spans="6:6">
      <c r="F342" s="103"/>
    </row>
    <row r="343" spans="6:6">
      <c r="F343" s="103"/>
    </row>
    <row r="344" spans="6:6">
      <c r="F344" s="103"/>
    </row>
    <row r="345" spans="6:6">
      <c r="F345" s="103"/>
    </row>
    <row r="346" spans="6:6">
      <c r="F346" s="103"/>
    </row>
    <row r="347" spans="6:6">
      <c r="F347" s="103"/>
    </row>
    <row r="348" spans="6:6">
      <c r="F348" s="103"/>
    </row>
  </sheetData>
  <sheetProtection formatRows="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workbookViewId="0">
      <selection activeCell="D12" sqref="D12:D14"/>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335" t="s">
        <v>27</v>
      </c>
      <c r="B1" s="336"/>
      <c r="C1" s="336"/>
      <c r="D1" s="336"/>
      <c r="E1" s="336"/>
      <c r="F1" s="336"/>
      <c r="G1" s="336"/>
      <c r="H1" s="336"/>
      <c r="I1" s="336"/>
      <c r="J1" s="336"/>
      <c r="K1" s="336"/>
      <c r="L1" s="336"/>
      <c r="M1" s="1"/>
    </row>
    <row r="3" spans="1:13" ht="38.25" customHeight="1">
      <c r="A3" s="1"/>
      <c r="B3" s="5"/>
      <c r="C3" s="6"/>
      <c r="D3" s="6"/>
      <c r="E3" s="6"/>
      <c r="F3" s="334" t="s">
        <v>28</v>
      </c>
      <c r="G3" s="334"/>
      <c r="H3" s="334"/>
      <c r="I3" s="334"/>
      <c r="J3" s="334"/>
      <c r="K3" s="6"/>
      <c r="L3" s="7" t="s">
        <v>0</v>
      </c>
      <c r="M3" s="4"/>
    </row>
    <row r="4" spans="1:13" ht="15" customHeight="1">
      <c r="A4" s="1"/>
      <c r="B4" s="343" t="s">
        <v>29</v>
      </c>
      <c r="C4" s="343"/>
      <c r="D4" s="343"/>
      <c r="E4" s="343"/>
      <c r="F4" s="343"/>
      <c r="G4" s="5"/>
      <c r="H4" s="344" t="s">
        <v>40</v>
      </c>
      <c r="I4" s="345"/>
      <c r="J4" s="345"/>
      <c r="K4" s="345"/>
      <c r="L4" s="346"/>
      <c r="M4" s="3"/>
    </row>
    <row r="5" spans="1:13" ht="38.25" customHeight="1">
      <c r="A5" s="1"/>
      <c r="B5" s="340">
        <f>'LOP-053f1'!A27</f>
        <v>0</v>
      </c>
      <c r="C5" s="341"/>
      <c r="D5" s="341"/>
      <c r="E5" s="341"/>
      <c r="F5" s="342"/>
      <c r="G5" s="5"/>
      <c r="H5" s="347"/>
      <c r="I5" s="348"/>
      <c r="J5" s="348"/>
      <c r="K5" s="348"/>
      <c r="L5" s="349"/>
      <c r="M5" s="3"/>
    </row>
    <row r="6" spans="1:13" ht="15" customHeight="1">
      <c r="A6" s="1"/>
      <c r="B6" s="5"/>
      <c r="C6" s="8"/>
      <c r="D6" s="9"/>
      <c r="E6" s="5"/>
      <c r="F6" s="5"/>
      <c r="G6" s="5"/>
      <c r="H6" s="10"/>
      <c r="I6" s="10"/>
      <c r="J6" s="10"/>
      <c r="K6" s="10"/>
      <c r="L6" s="10"/>
      <c r="M6" s="3"/>
    </row>
    <row r="7" spans="1:13" ht="15" customHeight="1">
      <c r="A7" s="1"/>
      <c r="B7" s="339" t="s">
        <v>38</v>
      </c>
      <c r="C7" s="11"/>
      <c r="D7" s="323"/>
      <c r="E7" s="5"/>
      <c r="F7" s="350" t="s">
        <v>31</v>
      </c>
      <c r="G7" s="5"/>
      <c r="H7" s="10"/>
      <c r="I7" s="10"/>
      <c r="J7" s="10"/>
      <c r="K7" s="10"/>
      <c r="L7" s="10"/>
      <c r="M7" s="3"/>
    </row>
    <row r="8" spans="1:13" ht="18" customHeight="1">
      <c r="A8" s="1"/>
      <c r="B8" s="339"/>
      <c r="C8" s="11"/>
      <c r="D8" s="324"/>
      <c r="E8" s="5"/>
      <c r="F8" s="350"/>
      <c r="G8" s="5"/>
      <c r="H8" s="10"/>
      <c r="I8" s="10"/>
      <c r="J8" s="10"/>
      <c r="K8" s="10"/>
      <c r="L8" s="10"/>
      <c r="M8" s="3"/>
    </row>
    <row r="9" spans="1:13" ht="12.75" customHeight="1">
      <c r="A9" s="1"/>
      <c r="B9" s="339"/>
      <c r="C9" s="11"/>
      <c r="D9" s="325"/>
      <c r="E9" s="5"/>
      <c r="F9" s="350"/>
      <c r="G9" s="5"/>
      <c r="H9" s="11"/>
      <c r="I9" s="11"/>
      <c r="J9" s="11"/>
      <c r="K9" s="11"/>
      <c r="L9" s="11"/>
      <c r="M9" s="1"/>
    </row>
    <row r="10" spans="1:13" ht="15" customHeight="1">
      <c r="A10" s="1"/>
      <c r="B10" s="339"/>
      <c r="C10" s="12"/>
      <c r="D10" s="9" t="s">
        <v>30</v>
      </c>
      <c r="E10" s="12"/>
      <c r="F10" s="323"/>
      <c r="G10" s="12"/>
      <c r="H10" s="12"/>
      <c r="I10" s="12"/>
      <c r="J10" s="12"/>
      <c r="K10" s="12"/>
      <c r="L10" s="12"/>
      <c r="M10" s="2"/>
    </row>
    <row r="11" spans="1:13" ht="15" customHeight="1">
      <c r="A11" s="1"/>
      <c r="B11" s="339"/>
      <c r="C11" s="12"/>
      <c r="D11" s="13"/>
      <c r="E11" s="13"/>
      <c r="F11" s="324"/>
      <c r="G11" s="12"/>
      <c r="H11" s="13"/>
      <c r="I11" s="12"/>
      <c r="J11" s="14"/>
      <c r="K11" s="12"/>
      <c r="L11" s="12"/>
      <c r="M11" s="2"/>
    </row>
    <row r="12" spans="1:13" ht="15" customHeight="1">
      <c r="A12" s="1"/>
      <c r="B12" s="338" t="s">
        <v>299</v>
      </c>
      <c r="C12" s="12"/>
      <c r="D12" s="323"/>
      <c r="E12" s="13"/>
      <c r="F12" s="325"/>
      <c r="G12" s="12"/>
      <c r="H12" s="13"/>
      <c r="I12" s="12"/>
      <c r="J12" s="12"/>
      <c r="K12" s="12"/>
      <c r="L12" s="13"/>
      <c r="M12" s="2"/>
    </row>
    <row r="13" spans="1:13" ht="15" customHeight="1">
      <c r="A13" s="1"/>
      <c r="B13" s="338"/>
      <c r="C13" s="12"/>
      <c r="D13" s="324"/>
      <c r="E13" s="13"/>
      <c r="F13" s="9" t="s">
        <v>30</v>
      </c>
      <c r="G13" s="12"/>
      <c r="H13" s="323"/>
      <c r="I13" s="12"/>
      <c r="J13" s="12"/>
      <c r="K13" s="12"/>
      <c r="L13" s="13"/>
      <c r="M13" s="2"/>
    </row>
    <row r="14" spans="1:13" ht="15" customHeight="1">
      <c r="A14" s="1"/>
      <c r="B14" s="338"/>
      <c r="C14" s="12"/>
      <c r="D14" s="325"/>
      <c r="E14" s="12"/>
      <c r="F14" s="13"/>
      <c r="G14" s="12"/>
      <c r="H14" s="324"/>
      <c r="I14" s="12"/>
      <c r="J14" s="15"/>
      <c r="K14" s="12"/>
      <c r="L14" s="12"/>
      <c r="M14" s="2"/>
    </row>
    <row r="15" spans="1:13" ht="15" customHeight="1">
      <c r="A15" s="1"/>
      <c r="B15" s="338"/>
      <c r="C15" s="12"/>
      <c r="D15" s="9" t="s">
        <v>30</v>
      </c>
      <c r="E15" s="12"/>
      <c r="F15" s="323"/>
      <c r="G15" s="12"/>
      <c r="H15" s="325"/>
      <c r="I15" s="12"/>
      <c r="J15" s="16" t="s">
        <v>32</v>
      </c>
      <c r="K15" s="12"/>
      <c r="L15" s="12"/>
      <c r="M15" s="2"/>
    </row>
    <row r="16" spans="1:13" ht="15" customHeight="1">
      <c r="A16" s="1"/>
      <c r="B16" s="338"/>
      <c r="C16" s="12"/>
      <c r="D16" s="12"/>
      <c r="E16" s="12"/>
      <c r="F16" s="324"/>
      <c r="G16" s="12"/>
      <c r="H16" s="9" t="s">
        <v>30</v>
      </c>
      <c r="I16" s="12"/>
      <c r="J16" s="323"/>
      <c r="K16" s="12"/>
      <c r="L16" s="13"/>
      <c r="M16" s="2"/>
    </row>
    <row r="17" spans="2:13" ht="15" customHeight="1">
      <c r="B17" s="337" t="s">
        <v>39</v>
      </c>
      <c r="C17" s="12"/>
      <c r="D17" s="323"/>
      <c r="E17" s="12"/>
      <c r="F17" s="325"/>
      <c r="G17" s="12"/>
      <c r="H17" s="12"/>
      <c r="I17" s="12"/>
      <c r="J17" s="324"/>
      <c r="K17" s="12"/>
      <c r="L17" s="13"/>
      <c r="M17" s="2"/>
    </row>
    <row r="18" spans="2:13" ht="15" customHeight="1">
      <c r="B18" s="337"/>
      <c r="C18" s="12"/>
      <c r="D18" s="324"/>
      <c r="E18" s="12"/>
      <c r="F18" s="9" t="s">
        <v>30</v>
      </c>
      <c r="G18" s="12"/>
      <c r="H18" s="323"/>
      <c r="I18" s="12"/>
      <c r="J18" s="325"/>
      <c r="K18" s="12"/>
      <c r="L18" s="12"/>
      <c r="M18" s="2"/>
    </row>
    <row r="19" spans="2:13" ht="15" customHeight="1">
      <c r="B19" s="337"/>
      <c r="C19" s="12"/>
      <c r="D19" s="325"/>
      <c r="E19" s="12"/>
      <c r="F19" s="12"/>
      <c r="G19" s="12"/>
      <c r="H19" s="324"/>
      <c r="I19" s="12"/>
      <c r="J19" s="9" t="s">
        <v>30</v>
      </c>
      <c r="K19" s="12"/>
      <c r="L19" s="323"/>
      <c r="M19" s="2"/>
    </row>
    <row r="20" spans="2:13" ht="15" customHeight="1">
      <c r="B20" s="337"/>
      <c r="C20" s="12"/>
      <c r="D20" s="9" t="s">
        <v>30</v>
      </c>
      <c r="E20" s="12"/>
      <c r="F20" s="323"/>
      <c r="G20" s="12"/>
      <c r="H20" s="325"/>
      <c r="I20" s="12"/>
      <c r="J20" s="15"/>
      <c r="K20" s="12"/>
      <c r="L20" s="324"/>
      <c r="M20" s="2"/>
    </row>
    <row r="21" spans="2:13" ht="15" customHeight="1">
      <c r="B21" s="337"/>
      <c r="C21" s="12"/>
      <c r="D21" s="12"/>
      <c r="E21" s="12"/>
      <c r="F21" s="324"/>
      <c r="G21" s="12"/>
      <c r="H21" s="9" t="s">
        <v>30</v>
      </c>
      <c r="I21" s="12"/>
      <c r="J21" s="323"/>
      <c r="K21" s="12"/>
      <c r="L21" s="325"/>
      <c r="M21" s="2"/>
    </row>
    <row r="22" spans="2:13" ht="15" customHeight="1">
      <c r="B22" s="12"/>
      <c r="C22" s="12"/>
      <c r="D22" s="12"/>
      <c r="E22" s="12"/>
      <c r="F22" s="325"/>
      <c r="G22" s="12"/>
      <c r="H22" s="12"/>
      <c r="I22" s="12"/>
      <c r="J22" s="324"/>
      <c r="K22" s="12"/>
      <c r="L22" s="17" t="s">
        <v>33</v>
      </c>
      <c r="M22" s="2"/>
    </row>
    <row r="23" spans="2:13" ht="15" customHeight="1">
      <c r="B23" s="12"/>
      <c r="C23" s="12"/>
      <c r="D23" s="12"/>
      <c r="E23" s="12"/>
      <c r="F23" s="9" t="s">
        <v>30</v>
      </c>
      <c r="G23" s="12"/>
      <c r="H23" s="323"/>
      <c r="I23" s="12"/>
      <c r="J23" s="325"/>
      <c r="K23" s="12"/>
      <c r="L23" s="13"/>
      <c r="M23" s="2"/>
    </row>
    <row r="24" spans="2:13" ht="15" customHeight="1">
      <c r="B24" s="12"/>
      <c r="C24" s="12"/>
      <c r="D24" s="12"/>
      <c r="E24" s="12"/>
      <c r="F24" s="12"/>
      <c r="G24" s="12"/>
      <c r="H24" s="324"/>
      <c r="I24" s="12"/>
      <c r="J24" s="9" t="s">
        <v>30</v>
      </c>
      <c r="K24" s="12"/>
      <c r="L24" s="323"/>
      <c r="M24" s="2"/>
    </row>
    <row r="25" spans="2:13" ht="15" customHeight="1">
      <c r="B25" s="12"/>
      <c r="C25" s="12"/>
      <c r="D25" s="12"/>
      <c r="E25" s="12"/>
      <c r="F25" s="12"/>
      <c r="G25" s="12"/>
      <c r="H25" s="325"/>
      <c r="I25" s="12"/>
      <c r="J25" s="12"/>
      <c r="K25" s="12"/>
      <c r="L25" s="324"/>
      <c r="M25" s="2"/>
    </row>
    <row r="26" spans="2:13" ht="15" customHeight="1">
      <c r="B26" s="18"/>
      <c r="C26" s="332" t="s">
        <v>34</v>
      </c>
      <c r="D26" s="333"/>
      <c r="E26" s="19"/>
      <c r="F26" s="20"/>
      <c r="G26" s="12"/>
      <c r="H26" s="9" t="s">
        <v>30</v>
      </c>
      <c r="I26" s="12"/>
      <c r="J26" s="323"/>
      <c r="K26" s="12"/>
      <c r="L26" s="325"/>
      <c r="M26" s="2"/>
    </row>
    <row r="27" spans="2:13" ht="15" customHeight="1">
      <c r="B27" s="18"/>
      <c r="C27" s="326" t="s">
        <v>35</v>
      </c>
      <c r="D27" s="327"/>
      <c r="E27" s="327"/>
      <c r="F27" s="328"/>
      <c r="G27" s="12"/>
      <c r="H27" s="12"/>
      <c r="I27" s="12"/>
      <c r="J27" s="324"/>
      <c r="K27" s="12"/>
      <c r="L27" s="17" t="s">
        <v>36</v>
      </c>
      <c r="M27" s="2"/>
    </row>
    <row r="28" spans="2:13" ht="15" customHeight="1">
      <c r="B28" s="18"/>
      <c r="C28" s="326"/>
      <c r="D28" s="327"/>
      <c r="E28" s="327"/>
      <c r="F28" s="328"/>
      <c r="G28" s="12"/>
      <c r="H28" s="12"/>
      <c r="I28" s="12"/>
      <c r="J28" s="325"/>
      <c r="K28" s="12"/>
      <c r="L28" s="12"/>
      <c r="M28" s="2"/>
    </row>
    <row r="29" spans="2:13" ht="15" customHeight="1">
      <c r="B29" s="18"/>
      <c r="C29" s="326"/>
      <c r="D29" s="327"/>
      <c r="E29" s="327"/>
      <c r="F29" s="328"/>
      <c r="G29" s="12"/>
      <c r="H29" s="12"/>
      <c r="I29" s="12"/>
      <c r="J29" s="9" t="s">
        <v>30</v>
      </c>
      <c r="K29" s="12"/>
      <c r="L29" s="323"/>
      <c r="M29" s="2"/>
    </row>
    <row r="30" spans="2:13" ht="15" customHeight="1">
      <c r="B30" s="18"/>
      <c r="C30" s="326"/>
      <c r="D30" s="327"/>
      <c r="E30" s="327"/>
      <c r="F30" s="328"/>
      <c r="G30" s="12"/>
      <c r="H30" s="12"/>
      <c r="I30" s="12"/>
      <c r="J30" s="12"/>
      <c r="K30" s="12"/>
      <c r="L30" s="324"/>
      <c r="M30" s="2"/>
    </row>
    <row r="31" spans="2:13" ht="15" customHeight="1">
      <c r="B31" s="18"/>
      <c r="C31" s="326"/>
      <c r="D31" s="327"/>
      <c r="E31" s="327"/>
      <c r="F31" s="328"/>
      <c r="G31" s="12"/>
      <c r="H31" s="12"/>
      <c r="I31" s="12"/>
      <c r="J31" s="12"/>
      <c r="K31" s="12"/>
      <c r="L31" s="325"/>
      <c r="M31" s="2"/>
    </row>
    <row r="32" spans="2:13" ht="15" customHeight="1">
      <c r="B32" s="18"/>
      <c r="C32" s="329"/>
      <c r="D32" s="330"/>
      <c r="E32" s="330"/>
      <c r="F32" s="331"/>
      <c r="G32" s="12"/>
      <c r="H32" s="12"/>
      <c r="I32" s="12"/>
      <c r="J32" s="12"/>
      <c r="K32" s="12"/>
      <c r="L32" s="17" t="s">
        <v>37</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7" sqref="B7:H8"/>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351" t="s">
        <v>52</v>
      </c>
      <c r="C2" s="351"/>
      <c r="D2" s="351"/>
      <c r="E2" s="351"/>
      <c r="F2" s="351"/>
      <c r="G2" s="351"/>
      <c r="H2" s="351"/>
      <c r="I2" s="351"/>
      <c r="J2" s="351"/>
      <c r="K2" s="351"/>
      <c r="L2" s="351"/>
      <c r="M2" s="351"/>
      <c r="N2" s="351"/>
      <c r="O2" s="351"/>
      <c r="P2" s="351"/>
      <c r="Q2" s="351"/>
      <c r="R2" s="351"/>
      <c r="S2" s="351"/>
      <c r="T2" s="351"/>
      <c r="U2" s="351"/>
      <c r="V2" s="351"/>
      <c r="W2" s="351"/>
      <c r="X2" s="351"/>
      <c r="Y2" s="351"/>
      <c r="Z2" s="351"/>
      <c r="AA2" s="351"/>
      <c r="AB2" s="351"/>
      <c r="AC2" s="351"/>
      <c r="AD2" s="351"/>
      <c r="AE2" s="351"/>
      <c r="AF2" s="351"/>
      <c r="AG2" s="351"/>
      <c r="AH2" s="351"/>
      <c r="AI2" s="351"/>
      <c r="AJ2" s="351"/>
      <c r="AK2" s="351"/>
      <c r="AL2" s="351"/>
      <c r="AM2" s="351"/>
      <c r="AN2" s="351"/>
      <c r="AO2" s="351"/>
      <c r="AP2" s="351"/>
      <c r="AQ2" s="351"/>
      <c r="AR2" s="351"/>
      <c r="AS2" s="351"/>
      <c r="AT2" s="24"/>
      <c r="AU2" s="24"/>
      <c r="AV2" s="24"/>
      <c r="AW2" s="24"/>
      <c r="AX2" s="352" t="s">
        <v>53</v>
      </c>
      <c r="AY2" s="352"/>
      <c r="AZ2" s="352"/>
      <c r="BA2" s="352"/>
      <c r="BB2" s="352"/>
      <c r="BC2" s="352"/>
      <c r="BD2" s="352"/>
      <c r="BE2" s="352"/>
      <c r="BF2" s="352"/>
      <c r="BG2" s="352"/>
      <c r="BH2" s="352"/>
      <c r="BI2" s="352"/>
      <c r="BJ2" s="352"/>
      <c r="BK2" s="352"/>
      <c r="BL2" s="352"/>
      <c r="BM2" s="352"/>
      <c r="BN2" s="352"/>
      <c r="BO2" s="352"/>
      <c r="BP2" s="352"/>
      <c r="BQ2" s="352"/>
      <c r="BR2" s="352"/>
      <c r="BS2" s="352"/>
      <c r="BT2" s="352"/>
      <c r="BU2" s="352"/>
      <c r="BV2" s="352"/>
      <c r="BW2" s="352"/>
      <c r="BX2" s="352"/>
      <c r="BY2" s="352"/>
      <c r="BZ2" s="352"/>
      <c r="CA2" s="352"/>
      <c r="CB2" s="352"/>
      <c r="CC2" s="352"/>
      <c r="CD2" s="352"/>
      <c r="CE2" s="352"/>
      <c r="CF2" s="352"/>
      <c r="CG2" s="352"/>
      <c r="CH2" s="352"/>
      <c r="CI2" s="352"/>
      <c r="CJ2" s="352"/>
      <c r="CK2" s="352"/>
      <c r="CL2" s="352"/>
      <c r="CM2" s="352"/>
      <c r="CN2" s="352"/>
      <c r="CO2" s="352"/>
      <c r="CP2" s="24"/>
    </row>
    <row r="3" spans="1:94" s="25" customFormat="1" ht="10.5" customHeight="1">
      <c r="A3" s="24"/>
      <c r="B3" s="351"/>
      <c r="C3" s="351"/>
      <c r="D3" s="351"/>
      <c r="E3" s="351"/>
      <c r="F3" s="351"/>
      <c r="G3" s="351"/>
      <c r="H3" s="351"/>
      <c r="I3" s="351"/>
      <c r="J3" s="351"/>
      <c r="K3" s="351"/>
      <c r="L3" s="351"/>
      <c r="M3" s="351"/>
      <c r="N3" s="351"/>
      <c r="O3" s="351"/>
      <c r="P3" s="351"/>
      <c r="Q3" s="351"/>
      <c r="R3" s="351"/>
      <c r="S3" s="351"/>
      <c r="T3" s="351"/>
      <c r="U3" s="351"/>
      <c r="V3" s="351"/>
      <c r="W3" s="351"/>
      <c r="X3" s="351"/>
      <c r="Y3" s="351"/>
      <c r="Z3" s="351"/>
      <c r="AA3" s="351"/>
      <c r="AB3" s="351"/>
      <c r="AC3" s="351"/>
      <c r="AD3" s="351"/>
      <c r="AE3" s="351"/>
      <c r="AF3" s="351"/>
      <c r="AG3" s="351"/>
      <c r="AH3" s="351"/>
      <c r="AI3" s="351"/>
      <c r="AJ3" s="351"/>
      <c r="AK3" s="351"/>
      <c r="AL3" s="351"/>
      <c r="AM3" s="351"/>
      <c r="AN3" s="351"/>
      <c r="AO3" s="351"/>
      <c r="AP3" s="351"/>
      <c r="AQ3" s="351"/>
      <c r="AR3" s="351"/>
      <c r="AS3" s="351"/>
      <c r="AT3" s="24"/>
      <c r="AU3" s="24"/>
      <c r="AV3" s="24"/>
      <c r="AW3" s="24"/>
      <c r="AX3" s="352"/>
      <c r="AY3" s="352"/>
      <c r="AZ3" s="352"/>
      <c r="BA3" s="352"/>
      <c r="BB3" s="352"/>
      <c r="BC3" s="352"/>
      <c r="BD3" s="352"/>
      <c r="BE3" s="352"/>
      <c r="BF3" s="352"/>
      <c r="BG3" s="352"/>
      <c r="BH3" s="352"/>
      <c r="BI3" s="352"/>
      <c r="BJ3" s="352"/>
      <c r="BK3" s="352"/>
      <c r="BL3" s="352"/>
      <c r="BM3" s="352"/>
      <c r="BN3" s="352"/>
      <c r="BO3" s="352"/>
      <c r="BP3" s="352"/>
      <c r="BQ3" s="352"/>
      <c r="BR3" s="352"/>
      <c r="BS3" s="352"/>
      <c r="BT3" s="352"/>
      <c r="BU3" s="352"/>
      <c r="BV3" s="352"/>
      <c r="BW3" s="352"/>
      <c r="BX3" s="352"/>
      <c r="BY3" s="352"/>
      <c r="BZ3" s="352"/>
      <c r="CA3" s="352"/>
      <c r="CB3" s="352"/>
      <c r="CC3" s="352"/>
      <c r="CD3" s="352"/>
      <c r="CE3" s="352"/>
      <c r="CF3" s="352"/>
      <c r="CG3" s="352"/>
      <c r="CH3" s="352"/>
      <c r="CI3" s="352"/>
      <c r="CJ3" s="352"/>
      <c r="CK3" s="352"/>
      <c r="CL3" s="352"/>
      <c r="CM3" s="352"/>
      <c r="CN3" s="352"/>
      <c r="CO3" s="352"/>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45</v>
      </c>
      <c r="C5" s="23"/>
      <c r="D5" s="24"/>
      <c r="E5" s="23"/>
      <c r="F5" s="23"/>
      <c r="G5" s="24"/>
      <c r="H5" s="23"/>
      <c r="I5" s="23"/>
      <c r="J5" s="23"/>
      <c r="K5" s="23"/>
      <c r="L5" s="23"/>
      <c r="M5" s="24"/>
      <c r="N5" s="23"/>
      <c r="O5" s="26" t="s">
        <v>46</v>
      </c>
      <c r="P5" s="23"/>
      <c r="Q5" s="23"/>
      <c r="R5" s="23"/>
      <c r="S5" s="23"/>
      <c r="T5" s="23"/>
      <c r="U5" s="23"/>
      <c r="V5" s="24"/>
      <c r="W5" s="23"/>
      <c r="X5" s="23"/>
      <c r="Y5" s="23"/>
      <c r="Z5" s="23"/>
      <c r="AA5" s="23"/>
      <c r="AB5" s="26" t="s">
        <v>47</v>
      </c>
      <c r="AC5" s="23"/>
      <c r="AD5" s="24"/>
      <c r="AE5" s="23"/>
      <c r="AF5" s="23"/>
      <c r="AG5" s="24"/>
      <c r="AH5" s="23"/>
      <c r="AI5" s="23"/>
      <c r="AJ5" s="23"/>
      <c r="AK5" s="23"/>
      <c r="AL5" s="23"/>
      <c r="AM5" s="24"/>
      <c r="AN5" s="23"/>
      <c r="AO5" s="23"/>
      <c r="AP5" s="23"/>
      <c r="AQ5" s="23"/>
      <c r="AR5" s="23"/>
      <c r="AS5" s="23"/>
      <c r="AT5" s="23"/>
      <c r="AU5" s="23"/>
      <c r="AV5" s="23"/>
      <c r="AW5" s="23"/>
      <c r="BI5" s="26" t="s">
        <v>45</v>
      </c>
      <c r="BJ5" s="23"/>
      <c r="BK5" s="24"/>
      <c r="BL5" s="23"/>
      <c r="BM5" s="23"/>
      <c r="BN5" s="24"/>
      <c r="BO5" s="23"/>
      <c r="BP5" s="23"/>
      <c r="BQ5" s="23"/>
      <c r="BR5" s="23"/>
      <c r="BS5" s="23"/>
      <c r="BT5" s="24"/>
      <c r="BU5" s="23"/>
      <c r="BV5" s="26" t="s">
        <v>46</v>
      </c>
      <c r="BW5" s="23"/>
      <c r="BX5" s="23"/>
      <c r="BY5" s="23"/>
      <c r="BZ5" s="23"/>
      <c r="CA5" s="23"/>
      <c r="CB5" s="23"/>
      <c r="CC5" s="24"/>
      <c r="CD5" s="23"/>
      <c r="CE5" s="23"/>
      <c r="CF5" s="23"/>
      <c r="CG5" s="23"/>
      <c r="CH5" s="23"/>
      <c r="CI5" s="26" t="s">
        <v>47</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353"/>
      <c r="C7" s="354"/>
      <c r="D7" s="354"/>
      <c r="E7" s="354"/>
      <c r="F7" s="354"/>
      <c r="G7" s="354"/>
      <c r="H7" s="355"/>
      <c r="I7" s="29"/>
      <c r="J7" s="28"/>
      <c r="O7" s="353"/>
      <c r="P7" s="354"/>
      <c r="Q7" s="354"/>
      <c r="R7" s="354"/>
      <c r="S7" s="354"/>
      <c r="T7" s="354"/>
      <c r="U7" s="355"/>
      <c r="V7" s="29"/>
      <c r="W7" s="28"/>
      <c r="AB7" s="353"/>
      <c r="AC7" s="354"/>
      <c r="AD7" s="354"/>
      <c r="AE7" s="354"/>
      <c r="AF7" s="354"/>
      <c r="AG7" s="354"/>
      <c r="AH7" s="355"/>
      <c r="AI7" s="29"/>
      <c r="AJ7" s="28"/>
      <c r="AR7" s="23"/>
      <c r="AS7" s="28"/>
      <c r="AT7" s="23"/>
      <c r="AU7" s="23"/>
      <c r="AV7" s="23"/>
      <c r="AW7" s="23"/>
      <c r="BE7" s="41"/>
      <c r="BF7" s="41"/>
      <c r="BG7" s="28"/>
      <c r="BH7" s="30"/>
      <c r="BI7" s="353"/>
      <c r="BJ7" s="354"/>
      <c r="BK7" s="354"/>
      <c r="BL7" s="354"/>
      <c r="BM7" s="354"/>
      <c r="BN7" s="354"/>
      <c r="BO7" s="355"/>
      <c r="BR7" s="41"/>
      <c r="BS7" s="41"/>
      <c r="BT7" s="28"/>
      <c r="BU7" s="30"/>
      <c r="BV7" s="353"/>
      <c r="BW7" s="354"/>
      <c r="BX7" s="354"/>
      <c r="BY7" s="354"/>
      <c r="BZ7" s="354"/>
      <c r="CA7" s="354"/>
      <c r="CB7" s="355"/>
      <c r="CH7" s="30"/>
      <c r="CI7" s="353"/>
      <c r="CJ7" s="354"/>
      <c r="CK7" s="354"/>
      <c r="CL7" s="354"/>
      <c r="CM7" s="354"/>
      <c r="CN7" s="354"/>
      <c r="CO7" s="355"/>
    </row>
    <row r="8" spans="1:94" ht="10.5" customHeight="1">
      <c r="A8" s="23"/>
      <c r="B8" s="356"/>
      <c r="C8" s="357"/>
      <c r="D8" s="357"/>
      <c r="E8" s="357"/>
      <c r="F8" s="357"/>
      <c r="G8" s="357"/>
      <c r="H8" s="358"/>
      <c r="I8" s="23"/>
      <c r="J8" s="23"/>
      <c r="O8" s="356"/>
      <c r="P8" s="357"/>
      <c r="Q8" s="357"/>
      <c r="R8" s="357"/>
      <c r="S8" s="357"/>
      <c r="T8" s="357"/>
      <c r="U8" s="358"/>
      <c r="V8" s="23"/>
      <c r="W8" s="23"/>
      <c r="AB8" s="356"/>
      <c r="AC8" s="357"/>
      <c r="AD8" s="357"/>
      <c r="AE8" s="357"/>
      <c r="AF8" s="357"/>
      <c r="AG8" s="357"/>
      <c r="AH8" s="358"/>
      <c r="AI8" s="23"/>
      <c r="AJ8" s="23"/>
      <c r="AS8" s="23"/>
      <c r="AT8" s="23"/>
      <c r="AU8" s="23"/>
      <c r="AV8" s="23"/>
      <c r="AW8" s="23"/>
      <c r="BF8" s="23"/>
      <c r="BG8" s="23"/>
      <c r="BH8" s="31"/>
      <c r="BI8" s="356"/>
      <c r="BJ8" s="357"/>
      <c r="BK8" s="357"/>
      <c r="BL8" s="357"/>
      <c r="BM8" s="357"/>
      <c r="BN8" s="357"/>
      <c r="BO8" s="358"/>
      <c r="BR8" s="41"/>
      <c r="BS8" s="41"/>
      <c r="BT8" s="23"/>
      <c r="BU8" s="31"/>
      <c r="BV8" s="356"/>
      <c r="BW8" s="357"/>
      <c r="BX8" s="357"/>
      <c r="BY8" s="357"/>
      <c r="BZ8" s="357"/>
      <c r="CA8" s="357"/>
      <c r="CB8" s="358"/>
      <c r="CH8" s="31"/>
      <c r="CI8" s="356"/>
      <c r="CJ8" s="357"/>
      <c r="CK8" s="357"/>
      <c r="CL8" s="357"/>
      <c r="CM8" s="357"/>
      <c r="CN8" s="357"/>
      <c r="CO8" s="358"/>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353"/>
      <c r="D10" s="354"/>
      <c r="E10" s="354"/>
      <c r="F10" s="354"/>
      <c r="G10" s="354"/>
      <c r="H10" s="354"/>
      <c r="I10" s="355"/>
      <c r="J10" s="29"/>
      <c r="P10" s="353"/>
      <c r="Q10" s="354"/>
      <c r="R10" s="354"/>
      <c r="S10" s="354"/>
      <c r="T10" s="354"/>
      <c r="U10" s="354"/>
      <c r="V10" s="355"/>
      <c r="W10" s="29"/>
      <c r="AC10" s="353"/>
      <c r="AD10" s="354"/>
      <c r="AE10" s="354"/>
      <c r="AF10" s="354"/>
      <c r="AG10" s="354"/>
      <c r="AH10" s="354"/>
      <c r="AI10" s="355"/>
      <c r="AJ10" s="29"/>
      <c r="AS10" s="23"/>
      <c r="AT10" s="23"/>
      <c r="AU10" s="23"/>
      <c r="AV10" s="23"/>
      <c r="AW10" s="23"/>
      <c r="BE10" s="41"/>
      <c r="BF10" s="41"/>
      <c r="BG10" s="42"/>
      <c r="BH10" s="353"/>
      <c r="BI10" s="354"/>
      <c r="BJ10" s="354"/>
      <c r="BK10" s="354"/>
      <c r="BL10" s="354"/>
      <c r="BM10" s="354"/>
      <c r="BN10" s="355"/>
      <c r="BT10" s="42"/>
      <c r="BU10" s="353"/>
      <c r="BV10" s="354"/>
      <c r="BW10" s="354"/>
      <c r="BX10" s="354"/>
      <c r="BY10" s="354"/>
      <c r="BZ10" s="354"/>
      <c r="CA10" s="355"/>
      <c r="CC10" s="23"/>
      <c r="CG10" s="30"/>
      <c r="CH10" s="353"/>
      <c r="CI10" s="354"/>
      <c r="CJ10" s="354"/>
      <c r="CK10" s="354"/>
      <c r="CL10" s="354"/>
      <c r="CM10" s="354"/>
      <c r="CN10" s="355"/>
    </row>
    <row r="11" spans="1:94" ht="10.5" customHeight="1">
      <c r="A11" s="23"/>
      <c r="C11" s="356"/>
      <c r="D11" s="357"/>
      <c r="E11" s="357"/>
      <c r="F11" s="357"/>
      <c r="G11" s="357"/>
      <c r="H11" s="357"/>
      <c r="I11" s="358"/>
      <c r="J11" s="23"/>
      <c r="P11" s="356"/>
      <c r="Q11" s="357"/>
      <c r="R11" s="357"/>
      <c r="S11" s="357"/>
      <c r="T11" s="357"/>
      <c r="U11" s="357"/>
      <c r="V11" s="358"/>
      <c r="W11" s="23"/>
      <c r="AC11" s="356"/>
      <c r="AD11" s="357"/>
      <c r="AE11" s="357"/>
      <c r="AF11" s="357"/>
      <c r="AG11" s="357"/>
      <c r="AH11" s="357"/>
      <c r="AI11" s="358"/>
      <c r="AJ11" s="23"/>
      <c r="AR11" s="23"/>
      <c r="AS11" s="23"/>
      <c r="AT11" s="23"/>
      <c r="AU11" s="32"/>
      <c r="AV11" s="23"/>
      <c r="AW11" s="23"/>
      <c r="BE11" s="41"/>
      <c r="BF11" s="41"/>
      <c r="BG11" s="43"/>
      <c r="BH11" s="356"/>
      <c r="BI11" s="357"/>
      <c r="BJ11" s="357"/>
      <c r="BK11" s="357"/>
      <c r="BL11" s="357"/>
      <c r="BM11" s="357"/>
      <c r="BN11" s="358"/>
      <c r="BT11" s="43"/>
      <c r="BU11" s="356"/>
      <c r="BV11" s="357"/>
      <c r="BW11" s="357"/>
      <c r="BX11" s="357"/>
      <c r="BY11" s="357"/>
      <c r="BZ11" s="357"/>
      <c r="CA11" s="358"/>
      <c r="CG11" s="31"/>
      <c r="CH11" s="356"/>
      <c r="CI11" s="357"/>
      <c r="CJ11" s="357"/>
      <c r="CK11" s="357"/>
      <c r="CL11" s="357"/>
      <c r="CM11" s="357"/>
      <c r="CN11" s="358"/>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353"/>
      <c r="E13" s="354"/>
      <c r="F13" s="354"/>
      <c r="G13" s="354"/>
      <c r="H13" s="354"/>
      <c r="I13" s="354"/>
      <c r="J13" s="355"/>
      <c r="K13" s="29"/>
      <c r="Q13" s="353"/>
      <c r="R13" s="354"/>
      <c r="S13" s="354"/>
      <c r="T13" s="354"/>
      <c r="U13" s="354"/>
      <c r="V13" s="354"/>
      <c r="W13" s="355"/>
      <c r="X13" s="29"/>
      <c r="AD13" s="353"/>
      <c r="AE13" s="354"/>
      <c r="AF13" s="354"/>
      <c r="AG13" s="354"/>
      <c r="AH13" s="354"/>
      <c r="AI13" s="354"/>
      <c r="AJ13" s="355"/>
      <c r="AK13" s="29"/>
      <c r="AR13" s="23"/>
      <c r="AS13" s="23"/>
      <c r="AT13" s="23"/>
      <c r="AU13" s="33"/>
      <c r="AV13" s="23"/>
      <c r="AW13" s="23"/>
      <c r="BF13" s="30"/>
      <c r="BG13" s="353"/>
      <c r="BH13" s="354"/>
      <c r="BI13" s="354"/>
      <c r="BJ13" s="354"/>
      <c r="BK13" s="354"/>
      <c r="BL13" s="354"/>
      <c r="BM13" s="355"/>
      <c r="BS13" s="30"/>
      <c r="BT13" s="353"/>
      <c r="BU13" s="354"/>
      <c r="BV13" s="354"/>
      <c r="BW13" s="354"/>
      <c r="BX13" s="354"/>
      <c r="BY13" s="354"/>
      <c r="BZ13" s="355"/>
      <c r="CB13" s="23"/>
      <c r="CC13" s="23"/>
      <c r="CF13" s="30"/>
      <c r="CG13" s="353"/>
      <c r="CH13" s="354"/>
      <c r="CI13" s="354"/>
      <c r="CJ13" s="354"/>
      <c r="CK13" s="354"/>
      <c r="CL13" s="354"/>
      <c r="CM13" s="355"/>
    </row>
    <row r="14" spans="1:94" ht="10.5" customHeight="1">
      <c r="A14" s="23"/>
      <c r="D14" s="356"/>
      <c r="E14" s="357"/>
      <c r="F14" s="357"/>
      <c r="G14" s="357"/>
      <c r="H14" s="357"/>
      <c r="I14" s="357"/>
      <c r="J14" s="358"/>
      <c r="Q14" s="356"/>
      <c r="R14" s="357"/>
      <c r="S14" s="357"/>
      <c r="T14" s="357"/>
      <c r="U14" s="357"/>
      <c r="V14" s="357"/>
      <c r="W14" s="358"/>
      <c r="AD14" s="356"/>
      <c r="AE14" s="357"/>
      <c r="AF14" s="357"/>
      <c r="AG14" s="357"/>
      <c r="AH14" s="357"/>
      <c r="AI14" s="357"/>
      <c r="AJ14" s="358"/>
      <c r="AR14" s="23"/>
      <c r="AS14" s="23"/>
      <c r="AT14" s="23"/>
      <c r="AU14" s="33"/>
      <c r="AV14" s="23"/>
      <c r="AW14" s="23"/>
      <c r="BF14" s="31"/>
      <c r="BG14" s="356"/>
      <c r="BH14" s="357"/>
      <c r="BI14" s="357"/>
      <c r="BJ14" s="357"/>
      <c r="BK14" s="357"/>
      <c r="BL14" s="357"/>
      <c r="BM14" s="358"/>
      <c r="BS14" s="31"/>
      <c r="BT14" s="356"/>
      <c r="BU14" s="357"/>
      <c r="BV14" s="357"/>
      <c r="BW14" s="357"/>
      <c r="BX14" s="357"/>
      <c r="BY14" s="357"/>
      <c r="BZ14" s="358"/>
      <c r="CB14" s="23"/>
      <c r="CC14" s="23"/>
      <c r="CF14" s="31"/>
      <c r="CG14" s="356"/>
      <c r="CH14" s="357"/>
      <c r="CI14" s="357"/>
      <c r="CJ14" s="357"/>
      <c r="CK14" s="357"/>
      <c r="CL14" s="357"/>
      <c r="CM14" s="358"/>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353"/>
      <c r="F16" s="354"/>
      <c r="G16" s="354"/>
      <c r="H16" s="354"/>
      <c r="I16" s="354"/>
      <c r="J16" s="354"/>
      <c r="K16" s="355"/>
      <c r="L16" s="29"/>
      <c r="R16" s="353"/>
      <c r="S16" s="354"/>
      <c r="T16" s="354"/>
      <c r="U16" s="354"/>
      <c r="V16" s="354"/>
      <c r="W16" s="354"/>
      <c r="X16" s="355"/>
      <c r="Y16" s="29"/>
      <c r="AE16" s="353"/>
      <c r="AF16" s="354"/>
      <c r="AG16" s="354"/>
      <c r="AH16" s="354"/>
      <c r="AI16" s="354"/>
      <c r="AJ16" s="354"/>
      <c r="AK16" s="355"/>
      <c r="AL16" s="29"/>
      <c r="AR16" s="23"/>
      <c r="AS16" s="23"/>
      <c r="AT16" s="23"/>
      <c r="AU16" s="33"/>
      <c r="AV16" s="23"/>
      <c r="AW16" s="23"/>
      <c r="BE16" s="30"/>
      <c r="BF16" s="353"/>
      <c r="BG16" s="354"/>
      <c r="BH16" s="354"/>
      <c r="BI16" s="354"/>
      <c r="BJ16" s="354"/>
      <c r="BK16" s="354"/>
      <c r="BL16" s="355"/>
      <c r="BR16" s="30"/>
      <c r="BS16" s="353"/>
      <c r="BT16" s="354"/>
      <c r="BU16" s="354"/>
      <c r="BV16" s="354"/>
      <c r="BW16" s="354"/>
      <c r="BX16" s="354"/>
      <c r="BY16" s="355"/>
      <c r="BZ16" s="41"/>
      <c r="CB16" s="23"/>
      <c r="CC16" s="23"/>
      <c r="CE16" s="30"/>
      <c r="CF16" s="353"/>
      <c r="CG16" s="354"/>
      <c r="CH16" s="354"/>
      <c r="CI16" s="354"/>
      <c r="CJ16" s="354"/>
      <c r="CK16" s="354"/>
      <c r="CL16" s="355"/>
    </row>
    <row r="17" spans="1:90" ht="10.5" customHeight="1">
      <c r="A17" s="23"/>
      <c r="E17" s="356"/>
      <c r="F17" s="357"/>
      <c r="G17" s="357"/>
      <c r="H17" s="357"/>
      <c r="I17" s="357"/>
      <c r="J17" s="357"/>
      <c r="K17" s="358"/>
      <c r="R17" s="356"/>
      <c r="S17" s="357"/>
      <c r="T17" s="357"/>
      <c r="U17" s="357"/>
      <c r="V17" s="357"/>
      <c r="W17" s="357"/>
      <c r="X17" s="358"/>
      <c r="AE17" s="356"/>
      <c r="AF17" s="357"/>
      <c r="AG17" s="357"/>
      <c r="AH17" s="357"/>
      <c r="AI17" s="357"/>
      <c r="AJ17" s="357"/>
      <c r="AK17" s="358"/>
      <c r="AR17" s="23"/>
      <c r="AS17" s="23"/>
      <c r="AT17" s="23"/>
      <c r="AU17" s="33"/>
      <c r="AV17" s="23"/>
      <c r="AW17" s="23"/>
      <c r="AX17" s="21"/>
      <c r="AY17" s="21"/>
      <c r="AZ17" s="21"/>
      <c r="BE17" s="31"/>
      <c r="BF17" s="356"/>
      <c r="BG17" s="357"/>
      <c r="BH17" s="357"/>
      <c r="BI17" s="357"/>
      <c r="BJ17" s="357"/>
      <c r="BK17" s="357"/>
      <c r="BL17" s="358"/>
      <c r="BR17" s="31"/>
      <c r="BS17" s="356"/>
      <c r="BT17" s="357"/>
      <c r="BU17" s="357"/>
      <c r="BV17" s="357"/>
      <c r="BW17" s="357"/>
      <c r="BX17" s="357"/>
      <c r="BY17" s="358"/>
      <c r="BZ17" s="41"/>
      <c r="CB17" s="23"/>
      <c r="CC17" s="23"/>
      <c r="CE17" s="31"/>
      <c r="CF17" s="356"/>
      <c r="CG17" s="357"/>
      <c r="CH17" s="357"/>
      <c r="CI17" s="357"/>
      <c r="CJ17" s="357"/>
      <c r="CK17" s="357"/>
      <c r="CL17" s="358"/>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353"/>
      <c r="G19" s="354"/>
      <c r="H19" s="354"/>
      <c r="I19" s="354"/>
      <c r="J19" s="354"/>
      <c r="K19" s="354"/>
      <c r="L19" s="355"/>
      <c r="M19" s="29"/>
      <c r="S19" s="353"/>
      <c r="T19" s="354"/>
      <c r="U19" s="354"/>
      <c r="V19" s="354"/>
      <c r="W19" s="354"/>
      <c r="X19" s="354"/>
      <c r="Y19" s="355"/>
      <c r="Z19" s="29"/>
      <c r="AF19" s="353"/>
      <c r="AG19" s="354"/>
      <c r="AH19" s="354"/>
      <c r="AI19" s="354"/>
      <c r="AJ19" s="354"/>
      <c r="AK19" s="354"/>
      <c r="AL19" s="355"/>
      <c r="AM19" s="29"/>
      <c r="AR19" s="23"/>
      <c r="AS19" s="23"/>
      <c r="AT19" s="23"/>
      <c r="AU19" s="33"/>
      <c r="AV19" s="23"/>
      <c r="AW19" s="23"/>
      <c r="AX19" s="21"/>
      <c r="AY19" s="21"/>
      <c r="AZ19" s="21"/>
      <c r="BD19" s="30"/>
      <c r="BE19" s="353"/>
      <c r="BF19" s="354"/>
      <c r="BG19" s="354"/>
      <c r="BH19" s="354"/>
      <c r="BI19" s="354"/>
      <c r="BJ19" s="354"/>
      <c r="BK19" s="355"/>
      <c r="BQ19" s="30"/>
      <c r="BR19" s="353"/>
      <c r="BS19" s="354"/>
      <c r="BT19" s="354"/>
      <c r="BU19" s="354"/>
      <c r="BV19" s="354"/>
      <c r="BW19" s="354"/>
      <c r="BX19" s="355"/>
      <c r="BY19" s="41"/>
      <c r="BZ19" s="41"/>
      <c r="CB19" s="23"/>
      <c r="CC19" s="23"/>
      <c r="CD19" s="30"/>
      <c r="CE19" s="353"/>
      <c r="CF19" s="354"/>
      <c r="CG19" s="354"/>
      <c r="CH19" s="354"/>
      <c r="CI19" s="354"/>
      <c r="CJ19" s="354"/>
      <c r="CK19" s="355"/>
    </row>
    <row r="20" spans="1:90" ht="10.5" customHeight="1">
      <c r="A20" s="34"/>
      <c r="F20" s="356"/>
      <c r="G20" s="357"/>
      <c r="H20" s="357"/>
      <c r="I20" s="357"/>
      <c r="J20" s="357"/>
      <c r="K20" s="357"/>
      <c r="L20" s="358"/>
      <c r="S20" s="356"/>
      <c r="T20" s="357"/>
      <c r="U20" s="357"/>
      <c r="V20" s="357"/>
      <c r="W20" s="357"/>
      <c r="X20" s="357"/>
      <c r="Y20" s="358"/>
      <c r="AF20" s="356"/>
      <c r="AG20" s="357"/>
      <c r="AH20" s="357"/>
      <c r="AI20" s="357"/>
      <c r="AJ20" s="357"/>
      <c r="AK20" s="357"/>
      <c r="AL20" s="358"/>
      <c r="AR20" s="23"/>
      <c r="AS20" s="23"/>
      <c r="AT20" s="23"/>
      <c r="AU20" s="33"/>
      <c r="AV20" s="23"/>
      <c r="AW20" s="23"/>
      <c r="AX20" s="21"/>
      <c r="AY20" s="21"/>
      <c r="AZ20" s="21"/>
      <c r="BD20" s="31"/>
      <c r="BE20" s="356"/>
      <c r="BF20" s="357"/>
      <c r="BG20" s="357"/>
      <c r="BH20" s="357"/>
      <c r="BI20" s="357"/>
      <c r="BJ20" s="357"/>
      <c r="BK20" s="358"/>
      <c r="BQ20" s="31"/>
      <c r="BR20" s="356"/>
      <c r="BS20" s="357"/>
      <c r="BT20" s="357"/>
      <c r="BU20" s="357"/>
      <c r="BV20" s="357"/>
      <c r="BW20" s="357"/>
      <c r="BX20" s="358"/>
      <c r="BY20" s="41"/>
      <c r="BZ20" s="41"/>
      <c r="CB20" s="23"/>
      <c r="CC20" s="23"/>
      <c r="CD20" s="31"/>
      <c r="CE20" s="356"/>
      <c r="CF20" s="357"/>
      <c r="CG20" s="357"/>
      <c r="CH20" s="357"/>
      <c r="CI20" s="357"/>
      <c r="CJ20" s="357"/>
      <c r="CK20" s="358"/>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353"/>
      <c r="H22" s="354"/>
      <c r="I22" s="354"/>
      <c r="J22" s="354"/>
      <c r="K22" s="354"/>
      <c r="L22" s="354"/>
      <c r="M22" s="355"/>
      <c r="N22" s="29"/>
      <c r="T22" s="353"/>
      <c r="U22" s="354"/>
      <c r="V22" s="354"/>
      <c r="W22" s="354"/>
      <c r="X22" s="354"/>
      <c r="Y22" s="354"/>
      <c r="Z22" s="355"/>
      <c r="AA22" s="29"/>
      <c r="AG22" s="353"/>
      <c r="AH22" s="354"/>
      <c r="AI22" s="354"/>
      <c r="AJ22" s="354"/>
      <c r="AK22" s="354"/>
      <c r="AL22" s="354"/>
      <c r="AM22" s="355"/>
      <c r="AN22" s="29"/>
      <c r="AR22" s="23"/>
      <c r="AS22" s="23"/>
      <c r="AT22" s="23"/>
      <c r="AU22" s="33"/>
      <c r="AV22" s="23"/>
      <c r="AW22" s="23"/>
      <c r="AX22" s="21"/>
      <c r="AY22" s="21"/>
      <c r="AZ22" s="21"/>
      <c r="BC22" s="30"/>
      <c r="BD22" s="353"/>
      <c r="BE22" s="354"/>
      <c r="BF22" s="354"/>
      <c r="BG22" s="354"/>
      <c r="BH22" s="354"/>
      <c r="BI22" s="354"/>
      <c r="BJ22" s="355"/>
      <c r="BK22" s="41"/>
      <c r="BL22" s="41"/>
      <c r="BP22" s="30"/>
      <c r="BQ22" s="353"/>
      <c r="BR22" s="354"/>
      <c r="BS22" s="354"/>
      <c r="BT22" s="354"/>
      <c r="BU22" s="354"/>
      <c r="BV22" s="354"/>
      <c r="BW22" s="355"/>
      <c r="BX22" s="41"/>
      <c r="BY22" s="41"/>
      <c r="BZ22" s="41"/>
      <c r="CB22" s="23"/>
      <c r="CC22" s="30"/>
      <c r="CD22" s="353"/>
      <c r="CE22" s="354"/>
      <c r="CF22" s="354"/>
      <c r="CG22" s="354"/>
      <c r="CH22" s="354"/>
      <c r="CI22" s="354"/>
      <c r="CJ22" s="355"/>
    </row>
    <row r="23" spans="1:90" ht="10.5" customHeight="1">
      <c r="A23" s="23"/>
      <c r="G23" s="356"/>
      <c r="H23" s="357"/>
      <c r="I23" s="357"/>
      <c r="J23" s="357"/>
      <c r="K23" s="357"/>
      <c r="L23" s="357"/>
      <c r="M23" s="358"/>
      <c r="T23" s="356"/>
      <c r="U23" s="357"/>
      <c r="V23" s="357"/>
      <c r="W23" s="357"/>
      <c r="X23" s="357"/>
      <c r="Y23" s="357"/>
      <c r="Z23" s="358"/>
      <c r="AG23" s="356"/>
      <c r="AH23" s="357"/>
      <c r="AI23" s="357"/>
      <c r="AJ23" s="357"/>
      <c r="AK23" s="357"/>
      <c r="AL23" s="357"/>
      <c r="AM23" s="358"/>
      <c r="AR23" s="23"/>
      <c r="AS23" s="23"/>
      <c r="AT23" s="359" t="s">
        <v>48</v>
      </c>
      <c r="AU23" s="359"/>
      <c r="AV23" s="359"/>
      <c r="AW23" s="359"/>
      <c r="AX23" s="21"/>
      <c r="AY23" s="21"/>
      <c r="AZ23" s="21"/>
      <c r="BC23" s="31"/>
      <c r="BD23" s="356"/>
      <c r="BE23" s="357"/>
      <c r="BF23" s="357"/>
      <c r="BG23" s="357"/>
      <c r="BH23" s="357"/>
      <c r="BI23" s="357"/>
      <c r="BJ23" s="358"/>
      <c r="BK23" s="41"/>
      <c r="BL23" s="41"/>
      <c r="BP23" s="31"/>
      <c r="BQ23" s="356"/>
      <c r="BR23" s="357"/>
      <c r="BS23" s="357"/>
      <c r="BT23" s="357"/>
      <c r="BU23" s="357"/>
      <c r="BV23" s="357"/>
      <c r="BW23" s="358"/>
      <c r="BX23" s="41"/>
      <c r="BY23" s="41"/>
      <c r="BZ23" s="41"/>
      <c r="CB23" s="23"/>
      <c r="CC23" s="31"/>
      <c r="CD23" s="356"/>
      <c r="CE23" s="357"/>
      <c r="CF23" s="357"/>
      <c r="CG23" s="357"/>
      <c r="CH23" s="357"/>
      <c r="CI23" s="357"/>
      <c r="CJ23" s="358"/>
    </row>
    <row r="24" spans="1:90" ht="10.5" customHeight="1">
      <c r="A24" s="35"/>
      <c r="I24" s="23"/>
      <c r="J24" s="23"/>
      <c r="V24" s="23"/>
      <c r="W24" s="23"/>
      <c r="AI24" s="23"/>
      <c r="AJ24" s="23"/>
      <c r="AR24" s="23"/>
      <c r="AS24" s="23"/>
      <c r="AT24" s="359"/>
      <c r="AU24" s="359"/>
      <c r="AV24" s="359"/>
      <c r="AW24" s="359"/>
      <c r="AX24" s="21"/>
      <c r="AY24" s="21"/>
      <c r="AZ24" s="21"/>
      <c r="BF24" s="23"/>
      <c r="BG24" s="23"/>
      <c r="BK24" s="41"/>
      <c r="BL24" s="41"/>
      <c r="BS24" s="23"/>
      <c r="BT24" s="41"/>
      <c r="BU24" s="41"/>
      <c r="BV24" s="41"/>
      <c r="BW24" s="41"/>
      <c r="BX24" s="41"/>
      <c r="BY24" s="41"/>
      <c r="BZ24" s="41"/>
      <c r="CB24" s="23"/>
      <c r="CC24" s="23"/>
    </row>
    <row r="25" spans="1:90" ht="10.5" customHeight="1">
      <c r="A25" s="35"/>
      <c r="B25" s="23"/>
      <c r="H25" s="353"/>
      <c r="I25" s="354"/>
      <c r="J25" s="354"/>
      <c r="K25" s="354"/>
      <c r="L25" s="354"/>
      <c r="M25" s="354"/>
      <c r="N25" s="355"/>
      <c r="O25" s="29"/>
      <c r="U25" s="353"/>
      <c r="V25" s="354"/>
      <c r="W25" s="354"/>
      <c r="X25" s="354"/>
      <c r="Y25" s="354"/>
      <c r="Z25" s="354"/>
      <c r="AA25" s="355"/>
      <c r="AB25" s="29"/>
      <c r="AH25" s="353"/>
      <c r="AI25" s="354"/>
      <c r="AJ25" s="354"/>
      <c r="AK25" s="354"/>
      <c r="AL25" s="354"/>
      <c r="AM25" s="354"/>
      <c r="AN25" s="355"/>
      <c r="AO25" s="29"/>
      <c r="AR25" s="23"/>
      <c r="AS25" s="23"/>
      <c r="AT25" s="23"/>
      <c r="AU25" s="23"/>
      <c r="AV25" s="23"/>
      <c r="AW25" s="23"/>
      <c r="AX25" s="21"/>
      <c r="AY25" s="21"/>
      <c r="AZ25" s="21"/>
      <c r="BB25" s="30"/>
      <c r="BC25" s="353"/>
      <c r="BD25" s="354"/>
      <c r="BE25" s="354"/>
      <c r="BF25" s="354"/>
      <c r="BG25" s="354"/>
      <c r="BH25" s="354"/>
      <c r="BI25" s="355"/>
      <c r="BK25" s="41"/>
      <c r="BL25" s="41"/>
      <c r="BO25" s="30"/>
      <c r="BP25" s="353"/>
      <c r="BQ25" s="354"/>
      <c r="BR25" s="354"/>
      <c r="BS25" s="354"/>
      <c r="BT25" s="354"/>
      <c r="BU25" s="354"/>
      <c r="BV25" s="355"/>
      <c r="BW25" s="41"/>
      <c r="BX25" s="41"/>
      <c r="BY25" s="41"/>
      <c r="BZ25" s="41"/>
      <c r="CB25" s="30"/>
      <c r="CC25" s="353"/>
      <c r="CD25" s="354"/>
      <c r="CE25" s="354"/>
      <c r="CF25" s="354"/>
      <c r="CG25" s="354"/>
      <c r="CH25" s="354"/>
      <c r="CI25" s="355"/>
    </row>
    <row r="26" spans="1:90" ht="10.5" customHeight="1">
      <c r="A26" s="35"/>
      <c r="B26" s="36"/>
      <c r="H26" s="356"/>
      <c r="I26" s="357"/>
      <c r="J26" s="357"/>
      <c r="K26" s="357"/>
      <c r="L26" s="357"/>
      <c r="M26" s="357"/>
      <c r="N26" s="358"/>
      <c r="O26" s="36"/>
      <c r="U26" s="356"/>
      <c r="V26" s="357"/>
      <c r="W26" s="357"/>
      <c r="X26" s="357"/>
      <c r="Y26" s="357"/>
      <c r="Z26" s="357"/>
      <c r="AA26" s="358"/>
      <c r="AB26" s="36"/>
      <c r="AH26" s="356"/>
      <c r="AI26" s="357"/>
      <c r="AJ26" s="357"/>
      <c r="AK26" s="357"/>
      <c r="AL26" s="357"/>
      <c r="AM26" s="357"/>
      <c r="AN26" s="358"/>
      <c r="AR26" s="23"/>
      <c r="AS26" s="23"/>
      <c r="AT26" s="360">
        <f>'LOP-053f1'!A27</f>
        <v>0</v>
      </c>
      <c r="AU26" s="361"/>
      <c r="AV26" s="361"/>
      <c r="AW26" s="362"/>
      <c r="AX26" s="21"/>
      <c r="AY26" s="21"/>
      <c r="AZ26" s="21"/>
      <c r="BB26" s="31"/>
      <c r="BC26" s="356"/>
      <c r="BD26" s="357"/>
      <c r="BE26" s="357"/>
      <c r="BF26" s="357"/>
      <c r="BG26" s="357"/>
      <c r="BH26" s="357"/>
      <c r="BI26" s="358"/>
      <c r="BK26" s="41"/>
      <c r="BL26" s="41"/>
      <c r="BO26" s="31"/>
      <c r="BP26" s="356"/>
      <c r="BQ26" s="357"/>
      <c r="BR26" s="357"/>
      <c r="BS26" s="357"/>
      <c r="BT26" s="357"/>
      <c r="BU26" s="357"/>
      <c r="BV26" s="358"/>
      <c r="BW26" s="41"/>
      <c r="BX26" s="41"/>
      <c r="BY26" s="41"/>
      <c r="BZ26" s="41"/>
      <c r="CB26" s="31"/>
      <c r="CC26" s="356"/>
      <c r="CD26" s="357"/>
      <c r="CE26" s="357"/>
      <c r="CF26" s="357"/>
      <c r="CG26" s="357"/>
      <c r="CH26" s="357"/>
      <c r="CI26" s="358"/>
    </row>
    <row r="27" spans="1:90" ht="10.5" customHeight="1">
      <c r="A27" s="36"/>
      <c r="B27" s="36"/>
      <c r="I27" s="23"/>
      <c r="J27" s="23"/>
      <c r="R27" s="23"/>
      <c r="S27" s="23"/>
      <c r="T27" s="23"/>
      <c r="U27" s="36"/>
      <c r="V27" s="23"/>
      <c r="W27" s="37"/>
      <c r="X27" s="38"/>
      <c r="Y27" s="38"/>
      <c r="Z27" s="36"/>
      <c r="AA27" s="36"/>
      <c r="AB27" s="36"/>
      <c r="AI27" s="23"/>
      <c r="AJ27" s="23"/>
      <c r="AR27" s="23"/>
      <c r="AS27" s="23"/>
      <c r="AT27" s="363"/>
      <c r="AU27" s="364"/>
      <c r="AV27" s="364"/>
      <c r="AW27" s="365"/>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363"/>
      <c r="AU28" s="364"/>
      <c r="AV28" s="364"/>
      <c r="AW28" s="365"/>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363"/>
      <c r="AU29" s="364"/>
      <c r="AV29" s="364"/>
      <c r="AW29" s="365"/>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363"/>
      <c r="AU30" s="364"/>
      <c r="AV30" s="364"/>
      <c r="AW30" s="365"/>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353"/>
      <c r="I31" s="354"/>
      <c r="J31" s="354"/>
      <c r="K31" s="354"/>
      <c r="L31" s="354"/>
      <c r="M31" s="354"/>
      <c r="N31" s="355"/>
      <c r="O31" s="29"/>
      <c r="U31" s="353"/>
      <c r="V31" s="354"/>
      <c r="W31" s="354"/>
      <c r="X31" s="354"/>
      <c r="Y31" s="354"/>
      <c r="Z31" s="354"/>
      <c r="AA31" s="355"/>
      <c r="AB31" s="29"/>
      <c r="AH31" s="353"/>
      <c r="AI31" s="354"/>
      <c r="AJ31" s="354"/>
      <c r="AK31" s="354"/>
      <c r="AL31" s="354"/>
      <c r="AM31" s="354"/>
      <c r="AN31" s="355"/>
      <c r="AO31" s="29"/>
      <c r="AP31" s="23"/>
      <c r="AQ31" s="23"/>
      <c r="AR31" s="23"/>
      <c r="AS31" s="23"/>
      <c r="AT31" s="366"/>
      <c r="AU31" s="367"/>
      <c r="AV31" s="367"/>
      <c r="AW31" s="368"/>
      <c r="AX31" s="21"/>
      <c r="AY31" s="21"/>
      <c r="BB31" s="30"/>
      <c r="BC31" s="353"/>
      <c r="BD31" s="354"/>
      <c r="BE31" s="354"/>
      <c r="BF31" s="354"/>
      <c r="BG31" s="354"/>
      <c r="BH31" s="354"/>
      <c r="BI31" s="355"/>
      <c r="BJ31" s="41"/>
      <c r="BK31" s="41"/>
      <c r="BL31" s="41"/>
      <c r="BM31" s="41"/>
      <c r="BO31" s="30"/>
      <c r="BP31" s="353"/>
      <c r="BQ31" s="354"/>
      <c r="BR31" s="354"/>
      <c r="BS31" s="354"/>
      <c r="BT31" s="354"/>
      <c r="BU31" s="354"/>
      <c r="BV31" s="355"/>
      <c r="BW31" s="41"/>
      <c r="BX31" s="41"/>
      <c r="BY31" s="41"/>
      <c r="BZ31" s="23"/>
      <c r="CA31" s="23"/>
      <c r="CB31" s="30"/>
      <c r="CC31" s="353"/>
      <c r="CD31" s="354"/>
      <c r="CE31" s="354"/>
      <c r="CF31" s="354"/>
      <c r="CG31" s="354"/>
      <c r="CH31" s="354"/>
      <c r="CI31" s="355"/>
    </row>
    <row r="32" spans="1:90" ht="10.5" customHeight="1">
      <c r="A32" s="23"/>
      <c r="H32" s="356"/>
      <c r="I32" s="357"/>
      <c r="J32" s="357"/>
      <c r="K32" s="357"/>
      <c r="L32" s="357"/>
      <c r="M32" s="357"/>
      <c r="N32" s="358"/>
      <c r="U32" s="356"/>
      <c r="V32" s="357"/>
      <c r="W32" s="357"/>
      <c r="X32" s="357"/>
      <c r="Y32" s="357"/>
      <c r="Z32" s="357"/>
      <c r="AA32" s="358"/>
      <c r="AH32" s="356"/>
      <c r="AI32" s="357"/>
      <c r="AJ32" s="357"/>
      <c r="AK32" s="357"/>
      <c r="AL32" s="357"/>
      <c r="AM32" s="357"/>
      <c r="AN32" s="358"/>
      <c r="AO32" s="23"/>
      <c r="AP32" s="23"/>
      <c r="AQ32" s="23"/>
      <c r="AR32" s="23"/>
      <c r="AS32" s="23"/>
      <c r="AT32" s="23"/>
      <c r="AU32" s="23"/>
      <c r="AV32" s="23"/>
      <c r="AW32" s="23"/>
      <c r="AX32" s="21"/>
      <c r="AY32" s="21"/>
      <c r="BB32" s="31"/>
      <c r="BC32" s="356"/>
      <c r="BD32" s="357"/>
      <c r="BE32" s="357"/>
      <c r="BF32" s="357"/>
      <c r="BG32" s="357"/>
      <c r="BH32" s="357"/>
      <c r="BI32" s="358"/>
      <c r="BJ32" s="41"/>
      <c r="BK32" s="41"/>
      <c r="BL32" s="41"/>
      <c r="BM32" s="41"/>
      <c r="BO32" s="31"/>
      <c r="BP32" s="356"/>
      <c r="BQ32" s="357"/>
      <c r="BR32" s="357"/>
      <c r="BS32" s="357"/>
      <c r="BT32" s="357"/>
      <c r="BU32" s="357"/>
      <c r="BV32" s="358"/>
      <c r="BW32" s="41"/>
      <c r="BX32" s="41"/>
      <c r="BY32" s="41"/>
      <c r="BZ32" s="23"/>
      <c r="CA32" s="23"/>
      <c r="CB32" s="31"/>
      <c r="CC32" s="356"/>
      <c r="CD32" s="357"/>
      <c r="CE32" s="357"/>
      <c r="CF32" s="357"/>
      <c r="CG32" s="357"/>
      <c r="CH32" s="357"/>
      <c r="CI32" s="358"/>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353"/>
      <c r="H34" s="354"/>
      <c r="I34" s="354"/>
      <c r="J34" s="354"/>
      <c r="K34" s="354"/>
      <c r="L34" s="354"/>
      <c r="M34" s="355"/>
      <c r="N34" s="29"/>
      <c r="T34" s="353"/>
      <c r="U34" s="354"/>
      <c r="V34" s="354"/>
      <c r="W34" s="354"/>
      <c r="X34" s="354"/>
      <c r="Y34" s="354"/>
      <c r="Z34" s="355"/>
      <c r="AA34" s="29"/>
      <c r="AG34" s="353"/>
      <c r="AH34" s="354"/>
      <c r="AI34" s="354"/>
      <c r="AJ34" s="354"/>
      <c r="AK34" s="354"/>
      <c r="AL34" s="354"/>
      <c r="AM34" s="355"/>
      <c r="AN34" s="29"/>
      <c r="AO34" s="23"/>
      <c r="AP34" s="23"/>
      <c r="AQ34" s="23"/>
      <c r="AR34" s="23"/>
      <c r="AS34" s="23"/>
      <c r="AT34" s="23"/>
      <c r="AU34" s="23"/>
      <c r="AV34" s="23"/>
      <c r="AW34" s="23"/>
      <c r="AX34" s="21"/>
      <c r="AY34" s="21"/>
      <c r="BC34" s="30"/>
      <c r="BD34" s="353"/>
      <c r="BE34" s="354"/>
      <c r="BF34" s="354"/>
      <c r="BG34" s="354"/>
      <c r="BH34" s="354"/>
      <c r="BI34" s="354"/>
      <c r="BJ34" s="355"/>
      <c r="BK34" s="41"/>
      <c r="BL34" s="41"/>
      <c r="BM34" s="41"/>
      <c r="BP34" s="30"/>
      <c r="BQ34" s="353"/>
      <c r="BR34" s="354"/>
      <c r="BS34" s="354"/>
      <c r="BT34" s="354"/>
      <c r="BU34" s="354"/>
      <c r="BV34" s="354"/>
      <c r="BW34" s="355"/>
      <c r="BY34" s="41"/>
      <c r="BZ34" s="23"/>
      <c r="CA34" s="23"/>
      <c r="CB34" s="23"/>
      <c r="CC34" s="30"/>
      <c r="CD34" s="353"/>
      <c r="CE34" s="354"/>
      <c r="CF34" s="354"/>
      <c r="CG34" s="354"/>
      <c r="CH34" s="354"/>
      <c r="CI34" s="354"/>
      <c r="CJ34" s="355"/>
    </row>
    <row r="35" spans="1:92" ht="10.5" customHeight="1">
      <c r="A35" s="23"/>
      <c r="G35" s="356"/>
      <c r="H35" s="357"/>
      <c r="I35" s="357"/>
      <c r="J35" s="357"/>
      <c r="K35" s="357"/>
      <c r="L35" s="357"/>
      <c r="M35" s="358"/>
      <c r="T35" s="356"/>
      <c r="U35" s="357"/>
      <c r="V35" s="357"/>
      <c r="W35" s="357"/>
      <c r="X35" s="357"/>
      <c r="Y35" s="357"/>
      <c r="Z35" s="358"/>
      <c r="AG35" s="356"/>
      <c r="AH35" s="357"/>
      <c r="AI35" s="357"/>
      <c r="AJ35" s="357"/>
      <c r="AK35" s="357"/>
      <c r="AL35" s="357"/>
      <c r="AM35" s="358"/>
      <c r="AO35" s="23"/>
      <c r="AP35" s="23"/>
      <c r="AQ35" s="23"/>
      <c r="AR35" s="23"/>
      <c r="AS35" s="23"/>
      <c r="AT35" s="23"/>
      <c r="AU35" s="23"/>
      <c r="AV35" s="23"/>
      <c r="AW35" s="23"/>
      <c r="AX35" s="21"/>
      <c r="AY35" s="21"/>
      <c r="BC35" s="31"/>
      <c r="BD35" s="356"/>
      <c r="BE35" s="357"/>
      <c r="BF35" s="357"/>
      <c r="BG35" s="357"/>
      <c r="BH35" s="357"/>
      <c r="BI35" s="357"/>
      <c r="BJ35" s="358"/>
      <c r="BP35" s="31"/>
      <c r="BQ35" s="356"/>
      <c r="BR35" s="357"/>
      <c r="BS35" s="357"/>
      <c r="BT35" s="357"/>
      <c r="BU35" s="357"/>
      <c r="BV35" s="357"/>
      <c r="BW35" s="358"/>
      <c r="BY35" s="41"/>
      <c r="BZ35" s="23"/>
      <c r="CA35" s="23"/>
      <c r="CB35" s="23"/>
      <c r="CC35" s="31"/>
      <c r="CD35" s="356"/>
      <c r="CE35" s="357"/>
      <c r="CF35" s="357"/>
      <c r="CG35" s="357"/>
      <c r="CH35" s="357"/>
      <c r="CI35" s="357"/>
      <c r="CJ35" s="358"/>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353"/>
      <c r="G37" s="354"/>
      <c r="H37" s="354"/>
      <c r="I37" s="354"/>
      <c r="J37" s="354"/>
      <c r="K37" s="354"/>
      <c r="L37" s="355"/>
      <c r="M37" s="29"/>
      <c r="S37" s="353"/>
      <c r="T37" s="354"/>
      <c r="U37" s="354"/>
      <c r="V37" s="354"/>
      <c r="W37" s="354"/>
      <c r="X37" s="354"/>
      <c r="Y37" s="355"/>
      <c r="Z37" s="29"/>
      <c r="AF37" s="353"/>
      <c r="AG37" s="354"/>
      <c r="AH37" s="354"/>
      <c r="AI37" s="354"/>
      <c r="AJ37" s="354"/>
      <c r="AK37" s="354"/>
      <c r="AL37" s="355"/>
      <c r="AM37" s="29"/>
      <c r="AO37" s="23"/>
      <c r="AP37" s="23"/>
      <c r="AQ37" s="23"/>
      <c r="AR37" s="23"/>
      <c r="AS37" s="23"/>
      <c r="AT37" s="23"/>
      <c r="AU37" s="23"/>
      <c r="AV37" s="23"/>
      <c r="AW37" s="23"/>
      <c r="AX37" s="21"/>
      <c r="AY37" s="21"/>
      <c r="BD37" s="30"/>
      <c r="BE37" s="353"/>
      <c r="BF37" s="354"/>
      <c r="BG37" s="354"/>
      <c r="BH37" s="354"/>
      <c r="BI37" s="354"/>
      <c r="BJ37" s="354"/>
      <c r="BK37" s="355"/>
      <c r="BQ37" s="30"/>
      <c r="BR37" s="353"/>
      <c r="BS37" s="354"/>
      <c r="BT37" s="354"/>
      <c r="BU37" s="354"/>
      <c r="BV37" s="354"/>
      <c r="BW37" s="354"/>
      <c r="BX37" s="355"/>
      <c r="BZ37" s="23"/>
      <c r="CA37" s="23"/>
      <c r="CB37" s="23"/>
      <c r="CC37" s="23"/>
      <c r="CD37" s="30"/>
      <c r="CE37" s="353"/>
      <c r="CF37" s="354"/>
      <c r="CG37" s="354"/>
      <c r="CH37" s="354"/>
      <c r="CI37" s="354"/>
      <c r="CJ37" s="354"/>
      <c r="CK37" s="355"/>
    </row>
    <row r="38" spans="1:92" ht="10.5" customHeight="1">
      <c r="A38" s="23"/>
      <c r="F38" s="356"/>
      <c r="G38" s="357"/>
      <c r="H38" s="357"/>
      <c r="I38" s="357"/>
      <c r="J38" s="357"/>
      <c r="K38" s="357"/>
      <c r="L38" s="358"/>
      <c r="S38" s="356"/>
      <c r="T38" s="357"/>
      <c r="U38" s="357"/>
      <c r="V38" s="357"/>
      <c r="W38" s="357"/>
      <c r="X38" s="357"/>
      <c r="Y38" s="358"/>
      <c r="AF38" s="356"/>
      <c r="AG38" s="357"/>
      <c r="AH38" s="357"/>
      <c r="AI38" s="357"/>
      <c r="AJ38" s="357"/>
      <c r="AK38" s="357"/>
      <c r="AL38" s="358"/>
      <c r="AO38" s="23"/>
      <c r="AP38" s="23"/>
      <c r="AQ38" s="23"/>
      <c r="AR38" s="23"/>
      <c r="AS38" s="23"/>
      <c r="AT38" s="23"/>
      <c r="AU38" s="23"/>
      <c r="AV38" s="23"/>
      <c r="AW38" s="23"/>
      <c r="AX38" s="21"/>
      <c r="AY38" s="21"/>
      <c r="BD38" s="31"/>
      <c r="BE38" s="356"/>
      <c r="BF38" s="357"/>
      <c r="BG38" s="357"/>
      <c r="BH38" s="357"/>
      <c r="BI38" s="357"/>
      <c r="BJ38" s="357"/>
      <c r="BK38" s="358"/>
      <c r="BQ38" s="31"/>
      <c r="BR38" s="356"/>
      <c r="BS38" s="357"/>
      <c r="BT38" s="357"/>
      <c r="BU38" s="357"/>
      <c r="BV38" s="357"/>
      <c r="BW38" s="357"/>
      <c r="BX38" s="358"/>
      <c r="BZ38" s="23"/>
      <c r="CA38" s="23"/>
      <c r="CB38" s="23"/>
      <c r="CC38" s="23"/>
      <c r="CD38" s="31"/>
      <c r="CE38" s="356"/>
      <c r="CF38" s="357"/>
      <c r="CG38" s="357"/>
      <c r="CH38" s="357"/>
      <c r="CI38" s="357"/>
      <c r="CJ38" s="357"/>
      <c r="CK38" s="358"/>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353"/>
      <c r="F40" s="354"/>
      <c r="G40" s="354"/>
      <c r="H40" s="354"/>
      <c r="I40" s="354"/>
      <c r="J40" s="354"/>
      <c r="K40" s="355"/>
      <c r="L40" s="29"/>
      <c r="R40" s="353"/>
      <c r="S40" s="354"/>
      <c r="T40" s="354"/>
      <c r="U40" s="354"/>
      <c r="V40" s="354"/>
      <c r="W40" s="354"/>
      <c r="X40" s="355"/>
      <c r="Y40" s="29"/>
      <c r="AE40" s="353"/>
      <c r="AF40" s="354"/>
      <c r="AG40" s="354"/>
      <c r="AH40" s="354"/>
      <c r="AI40" s="354"/>
      <c r="AJ40" s="354"/>
      <c r="AK40" s="355"/>
      <c r="AL40" s="29"/>
      <c r="AO40" s="23"/>
      <c r="AP40" s="23"/>
      <c r="AQ40" s="23"/>
      <c r="AR40" s="23"/>
      <c r="AS40" s="23"/>
      <c r="AT40" s="23"/>
      <c r="AU40" s="23"/>
      <c r="AV40" s="23"/>
      <c r="AW40" s="23"/>
      <c r="AX40" s="21"/>
      <c r="AY40" s="21"/>
      <c r="BE40" s="30"/>
      <c r="BF40" s="353"/>
      <c r="BG40" s="354"/>
      <c r="BH40" s="354"/>
      <c r="BI40" s="354"/>
      <c r="BJ40" s="354"/>
      <c r="BK40" s="354"/>
      <c r="BL40" s="355"/>
      <c r="BR40" s="30"/>
      <c r="BS40" s="353"/>
      <c r="BT40" s="354"/>
      <c r="BU40" s="354"/>
      <c r="BV40" s="354"/>
      <c r="BW40" s="354"/>
      <c r="BX40" s="354"/>
      <c r="BY40" s="355"/>
      <c r="CA40" s="23"/>
      <c r="CB40" s="23"/>
      <c r="CC40" s="23"/>
      <c r="CE40" s="30"/>
      <c r="CF40" s="353"/>
      <c r="CG40" s="354"/>
      <c r="CH40" s="354"/>
      <c r="CI40" s="354"/>
      <c r="CJ40" s="354"/>
      <c r="CK40" s="354"/>
      <c r="CL40" s="355"/>
    </row>
    <row r="41" spans="1:92" ht="10.5" customHeight="1">
      <c r="A41" s="23"/>
      <c r="E41" s="356"/>
      <c r="F41" s="357"/>
      <c r="G41" s="357"/>
      <c r="H41" s="357"/>
      <c r="I41" s="357"/>
      <c r="J41" s="357"/>
      <c r="K41" s="358"/>
      <c r="R41" s="356"/>
      <c r="S41" s="357"/>
      <c r="T41" s="357"/>
      <c r="U41" s="357"/>
      <c r="V41" s="357"/>
      <c r="W41" s="357"/>
      <c r="X41" s="358"/>
      <c r="AE41" s="356"/>
      <c r="AF41" s="357"/>
      <c r="AG41" s="357"/>
      <c r="AH41" s="357"/>
      <c r="AI41" s="357"/>
      <c r="AJ41" s="357"/>
      <c r="AK41" s="358"/>
      <c r="AO41" s="23"/>
      <c r="AP41" s="23"/>
      <c r="AQ41" s="23"/>
      <c r="AR41" s="23"/>
      <c r="AS41" s="23"/>
      <c r="AT41" s="23"/>
      <c r="AU41" s="23"/>
      <c r="AV41" s="23"/>
      <c r="AW41" s="23"/>
      <c r="AX41" s="21"/>
      <c r="AY41" s="21"/>
      <c r="BE41" s="31"/>
      <c r="BF41" s="356"/>
      <c r="BG41" s="357"/>
      <c r="BH41" s="357"/>
      <c r="BI41" s="357"/>
      <c r="BJ41" s="357"/>
      <c r="BK41" s="357"/>
      <c r="BL41" s="358"/>
      <c r="BR41" s="31"/>
      <c r="BS41" s="356"/>
      <c r="BT41" s="357"/>
      <c r="BU41" s="357"/>
      <c r="BV41" s="357"/>
      <c r="BW41" s="357"/>
      <c r="BX41" s="357"/>
      <c r="BY41" s="358"/>
      <c r="CA41" s="23"/>
      <c r="CB41" s="23"/>
      <c r="CC41" s="23"/>
      <c r="CE41" s="31"/>
      <c r="CF41" s="356"/>
      <c r="CG41" s="357"/>
      <c r="CH41" s="357"/>
      <c r="CI41" s="357"/>
      <c r="CJ41" s="357"/>
      <c r="CK41" s="357"/>
      <c r="CL41" s="358"/>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353"/>
      <c r="E43" s="354"/>
      <c r="F43" s="354"/>
      <c r="G43" s="354"/>
      <c r="H43" s="354"/>
      <c r="I43" s="354"/>
      <c r="J43" s="355"/>
      <c r="K43" s="29"/>
      <c r="Q43" s="353"/>
      <c r="R43" s="354"/>
      <c r="S43" s="354"/>
      <c r="T43" s="354"/>
      <c r="U43" s="354"/>
      <c r="V43" s="354"/>
      <c r="W43" s="355"/>
      <c r="X43" s="29"/>
      <c r="AD43" s="353"/>
      <c r="AE43" s="354"/>
      <c r="AF43" s="354"/>
      <c r="AG43" s="354"/>
      <c r="AH43" s="354"/>
      <c r="AI43" s="354"/>
      <c r="AJ43" s="355"/>
      <c r="AK43" s="29"/>
      <c r="AO43" s="23"/>
      <c r="AP43" s="23"/>
      <c r="AQ43" s="23"/>
      <c r="AR43" s="23"/>
      <c r="AS43" s="23"/>
      <c r="AT43" s="23"/>
      <c r="AU43" s="23"/>
      <c r="AV43" s="23"/>
      <c r="AW43" s="23"/>
      <c r="BD43" s="41"/>
      <c r="BE43" s="41"/>
      <c r="BF43" s="42"/>
      <c r="BG43" s="353"/>
      <c r="BH43" s="354"/>
      <c r="BI43" s="354"/>
      <c r="BJ43" s="354"/>
      <c r="BK43" s="354"/>
      <c r="BL43" s="354"/>
      <c r="BM43" s="355"/>
      <c r="BS43" s="42"/>
      <c r="BT43" s="353"/>
      <c r="BU43" s="354"/>
      <c r="BV43" s="354"/>
      <c r="BW43" s="354"/>
      <c r="BX43" s="354"/>
      <c r="BY43" s="354"/>
      <c r="BZ43" s="355"/>
      <c r="CB43" s="23"/>
      <c r="CC43" s="23"/>
      <c r="CF43" s="30"/>
      <c r="CG43" s="353"/>
      <c r="CH43" s="354"/>
      <c r="CI43" s="354"/>
      <c r="CJ43" s="354"/>
      <c r="CK43" s="354"/>
      <c r="CL43" s="354"/>
      <c r="CM43" s="355"/>
    </row>
    <row r="44" spans="1:92" ht="10.5" customHeight="1">
      <c r="A44" s="23"/>
      <c r="D44" s="356"/>
      <c r="E44" s="357"/>
      <c r="F44" s="357"/>
      <c r="G44" s="357"/>
      <c r="H44" s="357"/>
      <c r="I44" s="357"/>
      <c r="J44" s="358"/>
      <c r="Q44" s="356"/>
      <c r="R44" s="357"/>
      <c r="S44" s="357"/>
      <c r="T44" s="357"/>
      <c r="U44" s="357"/>
      <c r="V44" s="357"/>
      <c r="W44" s="358"/>
      <c r="AD44" s="356"/>
      <c r="AE44" s="357"/>
      <c r="AF44" s="357"/>
      <c r="AG44" s="357"/>
      <c r="AH44" s="357"/>
      <c r="AI44" s="357"/>
      <c r="AJ44" s="358"/>
      <c r="AO44" s="23"/>
      <c r="AP44" s="23"/>
      <c r="AQ44" s="23"/>
      <c r="AR44" s="23"/>
      <c r="AS44" s="23"/>
      <c r="AT44" s="23"/>
      <c r="AU44" s="23"/>
      <c r="AV44" s="23"/>
      <c r="AW44" s="23"/>
      <c r="BD44" s="41"/>
      <c r="BE44" s="41"/>
      <c r="BF44" s="43"/>
      <c r="BG44" s="356"/>
      <c r="BH44" s="357"/>
      <c r="BI44" s="357"/>
      <c r="BJ44" s="357"/>
      <c r="BK44" s="357"/>
      <c r="BL44" s="357"/>
      <c r="BM44" s="358"/>
      <c r="BS44" s="43"/>
      <c r="BT44" s="356"/>
      <c r="BU44" s="357"/>
      <c r="BV44" s="357"/>
      <c r="BW44" s="357"/>
      <c r="BX44" s="357"/>
      <c r="BY44" s="357"/>
      <c r="BZ44" s="358"/>
      <c r="CB44" s="23"/>
      <c r="CC44" s="23"/>
      <c r="CF44" s="31"/>
      <c r="CG44" s="356"/>
      <c r="CH44" s="357"/>
      <c r="CI44" s="357"/>
      <c r="CJ44" s="357"/>
      <c r="CK44" s="357"/>
      <c r="CL44" s="357"/>
      <c r="CM44" s="358"/>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353"/>
      <c r="D46" s="354"/>
      <c r="E46" s="354"/>
      <c r="F46" s="354"/>
      <c r="G46" s="354"/>
      <c r="H46" s="354"/>
      <c r="I46" s="355"/>
      <c r="J46" s="29"/>
      <c r="P46" s="353"/>
      <c r="Q46" s="354"/>
      <c r="R46" s="354"/>
      <c r="S46" s="354"/>
      <c r="T46" s="354"/>
      <c r="U46" s="354"/>
      <c r="V46" s="355"/>
      <c r="W46" s="29"/>
      <c r="AC46" s="353"/>
      <c r="AD46" s="354"/>
      <c r="AE46" s="354"/>
      <c r="AF46" s="354"/>
      <c r="AG46" s="354"/>
      <c r="AH46" s="354"/>
      <c r="AI46" s="355"/>
      <c r="AJ46" s="29"/>
      <c r="AO46" s="23"/>
      <c r="AP46" s="23"/>
      <c r="AQ46" s="23"/>
      <c r="AR46" s="23"/>
      <c r="AS46" s="23"/>
      <c r="AT46" s="23"/>
      <c r="AU46" s="23"/>
      <c r="AV46" s="23"/>
      <c r="AW46" s="23"/>
      <c r="BD46" s="41"/>
      <c r="BE46" s="41"/>
      <c r="BF46" s="41"/>
      <c r="BG46" s="42"/>
      <c r="BH46" s="353"/>
      <c r="BI46" s="354"/>
      <c r="BJ46" s="354"/>
      <c r="BK46" s="354"/>
      <c r="BL46" s="354"/>
      <c r="BM46" s="354"/>
      <c r="BN46" s="355"/>
      <c r="BS46" s="41"/>
      <c r="BT46" s="42"/>
      <c r="BU46" s="353"/>
      <c r="BV46" s="354"/>
      <c r="BW46" s="354"/>
      <c r="BX46" s="354"/>
      <c r="BY46" s="354"/>
      <c r="BZ46" s="354"/>
      <c r="CA46" s="355"/>
      <c r="CC46" s="23"/>
      <c r="CG46" s="30"/>
      <c r="CH46" s="353"/>
      <c r="CI46" s="354"/>
      <c r="CJ46" s="354"/>
      <c r="CK46" s="354"/>
      <c r="CL46" s="354"/>
      <c r="CM46" s="354"/>
      <c r="CN46" s="355"/>
    </row>
    <row r="47" spans="1:92" ht="10.5" customHeight="1">
      <c r="A47" s="23"/>
      <c r="C47" s="356"/>
      <c r="D47" s="357"/>
      <c r="E47" s="357"/>
      <c r="F47" s="357"/>
      <c r="G47" s="357"/>
      <c r="H47" s="357"/>
      <c r="I47" s="358"/>
      <c r="P47" s="356"/>
      <c r="Q47" s="357"/>
      <c r="R47" s="357"/>
      <c r="S47" s="357"/>
      <c r="T47" s="357"/>
      <c r="U47" s="357"/>
      <c r="V47" s="358"/>
      <c r="AC47" s="356"/>
      <c r="AD47" s="357"/>
      <c r="AE47" s="357"/>
      <c r="AF47" s="357"/>
      <c r="AG47" s="357"/>
      <c r="AH47" s="357"/>
      <c r="AI47" s="358"/>
      <c r="AO47" s="23"/>
      <c r="AP47" s="23"/>
      <c r="AQ47" s="23"/>
      <c r="AR47" s="23"/>
      <c r="AS47" s="23"/>
      <c r="AT47" s="23"/>
      <c r="AU47" s="23"/>
      <c r="AV47" s="23"/>
      <c r="AW47" s="23"/>
      <c r="BD47" s="41"/>
      <c r="BE47" s="41"/>
      <c r="BF47" s="41"/>
      <c r="BG47" s="43"/>
      <c r="BH47" s="356"/>
      <c r="BI47" s="357"/>
      <c r="BJ47" s="357"/>
      <c r="BK47" s="357"/>
      <c r="BL47" s="357"/>
      <c r="BM47" s="357"/>
      <c r="BN47" s="358"/>
      <c r="BS47" s="41"/>
      <c r="BT47" s="43"/>
      <c r="BU47" s="356"/>
      <c r="BV47" s="357"/>
      <c r="BW47" s="357"/>
      <c r="BX47" s="357"/>
      <c r="BY47" s="357"/>
      <c r="BZ47" s="357"/>
      <c r="CA47" s="358"/>
      <c r="CC47" s="23"/>
      <c r="CG47" s="31"/>
      <c r="CH47" s="356"/>
      <c r="CI47" s="357"/>
      <c r="CJ47" s="357"/>
      <c r="CK47" s="357"/>
      <c r="CL47" s="357"/>
      <c r="CM47" s="357"/>
      <c r="CN47" s="358"/>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353"/>
      <c r="C49" s="354"/>
      <c r="D49" s="354"/>
      <c r="E49" s="354"/>
      <c r="F49" s="354"/>
      <c r="G49" s="354"/>
      <c r="H49" s="355"/>
      <c r="I49" s="29"/>
      <c r="O49" s="353"/>
      <c r="P49" s="354"/>
      <c r="Q49" s="354"/>
      <c r="R49" s="354"/>
      <c r="S49" s="354"/>
      <c r="T49" s="354"/>
      <c r="U49" s="355"/>
      <c r="V49" s="29"/>
      <c r="AB49" s="353"/>
      <c r="AC49" s="354"/>
      <c r="AD49" s="354"/>
      <c r="AE49" s="354"/>
      <c r="AF49" s="354"/>
      <c r="AG49" s="354"/>
      <c r="AH49" s="355"/>
      <c r="AI49" s="29"/>
      <c r="AO49" s="23"/>
      <c r="AP49" s="23"/>
      <c r="AQ49" s="23"/>
      <c r="AR49" s="23"/>
      <c r="AS49" s="23"/>
      <c r="AT49" s="23"/>
      <c r="AU49" s="23"/>
      <c r="AV49" s="23"/>
      <c r="AW49" s="23"/>
      <c r="BD49" s="41"/>
      <c r="BE49" s="41"/>
      <c r="BF49" s="41"/>
      <c r="BG49" s="41"/>
      <c r="BH49" s="42"/>
      <c r="BI49" s="353"/>
      <c r="BJ49" s="354"/>
      <c r="BK49" s="354"/>
      <c r="BL49" s="354"/>
      <c r="BM49" s="354"/>
      <c r="BN49" s="354"/>
      <c r="BO49" s="355"/>
      <c r="BS49" s="41"/>
      <c r="BT49" s="41"/>
      <c r="BU49" s="42"/>
      <c r="BV49" s="353"/>
      <c r="BW49" s="354"/>
      <c r="BX49" s="354"/>
      <c r="BY49" s="354"/>
      <c r="BZ49" s="354"/>
      <c r="CA49" s="354"/>
      <c r="CB49" s="355"/>
      <c r="CH49" s="30"/>
      <c r="CI49" s="353"/>
      <c r="CJ49" s="354"/>
      <c r="CK49" s="354"/>
      <c r="CL49" s="354"/>
      <c r="CM49" s="354"/>
      <c r="CN49" s="354"/>
      <c r="CO49" s="355"/>
    </row>
    <row r="50" spans="1:93" ht="10.5" customHeight="1">
      <c r="A50" s="23"/>
      <c r="B50" s="356"/>
      <c r="C50" s="357"/>
      <c r="D50" s="357"/>
      <c r="E50" s="357"/>
      <c r="F50" s="357"/>
      <c r="G50" s="357"/>
      <c r="H50" s="358"/>
      <c r="O50" s="356"/>
      <c r="P50" s="357"/>
      <c r="Q50" s="357"/>
      <c r="R50" s="357"/>
      <c r="S50" s="357"/>
      <c r="T50" s="357"/>
      <c r="U50" s="358"/>
      <c r="AB50" s="356"/>
      <c r="AC50" s="357"/>
      <c r="AD50" s="357"/>
      <c r="AE50" s="357"/>
      <c r="AF50" s="357"/>
      <c r="AG50" s="357"/>
      <c r="AH50" s="358"/>
      <c r="AO50" s="23"/>
      <c r="AP50" s="23"/>
      <c r="AQ50" s="23"/>
      <c r="AR50" s="23"/>
      <c r="AS50" s="23"/>
      <c r="AT50" s="23"/>
      <c r="AU50" s="23"/>
      <c r="AV50" s="23"/>
      <c r="AW50" s="23"/>
      <c r="BD50" s="41"/>
      <c r="BE50" s="41"/>
      <c r="BF50" s="41"/>
      <c r="BG50" s="41"/>
      <c r="BH50" s="43"/>
      <c r="BI50" s="356"/>
      <c r="BJ50" s="357"/>
      <c r="BK50" s="357"/>
      <c r="BL50" s="357"/>
      <c r="BM50" s="357"/>
      <c r="BN50" s="357"/>
      <c r="BO50" s="358"/>
      <c r="BU50" s="31"/>
      <c r="BV50" s="356"/>
      <c r="BW50" s="357"/>
      <c r="BX50" s="357"/>
      <c r="BY50" s="357"/>
      <c r="BZ50" s="357"/>
      <c r="CA50" s="357"/>
      <c r="CB50" s="358"/>
      <c r="CH50" s="31"/>
      <c r="CI50" s="356"/>
      <c r="CJ50" s="357"/>
      <c r="CK50" s="357"/>
      <c r="CL50" s="357"/>
      <c r="CM50" s="357"/>
      <c r="CN50" s="357"/>
      <c r="CO50" s="358"/>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49</v>
      </c>
      <c r="C52" s="23"/>
      <c r="D52" s="24"/>
      <c r="E52" s="23"/>
      <c r="F52" s="23"/>
      <c r="G52" s="24"/>
      <c r="H52" s="23"/>
      <c r="I52" s="23"/>
      <c r="J52" s="23"/>
      <c r="K52" s="23"/>
      <c r="L52" s="23"/>
      <c r="M52" s="24"/>
      <c r="N52" s="23"/>
      <c r="O52" s="26" t="s">
        <v>50</v>
      </c>
      <c r="P52" s="23"/>
      <c r="Q52" s="23"/>
      <c r="R52" s="23"/>
      <c r="S52" s="23"/>
      <c r="T52" s="23"/>
      <c r="U52" s="23"/>
      <c r="V52" s="24"/>
      <c r="W52" s="23"/>
      <c r="X52" s="23"/>
      <c r="Y52" s="23"/>
      <c r="Z52" s="23"/>
      <c r="AA52" s="23"/>
      <c r="AB52" s="26" t="s">
        <v>51</v>
      </c>
      <c r="AC52" s="23"/>
      <c r="AD52" s="23"/>
      <c r="AE52" s="23"/>
      <c r="AF52" s="23"/>
      <c r="AG52" s="23"/>
      <c r="AH52" s="23"/>
      <c r="AI52" s="23"/>
      <c r="AJ52" s="23"/>
      <c r="AK52" s="23"/>
      <c r="AL52" s="23"/>
      <c r="AM52" s="23"/>
      <c r="AN52" s="23"/>
      <c r="AO52" s="23"/>
      <c r="AP52" s="23"/>
      <c r="AQ52" s="23"/>
      <c r="AR52" s="23"/>
      <c r="AS52" s="23"/>
      <c r="AT52" s="23"/>
      <c r="AU52" s="23"/>
      <c r="AV52" s="23"/>
      <c r="AW52" s="23"/>
      <c r="BI52" s="26" t="s">
        <v>49</v>
      </c>
      <c r="BJ52" s="23"/>
      <c r="BK52" s="24"/>
      <c r="BL52" s="23"/>
      <c r="BM52" s="23"/>
      <c r="BN52" s="24"/>
      <c r="BO52" s="23"/>
      <c r="BP52" s="23"/>
      <c r="BQ52" s="23"/>
      <c r="BR52" s="23"/>
      <c r="BS52" s="23"/>
      <c r="BT52" s="24"/>
      <c r="BU52" s="23"/>
      <c r="BV52" s="26" t="s">
        <v>50</v>
      </c>
      <c r="BW52" s="23"/>
      <c r="BX52" s="23"/>
      <c r="BY52" s="23"/>
      <c r="BZ52" s="23"/>
      <c r="CA52" s="23"/>
      <c r="CB52" s="23"/>
      <c r="CC52" s="24"/>
      <c r="CD52" s="23"/>
      <c r="CE52" s="23"/>
      <c r="CF52" s="23"/>
      <c r="CG52" s="23"/>
      <c r="CH52" s="23"/>
      <c r="CI52" s="26" t="s">
        <v>51</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sheet="1" scenarios="1"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369" t="s">
        <v>106</v>
      </c>
      <c r="B1" s="370"/>
      <c r="C1" s="370"/>
      <c r="D1" s="370"/>
      <c r="E1" s="370"/>
    </row>
    <row r="2" spans="1:5" ht="22.5" customHeight="1">
      <c r="A2" s="50" t="s">
        <v>79</v>
      </c>
      <c r="B2" s="50" t="s">
        <v>80</v>
      </c>
      <c r="C2" s="51" t="s">
        <v>81</v>
      </c>
      <c r="D2" s="52" t="s">
        <v>82</v>
      </c>
      <c r="E2" s="50" t="s">
        <v>83</v>
      </c>
    </row>
    <row r="3" spans="1:5" ht="22.5" customHeight="1">
      <c r="A3" s="371" t="s">
        <v>84</v>
      </c>
      <c r="B3" s="53" t="s">
        <v>85</v>
      </c>
      <c r="C3" s="54" t="s">
        <v>86</v>
      </c>
      <c r="D3" s="55" t="s">
        <v>87</v>
      </c>
      <c r="E3" s="53" t="s">
        <v>88</v>
      </c>
    </row>
    <row r="4" spans="1:5" ht="45" customHeight="1">
      <c r="A4" s="372"/>
      <c r="B4" s="60"/>
      <c r="C4" s="61"/>
      <c r="D4" s="62"/>
      <c r="E4" s="60"/>
    </row>
    <row r="5" spans="1:5" ht="22.5" customHeight="1">
      <c r="A5" s="371" t="s">
        <v>89</v>
      </c>
      <c r="B5" s="53" t="s">
        <v>90</v>
      </c>
      <c r="C5" s="54" t="s">
        <v>91</v>
      </c>
      <c r="D5" s="55" t="s">
        <v>87</v>
      </c>
      <c r="E5" s="53" t="s">
        <v>88</v>
      </c>
    </row>
    <row r="6" spans="1:5" ht="45" customHeight="1">
      <c r="A6" s="372"/>
      <c r="B6" s="60"/>
      <c r="C6" s="61"/>
      <c r="D6" s="62"/>
      <c r="E6" s="60"/>
    </row>
    <row r="7" spans="1:5" ht="22.5" customHeight="1">
      <c r="A7" s="371" t="s">
        <v>92</v>
      </c>
      <c r="B7" s="53" t="s">
        <v>93</v>
      </c>
      <c r="C7" s="54" t="s">
        <v>94</v>
      </c>
      <c r="D7" s="55" t="s">
        <v>87</v>
      </c>
      <c r="E7" s="53" t="s">
        <v>88</v>
      </c>
    </row>
    <row r="8" spans="1:5" ht="45" customHeight="1">
      <c r="A8" s="374"/>
      <c r="B8" s="60"/>
      <c r="C8" s="61"/>
      <c r="D8" s="62"/>
      <c r="E8" s="60"/>
    </row>
    <row r="9" spans="1:5" ht="22.5" customHeight="1">
      <c r="A9" s="374"/>
      <c r="B9" s="53" t="s">
        <v>95</v>
      </c>
      <c r="C9" s="54" t="s">
        <v>96</v>
      </c>
      <c r="D9" s="55" t="s">
        <v>87</v>
      </c>
      <c r="E9" s="53" t="s">
        <v>88</v>
      </c>
    </row>
    <row r="10" spans="1:5" ht="45" customHeight="1">
      <c r="A10" s="372"/>
      <c r="B10" s="60"/>
      <c r="C10" s="61"/>
      <c r="D10" s="62"/>
      <c r="E10" s="60"/>
    </row>
    <row r="11" spans="1:5" ht="22.5" customHeight="1">
      <c r="A11" s="371" t="s">
        <v>97</v>
      </c>
      <c r="B11" s="53" t="s">
        <v>98</v>
      </c>
      <c r="C11" s="54" t="s">
        <v>99</v>
      </c>
      <c r="D11" s="55" t="s">
        <v>87</v>
      </c>
      <c r="E11" s="53" t="s">
        <v>88</v>
      </c>
    </row>
    <row r="12" spans="1:5" ht="45" customHeight="1">
      <c r="A12" s="372"/>
      <c r="B12" s="60"/>
      <c r="C12" s="61"/>
      <c r="D12" s="62"/>
      <c r="E12" s="60"/>
    </row>
    <row r="13" spans="1:5" ht="22.5" customHeight="1">
      <c r="A13" s="371" t="s">
        <v>100</v>
      </c>
      <c r="B13" s="53" t="s">
        <v>101</v>
      </c>
      <c r="C13" s="54" t="s">
        <v>102</v>
      </c>
      <c r="D13" s="55" t="s">
        <v>87</v>
      </c>
      <c r="E13" s="53" t="s">
        <v>88</v>
      </c>
    </row>
    <row r="14" spans="1:5" ht="45" customHeight="1">
      <c r="A14" s="372"/>
      <c r="B14" s="60"/>
      <c r="C14" s="61"/>
      <c r="D14" s="62"/>
      <c r="E14" s="60"/>
    </row>
    <row r="15" spans="1:5" ht="22.5" customHeight="1">
      <c r="A15" s="373" t="s">
        <v>103</v>
      </c>
      <c r="B15" s="53" t="s">
        <v>104</v>
      </c>
      <c r="C15" s="54" t="s">
        <v>105</v>
      </c>
      <c r="D15" s="55" t="s">
        <v>87</v>
      </c>
      <c r="E15" s="53" t="s">
        <v>88</v>
      </c>
    </row>
    <row r="16" spans="1:5" ht="45" customHeight="1">
      <c r="A16" s="373"/>
      <c r="B16" s="60"/>
      <c r="C16" s="61"/>
      <c r="D16" s="62"/>
      <c r="E16" s="60"/>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375" t="s">
        <v>108</v>
      </c>
      <c r="B1" s="375"/>
      <c r="C1" s="21"/>
    </row>
    <row r="2" spans="1:3" ht="151.5" customHeight="1">
      <c r="A2" s="68"/>
      <c r="B2" s="68"/>
    </row>
    <row r="3" spans="1:3" ht="151.5" customHeight="1">
      <c r="A3" s="68"/>
      <c r="B3" s="68"/>
    </row>
    <row r="4" spans="1:3" ht="151.5" customHeight="1">
      <c r="A4" s="68"/>
      <c r="B4" s="68"/>
    </row>
    <row r="5" spans="1:3" ht="151.5" customHeight="1">
      <c r="A5" s="68"/>
      <c r="B5" s="68"/>
    </row>
    <row r="6" spans="1:3" ht="151.5" customHeight="1">
      <c r="A6" s="68"/>
      <c r="B6" s="68"/>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vt:i4>
      </vt:variant>
    </vt:vector>
  </HeadingPairs>
  <TitlesOfParts>
    <vt:vector size="30" baseType="lpstr">
      <vt:lpstr>ALERT</vt:lpstr>
      <vt:lpstr>LOP-053f1</vt:lpstr>
      <vt:lpstr>General Instructions</vt:lpstr>
      <vt:lpstr>Pareto</vt:lpstr>
      <vt:lpstr>Supplier Instructions</vt:lpstr>
      <vt:lpstr>Dump</vt:lpstr>
      <vt:lpstr>5-Why Analysis</vt:lpstr>
      <vt:lpstr>C&amp;E</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'LOP-053f1'!Print_Area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2017-06-28T17:13:49Z</cp:lastPrinted>
  <dcterms:created xsi:type="dcterms:W3CDTF">2011-09-16T17:35:44Z</dcterms:created>
  <dcterms:modified xsi:type="dcterms:W3CDTF">2017-06-28T19:13:46Z</dcterms:modified>
</cp:coreProperties>
</file>