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5.xml" ContentType="application/vnd.openxmlformats-officedocument.drawing+xml"/>
  <Override PartName="/xl/ctrlProps/ctrlProp48.xml" ContentType="application/vnd.ms-excel.controlproperties+xml"/>
  <Override PartName="/xl/ctrlProps/ctrlProp49.xml" ContentType="application/vnd.ms-excel.controlproperties+xml"/>
  <Override PartName="/xl/drawings/drawing6.xml" ContentType="application/vnd.openxmlformats-officedocument.drawing+xml"/>
  <Override PartName="/xl/ctrlProps/ctrlProp50.xml" ContentType="application/vnd.ms-excel.controlproperties+xml"/>
  <Override PartName="/xl/ctrlProps/ctrlProp51.xml" ContentType="application/vnd.ms-excel.controlproperties+xml"/>
  <Override PartName="/xl/drawings/drawing7.xml" ContentType="application/vnd.openxmlformats-officedocument.drawing+xml"/>
  <Override PartName="/xl/ctrlProps/ctrlProp52.xml" ContentType="application/vnd.ms-excel.controlproperties+xml"/>
  <Override PartName="/xl/ctrlProps/ctrlProp53.xml" ContentType="application/vnd.ms-excel.controlproperties+xml"/>
  <Override PartName="/xl/drawings/drawing8.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acutec.local\Acutec\Network\User Folders\ldawson\Desktop\Excel-Project\NC Documents\"/>
    </mc:Choice>
  </mc:AlternateContent>
  <bookViews>
    <workbookView xWindow="240" yWindow="45" windowWidth="15480" windowHeight="9435" firstSheet="1" activeTab="1"/>
  </bookViews>
  <sheets>
    <sheet name="ALERT" sheetId="10" state="hidden" r:id="rId1"/>
    <sheet name="CorrectiveActionSummary" sheetId="1" r:id="rId2"/>
    <sheet name="ActionItemTable" sheetId="12" r:id="rId3"/>
    <sheet name="General Instructions" sheetId="2" r:id="rId4"/>
    <sheet name="Pareto" sheetId="5" state="hidden" r:id="rId5"/>
    <sheet name="Supplier Instructions" sheetId="8" r:id="rId6"/>
    <sheet name="Dump" sheetId="11" r:id="rId7"/>
    <sheet name="5-Why Analysis" sheetId="3" state="hidden" r:id="rId8"/>
    <sheet name="C&amp;E" sheetId="4" state="hidden" r:id="rId9"/>
    <sheet name="Is, Is Not" sheetId="6" state="hidden" r:id="rId10"/>
    <sheet name="More Pictures" sheetId="7" state="hidden" r:id="rId11"/>
  </sheets>
  <definedNames>
    <definedName name="ACUTEC">CorrectiveActionSummary!$A$1</definedName>
    <definedName name="Approve">CorrectiveActionSummary!$G$149</definedName>
    <definedName name="Contain">CorrectiveActionSummary!$O$55</definedName>
    <definedName name="ContainAndTake">'General Instructions'!$A$54</definedName>
    <definedName name="Correct">CorrectiveActionSummary!$A$122</definedName>
    <definedName name="CorrectAndPrevent">'General Instructions'!$A$95</definedName>
    <definedName name="Define">CorrectiveActionSummary!$A$13</definedName>
    <definedName name="DefineTheProblem">'General Instructions'!$A$26</definedName>
    <definedName name="Determine">CorrectiveActionSummary!$A$106</definedName>
    <definedName name="DetermineTheRoot">'General Instructions'!$A$60</definedName>
    <definedName name="FiveWhy">CorrectiveActionSummary!#REF!</definedName>
    <definedName name="General">'General Instructions'!$A$3</definedName>
    <definedName name="Header">'General Instructions'!$A$25</definedName>
    <definedName name="Identify">CorrectiveActionSummary!$A$35</definedName>
    <definedName name="IdentifyTheTeam">'General Instructions'!$A$48</definedName>
    <definedName name="Look">CorrectiveActionSummary!$O$115</definedName>
    <definedName name="LookAcross">'General Instructions'!$A$93</definedName>
    <definedName name="ObtainSupportAndApproval">'General Instructions'!$A$104</definedName>
    <definedName name="_xlnm.Print_Area" localSheetId="1">CorrectiveActionSummary!$A$1:$BL$155</definedName>
    <definedName name="VerifySolution">CorrectiveActionSummary!$A$141</definedName>
    <definedName name="VerifyTheSolution">'General Instructions'!$A$102</definedName>
  </definedNames>
  <calcPr calcId="152511"/>
</workbook>
</file>

<file path=xl/calcChain.xml><?xml version="1.0" encoding="utf-8"?>
<calcChain xmlns="http://schemas.openxmlformats.org/spreadsheetml/2006/main">
  <c r="H82" i="11" l="1"/>
  <c r="H83" i="11"/>
  <c r="H84" i="11"/>
  <c r="H85" i="11"/>
  <c r="H86" i="11"/>
  <c r="H87" i="11"/>
  <c r="H88" i="11"/>
  <c r="H89" i="11"/>
  <c r="H90" i="11"/>
  <c r="H91" i="11"/>
  <c r="H92" i="11"/>
  <c r="H93" i="11"/>
  <c r="H94" i="11"/>
  <c r="H95" i="11"/>
  <c r="H96" i="11"/>
  <c r="H98" i="11"/>
  <c r="H99" i="11"/>
  <c r="H100" i="11"/>
  <c r="H101" i="11"/>
  <c r="H102" i="11"/>
  <c r="H140" i="11"/>
  <c r="H141" i="11"/>
  <c r="H142" i="11"/>
  <c r="B15" i="11"/>
  <c r="B81" i="11"/>
  <c r="H81" i="11" s="1"/>
  <c r="F20" i="11" l="1"/>
  <c r="F19" i="11"/>
  <c r="F18" i="11"/>
  <c r="A3" i="11"/>
  <c r="A4" i="11" s="1"/>
  <c r="A5" i="11" s="1"/>
  <c r="A6" i="11" s="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76" i="11" s="1"/>
  <c r="A77" i="11" s="1"/>
  <c r="A78" i="11" s="1"/>
  <c r="A79" i="11" s="1"/>
  <c r="A80" i="11" s="1"/>
  <c r="A81" i="11" s="1"/>
  <c r="A82" i="11" s="1"/>
  <c r="A83" i="11" s="1"/>
  <c r="A84" i="11" s="1"/>
  <c r="A85" i="11" s="1"/>
  <c r="A86" i="11" s="1"/>
  <c r="A87" i="11" s="1"/>
  <c r="A88" i="11" s="1"/>
  <c r="A89" i="11" s="1"/>
  <c r="A90" i="11" s="1"/>
  <c r="A91" i="11" s="1"/>
  <c r="A92" i="11" s="1"/>
  <c r="A93" i="11" s="1"/>
  <c r="A94" i="11" s="1"/>
  <c r="A95" i="11" s="1"/>
  <c r="A96" i="11" s="1"/>
  <c r="A97" i="11" s="1"/>
  <c r="A98" i="11" s="1"/>
  <c r="A99" i="11" s="1"/>
  <c r="A100" i="11" s="1"/>
  <c r="A101" i="11" s="1"/>
  <c r="A102" i="11" s="1"/>
  <c r="A103" i="11" s="1"/>
  <c r="A104" i="11" s="1"/>
  <c r="A105" i="11" s="1"/>
  <c r="A106" i="11" s="1"/>
  <c r="A107" i="11" s="1"/>
  <c r="A108" i="11" s="1"/>
  <c r="A109" i="11" s="1"/>
  <c r="A110" i="11" s="1"/>
  <c r="A111" i="11" s="1"/>
  <c r="A112" i="11" s="1"/>
  <c r="A113" i="11" s="1"/>
  <c r="A114" i="11" s="1"/>
  <c r="A115" i="11" s="1"/>
  <c r="A116" i="11" s="1"/>
  <c r="A117" i="11" s="1"/>
  <c r="A118" i="11" s="1"/>
  <c r="A119" i="11" s="1"/>
  <c r="A120" i="11" s="1"/>
  <c r="A121" i="11" s="1"/>
  <c r="A122" i="11" s="1"/>
  <c r="A123" i="11" s="1"/>
  <c r="A124" i="11" s="1"/>
  <c r="A125" i="11" s="1"/>
  <c r="A126" i="11" s="1"/>
  <c r="A127" i="11" s="1"/>
  <c r="A128" i="11" s="1"/>
  <c r="A129" i="11" s="1"/>
  <c r="A130" i="11" s="1"/>
  <c r="A131" i="11" s="1"/>
  <c r="A132" i="11" s="1"/>
  <c r="A133" i="11" s="1"/>
  <c r="A134" i="11" s="1"/>
  <c r="A135" i="11" s="1"/>
  <c r="A136" i="11" s="1"/>
  <c r="A137" i="11" s="1"/>
  <c r="A138" i="11" s="1"/>
  <c r="A139" i="11" s="1"/>
  <c r="A140" i="11" s="1"/>
  <c r="A141" i="11" s="1"/>
  <c r="A142" i="11" s="1"/>
  <c r="A143" i="11" s="1"/>
  <c r="A144" i="11" s="1"/>
  <c r="A145" i="11" s="1"/>
  <c r="A146" i="11" s="1"/>
  <c r="A147" i="11" s="1"/>
  <c r="A148" i="11" s="1"/>
  <c r="A149" i="11" s="1"/>
  <c r="A150" i="11" s="1"/>
  <c r="A151" i="11" s="1"/>
  <c r="A152" i="11" s="1"/>
  <c r="A153" i="11" s="1"/>
  <c r="A154" i="11" s="1"/>
  <c r="A155" i="11" s="1"/>
  <c r="A156" i="11" s="1"/>
  <c r="A157" i="11" s="1"/>
  <c r="A158" i="11" s="1"/>
  <c r="A159" i="11" s="1"/>
  <c r="A160" i="11" s="1"/>
  <c r="A161" i="11" s="1"/>
  <c r="A162" i="11" s="1"/>
  <c r="A163" i="11" s="1"/>
  <c r="A164" i="11" s="1"/>
  <c r="A165" i="11" s="1"/>
  <c r="A166" i="11" s="1"/>
  <c r="A167" i="11" s="1"/>
  <c r="A168" i="11" s="1"/>
  <c r="A169" i="11" s="1"/>
  <c r="A170" i="11" s="1"/>
  <c r="A171" i="11" s="1"/>
  <c r="A172" i="11" s="1"/>
  <c r="A173" i="11" s="1"/>
  <c r="A174" i="11" s="1"/>
  <c r="A175" i="11" s="1"/>
  <c r="A176" i="11" s="1"/>
  <c r="A177" i="11" s="1"/>
  <c r="A178" i="11" s="1"/>
  <c r="A179" i="11" s="1"/>
  <c r="A180" i="11" s="1"/>
  <c r="A181" i="11" s="1"/>
  <c r="A182" i="11" s="1"/>
  <c r="A183" i="11" s="1"/>
  <c r="A184" i="11" s="1"/>
  <c r="A185" i="11" s="1"/>
  <c r="A186" i="11" s="1"/>
  <c r="A187" i="11" s="1"/>
  <c r="A188" i="11" s="1"/>
  <c r="A189" i="11" s="1"/>
  <c r="A190" i="11" s="1"/>
  <c r="A191" i="11" s="1"/>
  <c r="A192" i="11" s="1"/>
  <c r="A193" i="11" s="1"/>
  <c r="A194" i="11" s="1"/>
  <c r="A195" i="11" s="1"/>
  <c r="A196" i="11" s="1"/>
  <c r="A197" i="11" s="1"/>
  <c r="A198" i="11" s="1"/>
  <c r="A199" i="11" s="1"/>
  <c r="A200" i="11" s="1"/>
  <c r="A201" i="11" s="1"/>
  <c r="A202" i="11" s="1"/>
  <c r="A203" i="11" s="1"/>
  <c r="A204" i="11" s="1"/>
  <c r="A205" i="11" s="1"/>
  <c r="A206" i="11" s="1"/>
  <c r="A207" i="11" s="1"/>
  <c r="A208" i="11" s="1"/>
  <c r="A209" i="11" s="1"/>
  <c r="A210" i="11" s="1"/>
  <c r="A211" i="11" s="1"/>
  <c r="A212" i="11" s="1"/>
  <c r="A213" i="11" s="1"/>
  <c r="A214" i="11" s="1"/>
  <c r="A215" i="11" s="1"/>
  <c r="A216" i="11" s="1"/>
  <c r="A217" i="11" s="1"/>
  <c r="A218" i="11" s="1"/>
  <c r="A219" i="11" s="1"/>
  <c r="A220" i="11" s="1"/>
  <c r="A221" i="11" s="1"/>
  <c r="A222" i="11" s="1"/>
  <c r="A223" i="11" s="1"/>
  <c r="A224" i="11" s="1"/>
  <c r="A225" i="11" s="1"/>
  <c r="A226" i="11" s="1"/>
  <c r="A227" i="11" s="1"/>
  <c r="A228" i="11" s="1"/>
  <c r="A229" i="11" s="1"/>
  <c r="A230" i="11" s="1"/>
  <c r="A231" i="11" s="1"/>
  <c r="A232" i="11" s="1"/>
  <c r="A233" i="11" s="1"/>
  <c r="A234" i="11" s="1"/>
  <c r="A235" i="11" s="1"/>
  <c r="A236" i="11" s="1"/>
  <c r="A237" i="11" s="1"/>
  <c r="A238" i="11" s="1"/>
  <c r="A239" i="11" s="1"/>
  <c r="C97" i="11" l="1"/>
  <c r="H97" i="11" s="1"/>
  <c r="F14" i="11" l="1"/>
  <c r="AT26" i="4" l="1"/>
  <c r="B5" i="3"/>
  <c r="F239" i="11"/>
  <c r="F238" i="11"/>
  <c r="F237" i="11"/>
  <c r="F236" i="11"/>
  <c r="F235" i="11"/>
  <c r="F234" i="11"/>
  <c r="F233" i="11"/>
  <c r="F232" i="11"/>
  <c r="F231" i="11"/>
  <c r="F230" i="11"/>
  <c r="F229" i="11"/>
  <c r="F228" i="11"/>
  <c r="F227" i="11"/>
  <c r="F226" i="11"/>
  <c r="F225" i="11"/>
  <c r="F224" i="11"/>
  <c r="F223" i="11"/>
  <c r="F222" i="11"/>
  <c r="F221" i="11"/>
  <c r="F220" i="11"/>
  <c r="F219" i="11"/>
  <c r="F218" i="11"/>
  <c r="F217" i="11"/>
  <c r="F216" i="11"/>
  <c r="F183" i="11"/>
  <c r="F182" i="11"/>
  <c r="F181" i="11"/>
  <c r="F180" i="11"/>
  <c r="F177" i="11"/>
  <c r="F176" i="11"/>
  <c r="F175" i="11"/>
  <c r="F174" i="11"/>
  <c r="F173" i="11"/>
  <c r="F170" i="11"/>
  <c r="F169" i="11"/>
  <c r="F168" i="11"/>
  <c r="F167" i="11"/>
  <c r="F166" i="11"/>
  <c r="F163" i="11"/>
  <c r="F162" i="11"/>
  <c r="F161" i="11"/>
  <c r="F160" i="11"/>
  <c r="F159" i="11"/>
  <c r="F156" i="11"/>
  <c r="F155" i="11"/>
  <c r="F154" i="11"/>
  <c r="F153" i="11"/>
  <c r="F152" i="11"/>
  <c r="F149" i="11"/>
  <c r="F148" i="11"/>
  <c r="F146" i="11"/>
  <c r="F144" i="11"/>
  <c r="F142" i="11"/>
  <c r="F141" i="11"/>
  <c r="F140" i="11"/>
  <c r="F124" i="11"/>
  <c r="F123" i="11"/>
  <c r="F122" i="11"/>
  <c r="F121" i="11"/>
  <c r="F120" i="11"/>
  <c r="F119" i="11"/>
  <c r="F118" i="11"/>
  <c r="F117" i="11"/>
  <c r="F116" i="11"/>
  <c r="F115" i="11"/>
  <c r="F114" i="11"/>
  <c r="F113" i="11"/>
  <c r="C113" i="11"/>
  <c r="H113" i="11" s="1"/>
  <c r="F112" i="11"/>
  <c r="C112" i="11"/>
  <c r="H112" i="11" s="1"/>
  <c r="F111" i="11"/>
  <c r="C111" i="11"/>
  <c r="H111" i="11" s="1"/>
  <c r="F110" i="11"/>
  <c r="C110" i="11"/>
  <c r="H110" i="11" s="1"/>
  <c r="F109" i="11"/>
  <c r="C109" i="11"/>
  <c r="H109" i="11" s="1"/>
  <c r="F108" i="11"/>
  <c r="C108" i="11"/>
  <c r="H108" i="11" s="1"/>
  <c r="F107" i="11"/>
  <c r="C107" i="11"/>
  <c r="H107" i="11" s="1"/>
  <c r="F106" i="11"/>
  <c r="C106" i="11"/>
  <c r="H106" i="11" s="1"/>
  <c r="F105" i="11"/>
  <c r="C105" i="11"/>
  <c r="H105" i="11" s="1"/>
  <c r="F104" i="11"/>
  <c r="C104" i="11"/>
  <c r="H104" i="11" s="1"/>
  <c r="F103" i="11"/>
  <c r="C103" i="11"/>
  <c r="H103" i="11" s="1"/>
  <c r="F91" i="11"/>
  <c r="F90" i="11"/>
  <c r="F89" i="11"/>
  <c r="F88" i="11"/>
  <c r="F87" i="11"/>
  <c r="F86" i="11"/>
  <c r="F85" i="11"/>
  <c r="F84" i="11"/>
  <c r="F83" i="11"/>
  <c r="F82" i="11"/>
  <c r="F81" i="11"/>
  <c r="F80" i="11"/>
  <c r="D80" i="11"/>
  <c r="F79" i="11"/>
  <c r="D79" i="11"/>
  <c r="F78" i="11"/>
  <c r="D78" i="11"/>
  <c r="F77" i="11"/>
  <c r="D77" i="11"/>
  <c r="F76" i="11"/>
  <c r="D76" i="11"/>
  <c r="F75" i="11"/>
  <c r="D75" i="11"/>
  <c r="F74" i="11"/>
  <c r="D74" i="11"/>
  <c r="F73" i="11"/>
  <c r="D73" i="11"/>
  <c r="F72" i="11"/>
  <c r="D72" i="11"/>
  <c r="F71" i="11"/>
  <c r="D71" i="11"/>
  <c r="F70" i="11"/>
  <c r="D70" i="11"/>
  <c r="F69" i="11"/>
  <c r="D69" i="11"/>
  <c r="F68" i="11"/>
  <c r="D68" i="11"/>
  <c r="F67" i="11"/>
  <c r="D67" i="11"/>
  <c r="F66" i="11"/>
  <c r="D66" i="11"/>
  <c r="F65" i="11"/>
  <c r="D65" i="11"/>
  <c r="F64" i="11"/>
  <c r="D64" i="11"/>
  <c r="F63" i="11"/>
  <c r="D63" i="11"/>
  <c r="F62" i="11"/>
  <c r="D62" i="11"/>
  <c r="F61" i="11"/>
  <c r="D61" i="11"/>
  <c r="F60" i="11"/>
  <c r="D60" i="11"/>
  <c r="F59" i="11"/>
  <c r="D59" i="11"/>
  <c r="F58" i="11"/>
  <c r="D58" i="11"/>
  <c r="F57" i="11"/>
  <c r="D57" i="11"/>
  <c r="F56" i="11"/>
  <c r="D56" i="11"/>
  <c r="F55" i="11"/>
  <c r="D55" i="11"/>
  <c r="F54" i="11"/>
  <c r="D54" i="11"/>
  <c r="F53" i="11"/>
  <c r="D53" i="11"/>
  <c r="F52" i="11"/>
  <c r="D52" i="11"/>
  <c r="F51" i="11"/>
  <c r="D51" i="11"/>
  <c r="F50" i="11"/>
  <c r="D50" i="11"/>
  <c r="F49" i="11"/>
  <c r="D49" i="11"/>
  <c r="F48" i="11"/>
  <c r="D48" i="11"/>
  <c r="F47" i="11"/>
  <c r="D47" i="11"/>
  <c r="F46" i="11"/>
  <c r="D46" i="11"/>
  <c r="F45" i="11"/>
  <c r="D45" i="11"/>
  <c r="F44" i="11"/>
  <c r="D44" i="11"/>
  <c r="F43" i="11"/>
  <c r="D43" i="11"/>
  <c r="F42" i="11"/>
  <c r="D42" i="11"/>
  <c r="F41" i="11"/>
  <c r="D41" i="11"/>
  <c r="F40" i="11"/>
  <c r="D40" i="11"/>
  <c r="F39" i="11"/>
  <c r="D39" i="11"/>
  <c r="F38" i="11"/>
  <c r="D38" i="11"/>
  <c r="F37" i="11"/>
  <c r="D37" i="11"/>
  <c r="F36" i="11"/>
  <c r="D36" i="11"/>
  <c r="F35" i="11"/>
  <c r="D35" i="11"/>
  <c r="F34" i="11"/>
  <c r="D34" i="11"/>
  <c r="F33" i="11"/>
  <c r="D33" i="11"/>
  <c r="F32" i="11"/>
  <c r="D32" i="11"/>
  <c r="F31" i="11"/>
  <c r="D31" i="11"/>
  <c r="F30" i="11"/>
  <c r="D30" i="11"/>
  <c r="F29" i="11"/>
  <c r="D29" i="11"/>
  <c r="F28" i="11"/>
  <c r="D28" i="11"/>
  <c r="F27" i="11"/>
  <c r="D27" i="11"/>
  <c r="F26" i="11"/>
  <c r="D26" i="11"/>
  <c r="F25" i="11"/>
  <c r="D25" i="11"/>
  <c r="F24" i="11"/>
  <c r="F23" i="11"/>
  <c r="F22" i="11"/>
  <c r="F21" i="11"/>
  <c r="D16" i="11"/>
  <c r="D14" i="11"/>
  <c r="B14" i="11" s="1"/>
  <c r="F13" i="11"/>
  <c r="D13" i="11"/>
  <c r="B13" i="11" s="1"/>
  <c r="F12" i="11"/>
  <c r="D12" i="11"/>
  <c r="B12" i="11" s="1"/>
  <c r="F11" i="11"/>
  <c r="D11" i="11"/>
  <c r="B11" i="11" s="1"/>
  <c r="F10" i="11"/>
  <c r="D10" i="11"/>
  <c r="B10" i="11" s="1"/>
  <c r="F9" i="11"/>
  <c r="D9" i="11"/>
  <c r="B9" i="11" s="1"/>
  <c r="F8" i="11"/>
  <c r="D8" i="11"/>
  <c r="B8" i="11" s="1"/>
  <c r="F7" i="11"/>
  <c r="D7" i="11"/>
  <c r="B7" i="11" s="1"/>
  <c r="F6" i="11"/>
  <c r="D6" i="11"/>
  <c r="B6" i="11" s="1"/>
  <c r="F5" i="11"/>
  <c r="D5" i="11"/>
  <c r="B5" i="11" s="1"/>
  <c r="F4" i="11"/>
  <c r="D4" i="11"/>
  <c r="D2" i="11"/>
  <c r="B15" i="5"/>
  <c r="C14" i="5"/>
  <c r="C13" i="5"/>
  <c r="C12" i="5"/>
  <c r="C11" i="5"/>
  <c r="C10" i="5"/>
  <c r="C9" i="5"/>
  <c r="C8" i="5"/>
  <c r="C7" i="5"/>
  <c r="BA93" i="1"/>
  <c r="AT93" i="1"/>
  <c r="AM93" i="1"/>
  <c r="AF93" i="1"/>
  <c r="Y93" i="1"/>
  <c r="R93" i="1"/>
  <c r="K93" i="1"/>
  <c r="BA92" i="1"/>
  <c r="AT92" i="1"/>
  <c r="AM92" i="1"/>
  <c r="AF92" i="1"/>
  <c r="Y92" i="1"/>
  <c r="R92" i="1"/>
  <c r="K92" i="1"/>
  <c r="BA91" i="1"/>
  <c r="AT91" i="1"/>
  <c r="AM91" i="1"/>
  <c r="AF91" i="1"/>
  <c r="Y91" i="1"/>
  <c r="R91" i="1"/>
  <c r="K91" i="1"/>
  <c r="BA90" i="1"/>
  <c r="AT90" i="1"/>
  <c r="AM90" i="1"/>
  <c r="AF90" i="1"/>
  <c r="Y90" i="1"/>
  <c r="R90" i="1"/>
  <c r="K90" i="1"/>
  <c r="BA89" i="1"/>
  <c r="AT89" i="1"/>
  <c r="AM89" i="1"/>
  <c r="AF89" i="1"/>
  <c r="Y89" i="1"/>
  <c r="R89" i="1"/>
  <c r="K89" i="1"/>
  <c r="BA88" i="1"/>
  <c r="AT88" i="1"/>
  <c r="AM88" i="1"/>
  <c r="AF88" i="1"/>
  <c r="Y88" i="1"/>
  <c r="R88" i="1"/>
  <c r="K88" i="1"/>
  <c r="BC79" i="1"/>
  <c r="AS79" i="1"/>
  <c r="AI79" i="1"/>
  <c r="Y79" i="1"/>
  <c r="O79" i="1"/>
  <c r="BC78" i="1"/>
  <c r="AS78" i="1"/>
  <c r="AI78" i="1"/>
  <c r="Y78" i="1"/>
  <c r="O78" i="1"/>
  <c r="BC77" i="1"/>
  <c r="AS77" i="1"/>
  <c r="AI77" i="1"/>
  <c r="Y77" i="1"/>
  <c r="O77" i="1"/>
  <c r="C124" i="11" l="1"/>
  <c r="H124" i="11" s="1"/>
  <c r="C118" i="11"/>
  <c r="H118" i="11" s="1"/>
  <c r="C114" i="11"/>
  <c r="H114" i="11" s="1"/>
  <c r="C122" i="11"/>
  <c r="H122" i="11" s="1"/>
  <c r="C116" i="11"/>
  <c r="H116" i="11" s="1"/>
  <c r="C115" i="11"/>
  <c r="H115" i="11" s="1"/>
  <c r="C117" i="11"/>
  <c r="H117" i="11" s="1"/>
  <c r="C119" i="11"/>
  <c r="H119" i="11" s="1"/>
  <c r="C121" i="11"/>
  <c r="H121" i="11" s="1"/>
  <c r="C123" i="11"/>
  <c r="H123" i="11" s="1"/>
  <c r="C120" i="11"/>
  <c r="H120" i="11" s="1"/>
</calcChain>
</file>

<file path=xl/comments1.xml><?xml version="1.0" encoding="utf-8"?>
<comments xmlns="http://schemas.openxmlformats.org/spreadsheetml/2006/main">
  <authors>
    <author>Elizabeth_Grzasko</author>
  </authors>
  <commentList>
    <comment ref="A105" authorId="0" shapeId="0">
      <text>
        <r>
          <rPr>
            <b/>
            <sz val="9"/>
            <color indexed="81"/>
            <rFont val="Tahoma"/>
            <family val="2"/>
          </rPr>
          <t xml:space="preserve">Mandatory </t>
        </r>
      </text>
    </comment>
    <comment ref="A107" authorId="0" shapeId="0">
      <text>
        <r>
          <rPr>
            <b/>
            <sz val="9"/>
            <color indexed="81"/>
            <rFont val="Tahoma"/>
            <family val="2"/>
          </rPr>
          <t>Mandatory</t>
        </r>
      </text>
    </comment>
    <comment ref="A150" authorId="0" shapeId="0">
      <text>
        <r>
          <rPr>
            <sz val="9"/>
            <color indexed="81"/>
            <rFont val="Tahoma"/>
            <family val="2"/>
          </rPr>
          <t xml:space="preserve">For Internal LORD Corrective Actions, Quality Manager Approval is required for Customer Corrective Action and for Corrective Actions relating to issues discovered during internal audits performed by Global Quality.  Additional situations may require this approval.
</t>
        </r>
      </text>
    </comment>
    <comment ref="A151" authorId="0" shapeId="0">
      <text>
        <r>
          <rPr>
            <sz val="9"/>
            <color indexed="81"/>
            <rFont val="Tahoma"/>
            <family val="2"/>
          </rPr>
          <t xml:space="preserve">Use this field when additional approvals are required
</t>
        </r>
      </text>
    </comment>
  </commentList>
</comments>
</file>

<file path=xl/comments2.xml><?xml version="1.0" encoding="utf-8"?>
<comments xmlns="http://schemas.openxmlformats.org/spreadsheetml/2006/main">
  <authors>
    <author>Elizabeth_Grzasko</author>
  </authors>
  <commentList>
    <comment ref="B6" authorId="0" shapeId="0">
      <text>
        <r>
          <rPr>
            <b/>
            <sz val="9"/>
            <color indexed="81"/>
            <rFont val="Tahoma"/>
            <family val="2"/>
          </rPr>
          <t>Enter integers</t>
        </r>
      </text>
    </comment>
  </commentList>
</comments>
</file>

<file path=xl/sharedStrings.xml><?xml version="1.0" encoding="utf-8"?>
<sst xmlns="http://schemas.openxmlformats.org/spreadsheetml/2006/main" count="2068" uniqueCount="834">
  <si>
    <t>LORD</t>
  </si>
  <si>
    <t>1
Define the Problem</t>
  </si>
  <si>
    <t>PROJECT TITLE/THEME</t>
  </si>
  <si>
    <t>DESCRIBE THE PROBLEM</t>
  </si>
  <si>
    <t>REQUIREMENT: State the Documented Requirements or Expectations.  Define the Goal or Target condition.</t>
  </si>
  <si>
    <t>NONCONFORMANCE: Describe the issue which requires Root Cause Analysis and Corrective Action</t>
  </si>
  <si>
    <t>2 
Identify the Team</t>
  </si>
  <si>
    <t>OBJECTIVE EVIDENCE: Document the specific details of the nonconformance</t>
  </si>
  <si>
    <t>NAME</t>
  </si>
  <si>
    <t>TITLE</t>
  </si>
  <si>
    <t>ORGANIZATION</t>
  </si>
  <si>
    <t>CONTACT INFO</t>
  </si>
  <si>
    <t>Team Leader</t>
  </si>
  <si>
    <t>YES</t>
  </si>
  <si>
    <t>NO</t>
  </si>
  <si>
    <t>AT CUSTOMER</t>
  </si>
  <si>
    <t>AT SUPPLIER</t>
  </si>
  <si>
    <t>IN TRANSIT</t>
  </si>
  <si>
    <t>IMMEDIATE ACTION: Ensures the problem will not recur until permanent corrective and preventive actions can be implemented.</t>
  </si>
  <si>
    <t>ACTIONS</t>
  </si>
  <si>
    <t>DUE DATE</t>
  </si>
  <si>
    <t>ASSIGNED TO</t>
  </si>
  <si>
    <t>PLANNED OBJECTIVE EVIDENCE</t>
  </si>
  <si>
    <t>C</t>
  </si>
  <si>
    <t>P</t>
  </si>
  <si>
    <r>
      <t>Instructions</t>
    </r>
    <r>
      <rPr>
        <sz val="10"/>
        <rFont val="Arial"/>
        <family val="2"/>
      </rPr>
      <t xml:space="preserve">:  
1. Only enter information in the boxes provided.  Inserted text will wrap and the height of rows may be expanded as needed to show all text.
2. These responses are automatically linked to relevant spaces in the 'Problem Solving Worksheet' and 'CAR Report' </t>
    </r>
  </si>
  <si>
    <t>5-WHY ANALYSIS WORKSHEET</t>
  </si>
  <si>
    <t>Problem Statement:</t>
  </si>
  <si>
    <t xml:space="preserve"> Why?</t>
  </si>
  <si>
    <t>Because…</t>
  </si>
  <si>
    <t>Therefore…</t>
  </si>
  <si>
    <t>Nonconformance</t>
  </si>
  <si>
    <t>Verification Criteria</t>
  </si>
  <si>
    <r>
      <t xml:space="preserve">The </t>
    </r>
    <r>
      <rPr>
        <i/>
        <u/>
        <sz val="10"/>
        <rFont val="Arial"/>
        <family val="2"/>
      </rPr>
      <t>underlying root cause</t>
    </r>
    <r>
      <rPr>
        <sz val="10"/>
        <rFont val="Arial"/>
        <family val="2"/>
      </rPr>
      <t xml:space="preserve"> has been reached when the final why satisfies the following criteria:
a) It </t>
    </r>
    <r>
      <rPr>
        <i/>
        <sz val="10"/>
        <rFont val="Arial"/>
        <family val="2"/>
      </rPr>
      <t>initiates</t>
    </r>
    <r>
      <rPr>
        <sz val="10"/>
        <rFont val="Arial"/>
        <family val="2"/>
      </rPr>
      <t xml:space="preserve"> and </t>
    </r>
    <r>
      <rPr>
        <i/>
        <sz val="10"/>
        <rFont val="Arial"/>
        <family val="2"/>
      </rPr>
      <t>causes</t>
    </r>
    <r>
      <rPr>
        <sz val="10"/>
        <rFont val="Arial"/>
        <family val="2"/>
      </rPr>
      <t xml:space="preserve"> the event we are seeking to explain.
b) It is </t>
    </r>
    <r>
      <rPr>
        <i/>
        <sz val="10"/>
        <rFont val="Arial"/>
        <family val="2"/>
      </rPr>
      <t>directly controllable</t>
    </r>
    <r>
      <rPr>
        <sz val="10"/>
        <rFont val="Arial"/>
        <family val="2"/>
      </rPr>
      <t xml:space="preserve">.
c) The elimination of that root cause </t>
    </r>
    <r>
      <rPr>
        <i/>
        <sz val="10"/>
        <rFont val="Arial"/>
        <family val="2"/>
      </rPr>
      <t>will result</t>
    </r>
    <r>
      <rPr>
        <sz val="10"/>
        <rFont val="Arial"/>
        <family val="2"/>
      </rPr>
      <t xml:space="preserve"> in the </t>
    </r>
    <r>
      <rPr>
        <i/>
        <sz val="10"/>
        <rFont val="Arial"/>
        <family val="2"/>
      </rPr>
      <t xml:space="preserve">elimination </t>
    </r>
    <r>
      <rPr>
        <sz val="10"/>
        <rFont val="Arial"/>
        <family val="2"/>
      </rPr>
      <t>or</t>
    </r>
    <r>
      <rPr>
        <i/>
        <sz val="10"/>
        <rFont val="Arial"/>
        <family val="2"/>
      </rPr>
      <t xml:space="preserve"> reduction</t>
    </r>
    <r>
      <rPr>
        <sz val="10"/>
        <rFont val="Arial"/>
        <family val="2"/>
      </rPr>
      <t xml:space="preserve"> of the problem.</t>
    </r>
  </si>
  <si>
    <t>Not Detected</t>
  </si>
  <si>
    <t>Systemic</t>
  </si>
  <si>
    <t>Why did this specific nonconformance occur?</t>
  </si>
  <si>
    <t>Why did the overall governing system allow this nonconformance to occur?</t>
  </si>
  <si>
    <t>Use all (3) paths to thoroughly investigate the nonconformance. Check for continuity of logic by reading back using the "Therefore" test. Additional layers may be required to address any "AND because..." conditions.</t>
  </si>
  <si>
    <t>Specific Nonconformance</t>
  </si>
  <si>
    <t>Why</t>
  </si>
  <si>
    <t>Root cause of the specific nonconformance</t>
  </si>
  <si>
    <t>Root cause that the defect was not detected</t>
  </si>
  <si>
    <t>Measurement</t>
  </si>
  <si>
    <t>Materials</t>
  </si>
  <si>
    <t>Method</t>
  </si>
  <si>
    <t>Problem Statement</t>
  </si>
  <si>
    <t>Environment</t>
  </si>
  <si>
    <t>People</t>
  </si>
  <si>
    <t>Equipment</t>
  </si>
  <si>
    <t>Reason for Nonconformance</t>
  </si>
  <si>
    <t>Reasons Not Detected</t>
  </si>
  <si>
    <t>Additional Tools:</t>
  </si>
  <si>
    <t>Cause Categories</t>
  </si>
  <si>
    <t>Rank
 (0-3)</t>
  </si>
  <si>
    <t>(0 = No Impact, 1 = Low, 2 = Medium, 3 = High)</t>
  </si>
  <si>
    <t>Root cause of the systemic nonconformance (how the system allowed the error to occur)</t>
  </si>
  <si>
    <t>Pareto Chart</t>
  </si>
  <si>
    <t xml:space="preserve">
 </t>
  </si>
  <si>
    <t>Reasons for Nonconformance</t>
  </si>
  <si>
    <t>Frequency of Occurrence</t>
  </si>
  <si>
    <t>Cumulative Percentage</t>
  </si>
  <si>
    <t>Other</t>
  </si>
  <si>
    <t>Total:</t>
  </si>
  <si>
    <t>Customer</t>
  </si>
  <si>
    <t>Date of Occurrence/Complaint</t>
  </si>
  <si>
    <t>Required Response Date</t>
  </si>
  <si>
    <t>Quantity Rejected</t>
  </si>
  <si>
    <t>Organization</t>
  </si>
  <si>
    <t>Customer's Part/Material #</t>
  </si>
  <si>
    <t>Revised CA Response Date</t>
  </si>
  <si>
    <t>Pareto:</t>
  </si>
  <si>
    <t>Team Leader:</t>
  </si>
  <si>
    <t>Quality Manager:</t>
  </si>
  <si>
    <t>Additional Approval:</t>
  </si>
  <si>
    <t>Date:</t>
  </si>
  <si>
    <t>THE PROBLEM:</t>
  </si>
  <si>
    <t>IS</t>
  </si>
  <si>
    <t>IS NOT</t>
  </si>
  <si>
    <t>DIFFERENCES</t>
  </si>
  <si>
    <t>CHANGES</t>
  </si>
  <si>
    <t>WHO</t>
  </si>
  <si>
    <t>Who discovered the problem?</t>
  </si>
  <si>
    <r>
      <t xml:space="preserve">Who did </t>
    </r>
    <r>
      <rPr>
        <i/>
        <sz val="8"/>
        <rFont val="Arial"/>
        <family val="2"/>
      </rPr>
      <t>not</t>
    </r>
    <r>
      <rPr>
        <sz val="8"/>
        <rFont val="Arial"/>
        <family val="2"/>
      </rPr>
      <t xml:space="preserve"> discover the problem, but could have?</t>
    </r>
  </si>
  <si>
    <t>What are the differences between "Is / Is Not?</t>
  </si>
  <si>
    <t>What has changed to cause differences?</t>
  </si>
  <si>
    <t>WHAT</t>
  </si>
  <si>
    <t>What products have this problem?</t>
  </si>
  <si>
    <r>
      <t xml:space="preserve">What products do </t>
    </r>
    <r>
      <rPr>
        <i/>
        <sz val="8"/>
        <rFont val="Arial"/>
        <family val="2"/>
      </rPr>
      <t>not</t>
    </r>
    <r>
      <rPr>
        <sz val="8"/>
        <rFont val="Arial"/>
        <family val="2"/>
      </rPr>
      <t xml:space="preserve"> have this problem, but could have had it?</t>
    </r>
  </si>
  <si>
    <t>WHERE</t>
  </si>
  <si>
    <t>Where was the problem observed?</t>
  </si>
  <si>
    <r>
      <t xml:space="preserve">Where was the problem </t>
    </r>
    <r>
      <rPr>
        <i/>
        <sz val="8"/>
        <rFont val="Arial"/>
        <family val="2"/>
      </rPr>
      <t>not</t>
    </r>
    <r>
      <rPr>
        <sz val="8"/>
        <rFont val="Arial"/>
        <family val="2"/>
      </rPr>
      <t xml:space="preserve"> observed, but could have been?</t>
    </r>
  </si>
  <si>
    <t>Where does the problem occur?</t>
  </si>
  <si>
    <r>
      <t xml:space="preserve">Where does the problem </t>
    </r>
    <r>
      <rPr>
        <i/>
        <sz val="8"/>
        <rFont val="Arial"/>
        <family val="2"/>
      </rPr>
      <t>not</t>
    </r>
    <r>
      <rPr>
        <sz val="8"/>
        <rFont val="Arial"/>
        <family val="2"/>
      </rPr>
      <t xml:space="preserve"> occur, but could have?</t>
    </r>
  </si>
  <si>
    <t>WHEN</t>
  </si>
  <si>
    <t>When was the problem first noticed?</t>
  </si>
  <si>
    <r>
      <t xml:space="preserve">When could the problem have been first noticed, but was </t>
    </r>
    <r>
      <rPr>
        <i/>
        <sz val="8"/>
        <rFont val="Arial"/>
        <family val="2"/>
      </rPr>
      <t>not</t>
    </r>
    <r>
      <rPr>
        <sz val="8"/>
        <rFont val="Arial"/>
        <family val="2"/>
      </rPr>
      <t>?</t>
    </r>
  </si>
  <si>
    <t>HOW MANY</t>
  </si>
  <si>
    <t>How many have this problem?</t>
  </si>
  <si>
    <r>
      <t xml:space="preserve">How many do </t>
    </r>
    <r>
      <rPr>
        <i/>
        <sz val="8"/>
        <rFont val="Arial"/>
        <family val="2"/>
      </rPr>
      <t>not</t>
    </r>
    <r>
      <rPr>
        <sz val="8"/>
        <rFont val="Arial"/>
        <family val="2"/>
      </rPr>
      <t xml:space="preserve"> have this problem, but could have?</t>
    </r>
  </si>
  <si>
    <t>HOW MUCH</t>
  </si>
  <si>
    <t>How much is this problem costing in terms of money, resources, and time?</t>
  </si>
  <si>
    <r>
      <t xml:space="preserve">How much could this problem have cost, but is </t>
    </r>
    <r>
      <rPr>
        <i/>
        <sz val="8"/>
        <rFont val="Arial"/>
        <family val="2"/>
      </rPr>
      <t>not</t>
    </r>
    <r>
      <rPr>
        <sz val="8"/>
        <rFont val="Arial"/>
        <family val="2"/>
      </rPr>
      <t>?</t>
    </r>
  </si>
  <si>
    <r>
      <t>Instructions</t>
    </r>
    <r>
      <rPr>
        <sz val="10"/>
        <rFont val="Arial"/>
        <family val="2"/>
      </rPr>
      <t>:  Fill in the white cells with a response to the questions shown.  
Use the answers from these questions to help understand the size and scope of the problem, and to assist in developing/revising a concise and accurate problem statement.</t>
    </r>
  </si>
  <si>
    <t>Cause and Effect: Causes for nonconformance from the Cause and Effect Diagram and listed below and may be ranked.</t>
  </si>
  <si>
    <t>PICTURES: Use the spaces below to add pictures (*.gif, *.jpg, *.tif, *.png)</t>
  </si>
  <si>
    <t>Cause and Effect</t>
  </si>
  <si>
    <t>Flow Diagram</t>
  </si>
  <si>
    <t>Gage R&amp;R</t>
  </si>
  <si>
    <t>Capability Analysis</t>
  </si>
  <si>
    <t>Future Expansion</t>
  </si>
  <si>
    <t>5 Why</t>
  </si>
  <si>
    <t>QUANTITY</t>
  </si>
  <si>
    <t>Affected Serial #s, if applicable</t>
  </si>
  <si>
    <t>ACTION TAKEN</t>
  </si>
  <si>
    <t xml:space="preserve">DETAILS OF CONTAINMENT ACTION TAKEN </t>
  </si>
  <si>
    <t>Enter Location</t>
  </si>
  <si>
    <t>Router</t>
  </si>
  <si>
    <t>Process Control Plan (PCP)</t>
  </si>
  <si>
    <t>N/A</t>
  </si>
  <si>
    <t>Review and update the following documents, where necessary.</t>
  </si>
  <si>
    <t>Manufacturing Instruction (MI) or Manufacturing Procedure</t>
  </si>
  <si>
    <t>Inspection Plan (IP)</t>
  </si>
  <si>
    <t>Process Flow Diagram</t>
  </si>
  <si>
    <t>PPAP</t>
  </si>
  <si>
    <t xml:space="preserve">Frozen Planning </t>
  </si>
  <si>
    <t>First Article</t>
  </si>
  <si>
    <t>Drawing/Print</t>
  </si>
  <si>
    <t>Batch Card</t>
  </si>
  <si>
    <t>Contact Info:</t>
  </si>
  <si>
    <r>
      <t>Instructions</t>
    </r>
    <r>
      <rPr>
        <sz val="10"/>
        <rFont val="Arial"/>
        <family val="2"/>
      </rPr>
      <t>:  
1. Enter data in the white cells of the table below.
        - Enter the reasons for nonconformance. 
        - Enter the frequency of occurrence.
2. The sum of nonconformance and cumulative percentages will calculate automatically.
3. The Pareto chart is linked to LOP-053f1</t>
    </r>
  </si>
  <si>
    <t>4
Determine the Root Causes</t>
  </si>
  <si>
    <t>7
Verify the Solution</t>
  </si>
  <si>
    <t>Like Parts</t>
  </si>
  <si>
    <t>Like Processes</t>
  </si>
  <si>
    <t>Like Plants</t>
  </si>
  <si>
    <t>DETAILS</t>
  </si>
  <si>
    <t>COMPLETE</t>
  </si>
  <si>
    <t>TYPE</t>
  </si>
  <si>
    <t>Purchase Order/Work Order #</t>
  </si>
  <si>
    <t>PFMEA</t>
  </si>
  <si>
    <t>Operating Procedure (LOP, SOP, etc.)</t>
  </si>
  <si>
    <t>Work Instruction (LWI, Calibration Procedure, Posted Instruction, etc.)</t>
  </si>
  <si>
    <t>Test Instruction (TI)</t>
  </si>
  <si>
    <t xml:space="preserve">5
Look Across
</t>
  </si>
  <si>
    <t>General</t>
  </si>
  <si>
    <t>Header</t>
  </si>
  <si>
    <t>Define the Problem</t>
  </si>
  <si>
    <t>Identify the Team</t>
  </si>
  <si>
    <t>Contain and Take Immediate Action</t>
  </si>
  <si>
    <t>Determine the Root Causes</t>
  </si>
  <si>
    <t>Look Across</t>
  </si>
  <si>
    <t>Correct and Prevent</t>
  </si>
  <si>
    <t>Verify the Solution</t>
  </si>
  <si>
    <t>Obtain Support and Approval</t>
  </si>
  <si>
    <t>General Tips</t>
  </si>
  <si>
    <t>1) Macros must be enabled for the spreadsheet to work</t>
  </si>
  <si>
    <t>Formatting</t>
  </si>
  <si>
    <t>2) All rows can be resized (i.e., made taller) to allow additional text in a cell</t>
  </si>
  <si>
    <t>Buttons</t>
  </si>
  <si>
    <t>1) The buttons do not appear on printed version of the form</t>
  </si>
  <si>
    <t>Project Title/Theme</t>
  </si>
  <si>
    <t>Insert Pictures</t>
  </si>
  <si>
    <t>More Pictures Tab</t>
  </si>
  <si>
    <r>
      <t xml:space="preserve">3) Some or all of the additional 10 rows can be hidden using the </t>
    </r>
    <r>
      <rPr>
        <b/>
        <sz val="11"/>
        <color indexed="8"/>
        <rFont val="Calibri"/>
        <family val="2"/>
      </rPr>
      <t xml:space="preserve">HIDE ROW </t>
    </r>
    <r>
      <rPr>
        <sz val="11"/>
        <color theme="1"/>
        <rFont val="Calibri"/>
        <family val="2"/>
        <scheme val="minor"/>
      </rPr>
      <t>buttons to the right of each additional row</t>
    </r>
  </si>
  <si>
    <t>4) ORGANIZATION field: This field can be used to document the team member's department or the company name,  as appropriate for the Corrective Action</t>
  </si>
  <si>
    <t>5) CONTACT INFO field: Could use a phone number or email address or other information as appropriate for the Corrective Action</t>
  </si>
  <si>
    <r>
      <t xml:space="preserve">2) To return to the LOP-0531f1, Corrective Action Summary, hit the </t>
    </r>
    <r>
      <rPr>
        <b/>
        <sz val="11"/>
        <color indexed="8"/>
        <rFont val="Calibri"/>
        <family val="2"/>
      </rPr>
      <t xml:space="preserve">RETURN TO CORRECTIVE ACTION SUMMARY </t>
    </r>
    <r>
      <rPr>
        <sz val="11"/>
        <color theme="1"/>
        <rFont val="Calibri"/>
        <family val="2"/>
        <scheme val="minor"/>
      </rPr>
      <t>button.  The "More Pictures" tab will remain visible</t>
    </r>
  </si>
  <si>
    <t>1) List all of the Team Members, ensuring one member is identified as the Team Leader</t>
  </si>
  <si>
    <r>
      <t xml:space="preserve">2) If there are more than 5 team members, click the </t>
    </r>
    <r>
      <rPr>
        <b/>
        <sz val="11"/>
        <color indexed="8"/>
        <rFont val="Calibri"/>
        <family val="2"/>
      </rPr>
      <t>ADD ADDITIONAL TEAM MEMBERS</t>
    </r>
    <r>
      <rPr>
        <sz val="11"/>
        <color theme="1"/>
        <rFont val="Calibri"/>
        <family val="2"/>
        <scheme val="minor"/>
      </rPr>
      <t xml:space="preserve"> button to add up to 10 more team members</t>
    </r>
  </si>
  <si>
    <t>Containment Action</t>
  </si>
  <si>
    <r>
      <t xml:space="preserve">2) Some or all of the additional 10 rows can be hidden using the </t>
    </r>
    <r>
      <rPr>
        <b/>
        <sz val="11"/>
        <color indexed="8"/>
        <rFont val="Calibri"/>
        <family val="2"/>
      </rPr>
      <t xml:space="preserve">HIDE ROW </t>
    </r>
    <r>
      <rPr>
        <sz val="11"/>
        <color theme="1"/>
        <rFont val="Calibri"/>
        <family val="2"/>
        <scheme val="minor"/>
      </rPr>
      <t>buttons to the right of each additional row</t>
    </r>
  </si>
  <si>
    <t>Immediate Action</t>
  </si>
  <si>
    <t>5 Why Analysis</t>
  </si>
  <si>
    <t>1) LORD's preferred method of Root Cause Analysis is the 5 Why; however other tools are acceptable and may be appropriate for the specific nonconformance.</t>
  </si>
  <si>
    <r>
      <t xml:space="preserve">2) To complete the 5 Why, click the </t>
    </r>
    <r>
      <rPr>
        <b/>
        <sz val="11"/>
        <color indexed="8"/>
        <rFont val="Calibri"/>
        <family val="2"/>
      </rPr>
      <t xml:space="preserve">COMPLETE 5 WHY </t>
    </r>
    <r>
      <rPr>
        <sz val="11"/>
        <color theme="1"/>
        <rFont val="Calibri"/>
        <family val="2"/>
        <scheme val="minor"/>
      </rPr>
      <t xml:space="preserve"> button.  This will open a tab called "5 Why Analysis"</t>
    </r>
  </si>
  <si>
    <r>
      <t xml:space="preserve">3) On the "5-Why Analysis"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</si>
  <si>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1) If additional containment areas are needed, click the </t>
    </r>
    <r>
      <rPr>
        <b/>
        <sz val="11"/>
        <color indexed="8"/>
        <rFont val="Calibri"/>
        <family val="2"/>
      </rPr>
      <t xml:space="preserve">ADD ADDITIONAL CONTAINMENT AREAS </t>
    </r>
    <r>
      <rPr>
        <sz val="11"/>
        <color theme="1"/>
        <rFont val="Calibri"/>
        <family val="2"/>
        <scheme val="minor"/>
      </rPr>
      <t>button.  This will allow up to four additional areas to be added.  This is helpful when suspect material is two (or more) different customer locations, supplier, locations, etc.  When these additional location fields are used, please define the location</t>
    </r>
  </si>
  <si>
    <t>Additional Tabs</t>
  </si>
  <si>
    <t>2) Spell check buttons appear on most worksheets in this document.  The buttons must be used rather than Excel's built in Spell Check function due to worksheet securities</t>
  </si>
  <si>
    <t>Cause and Effect Diagram</t>
  </si>
  <si>
    <r>
      <t xml:space="preserve">1) To complete the Cause and Effect diagram, click the </t>
    </r>
    <r>
      <rPr>
        <b/>
        <sz val="11"/>
        <color indexed="8"/>
        <rFont val="Calibri"/>
        <family val="2"/>
      </rPr>
      <t xml:space="preserve">CAUSE AND EFFECT DIAGRAM </t>
    </r>
    <r>
      <rPr>
        <sz val="11"/>
        <color theme="1"/>
        <rFont val="Calibri"/>
        <family val="2"/>
        <scheme val="minor"/>
      </rPr>
      <t xml:space="preserve"> button.  This will open a tab called "C&amp;E"</t>
    </r>
  </si>
  <si>
    <r>
      <t xml:space="preserve">2) On the "C&amp;E"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</si>
  <si>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4) When the 5 Why Analysis is complete, use the </t>
    </r>
    <r>
      <rPr>
        <b/>
        <sz val="11"/>
        <color indexed="8"/>
        <rFont val="Calibri"/>
        <family val="2"/>
      </rPr>
      <t xml:space="preserve">RETURN TO 8D </t>
    </r>
    <r>
      <rPr>
        <sz val="11"/>
        <color theme="1"/>
        <rFont val="Calibri"/>
        <family val="2"/>
        <scheme val="minor"/>
      </rPr>
      <t>button to return to LOP-053f1, Corrective Action Plan Summary.  This action will hide the "5-Why Analysis" tab</t>
    </r>
  </si>
  <si>
    <t>5) Indicate if the 5-Why Analysis was completed:
     - If you have completed the provided 5 Why Analysis, click the "Complete" checkbox.  This will open additional rows in the worksheet (Row 68-70) to show your analysis.  To hide the analysis, uncheck the "Complete" checkbox
     - If you did not complete a 5 Why Analysis, click the "N/A" checkbox
     - If you completed a 5 Why Analysis, but did not use the provided tool, click the "Attached" checkbox and submit the completed 5 Why with the Corrective Action.  An easy way to do this would be to attach the 5 Why directly in the workbox by creating a tab and placing the 5 Why on the new tab</t>
  </si>
  <si>
    <r>
      <t xml:space="preserve">1) To complete the Pareto Chart, click the </t>
    </r>
    <r>
      <rPr>
        <b/>
        <sz val="11"/>
        <color indexed="8"/>
        <rFont val="Calibri"/>
        <family val="2"/>
      </rPr>
      <t xml:space="preserve">PARETO CHART </t>
    </r>
    <r>
      <rPr>
        <sz val="11"/>
        <color theme="1"/>
        <rFont val="Calibri"/>
        <family val="2"/>
        <scheme val="minor"/>
      </rPr>
      <t xml:space="preserve"> button.  This will open a tab called "Pareto"</t>
    </r>
  </si>
  <si>
    <r>
      <t xml:space="preserve">2) On the "Pareto" tab, the </t>
    </r>
    <r>
      <rPr>
        <b/>
        <sz val="11"/>
        <color indexed="8"/>
        <rFont val="Calibri"/>
        <family val="2"/>
      </rPr>
      <t xml:space="preserve">SPELL CHECK </t>
    </r>
    <r>
      <rPr>
        <sz val="11"/>
        <color theme="1"/>
        <rFont val="Calibri"/>
        <family val="2"/>
        <scheme val="minor"/>
      </rPr>
      <t xml:space="preserve"> button may be used at any time to check spelling</t>
    </r>
  </si>
  <si>
    <r>
      <t xml:space="preserve">3) When the Cause and Effect diagram is complete, use the </t>
    </r>
    <r>
      <rPr>
        <b/>
        <sz val="11"/>
        <color indexed="8"/>
        <rFont val="Calibri"/>
        <family val="2"/>
      </rPr>
      <t xml:space="preserve">RETURN TO CORRECTIVE ACTION SUMMARY </t>
    </r>
    <r>
      <rPr>
        <sz val="11"/>
        <color theme="1"/>
        <rFont val="Calibri"/>
        <family val="2"/>
        <scheme val="minor"/>
      </rPr>
      <t>button to return to LOP-053f1, Corrective Action Plan Summary.  This action will hide the "C&amp;E" tab</t>
    </r>
  </si>
  <si>
    <r>
      <t xml:space="preserve">3) When the Pareto Chart is complete, use the </t>
    </r>
    <r>
      <rPr>
        <b/>
        <sz val="11"/>
        <color indexed="8"/>
        <rFont val="Calibri"/>
        <family val="2"/>
      </rPr>
      <t xml:space="preserve">RETURN TO CORRECTIVE ACTION SUMMARY </t>
    </r>
    <r>
      <rPr>
        <sz val="11"/>
        <color theme="1"/>
        <rFont val="Calibri"/>
        <family val="2"/>
        <scheme val="minor"/>
      </rPr>
      <t>button to return to LOP-053f1, Corrective Action Plan Summary.  This action will hide the "Pareto" tab</t>
    </r>
  </si>
  <si>
    <t>4) Indicate if the Cause and Effect diagram was completed:
     - If you have completed the provided Cause and Effect, click the "Complete" checkbox.  This will open additional rows in the worksheet (Row 77-84) to show your analysis.  To hide the analysis, uncheck the "Complete" checkbox
     - If you did not complete a Cause and Effect diagram, click the "N/A" checkbox
     - If you completed a Cause and Effect diagram, but did not use the provided tool, click the "Attached" checkbox and submit the completed  Cause and Effect with the Corrective Action.  An easy way to do this would be to attach the Cause and Effect directly in the workbox by creating a tab and placing the Cause and Effect diagram on the new tab</t>
  </si>
  <si>
    <t>2) Indicate if a Flow Diagram was completed:
     - If you completed a Flow Diagram, check the "Attached" checkbox and submit the completed flow diagram along with the Corrective Action.  An easy way to do this would be to attach the Flow Diagram directly in the workbox by creating a tab and placing the Flow Diagram on the new tab
     - If you did not complete a Flow Diagram, check the "N/A" checkbox</t>
  </si>
  <si>
    <r>
      <t xml:space="preserve">1) The </t>
    </r>
    <r>
      <rPr>
        <b/>
        <sz val="11"/>
        <color indexed="8"/>
        <rFont val="Calibri"/>
        <family val="2"/>
      </rPr>
      <t xml:space="preserve">FLOW DIAGRAM </t>
    </r>
    <r>
      <rPr>
        <sz val="11"/>
        <color theme="1"/>
        <rFont val="Calibri"/>
        <family val="2"/>
        <scheme val="minor"/>
      </rPr>
      <t>button does not do anything.  Excel is not the best tool for generating flow diagrams.</t>
    </r>
  </si>
  <si>
    <t>State Root Causes</t>
  </si>
  <si>
    <t>5) When you indicate that you've completed a Cause and Effect diagram, only the Causes from the "Reason for Nonconformance" side of the diagram will display on LOP-053f1, Corrective Action Plan Summary.  This is intentional.</t>
  </si>
  <si>
    <t>1) These button and associated checkboxes don’t do anything.  They are place holders only.</t>
  </si>
  <si>
    <r>
      <t xml:space="preserve">1) The </t>
    </r>
    <r>
      <rPr>
        <b/>
        <sz val="11"/>
        <color indexed="8"/>
        <rFont val="Calibri"/>
        <family val="2"/>
      </rPr>
      <t xml:space="preserve">GAGE R&amp;R </t>
    </r>
    <r>
      <rPr>
        <sz val="11"/>
        <color theme="1"/>
        <rFont val="Calibri"/>
        <family val="2"/>
        <scheme val="minor"/>
      </rPr>
      <t>button does not do anything.  LORD's preferred tool for generating Gage R&amp;Rs is Minitab.</t>
    </r>
  </si>
  <si>
    <t>2) Indicate if a Gage R&amp;R was completed:
     - If you completed a Gage R&amp;R, check the "Attached" checkbox and submit the completed Gage R&amp;R along with the Corrective Action.  An easy way to do this would be to attach the Gage R&amp;R data directly in the workbox by creating a tab and placing the Gage R&amp;R on the new tab
     - If you did not complete a Gage R&amp;R, check the "N/A" checkbox</t>
  </si>
  <si>
    <t>2) Indicate if a Capability Analysis was completed:
     - If you completed a Capability Analysis, check the "Attached" checkbox and submit the completed capability analysis along with the Corrective Action.  An easy way to do this would be to attach the Capability Analysis directly in the workbox by creating a tab and placing the Capability Analysis on the new tab
     - If you did not complete a Capability Analysis, check the "N/A" checkbox</t>
  </si>
  <si>
    <t>3) When designating additional locations - when you increase the row height for the additional locations, the checkbox will "grow" with the row.  This is a known issue.  In the predefined rows, checkboxes should not "grow"</t>
  </si>
  <si>
    <t xml:space="preserve">1) Look to determine if the root causes for nonconformance affect other parts, processes or plants before determining corrective and preventive actions.  </t>
  </si>
  <si>
    <t>Review and Update the following Documents</t>
  </si>
  <si>
    <t>2) Two spaces are provided for you to specify additional documents that were updated</t>
  </si>
  <si>
    <t>1) Check off which documents were updated as a result of the Corrective and Preventive Actions</t>
  </si>
  <si>
    <t>1) Document Corrective and Preventive actions.  All documented action must be classified as "Corrective," "Preventive" or both.  Some of the actions taken must be preventive in nature to help prevent recurrence</t>
  </si>
  <si>
    <t xml:space="preserve">1) Names can be typed.  </t>
  </si>
  <si>
    <t>1) Document actions that will be taken to verify that the Corrective and Preventive Actions are effective</t>
  </si>
  <si>
    <t>2) Team Leader approval is required for all corrective actions</t>
  </si>
  <si>
    <t>3) Quality Manager is required for Customer Corrective Actions and for Corrective Actions that results from findings issued during Internal Audits performed by Global Quality</t>
  </si>
  <si>
    <t>4) The "Additional Approval" field is not mandatory.  It should be used when it is determined another approval is required</t>
  </si>
  <si>
    <r>
      <t>1) Clicking the</t>
    </r>
    <r>
      <rPr>
        <b/>
        <sz val="11"/>
        <color indexed="8"/>
        <rFont val="Calibri"/>
        <family val="2"/>
      </rPr>
      <t xml:space="preserve"> INSERT PICTURES</t>
    </r>
    <r>
      <rPr>
        <sz val="11"/>
        <color theme="1"/>
        <rFont val="Calibri"/>
        <family val="2"/>
        <scheme val="minor"/>
      </rPr>
      <t xml:space="preserve"> button will reveal two cells in which pictures may be inserted:
</t>
    </r>
    <r>
      <rPr>
        <sz val="11"/>
        <rFont val="Calibri"/>
        <family val="2"/>
      </rPr>
      <t xml:space="preserve">     - Click the </t>
    </r>
    <r>
      <rPr>
        <b/>
        <sz val="11"/>
        <rFont val="Calibri"/>
        <family val="2"/>
      </rPr>
      <t xml:space="preserve">INSERT HERE </t>
    </r>
    <r>
      <rPr>
        <sz val="11"/>
        <rFont val="Calibri"/>
        <family val="2"/>
      </rPr>
      <t>button to insert a picture</t>
    </r>
    <r>
      <rPr>
        <sz val="11"/>
        <color theme="1"/>
        <rFont val="Calibri"/>
        <family val="2"/>
        <scheme val="minor"/>
      </rPr>
      <t xml:space="preserve">
     - Accepted file formats are .gif, .tif. .jpg, and .png
     - Pictures can be deleted
     - The buttons will not print if the Corrective Action is printed
</t>
    </r>
  </si>
  <si>
    <r>
      <t>3) Clicking "Insert Up to 10 More Pictures</t>
    </r>
    <r>
      <rPr>
        <sz val="11"/>
        <rFont val="Calibri"/>
        <family val="2"/>
      </rPr>
      <t>"</t>
    </r>
    <r>
      <rPr>
        <sz val="11"/>
        <color theme="1"/>
        <rFont val="Calibri"/>
        <family val="2"/>
        <scheme val="minor"/>
      </rPr>
      <t xml:space="preserve"> will reveal a tab called "More Pictures"</t>
    </r>
  </si>
  <si>
    <t xml:space="preserve">1) To Insert Pictures:
     - Click the INSERT HERE button to insert a picture
     - Accepted file formats are .gif, .tif. .jpg, and .png
     - Pictures can be deleted 
   </t>
  </si>
  <si>
    <r>
      <t xml:space="preserve">2) Clicking the </t>
    </r>
    <r>
      <rPr>
        <b/>
        <sz val="11"/>
        <color indexed="8"/>
        <rFont val="Calibri"/>
        <family val="2"/>
      </rPr>
      <t>HIDE PICTURES</t>
    </r>
    <r>
      <rPr>
        <sz val="11"/>
        <color theme="1"/>
        <rFont val="Calibri"/>
        <family val="2"/>
        <scheme val="minor"/>
      </rPr>
      <t xml:space="preserve"> button will</t>
    </r>
    <r>
      <rPr>
        <sz val="11"/>
        <rFont val="Calibri"/>
        <family val="2"/>
      </rPr>
      <t xml:space="preserve"> hide rows 21 and 22</t>
    </r>
    <r>
      <rPr>
        <sz val="11"/>
        <color theme="1"/>
        <rFont val="Calibri"/>
        <family val="2"/>
        <scheme val="minor"/>
      </rPr>
      <t xml:space="preserve"> (Picture cells and header)
     - </t>
    </r>
    <r>
      <rPr>
        <b/>
        <sz val="11"/>
        <color indexed="8"/>
        <rFont val="Calibri"/>
        <family val="2"/>
      </rPr>
      <t>HIDE PICTURES</t>
    </r>
    <r>
      <rPr>
        <sz val="11"/>
        <color theme="1"/>
        <rFont val="Calibri"/>
        <family val="2"/>
        <scheme val="minor"/>
      </rPr>
      <t xml:space="preserve"> can be used to hide the picture cells whether pictures are in the cells or not
     - If you've inserted pictures that you intend to clarify the </t>
    </r>
    <r>
      <rPr>
        <sz val="11"/>
        <rFont val="Calibri"/>
        <family val="2"/>
      </rPr>
      <t>nonconformance</t>
    </r>
    <r>
      <rPr>
        <sz val="11"/>
        <color theme="1"/>
        <rFont val="Calibri"/>
        <family val="2"/>
        <scheme val="minor"/>
      </rPr>
      <t>, do not hide the pictures</t>
    </r>
  </si>
  <si>
    <r>
      <t xml:space="preserve">4) Indicate if the Pareto chart was completed:
     - If you have completed the </t>
    </r>
    <r>
      <rPr>
        <sz val="11"/>
        <rFont val="Calibri"/>
        <family val="2"/>
      </rPr>
      <t>provided Pareto</t>
    </r>
    <r>
      <rPr>
        <sz val="11"/>
        <color theme="1"/>
        <rFont val="Calibri"/>
        <family val="2"/>
        <scheme val="minor"/>
      </rPr>
      <t>, click the "Complete" checkbox.  This will open additional rows in the worksheet (Row 85-94) to show your analysis.  To hide the analysis, uncheck the "Complete" checkbox
     - If you did not complete a Pareto Chart, click the "N/A" checkbox
     - If you completed a Pareto Chart, but did not use the provided tool, click the "Attached" checkbox and submit the completed  Pareto with the Corrective Action.  An easy way to do this would be to attach the Pareto directly in the workbox by creating a tab and placing the Pareto Chart on the new tab</t>
    </r>
  </si>
  <si>
    <t>1) It is mandatory to state the root cause for the nonconformance and for the reason the nonconformance was not detected</t>
  </si>
  <si>
    <t>DOCUMENT</t>
  </si>
  <si>
    <t>UPDATED</t>
  </si>
  <si>
    <t>Corrective Action Code</t>
  </si>
  <si>
    <t>0180-Training</t>
  </si>
  <si>
    <t>0110-None (NA)</t>
  </si>
  <si>
    <t>0120-None (Isolated Incident)</t>
  </si>
  <si>
    <t>0130-None (Cost/Risk Analysis)</t>
  </si>
  <si>
    <t>0140-Mistake Proof/Automate</t>
  </si>
  <si>
    <t>0150-New/Modified Equipment</t>
  </si>
  <si>
    <t>0160-New/Modified Tooling</t>
  </si>
  <si>
    <t>0170-Measurement/Add Inspection</t>
  </si>
  <si>
    <t>0190-Change Formula/Component</t>
  </si>
  <si>
    <t>0210-Refine/Monitor Control Parameters</t>
  </si>
  <si>
    <t>0230-Change Specification/Requirements</t>
  </si>
  <si>
    <t>0240-Revise Document</t>
  </si>
  <si>
    <t>0250-Provide/Add Resource</t>
  </si>
  <si>
    <t>0900-Other CA</t>
  </si>
  <si>
    <t>0220-Modify Process</t>
  </si>
  <si>
    <t>0050-Measurement</t>
  </si>
  <si>
    <t>0010-Manpower/People</t>
  </si>
  <si>
    <t>0020-Method/Procedure</t>
  </si>
  <si>
    <t>0040-Material</t>
  </si>
  <si>
    <t>0060-Management</t>
  </si>
  <si>
    <t>0070-Environment</t>
  </si>
  <si>
    <t>0080-Customer Error</t>
  </si>
  <si>
    <t>0120-Inspection Method Not Per TS-026</t>
  </si>
  <si>
    <t>0110- Feature Not Inspected</t>
  </si>
  <si>
    <t>0140-Inspection Equipment Error/Not Calibrated</t>
  </si>
  <si>
    <t>0150-Poor Inspection Technique Used</t>
  </si>
  <si>
    <t>0160-Used Damaged Inspection Equipment</t>
  </si>
  <si>
    <t>0170-Lack of Inspection Training or Qualification</t>
  </si>
  <si>
    <t>0230-Drawing or Specification Change after PO issued</t>
  </si>
  <si>
    <t>0310-Supplier Document Control Error</t>
  </si>
  <si>
    <t>0410-Inadequate Contract Review</t>
  </si>
  <si>
    <t>0440-Supplier Made a Change</t>
  </si>
  <si>
    <t>0450-New Process Not Validated Prior to Production</t>
  </si>
  <si>
    <t>0510-Process/Equipment Not Capable of Meeting Requirement</t>
  </si>
  <si>
    <t>0520-Raw Material Failure</t>
  </si>
  <si>
    <t>0530-Set-up Error</t>
  </si>
  <si>
    <t>0540-Equipment/Tooling Worn, Broken, Lack of PM</t>
  </si>
  <si>
    <t>0550-Process Error/Manufacturing Instruction Not Followed</t>
  </si>
  <si>
    <t>0560-Lack of Inspection Training or Qualification</t>
  </si>
  <si>
    <t>X2</t>
  </si>
  <si>
    <t>L110-None (NA)</t>
  </si>
  <si>
    <t>L120-None (Isolated Incident)</t>
  </si>
  <si>
    <t>L130-None (Cost/Risk Analysis)</t>
  </si>
  <si>
    <t>L140-Mistake Proof/Automate</t>
  </si>
  <si>
    <t>L150-New/Modified Equipment</t>
  </si>
  <si>
    <t>L160-New/Modified Tooling</t>
  </si>
  <si>
    <t>L170-Measurement/Add Inspection</t>
  </si>
  <si>
    <t>L180-Training</t>
  </si>
  <si>
    <t>L190-Change Formula/Component</t>
  </si>
  <si>
    <t>L200-Improce Process Management/Metric/Objective</t>
  </si>
  <si>
    <t>L210-Refine/Monitor Control Parameter</t>
  </si>
  <si>
    <t>L220-Modify Process</t>
  </si>
  <si>
    <t>L230-Change Specification/Requirement</t>
  </si>
  <si>
    <t>L240-Revise Document</t>
  </si>
  <si>
    <t>L250-Provide/Add Resource</t>
  </si>
  <si>
    <t>S110-None (NA)</t>
  </si>
  <si>
    <t>S120-None (Isolated Incident)</t>
  </si>
  <si>
    <t>S130-None (Cost/Risk Analysis)</t>
  </si>
  <si>
    <t>S140-Mistake Proof/Automate</t>
  </si>
  <si>
    <t>S150-New/Modified Equipment</t>
  </si>
  <si>
    <t>S160-New/Modified Tooling</t>
  </si>
  <si>
    <t>S170-Measurement/Add Inspection</t>
  </si>
  <si>
    <t>S180-Training</t>
  </si>
  <si>
    <t>S190-Change Formula/Component</t>
  </si>
  <si>
    <t>S200-Improce Process Management/Metric/Objective</t>
  </si>
  <si>
    <t>S210-Refine/Monitor Control Parameter</t>
  </si>
  <si>
    <t>S220-Modify Process</t>
  </si>
  <si>
    <t>S230-Change Specification/Requirement</t>
  </si>
  <si>
    <t>S240-Revise Document</t>
  </si>
  <si>
    <t>S250-Provide/Add Resource</t>
  </si>
  <si>
    <t>X1/X3</t>
  </si>
  <si>
    <t>0030-Machine/Equipment</t>
  </si>
  <si>
    <t>0420-Supplier Did Not Understand Requirements</t>
  </si>
  <si>
    <t>0200-Improve Process Management/Metric/Objective</t>
  </si>
  <si>
    <t>Type of Corrective Action</t>
  </si>
  <si>
    <t>Actions to Address Root Causes</t>
  </si>
  <si>
    <t>Why was this nonconformance not detected by the process control?</t>
  </si>
  <si>
    <t>HISTORICAL DATA</t>
  </si>
  <si>
    <t>Where was the nonconformance discovered?</t>
  </si>
  <si>
    <t>Field Failure</t>
  </si>
  <si>
    <t>For Chemical Product, is the product expired?</t>
  </si>
  <si>
    <t>For Discrete Product, is the product in the warranty period?</t>
  </si>
  <si>
    <t>No</t>
  </si>
  <si>
    <t>Yes</t>
  </si>
  <si>
    <t>Third Party or Customer Audit</t>
  </si>
  <si>
    <t>Is this a repeat issue?</t>
  </si>
  <si>
    <t>Have there been any previous field investigations for this issue?</t>
  </si>
  <si>
    <t>Have there been any previous warranty claims for this issue?</t>
  </si>
  <si>
    <t>Unknown</t>
  </si>
  <si>
    <r>
      <t xml:space="preserve">1. An initial response concerning CONTAINMENT activities is required within </t>
    </r>
    <r>
      <rPr>
        <b/>
        <sz val="11"/>
        <color indexed="8"/>
        <rFont val="Calibri"/>
        <family val="2"/>
      </rPr>
      <t>24 hours</t>
    </r>
    <r>
      <rPr>
        <sz val="11"/>
        <color theme="1"/>
        <rFont val="Calibri"/>
        <family val="2"/>
        <scheme val="minor"/>
      </rPr>
      <t>.  Section 3 of the Corrective Action Plan Summary must be completed.</t>
    </r>
  </si>
  <si>
    <t>2. Please provide a Returned Good Authorization number if items are to be returned to you.</t>
  </si>
  <si>
    <t>CORRECTIVE AND PREVENTIVE ACTIONS</t>
  </si>
  <si>
    <r>
      <t xml:space="preserve">1. A full response with know root cauases and permanent corrective action is required within </t>
    </r>
    <r>
      <rPr>
        <b/>
        <sz val="11"/>
        <color indexed="8"/>
        <rFont val="Calibri"/>
        <family val="2"/>
      </rPr>
      <t>20 days</t>
    </r>
    <r>
      <rPr>
        <sz val="11"/>
        <color theme="1"/>
        <rFont val="Calibri"/>
        <family val="2"/>
        <scheme val="minor"/>
      </rPr>
      <t xml:space="preserve"> (unless otherwise instructed).  All sections of the Corrective Action Plan Summary must be completed.   The root causes must include a) why the specific nonconformance occured and b) why the nonconformance was not detected.</t>
    </r>
  </si>
  <si>
    <t>INITIAL RESPONSE - CONTAINMENT</t>
  </si>
  <si>
    <t>EXAMPLE</t>
  </si>
  <si>
    <t>1.  Action taken must address the root cause(s) of the specific nonconformance (why the nonconformance occured) and the root cause(s) of the escape (why the nonconformance was not detected).  These action must correct and prevent both the specific nonconformance and the root causes.</t>
  </si>
  <si>
    <t>Initial Response</t>
  </si>
  <si>
    <t>Full Response</t>
  </si>
  <si>
    <t>FULL RESPONSE - ROOT CAUSE AND CORRECTIVE ACTION PLAN</t>
  </si>
  <si>
    <t>Corrective and Preventive Actions</t>
  </si>
  <si>
    <t>Examples</t>
  </si>
  <si>
    <r>
      <t xml:space="preserve">If the nonconformance was an undersize internal thread, the root cause of this condition is not the tap used to generate the thread.  The </t>
    </r>
    <r>
      <rPr>
        <b/>
        <sz val="11"/>
        <color indexed="8"/>
        <rFont val="Calibri"/>
        <family val="2"/>
      </rPr>
      <t>ROOT CAUSE</t>
    </r>
    <r>
      <rPr>
        <sz val="11"/>
        <color theme="1"/>
        <rFont val="Calibri"/>
        <family val="2"/>
        <scheme val="minor"/>
      </rPr>
      <t xml:space="preserve"> for the Specific Nonconformance may lie in the training of personnel in the proper selection and maintenance of tooling or it may be attributed to the manufacturing method used to generate the thread.  The </t>
    </r>
    <r>
      <rPr>
        <b/>
        <sz val="11"/>
        <color indexed="8"/>
        <rFont val="Calibri"/>
        <family val="2"/>
      </rPr>
      <t>ROOT CAUSE</t>
    </r>
    <r>
      <rPr>
        <sz val="11"/>
        <color theme="1"/>
        <rFont val="Calibri"/>
        <family val="2"/>
        <scheme val="minor"/>
      </rPr>
      <t xml:space="preserve"> that the Nonconformance Was Not Detected may lie in the measuring frequency or method.   Examples of</t>
    </r>
    <r>
      <rPr>
        <b/>
        <sz val="11"/>
        <color indexed="8"/>
        <rFont val="Calibri"/>
        <family val="2"/>
      </rPr>
      <t xml:space="preserve"> CORRECTIVE ACTION</t>
    </r>
    <r>
      <rPr>
        <sz val="11"/>
        <color theme="1"/>
        <rFont val="Calibri"/>
        <family val="2"/>
        <scheme val="minor"/>
      </rPr>
      <t xml:space="preserve"> may include monitoring tool life; updating inspection procedures, control plans, or manufacturing methods; or altering process parameters.  Just changing the tap is not effective Corrective Action!</t>
    </r>
  </si>
  <si>
    <t>4) You can navigate to the main sheet (LOP-053f1) without hiding the tab you are working on by clicking on the tab named "LOP-053f1" rather than using the provided return buttons (Exception: the "More Pictures" tab is not hidden by using the return button)</t>
  </si>
  <si>
    <t>1) You may create additional tabs in this workbook and you may attach additional data in the tabs you create</t>
  </si>
  <si>
    <t>Print Setup</t>
  </si>
  <si>
    <t>1) Title of the Corrective Action Project - how you refer to this Corrective Action</t>
  </si>
  <si>
    <t>Is, Is Not Analysis</t>
  </si>
  <si>
    <r>
      <t xml:space="preserve">1) Choose the print setup that you prefer by clicking the </t>
    </r>
    <r>
      <rPr>
        <b/>
        <sz val="11"/>
        <color indexed="8"/>
        <rFont val="Calibri"/>
        <family val="2"/>
      </rPr>
      <t>PRINT WITHOUT CODES</t>
    </r>
    <r>
      <rPr>
        <sz val="11"/>
        <color theme="1"/>
        <rFont val="Calibri"/>
        <family val="2"/>
        <scheme val="minor"/>
      </rPr>
      <t xml:space="preserve"> or </t>
    </r>
    <r>
      <rPr>
        <b/>
        <sz val="11"/>
        <color indexed="8"/>
        <rFont val="Calibri"/>
        <family val="2"/>
      </rPr>
      <t>PRINT WITH CODES</t>
    </r>
    <r>
      <rPr>
        <sz val="11"/>
        <color theme="1"/>
        <rFont val="Calibri"/>
        <family val="2"/>
        <scheme val="minor"/>
      </rPr>
      <t xml:space="preserve"> button.  The text on the button chosen will turn red.  The word "codes" refer to the Root Cause Codes and Corrective Action Codes used in sections 4 and 6 of the form</t>
    </r>
  </si>
  <si>
    <r>
      <t xml:space="preserve">1) Choose the type of corrective action that you will be performing by clicking the appropriate button: </t>
    </r>
    <r>
      <rPr>
        <b/>
        <sz val="11"/>
        <color indexed="8"/>
        <rFont val="Calibri"/>
        <family val="2"/>
      </rPr>
      <t>LORD INTERNAL</t>
    </r>
    <r>
      <rPr>
        <sz val="11"/>
        <color theme="1"/>
        <rFont val="Calibri"/>
        <family val="2"/>
        <scheme val="minor"/>
      </rPr>
      <t xml:space="preserve">, </t>
    </r>
    <r>
      <rPr>
        <b/>
        <sz val="11"/>
        <color indexed="8"/>
        <rFont val="Calibri"/>
        <family val="2"/>
      </rPr>
      <t>LORD SUPPLIER</t>
    </r>
    <r>
      <rPr>
        <sz val="11"/>
        <color theme="1"/>
        <rFont val="Calibri"/>
        <family val="2"/>
        <scheme val="minor"/>
      </rPr>
      <t xml:space="preserve"> or </t>
    </r>
    <r>
      <rPr>
        <b/>
        <sz val="11"/>
        <color indexed="8"/>
        <rFont val="Calibri"/>
        <family val="2"/>
      </rPr>
      <t>LORD CUSTOMER</t>
    </r>
    <r>
      <rPr>
        <sz val="11"/>
        <color theme="1"/>
        <rFont val="Calibri"/>
        <family val="2"/>
        <scheme val="minor"/>
      </rPr>
      <t>.  The text on the button chosen will turn red</t>
    </r>
  </si>
  <si>
    <t>1) All cells that require data to be entered are formatted to wrap text</t>
  </si>
  <si>
    <t>3) To add a line break in a cell, hit ALT+Enter (this is equivalent to hitting enter in word)</t>
  </si>
  <si>
    <r>
      <t>1) Clicking the</t>
    </r>
    <r>
      <rPr>
        <b/>
        <sz val="11"/>
        <color indexed="8"/>
        <rFont val="Calibri"/>
        <family val="2"/>
      </rPr>
      <t xml:space="preserve"> IS, IS NOT ANALYSIS</t>
    </r>
    <r>
      <rPr>
        <sz val="11"/>
        <color theme="1"/>
        <rFont val="Calibri"/>
        <family val="2"/>
        <scheme val="minor"/>
      </rPr>
      <t xml:space="preserve"> button will open a tab called "Is, Is Not"</t>
    </r>
  </si>
  <si>
    <t>4) Indicate whether or not the Is, Is Not Analysis was completed:
     - If  you completed an Is Not Analysis, check the "Complete" checkbox
     - If you did not complete an Is, Is Not Analysis, check the "N/A" checkbox</t>
  </si>
  <si>
    <t>Clarify the Problem</t>
  </si>
  <si>
    <t>Historical Data</t>
  </si>
  <si>
    <t>1) Choose whether or not the nonconformance is a repeat issue.  The answer "YES" will reveal additional questions that must be answered</t>
  </si>
  <si>
    <t>2) Use the Is, Is Not Analysis to help define that circumstances leading to the problems as well as those not associated with the problem.  This is helpful for clarifying the problem description as well as determine the root cause</t>
  </si>
  <si>
    <r>
      <t xml:space="preserve">3) To return to the LOP-053f1, Corrective Action Summary, hit the </t>
    </r>
    <r>
      <rPr>
        <b/>
        <sz val="11"/>
        <color indexed="8"/>
        <rFont val="Calibri"/>
        <family val="2"/>
      </rPr>
      <t xml:space="preserve">RETURN TO CORRECTIVE ACTION SUMMARY </t>
    </r>
    <r>
      <rPr>
        <sz val="11"/>
        <color theme="1"/>
        <rFont val="Calibri"/>
        <family val="2"/>
        <scheme val="minor"/>
      </rPr>
      <t>button.  The "Is, Is Note" tab will be hidden</t>
    </r>
  </si>
  <si>
    <t>2) In addition, the blue text requesting comment on repeat issues can be deleted and replaced with any applicable comments.</t>
  </si>
  <si>
    <t>Describe the Problem</t>
  </si>
  <si>
    <r>
      <t xml:space="preserve">1) The </t>
    </r>
    <r>
      <rPr>
        <b/>
        <sz val="11"/>
        <color indexed="8"/>
        <rFont val="Calibri"/>
        <family val="2"/>
      </rPr>
      <t xml:space="preserve">CAPABILITY ANALYSIS </t>
    </r>
    <r>
      <rPr>
        <sz val="11"/>
        <color theme="1"/>
        <rFont val="Calibri"/>
        <family val="2"/>
        <scheme val="minor"/>
      </rPr>
      <t>button does not do anything.  LORD's preferred tool for generating Capability Analysis is Minitab</t>
    </r>
  </si>
  <si>
    <t>2)Chose an appropriate Root Cause Code for each stated root cause.  These codes correspond to the codes in LORD's Notification system</t>
  </si>
  <si>
    <t>2) Chose an appropriate Corrective Action Code for each corrective or preventive action.  These codes correspond to the codes in LORD's Notification system.</t>
  </si>
  <si>
    <t>CLARIFY THE PROBLEM: Use the fields below and the embedded Is, Is Not Analysis to clarify the problem, as needed.</t>
  </si>
  <si>
    <t xml:space="preserve">1) In Row 83, the frames and checkboxes for "Complete", "NA" and "Attached" move for some users, generally shifting downwards, while the words maintain the appropriate location.  The frames and checkboxes are grouped and can be moved back into place, if desired.  </t>
  </si>
  <si>
    <t>Excel Version and File Extension (Saving the file)</t>
  </si>
  <si>
    <t>1) The default version of this form is Excel 2007.  To save your work in Excel 2007, you must choose Save As --&gt; Excel Macro-Enabled Workbook.  The file extension will be .xlsm</t>
  </si>
  <si>
    <t>2) Excel 2003 and earlier: If a form user needs this form in Excel 2003 or an earlier version, choose Save As --&gt; Excel 97-2003 Workbook.  Hit continue on any error messages or warnings that appear.  Some users may be able to install a compatibility pack from Microsoft to open the Excel 2007 .xlsm version of the file if they have an older version of Excel, rather than converting the file.</t>
  </si>
  <si>
    <t>Macros MUST be enabled! (MOST COMMON ISSUE)</t>
  </si>
  <si>
    <t>Floating Checkboxes, Checkboxes Increasing or Decreasing Size when Checked</t>
  </si>
  <si>
    <t>1) Some users may experience floating checkboxes (checkboxes that aren't properly aligned, checkboxes that move when clicked) or checkboxes that increase of decrease in size when clicked.  This is due to an Excel bug and is a known issue.  This problem will not affect all users or may affect users intermittently.</t>
  </si>
  <si>
    <t>1) Choose the location at which the nonconformance was initially discovered.  The locations "LORD Customer" and "Field Failure" will reveal additional questions regarding the product that must be answered</t>
  </si>
  <si>
    <t>2) The questions in the "Clarify the Problem" section must be answered before answering the "Historical Data" questions, otherwise the form will generate errors when trying to complete this section</t>
  </si>
  <si>
    <t>ALERT</t>
  </si>
  <si>
    <t>If this button does not work:</t>
  </si>
  <si>
    <r>
      <rPr>
        <b/>
        <sz val="11"/>
        <color indexed="8"/>
        <rFont val="Calibri"/>
        <family val="2"/>
      </rPr>
      <t>Save</t>
    </r>
    <r>
      <rPr>
        <sz val="11"/>
        <color theme="1"/>
        <rFont val="Calibri"/>
        <family val="2"/>
        <scheme val="minor"/>
      </rPr>
      <t xml:space="preserve"> the file using the "Save As" Dialog.</t>
    </r>
  </si>
  <si>
    <r>
      <rPr>
        <b/>
        <sz val="11"/>
        <color indexed="8"/>
        <rFont val="Calibri"/>
        <family val="2"/>
      </rPr>
      <t>Open</t>
    </r>
    <r>
      <rPr>
        <sz val="11"/>
        <color theme="1"/>
        <rFont val="Calibri"/>
        <family val="2"/>
        <scheme val="minor"/>
      </rPr>
      <t xml:space="preserve"> the file using the "Download Complete" dialog, or by nagivating to the saved file.</t>
    </r>
  </si>
  <si>
    <r>
      <t xml:space="preserve">To open the 8D Form, you must right click on the link in TechWeb and choose </t>
    </r>
    <r>
      <rPr>
        <b/>
        <sz val="11"/>
        <color indexed="8"/>
        <rFont val="Calibri"/>
        <family val="2"/>
      </rPr>
      <t>"Save Target As"</t>
    </r>
    <r>
      <rPr>
        <sz val="11"/>
        <color theme="1"/>
        <rFont val="Calibri"/>
        <family val="2"/>
        <scheme val="minor"/>
      </rPr>
      <t xml:space="preserve"> as shown below.</t>
    </r>
  </si>
  <si>
    <t>- Did you enable macros?</t>
  </si>
  <si>
    <t>This form will not function properly if opened by simply clicking the link in TechWeb.</t>
  </si>
  <si>
    <t>The "Save Target As" procedure must be followed.</t>
  </si>
  <si>
    <t>- Did you save the form as described in this alert?</t>
  </si>
  <si>
    <t>How did you open this file?</t>
  </si>
  <si>
    <t>Clicked on link in TechWeb and the file opened</t>
  </si>
  <si>
    <t>Right clicked on link in TechWeb and chose "Save Target As"</t>
  </si>
  <si>
    <t>Read this alert</t>
  </si>
  <si>
    <t>Close this form</t>
  </si>
  <si>
    <t>Access the form per these instructions</t>
  </si>
  <si>
    <t>Contact Liz Grzasko in Global Quality if you are still experiencing problems.</t>
  </si>
  <si>
    <t xml:space="preserve">Good!  Click the button to the right </t>
  </si>
  <si>
    <t>ACUTEC Notification #</t>
  </si>
  <si>
    <t>ACUTEC Receiving</t>
  </si>
  <si>
    <t>ACUTEC Manufacturing - Supplier Fault</t>
  </si>
  <si>
    <t xml:space="preserve">ACUTEC Internal </t>
  </si>
  <si>
    <t>ACUTEC Customer Receiving</t>
  </si>
  <si>
    <t>ACUTEC Customer</t>
  </si>
  <si>
    <t>ACUTEC Part/Material# or Process</t>
  </si>
  <si>
    <t>ACUTEC Supplier Audit</t>
  </si>
  <si>
    <t>ACUTEC Internal Audit</t>
  </si>
  <si>
    <t>ACUTEC Lot # or Batch #</t>
  </si>
  <si>
    <t>CONTAINMENT ACTION: Contain inventory at ACUTEC, in consignment locations, in transit and at all customer locations.  Issue notifications for all affected material.  If the customer needs to be informed, follow process defined in your local procedure.  Document actions and notification numbers.</t>
  </si>
  <si>
    <t>ACUTEC WIP</t>
  </si>
  <si>
    <t>ACUTEC STOCK</t>
  </si>
  <si>
    <t>0130-TS-026 Used, Result Varies from ACUTEC</t>
  </si>
  <si>
    <t>0210-Requirement Not Specified by ACUTEC</t>
  </si>
  <si>
    <t>0220-ACUTEC Inspection Error</t>
  </si>
  <si>
    <t>0430-Poor Flow Down of ACUTEC Requirements to Sub Tier Supplier</t>
  </si>
  <si>
    <t>L900-Other CA - Internal (by ACUTEC)</t>
  </si>
  <si>
    <t>S900-Other CA - Internal (by ACUTEC)</t>
  </si>
  <si>
    <t>ID</t>
  </si>
  <si>
    <t>Value</t>
  </si>
  <si>
    <t>IS Complete</t>
  </si>
  <si>
    <t>Requirement</t>
  </si>
  <si>
    <t>Objective Evidence</t>
  </si>
  <si>
    <t>Contact Info</t>
  </si>
  <si>
    <t>Description</t>
  </si>
  <si>
    <t>Name</t>
  </si>
  <si>
    <t>Title</t>
  </si>
  <si>
    <t>At Customer</t>
  </si>
  <si>
    <t>Acutec WIP</t>
  </si>
  <si>
    <t>Acutec Stock</t>
  </si>
  <si>
    <t>At Supplier</t>
  </si>
  <si>
    <t>In Transit</t>
  </si>
  <si>
    <t>Distributor</t>
  </si>
  <si>
    <t>Details</t>
  </si>
  <si>
    <t>Team Member 1</t>
  </si>
  <si>
    <t>Team Member 2</t>
  </si>
  <si>
    <t>Team Member 3</t>
  </si>
  <si>
    <t>Team Member 4</t>
  </si>
  <si>
    <t>Team Member 5</t>
  </si>
  <si>
    <t>Team Member 6</t>
  </si>
  <si>
    <t>Team Member 7</t>
  </si>
  <si>
    <t>Team Member 8</t>
  </si>
  <si>
    <t>Team Member 9</t>
  </si>
  <si>
    <t>Team Member 10</t>
  </si>
  <si>
    <t>Team Member 11</t>
  </si>
  <si>
    <t>Team Member 12</t>
  </si>
  <si>
    <t>Team Member 13</t>
  </si>
  <si>
    <t>Team Member 14</t>
  </si>
  <si>
    <t>Quantity</t>
  </si>
  <si>
    <t>Action Taken</t>
  </si>
  <si>
    <t>Group</t>
  </si>
  <si>
    <t>Action 1</t>
  </si>
  <si>
    <t>Action 2</t>
  </si>
  <si>
    <t>Action 3</t>
  </si>
  <si>
    <t>Action 4</t>
  </si>
  <si>
    <t>Action 5</t>
  </si>
  <si>
    <t>Assigned To</t>
  </si>
  <si>
    <t>Due Date</t>
  </si>
  <si>
    <t>Planned Objective Evidence</t>
  </si>
  <si>
    <t>Why Analysis</t>
  </si>
  <si>
    <t>Complete</t>
  </si>
  <si>
    <t>Attached</t>
  </si>
  <si>
    <t>Additional Tools</t>
  </si>
  <si>
    <t>Cause Effect Diagram</t>
  </si>
  <si>
    <t>Future Expansion 1</t>
  </si>
  <si>
    <t>Future Expansion 2</t>
  </si>
  <si>
    <t>Future Expansion 3</t>
  </si>
  <si>
    <t>Root Cause the Defect was not Detected</t>
  </si>
  <si>
    <t>Root Cause of Specific Nonconformance</t>
  </si>
  <si>
    <t>Root Cause of the Systemic Nonconformance</t>
  </si>
  <si>
    <t>Look to see …</t>
  </si>
  <si>
    <t>Document Actions</t>
  </si>
  <si>
    <t>Action</t>
  </si>
  <si>
    <t>Review and Update</t>
  </si>
  <si>
    <t>Inspection Plan</t>
  </si>
  <si>
    <t>Process Control Plan</t>
  </si>
  <si>
    <t>Test Instruction</t>
  </si>
  <si>
    <t>Work Instruction</t>
  </si>
  <si>
    <t>Operating Procedure</t>
  </si>
  <si>
    <t>Frozen Planning</t>
  </si>
  <si>
    <t>Other Document 1</t>
  </si>
  <si>
    <t>Other Document 2</t>
  </si>
  <si>
    <t>Manufacturing Procedure/Instruction</t>
  </si>
  <si>
    <t>Updated</t>
  </si>
  <si>
    <t>Signature</t>
  </si>
  <si>
    <t>Approvals</t>
  </si>
  <si>
    <t>Date</t>
  </si>
  <si>
    <t>Quality Manager</t>
  </si>
  <si>
    <t>Additional Approval</t>
  </si>
  <si>
    <t>"Is, Is Not" Analysis</t>
  </si>
  <si>
    <r>
      <rPr>
        <b/>
        <sz val="20"/>
        <color rgb="FF4F716F"/>
        <rFont val="Calibri"/>
        <family val="2"/>
      </rPr>
      <t>7. VERIFY THE SOLUTION:</t>
    </r>
    <r>
      <rPr>
        <b/>
        <sz val="20"/>
        <color indexed="57"/>
        <rFont val="Calibri"/>
        <family val="2"/>
      </rPr>
      <t xml:space="preserve"> </t>
    </r>
    <r>
      <rPr>
        <b/>
        <sz val="11"/>
        <color theme="0" tint="-4.9989318521683403E-2"/>
        <rFont val="Calibri"/>
        <family val="2"/>
      </rPr>
      <t>Document actions taken or action to be taken to verify that the corrective and preventive actions described above effectively addressed the nonconformance</t>
    </r>
  </si>
  <si>
    <r>
      <rPr>
        <b/>
        <sz val="20"/>
        <color rgb="FF4F716F"/>
        <rFont val="Calibri"/>
        <family val="2"/>
      </rPr>
      <t>6. CORRECTIVE AND PREVENTIVE ACTIONS:</t>
    </r>
    <r>
      <rPr>
        <b/>
        <sz val="11"/>
        <color indexed="22"/>
        <rFont val="Calibri"/>
        <family val="2"/>
      </rPr>
      <t xml:space="preserve"> </t>
    </r>
    <r>
      <rPr>
        <b/>
        <sz val="11"/>
        <color theme="0" tint="-4.9989318521683403E-2"/>
        <rFont val="Calibri"/>
        <family val="2"/>
      </rPr>
      <t>Identify potential solutions that address the root cause(s). Corrective actions to be evaluated for effectiveness using a decision-based analysis process such as a Process Failure Mode Effects Analysis (PFMEA). List corrective actions or dismissal reasoning for all root causes. Document actions taken to directly address each root cause to ensure the nonconformity does not recur.  Classify actions as Corrective ("C"), Preventive ("P") or both.</t>
    </r>
  </si>
  <si>
    <r>
      <rPr>
        <b/>
        <sz val="11"/>
        <color theme="0"/>
        <rFont val="Calibri"/>
        <family val="2"/>
        <scheme val="minor"/>
      </rPr>
      <t>State Root Causes:</t>
    </r>
    <r>
      <rPr>
        <b/>
        <sz val="11"/>
        <color indexed="22"/>
        <rFont val="Calibri"/>
        <family val="2"/>
      </rPr>
      <t xml:space="preserve"> </t>
    </r>
    <r>
      <rPr>
        <b/>
        <sz val="11"/>
        <color theme="0" tint="-4.9989318521683403E-2"/>
        <rFont val="Calibri"/>
        <family val="2"/>
      </rPr>
      <t>Use the Five Why or other appropriate methods and record each likely cause below.</t>
    </r>
  </si>
  <si>
    <r>
      <rPr>
        <b/>
        <sz val="11"/>
        <color theme="0"/>
        <rFont val="Calibri"/>
        <family val="2"/>
        <scheme val="minor"/>
      </rPr>
      <t>5 Why Analysis</t>
    </r>
    <r>
      <rPr>
        <b/>
        <sz val="11"/>
        <color theme="0"/>
        <rFont val="Calibri"/>
        <family val="2"/>
      </rPr>
      <t>:</t>
    </r>
    <r>
      <rPr>
        <b/>
        <sz val="11"/>
        <color indexed="22"/>
        <rFont val="Calibri"/>
        <family val="2"/>
      </rPr>
      <t xml:space="preserve"> </t>
    </r>
    <r>
      <rPr>
        <b/>
        <sz val="11"/>
        <color theme="0" tint="-4.9989318521683403E-2"/>
        <rFont val="Calibri"/>
        <family val="2"/>
      </rPr>
      <t xml:space="preserve">Use the button to the right to access and complete a 5-Why analysis. Additional tools are provided below. </t>
    </r>
  </si>
  <si>
    <r>
      <t>4. DETERMINE THE ROOT CAUSES:</t>
    </r>
    <r>
      <rPr>
        <b/>
        <sz val="11"/>
        <color indexed="22"/>
        <rFont val="Calibri"/>
        <family val="2"/>
      </rPr>
      <t xml:space="preserve"> </t>
    </r>
    <r>
      <rPr>
        <b/>
        <sz val="11"/>
        <color theme="0" tint="-4.9989318521683403E-2"/>
        <rFont val="Calibri"/>
        <family val="2"/>
      </rPr>
      <t>Identify the potential causes through use of team brainstorming, fishbone diagrams, 5-why analysis, ect.</t>
    </r>
  </si>
  <si>
    <r>
      <t>3. CONTAINMENT AND IMMEDIATE ACTION:</t>
    </r>
    <r>
      <rPr>
        <b/>
        <sz val="11"/>
        <color theme="0" tint="-4.9989318521683403E-2"/>
        <rFont val="Calibri"/>
        <family val="2"/>
      </rPr>
      <t xml:space="preserve"> Immediate actions to contain the problem at each point in the process (WIP, Inventory, In-Transit, and Prior shipments) to ensure that the customer is isolated from the problem. Report investigation findings.</t>
    </r>
  </si>
  <si>
    <r>
      <rPr>
        <b/>
        <sz val="20"/>
        <color rgb="FF4F716F"/>
        <rFont val="Calibri"/>
        <family val="2"/>
      </rPr>
      <t>2. IDENTIFY THE TEAM:</t>
    </r>
    <r>
      <rPr>
        <b/>
        <sz val="11"/>
        <color rgb="FF4F716F"/>
        <rFont val="Calibri"/>
        <family val="2"/>
      </rPr>
      <t xml:space="preserve"> </t>
    </r>
    <r>
      <rPr>
        <b/>
        <sz val="11"/>
        <color theme="0" tint="-4.9989318521683403E-2"/>
        <rFont val="Calibri"/>
        <family val="2"/>
      </rPr>
      <t>Team membership should consist of individuals who … own the process -- are responsible for the areas, equipment, processing, personnel -- are "Subject Matter Experts" -- or can help with th Root Cause Analysis / Corrective Action.</t>
    </r>
  </si>
  <si>
    <r>
      <t>Other Document (</t>
    </r>
    <r>
      <rPr>
        <b/>
        <sz val="10"/>
        <color theme="1" tint="0.249977111117893"/>
        <rFont val="Calibri"/>
        <family val="2"/>
      </rPr>
      <t>Specify</t>
    </r>
    <r>
      <rPr>
        <b/>
        <sz val="10"/>
        <color theme="1" tint="0.249977111117893"/>
        <rFont val="Calibri"/>
        <family val="2"/>
        <scheme val="minor"/>
      </rPr>
      <t>)</t>
    </r>
  </si>
  <si>
    <r>
      <t>5. LOOK ACROSS:</t>
    </r>
    <r>
      <rPr>
        <b/>
        <sz val="20"/>
        <color theme="0" tint="-4.9989318521683403E-2"/>
        <rFont val="Calibri"/>
        <family val="2"/>
        <scheme val="minor"/>
      </rPr>
      <t xml:space="preserve"> </t>
    </r>
    <r>
      <rPr>
        <b/>
        <sz val="11"/>
        <color theme="0" tint="-4.9989318521683403E-2"/>
        <rFont val="Calibri"/>
        <family val="2"/>
      </rPr>
      <t>Look to see if similar parts, processes, etc. are affected.</t>
    </r>
  </si>
  <si>
    <r>
      <t xml:space="preserve">8. OBTAIN APPROVAL AND RECOGNIZE THE TEAM: </t>
    </r>
    <r>
      <rPr>
        <b/>
        <sz val="11"/>
        <color theme="0" tint="-4.9989318521683403E-2"/>
        <rFont val="Calibri"/>
        <family val="2"/>
      </rPr>
      <t xml:space="preserve">Acknowledge the team, and ensure that the necessary approvals are obtained. Ensure that all relevant documentation, and information storage is completed and available for easy retrieval. Lastly, review measureables for identification of next opportunity. </t>
    </r>
  </si>
  <si>
    <t>8D CORRECTIVE ACTION PLAN SUMMARY</t>
  </si>
  <si>
    <t>3
Containment &amp; Immediate Action</t>
  </si>
  <si>
    <t>6
Corrective and Preventive Actions</t>
  </si>
  <si>
    <t>8
Obtain Approval &amp; Recognize</t>
  </si>
  <si>
    <r>
      <rPr>
        <b/>
        <sz val="20"/>
        <color rgb="FF4F716F"/>
        <rFont val="Calibri"/>
        <family val="2"/>
        <scheme val="minor"/>
      </rPr>
      <t xml:space="preserve">1. DEFINE THE PROBLEM: </t>
    </r>
    <r>
      <rPr>
        <b/>
        <sz val="11"/>
        <color theme="0" tint="-4.9989318521683403E-2"/>
        <rFont val="Calibri"/>
        <family val="2"/>
        <scheme val="minor"/>
      </rPr>
      <t>Define the problem and provide a starting point for solving it. Need to have the "Correct" problem description to identify causes using terms that are understood by all.</t>
    </r>
  </si>
  <si>
    <t>Corrective</t>
  </si>
  <si>
    <t>Preventative</t>
  </si>
  <si>
    <t>NC</t>
  </si>
  <si>
    <t>Unipoint Schema Name</t>
  </si>
  <si>
    <t>Acutec</t>
  </si>
  <si>
    <t>CUSTOMER</t>
  </si>
  <si>
    <t>LOT</t>
  </si>
  <si>
    <t>SERIAL</t>
  </si>
  <si>
    <t>NCR_DATE</t>
  </si>
  <si>
    <t>DUE_DATE</t>
  </si>
  <si>
    <t>CPA_DATE</t>
  </si>
  <si>
    <t>CUSTOMER_PO</t>
  </si>
  <si>
    <t>QTY_REJECTED</t>
  </si>
  <si>
    <t>Value Type</t>
  </si>
  <si>
    <t>String</t>
  </si>
  <si>
    <t>Integer</t>
  </si>
  <si>
    <t>Boolean</t>
  </si>
  <si>
    <t>Job</t>
  </si>
  <si>
    <t>Material</t>
  </si>
  <si>
    <t>PICTURES (If Applicable): Use the spaces below to add pictures (*.gif, *.jpg, *.tif, *.png)</t>
  </si>
  <si>
    <t>REVIEW/QUARANTINE</t>
  </si>
  <si>
    <t>Unipoint Location</t>
  </si>
  <si>
    <t>NC Orig Notes</t>
  </si>
  <si>
    <t>Acutec Supplier</t>
  </si>
  <si>
    <t>Reference</t>
  </si>
  <si>
    <t>Describe Discrepancy</t>
  </si>
  <si>
    <t>CPA Orig Notes</t>
  </si>
  <si>
    <t>Establish Team</t>
  </si>
  <si>
    <t>NC Inv. Notes</t>
  </si>
  <si>
    <t>DATE ACTION ASSIGNED</t>
  </si>
  <si>
    <t>ACTION ITEM DETAIL DESCRIPTION</t>
  </si>
  <si>
    <t>ACTION ITEM OWNER</t>
  </si>
  <si>
    <t>ACTION ITEM TABLE</t>
  </si>
  <si>
    <t>ACTION ITEM DUE DATE</t>
  </si>
  <si>
    <t>DATE ACTION COMPLETED</t>
  </si>
  <si>
    <t>DATE VERIFIED</t>
  </si>
  <si>
    <t>VERIFICATION METHOD</t>
  </si>
  <si>
    <t>STATUS (OPEN/CLOSED)</t>
  </si>
  <si>
    <t>ACTION</t>
  </si>
  <si>
    <t xml:space="preserve">Customer's Notification # </t>
  </si>
  <si>
    <t>NC Orig</t>
  </si>
  <si>
    <t>None</t>
  </si>
  <si>
    <t>CPA Orig</t>
  </si>
  <si>
    <t>NC Orig, CPA Orig</t>
  </si>
  <si>
    <t>CPA Verification  Tasks</t>
  </si>
  <si>
    <t>???</t>
  </si>
  <si>
    <t>Actions</t>
  </si>
  <si>
    <t>Active Orders</t>
  </si>
  <si>
    <t>ACTIVE ORDERS</t>
  </si>
  <si>
    <t>NC Code</t>
  </si>
  <si>
    <t>001-Audit Finding</t>
  </si>
  <si>
    <t>100-Customer Error</t>
  </si>
  <si>
    <t>101-Length</t>
  </si>
  <si>
    <t>102-Thickness</t>
  </si>
  <si>
    <t>103A-ID O/S</t>
  </si>
  <si>
    <t>103B-ID U/S</t>
  </si>
  <si>
    <t>104A-OD O/S</t>
  </si>
  <si>
    <t>104B-OD U/S</t>
  </si>
  <si>
    <t>105A-Threads OD</t>
  </si>
  <si>
    <t>105B-Threads ID</t>
  </si>
  <si>
    <t>106-Burrs/Break ED</t>
  </si>
  <si>
    <t>107A-Straightness</t>
  </si>
  <si>
    <t>107B-Flatness</t>
  </si>
  <si>
    <t>107C-Circularity</t>
  </si>
  <si>
    <t>107D-Cylindricity</t>
  </si>
  <si>
    <t>107E-Profile Surface</t>
  </si>
  <si>
    <t>107F-Profile Line</t>
  </si>
  <si>
    <t>107G-Angularity</t>
  </si>
  <si>
    <t>107H-Perpendicular</t>
  </si>
  <si>
    <t>107I-Parallelism</t>
  </si>
  <si>
    <t>107J-Position</t>
  </si>
  <si>
    <t>107K-Concentricity</t>
  </si>
  <si>
    <t>107L-Symmetry</t>
  </si>
  <si>
    <t>107M-Circular Runout</t>
  </si>
  <si>
    <t>107N-Total Runout</t>
  </si>
  <si>
    <t>108-Surface Finish</t>
  </si>
  <si>
    <t>109-Weld Defect</t>
  </si>
  <si>
    <t>110-Radius/Chamfer</t>
  </si>
  <si>
    <t>201A-Steps on OD</t>
  </si>
  <si>
    <t>201B-Steps on ID</t>
  </si>
  <si>
    <t>202-Nicks/Scratch</t>
  </si>
  <si>
    <t>203-Non-clean UP</t>
  </si>
  <si>
    <t>204-Chatter Marks</t>
  </si>
  <si>
    <t>205A-Marking DP</t>
  </si>
  <si>
    <t>205B-Marking INK</t>
  </si>
  <si>
    <t>205C-Electro Etch</t>
  </si>
  <si>
    <t>205D-Laser Mark</t>
  </si>
  <si>
    <t>206-Hardness</t>
  </si>
  <si>
    <t>207-Conductivity</t>
  </si>
  <si>
    <t>208-Pressure Test</t>
  </si>
  <si>
    <t>301-Discolor/Stain</t>
  </si>
  <si>
    <t>302-Corrosion</t>
  </si>
  <si>
    <t>303-Pssivat Failure</t>
  </si>
  <si>
    <t>304-Nital Etch Fail</t>
  </si>
  <si>
    <t>401-Wrong Material</t>
  </si>
  <si>
    <t>402-Missed OP</t>
  </si>
  <si>
    <t>404-Set-Up Part</t>
  </si>
  <si>
    <t>501-Plating/Coating</t>
  </si>
  <si>
    <t>502-Handling Damage</t>
  </si>
  <si>
    <t>503-FOD</t>
  </si>
  <si>
    <t>504-Documentation</t>
  </si>
  <si>
    <t>506-Forging/Casting</t>
  </si>
  <si>
    <t>507-Certification</t>
  </si>
  <si>
    <t>508-Unapproved Source</t>
  </si>
  <si>
    <t>511-Missing Feature</t>
  </si>
  <si>
    <t>512-Funct Gage Fit</t>
  </si>
  <si>
    <t>513-Wrong Part</t>
  </si>
  <si>
    <t>514-Wrong Program</t>
  </si>
  <si>
    <t>516-Missed PO Reqt</t>
  </si>
  <si>
    <t>517-Part Mutilation</t>
  </si>
  <si>
    <t>518B-Tool Calibration</t>
  </si>
  <si>
    <t>520-Part Disassembly</t>
  </si>
  <si>
    <t>521-Assembly Issue</t>
  </si>
  <si>
    <t>522-incorrect Routing</t>
  </si>
  <si>
    <t>523-Matl Defect</t>
  </si>
  <si>
    <t>525-Heat Treat</t>
  </si>
  <si>
    <t>526-Shipping Errors</t>
  </si>
  <si>
    <t>527-EDM Issues</t>
  </si>
  <si>
    <t>528-Information Flow</t>
  </si>
  <si>
    <t>529-Shipping Doc.</t>
  </si>
  <si>
    <t>-----------------------</t>
  </si>
  <si>
    <t>5-Why Checkboxes</t>
  </si>
  <si>
    <t>NC Inv Notes</t>
  </si>
  <si>
    <t>CPA Action Plan Tasks</t>
  </si>
  <si>
    <t>List Corrective/Preventive Action(s)</t>
  </si>
  <si>
    <t>NC Inv. Tasks</t>
  </si>
  <si>
    <t>LOOK ACROSS</t>
  </si>
  <si>
    <t>Verification Notes</t>
  </si>
  <si>
    <t>NC Type Code</t>
  </si>
  <si>
    <t>CLASS</t>
  </si>
  <si>
    <t>NC Code Class</t>
  </si>
  <si>
    <t>NEW TASK: Root Causes Document Tasks</t>
  </si>
  <si>
    <t>ACUTE</t>
  </si>
  <si>
    <t>Path to Directory:</t>
  </si>
  <si>
    <t>C:\Users\ldawson\NC_Report_Stash</t>
  </si>
  <si>
    <t/>
  </si>
  <si>
    <t>spec noncon</t>
  </si>
  <si>
    <t>why not detect?</t>
  </si>
  <si>
    <t>systemic</t>
  </si>
  <si>
    <t>ACTCO TOOL &amp; MFG. CO.</t>
  </si>
  <si>
    <t>Acutec Industries L.L.C</t>
  </si>
  <si>
    <t>ACUTEC PRECISION AEROSPACE</t>
  </si>
  <si>
    <t>AeroParts Plus Inc.</t>
  </si>
  <si>
    <t>ALTRONIC INC.</t>
  </si>
  <si>
    <t>MGP Asquini</t>
  </si>
  <si>
    <t>Astute Electronic Inc</t>
  </si>
  <si>
    <t>B.C. MACHINING, INC</t>
  </si>
  <si>
    <t>Bell Helicopter LAC</t>
  </si>
  <si>
    <t>Bell Canada</t>
  </si>
  <si>
    <t>Bell Fort Worth</t>
  </si>
  <si>
    <t>BESCAST INC</t>
  </si>
  <si>
    <t>Byran Company</t>
  </si>
  <si>
    <t>Cessna Aircraft Co.</t>
  </si>
  <si>
    <t>Circor Aerospace</t>
  </si>
  <si>
    <t xml:space="preserve">Advanced Atomization Tech </t>
  </si>
  <si>
    <t>Advanced Atomization Tech.</t>
  </si>
  <si>
    <t>AATECH-AZ</t>
  </si>
  <si>
    <t>AATECH-CYD</t>
  </si>
  <si>
    <t>ACTCO</t>
  </si>
  <si>
    <t>ACU L.L.C.</t>
  </si>
  <si>
    <t>BESCA</t>
  </si>
  <si>
    <t>AEROPARTS</t>
  </si>
  <si>
    <t>ALTRO</t>
  </si>
  <si>
    <t>ASQUINI</t>
  </si>
  <si>
    <t>ASTUTE</t>
  </si>
  <si>
    <t>BCMAC</t>
  </si>
  <si>
    <t>BELL LAC</t>
  </si>
  <si>
    <t>BELLCA</t>
  </si>
  <si>
    <t>BELLFW</t>
  </si>
  <si>
    <t>BYRAN</t>
  </si>
  <si>
    <t>CESSNA</t>
  </si>
  <si>
    <t>CIRCOR</t>
  </si>
  <si>
    <t>CIRCOR NY</t>
  </si>
  <si>
    <t>CIRCOR AEROSPACE INC.</t>
  </si>
  <si>
    <t>DOUGE</t>
  </si>
  <si>
    <t>DUPON</t>
  </si>
  <si>
    <t>EATON</t>
  </si>
  <si>
    <t>Douglas Electrical</t>
  </si>
  <si>
    <t>DUPONT TRIBON</t>
  </si>
  <si>
    <t>Eaton Beltsville/Jackson</t>
  </si>
  <si>
    <t>EATON GER</t>
  </si>
  <si>
    <t>EATON GERMANY GmbH</t>
  </si>
  <si>
    <t>EATON GLEN</t>
  </si>
  <si>
    <t>Eaton Corporation</t>
  </si>
  <si>
    <t>EATON-TJ</t>
  </si>
  <si>
    <t>Eaton Tijuana</t>
  </si>
  <si>
    <t>EATON-UK</t>
  </si>
  <si>
    <t>EATON LIMITED</t>
  </si>
  <si>
    <t>ENF</t>
  </si>
  <si>
    <t>Elwood National Forge</t>
  </si>
  <si>
    <t>ETAGLOBAL</t>
  </si>
  <si>
    <t>ETA Global</t>
  </si>
  <si>
    <t>FRANK</t>
  </si>
  <si>
    <t>FRANKLIN BRONZE</t>
  </si>
  <si>
    <t>GE VAN</t>
  </si>
  <si>
    <t>GE Aviation - Vandalia</t>
  </si>
  <si>
    <t>GLOBA</t>
  </si>
  <si>
    <t>Global Incorporated</t>
  </si>
  <si>
    <t>GROVE</t>
  </si>
  <si>
    <t>GROVE WORLDWIDE</t>
  </si>
  <si>
    <t>HEROUX DEV</t>
  </si>
  <si>
    <t>Heroux Devtek Inc.</t>
  </si>
  <si>
    <t>HIGHP</t>
  </si>
  <si>
    <t>HIGH POINT MACHINE</t>
  </si>
  <si>
    <t>HONEY RI</t>
  </si>
  <si>
    <t>Honeywell Sensing &amp; Controls</t>
  </si>
  <si>
    <t>HONEYS</t>
  </si>
  <si>
    <t>Honeywall Sensotec</t>
  </si>
  <si>
    <t>HUTCH NA</t>
  </si>
  <si>
    <t>Hutchinson North America</t>
  </si>
  <si>
    <t>ITTCT</t>
  </si>
  <si>
    <t>ITT Control Technologies</t>
  </si>
  <si>
    <t>JASCI</t>
  </si>
  <si>
    <t>Jansen's Aircraft Systems</t>
  </si>
  <si>
    <t>KAYDON</t>
  </si>
  <si>
    <t>L3COM</t>
  </si>
  <si>
    <t>L3 TECHNOLOGIES, INC,</t>
  </si>
  <si>
    <t>LEECHIND</t>
  </si>
  <si>
    <t>LEECH INDUSTRIES,INC.</t>
  </si>
  <si>
    <t>LEONM</t>
  </si>
  <si>
    <t>LEONHARDT MFG. CO. INC.</t>
  </si>
  <si>
    <t>LORDC</t>
  </si>
  <si>
    <t>LORD CORPORATION</t>
  </si>
  <si>
    <t>MABS AK</t>
  </si>
  <si>
    <t>MABS-CO</t>
  </si>
  <si>
    <t>MB EUROPE</t>
  </si>
  <si>
    <t>Messier Bugatti - Europe</t>
  </si>
  <si>
    <t>MCS CORONA</t>
  </si>
  <si>
    <t>MEGGITT CONTROL SYSTEMS - CORONA</t>
  </si>
  <si>
    <t>MCS NOHO</t>
  </si>
  <si>
    <t>MCS SD</t>
  </si>
  <si>
    <t>MESSIER BU</t>
  </si>
  <si>
    <t>Messier Bugatti - Walton</t>
  </si>
  <si>
    <t>MODER</t>
  </si>
  <si>
    <t>MODERN INDUSTRIES,INC</t>
  </si>
  <si>
    <t>MOOG</t>
  </si>
  <si>
    <t>Moog - East Aurora</t>
  </si>
  <si>
    <t>MOOG S&amp;D</t>
  </si>
  <si>
    <t>Moog Space &amp; Defense</t>
  </si>
  <si>
    <t>MOOG UK</t>
  </si>
  <si>
    <t>Moog - Wolverhampton</t>
  </si>
  <si>
    <t>MOOG-BA</t>
  </si>
  <si>
    <t>Moog - Baguio</t>
  </si>
  <si>
    <t>MOOGCA</t>
  </si>
  <si>
    <t>Moog Torrance</t>
  </si>
  <si>
    <t>MPC-RMT</t>
  </si>
  <si>
    <t>Meggitt ABS - Akron</t>
  </si>
  <si>
    <t>Meggitt ABS - Coventry</t>
  </si>
  <si>
    <t>Meggitt Controls Inc</t>
  </si>
  <si>
    <t>Meggitt Control Systems San Diego</t>
  </si>
  <si>
    <t>Meggitt Rockmart</t>
  </si>
  <si>
    <t>MSS-IRV</t>
  </si>
  <si>
    <t>Meggitt Sensing Systems</t>
  </si>
  <si>
    <t>NIAGARA</t>
  </si>
  <si>
    <t>Niagara Cutter</t>
  </si>
  <si>
    <t>OFALL</t>
  </si>
  <si>
    <t>O'FALLON CASTING,LLC</t>
  </si>
  <si>
    <t>PALL-AERO</t>
  </si>
  <si>
    <t>Pall Aeropower Corporation</t>
  </si>
  <si>
    <t>PARK-STRAT</t>
  </si>
  <si>
    <t>Parker Stratflex</t>
  </si>
  <si>
    <t>PARKE-AWB</t>
  </si>
  <si>
    <t>Parker Aircraft Wheel &amp; Brake</t>
  </si>
  <si>
    <t>PARKE-AZ</t>
  </si>
  <si>
    <t>PARKE-CAM</t>
  </si>
  <si>
    <t>PARKE-ELY</t>
  </si>
  <si>
    <t>Parker Hannifin GFTSD Glendale</t>
  </si>
  <si>
    <t>PARKER STRATOFLEX CAMARILLO</t>
  </si>
  <si>
    <t>Parker Airborne - Elyria</t>
  </si>
  <si>
    <t>PARKE-FSD</t>
  </si>
  <si>
    <t>Parker Hannifin - FSD</t>
  </si>
  <si>
    <t>PARKE-GPD</t>
  </si>
  <si>
    <t>PARKER HANNIFIN GEAR PUMP DIV</t>
  </si>
  <si>
    <t>PARKE-HFFD</t>
  </si>
  <si>
    <t>Parker Hannifin Corporation Hydraulic &amp; Fuel</t>
  </si>
  <si>
    <t>PARKE-IRV</t>
  </si>
  <si>
    <t>Parker Irvine</t>
  </si>
  <si>
    <t>PARKE-JAC</t>
  </si>
  <si>
    <t>PARKER INSTRUMENTATION VALVE</t>
  </si>
  <si>
    <t>PARKE-MEN</t>
  </si>
  <si>
    <t>Parker GTFS- Mentor</t>
  </si>
  <si>
    <t>PARKE-NAP</t>
  </si>
  <si>
    <t>Parker FSD -Naples</t>
  </si>
  <si>
    <t>PARKE-OTSE</t>
  </si>
  <si>
    <t>Parker  Hydraulic Pump/Motor</t>
  </si>
  <si>
    <t>PARKE-PC</t>
  </si>
  <si>
    <t>Parker - Park City</t>
  </si>
  <si>
    <t>PARKE-RAV</t>
  </si>
  <si>
    <t>Parker Parflex</t>
  </si>
  <si>
    <t>PARKE-UAP</t>
  </si>
  <si>
    <t>UNITED AIRCRAFT PRODUCTS</t>
  </si>
  <si>
    <t>PARKER UHP PRODUCTS DIV. AL</t>
  </si>
  <si>
    <t>PARKE-UT</t>
  </si>
  <si>
    <t>PARKER Ogden Utah</t>
  </si>
  <si>
    <t>PARKE-WAD</t>
  </si>
  <si>
    <t>PARKE-UHP</t>
  </si>
  <si>
    <t>Parker Automated Actuator</t>
  </si>
  <si>
    <t>PARKER</t>
  </si>
  <si>
    <t>Parker Aerospace SCD.</t>
  </si>
  <si>
    <t>PARKER ABX</t>
  </si>
  <si>
    <t>PARKER ABEX</t>
  </si>
  <si>
    <t xml:space="preserve">PARKER DEV </t>
  </si>
  <si>
    <t>PARKER GTFSD</t>
  </si>
  <si>
    <t>PARKER SC</t>
  </si>
  <si>
    <t>Parker GTFS-Mt.Holly</t>
  </si>
  <si>
    <t>PARKER WOB</t>
  </si>
  <si>
    <t>Parker Hannifin Chomerics Division</t>
  </si>
  <si>
    <t>PAULSTRA</t>
  </si>
  <si>
    <t>Paulstra</t>
  </si>
  <si>
    <t>PDT</t>
  </si>
  <si>
    <t>Pacific Design Technologies Inc.</t>
  </si>
  <si>
    <t>PEENR</t>
  </si>
  <si>
    <t>PINEI</t>
  </si>
  <si>
    <t>PINE INSTRUMENTS</t>
  </si>
  <si>
    <t>RAPSCO</t>
  </si>
  <si>
    <t>REGIONAL AIRLINE PARTS SUPPORT</t>
  </si>
  <si>
    <t>SKF NY</t>
  </si>
  <si>
    <t>SKF USA INC.</t>
  </si>
  <si>
    <t>SKF-CR</t>
  </si>
  <si>
    <t>SKF Sealing Solutions</t>
  </si>
  <si>
    <t>SMARTECH</t>
  </si>
  <si>
    <t>SMARTECH CORPORATION</t>
  </si>
  <si>
    <t>SMIBRO</t>
  </si>
  <si>
    <t>SMITH BROS. TOOL</t>
  </si>
  <si>
    <t>TACTAIR</t>
  </si>
  <si>
    <t>TACTAIR FLUID CONTROLS,INC.</t>
  </si>
  <si>
    <t>TELE</t>
  </si>
  <si>
    <t>Teledyne Continental Motors</t>
  </si>
  <si>
    <t>TIMKN</t>
  </si>
  <si>
    <t>Timken Precision Steel Comp.</t>
  </si>
  <si>
    <t>TRIUGEAR</t>
  </si>
  <si>
    <t>Triumph - Park City</t>
  </si>
  <si>
    <t xml:space="preserve">TRIUM </t>
  </si>
  <si>
    <t>Triumph Controls</t>
  </si>
  <si>
    <t>TRIUMP YAK</t>
  </si>
  <si>
    <t>TRIUMPH Actuation Systems- Yakima</t>
  </si>
  <si>
    <t>TRIUMPH CL</t>
  </si>
  <si>
    <t>TRIUMPH ACTUATION SYSTEMS LLC</t>
  </si>
  <si>
    <t>UTAS IOWA</t>
  </si>
  <si>
    <t>UTC - Iowa</t>
  </si>
  <si>
    <t>UTAS ROME</t>
  </si>
  <si>
    <t>UTC - Rome</t>
  </si>
  <si>
    <t>VALCOR</t>
  </si>
  <si>
    <t>Valcor Engineering Corporation</t>
  </si>
  <si>
    <t xml:space="preserve">Warren </t>
  </si>
  <si>
    <t>Warren Diesel</t>
  </si>
  <si>
    <t>Wellman</t>
  </si>
  <si>
    <t>Wellman Products Group</t>
  </si>
  <si>
    <t>WOODW HRT</t>
  </si>
  <si>
    <t>Woodward HRT</t>
  </si>
  <si>
    <t>WOODW LA</t>
  </si>
  <si>
    <t>Woodward-Duarte</t>
  </si>
  <si>
    <t>WOODW ROCK</t>
  </si>
  <si>
    <t>WOODWARD,INC.</t>
  </si>
  <si>
    <t>WOODW SK</t>
  </si>
  <si>
    <t>WOODWARD,INC</t>
  </si>
  <si>
    <t>WOODW ZEE</t>
  </si>
  <si>
    <t>WOODWARD FST</t>
  </si>
  <si>
    <t>ZODIAC</t>
  </si>
  <si>
    <t>Intertechnique</t>
  </si>
</sst>
</file>

<file path=xl/styles.xml><?xml version="1.0" encoding="utf-8"?>
<styleSheet xmlns="http://schemas.openxmlformats.org/spreadsheetml/2006/main" xmlns:mc="http://schemas.openxmlformats.org/markup-compatibility/2006" xmlns:x14ac="http://schemas.microsoft.com/office/spreadsheetml/2009/9/ac" mc:Ignorable="x14ac">
  <fonts count="99">
    <font>
      <sz val="11"/>
      <color theme="1"/>
      <name val="Calibri"/>
      <family val="2"/>
      <scheme val="minor"/>
    </font>
    <font>
      <b/>
      <sz val="11"/>
      <color indexed="8"/>
      <name val="Calibri"/>
      <family val="2"/>
    </font>
    <font>
      <sz val="10"/>
      <name val="Arial"/>
      <family val="2"/>
    </font>
    <font>
      <u/>
      <sz val="10"/>
      <name val="Arial"/>
      <family val="2"/>
    </font>
    <font>
      <sz val="8"/>
      <name val="Arial"/>
      <family val="2"/>
    </font>
    <font>
      <sz val="14"/>
      <name val="Arial"/>
      <family val="2"/>
    </font>
    <font>
      <i/>
      <sz val="10"/>
      <color indexed="12"/>
      <name val="Arial"/>
      <family val="2"/>
    </font>
    <font>
      <i/>
      <sz val="10"/>
      <name val="Arial"/>
      <family val="2"/>
    </font>
    <font>
      <b/>
      <sz val="12"/>
      <name val="Arial"/>
      <family val="2"/>
    </font>
    <font>
      <b/>
      <i/>
      <sz val="11"/>
      <name val="Arial"/>
      <family val="2"/>
    </font>
    <font>
      <i/>
      <u/>
      <sz val="10"/>
      <name val="Arial"/>
      <family val="2"/>
    </font>
    <font>
      <b/>
      <u/>
      <sz val="10"/>
      <name val="Arial"/>
      <family val="2"/>
    </font>
    <font>
      <sz val="11"/>
      <name val="Calibri"/>
      <family val="2"/>
    </font>
    <font>
      <sz val="24"/>
      <color indexed="9"/>
      <name val="Tw Cen MT"/>
      <family val="2"/>
    </font>
    <font>
      <sz val="8"/>
      <name val="Verdana"/>
      <family val="2"/>
    </font>
    <font>
      <b/>
      <sz val="8"/>
      <color indexed="53"/>
      <name val="Verdana"/>
      <family val="2"/>
    </font>
    <font>
      <b/>
      <u/>
      <sz val="8"/>
      <name val="Arial"/>
      <family val="2"/>
    </font>
    <font>
      <sz val="9"/>
      <color indexed="81"/>
      <name val="Tahoma"/>
      <family val="2"/>
    </font>
    <font>
      <i/>
      <sz val="8"/>
      <name val="Arial"/>
      <family val="2"/>
    </font>
    <font>
      <b/>
      <sz val="11"/>
      <name val="Arial"/>
      <family val="2"/>
    </font>
    <font>
      <b/>
      <sz val="9"/>
      <color indexed="81"/>
      <name val="Tahoma"/>
      <family val="2"/>
    </font>
    <font>
      <b/>
      <sz val="11"/>
      <name val="Calibri"/>
      <family val="2"/>
    </font>
    <font>
      <b/>
      <sz val="11"/>
      <color indexed="22"/>
      <name val="Calibri"/>
      <family val="2"/>
    </font>
    <font>
      <b/>
      <sz val="20"/>
      <color indexed="57"/>
      <name val="Calibri"/>
      <family val="2"/>
    </font>
    <font>
      <sz val="11"/>
      <color theme="0"/>
      <name val="Calibri"/>
      <family val="2"/>
      <scheme val="minor"/>
    </font>
    <font>
      <b/>
      <sz val="11"/>
      <color theme="0"/>
      <name val="Calibri"/>
      <family val="2"/>
      <scheme val="minor"/>
    </font>
    <font>
      <u/>
      <sz val="14.3"/>
      <color theme="10"/>
      <name val="Calibri"/>
      <family val="2"/>
    </font>
    <font>
      <b/>
      <sz val="11"/>
      <color theme="1"/>
      <name val="Calibri"/>
      <family val="2"/>
      <scheme val="minor"/>
    </font>
    <font>
      <sz val="11"/>
      <color rgb="FFFF0000"/>
      <name val="Calibri"/>
      <family val="2"/>
      <scheme val="minor"/>
    </font>
    <font>
      <sz val="14"/>
      <color rgb="FFFF0000"/>
      <name val="LORDlogo"/>
      <family val="2"/>
    </font>
    <font>
      <b/>
      <sz val="12"/>
      <color rgb="FFFF0000"/>
      <name val="Arial"/>
      <family val="2"/>
    </font>
    <font>
      <sz val="8"/>
      <color rgb="FF0000FF"/>
      <name val="Verdana"/>
      <family val="2"/>
    </font>
    <font>
      <sz val="5"/>
      <color theme="1"/>
      <name val="Calibri"/>
      <family val="2"/>
      <scheme val="minor"/>
    </font>
    <font>
      <i/>
      <sz val="9"/>
      <color rgb="FF000099"/>
      <name val="Arial"/>
      <family val="2"/>
    </font>
    <font>
      <sz val="9"/>
      <color theme="1"/>
      <name val="Calibri"/>
      <family val="2"/>
      <scheme val="minor"/>
    </font>
    <font>
      <sz val="8"/>
      <color theme="1"/>
      <name val="Calibri"/>
      <family val="2"/>
      <scheme val="minor"/>
    </font>
    <font>
      <u/>
      <sz val="11"/>
      <color theme="10"/>
      <name val="Calibri"/>
      <family val="2"/>
    </font>
    <font>
      <sz val="11"/>
      <name val="Calibri"/>
      <family val="2"/>
      <scheme val="minor"/>
    </font>
    <font>
      <sz val="14"/>
      <color theme="1"/>
      <name val="Calibri"/>
      <family val="2"/>
      <scheme val="minor"/>
    </font>
    <font>
      <sz val="48"/>
      <color rgb="FFFF0000"/>
      <name val="Calibri"/>
      <family val="2"/>
      <scheme val="minor"/>
    </font>
    <font>
      <b/>
      <sz val="11"/>
      <color theme="0" tint="-4.9989318521683403E-2"/>
      <name val="Calibri"/>
      <family val="2"/>
      <scheme val="minor"/>
    </font>
    <font>
      <b/>
      <sz val="10"/>
      <color theme="1" tint="0.249977111117893"/>
      <name val="Calibri"/>
      <family val="2"/>
      <scheme val="minor"/>
    </font>
    <font>
      <b/>
      <sz val="14"/>
      <color theme="1"/>
      <name val="Calibri"/>
      <family val="2"/>
      <scheme val="minor"/>
    </font>
    <font>
      <sz val="9"/>
      <color rgb="FF000099"/>
      <name val="Calibri"/>
      <family val="2"/>
      <scheme val="minor"/>
    </font>
    <font>
      <b/>
      <sz val="8"/>
      <color theme="1"/>
      <name val="Calibri"/>
      <family val="2"/>
      <scheme val="minor"/>
    </font>
    <font>
      <b/>
      <sz val="11"/>
      <color rgb="FF496B68"/>
      <name val="Calibri"/>
      <family val="2"/>
      <scheme val="minor"/>
    </font>
    <font>
      <b/>
      <sz val="11"/>
      <color theme="1" tint="0.249977111117893"/>
      <name val="Calibri"/>
      <family val="2"/>
      <scheme val="minor"/>
    </font>
    <font>
      <b/>
      <sz val="20"/>
      <color rgb="FF496B68"/>
      <name val="Calibri"/>
      <family val="2"/>
      <scheme val="minor"/>
    </font>
    <font>
      <sz val="8"/>
      <color rgb="FF0000FF"/>
      <name val="Calibri"/>
      <family val="2"/>
      <scheme val="minor"/>
    </font>
    <font>
      <sz val="6"/>
      <color theme="1"/>
      <name val="Calibri"/>
      <family val="2"/>
      <scheme val="minor"/>
    </font>
    <font>
      <i/>
      <sz val="8"/>
      <color rgb="FF0000FF"/>
      <name val="Calibri"/>
      <family val="2"/>
      <scheme val="minor"/>
    </font>
    <font>
      <sz val="26"/>
      <color rgb="FFFF0000"/>
      <name val="LORDlogo"/>
      <family val="2"/>
    </font>
    <font>
      <sz val="8"/>
      <color rgb="FF000099"/>
      <name val="Calibri"/>
      <family val="2"/>
      <scheme val="minor"/>
    </font>
    <font>
      <sz val="9"/>
      <color theme="1"/>
      <name val="Times New Roman"/>
      <family val="1"/>
    </font>
    <font>
      <b/>
      <sz val="10.5"/>
      <color theme="0" tint="-4.9989318521683403E-2"/>
      <name val="Calibri"/>
      <family val="2"/>
      <scheme val="minor"/>
    </font>
    <font>
      <sz val="4"/>
      <color rgb="FF000099"/>
      <name val="Calibri"/>
      <family val="2"/>
      <scheme val="minor"/>
    </font>
    <font>
      <sz val="10"/>
      <color rgb="FF0000FF"/>
      <name val="Arial"/>
      <family val="2"/>
    </font>
    <font>
      <b/>
      <sz val="8"/>
      <color rgb="FFFF6600"/>
      <name val="Verdana"/>
      <family val="2"/>
    </font>
    <font>
      <i/>
      <sz val="10"/>
      <color rgb="FF0000FF"/>
      <name val="Verdana"/>
      <family val="2"/>
    </font>
    <font>
      <b/>
      <sz val="14"/>
      <color rgb="FFFF6600"/>
      <name val="Verdana"/>
      <family val="2"/>
    </font>
    <font>
      <sz val="11"/>
      <color theme="1"/>
      <name val="Times New Roman"/>
      <family val="1"/>
    </font>
    <font>
      <b/>
      <sz val="11"/>
      <color theme="1"/>
      <name val="Calibri"/>
      <family val="2"/>
    </font>
    <font>
      <b/>
      <sz val="20"/>
      <color rgb="FF4F716F"/>
      <name val="Calibri"/>
      <family val="2"/>
      <scheme val="minor"/>
    </font>
    <font>
      <b/>
      <sz val="20"/>
      <color rgb="FF4F716F"/>
      <name val="Calibri"/>
      <family val="2"/>
    </font>
    <font>
      <b/>
      <sz val="11"/>
      <color theme="0"/>
      <name val="Calibri"/>
      <family val="2"/>
    </font>
    <font>
      <b/>
      <sz val="11"/>
      <color theme="0" tint="-4.9989318521683403E-2"/>
      <name val="Calibri"/>
      <family val="2"/>
    </font>
    <font>
      <b/>
      <sz val="20"/>
      <color theme="0" tint="-4.9989318521683403E-2"/>
      <name val="Calibri"/>
      <family val="2"/>
      <scheme val="minor"/>
    </font>
    <font>
      <b/>
      <sz val="11"/>
      <color rgb="FF4F716F"/>
      <name val="Calibri"/>
      <family val="2"/>
    </font>
    <font>
      <b/>
      <sz val="10"/>
      <color theme="1" tint="0.249977111117893"/>
      <name val="Calibri"/>
      <family val="2"/>
    </font>
    <font>
      <b/>
      <u/>
      <sz val="11"/>
      <color theme="0" tint="-4.9989318521683403E-2"/>
      <name val="Calibri"/>
      <family val="2"/>
    </font>
    <font>
      <b/>
      <u/>
      <sz val="18"/>
      <color theme="1" tint="0.249977111117893"/>
      <name val="Calibri Light"/>
      <family val="2"/>
    </font>
    <font>
      <b/>
      <sz val="9"/>
      <color theme="1" tint="0.249977111117893"/>
      <name val="Calibri"/>
      <family val="2"/>
      <scheme val="minor"/>
    </font>
    <font>
      <sz val="11"/>
      <color rgb="FF000000"/>
      <name val="Calibri"/>
      <family val="2"/>
    </font>
    <font>
      <b/>
      <sz val="9"/>
      <color rgb="FF000000"/>
      <name val="Calibri"/>
      <family val="2"/>
    </font>
    <font>
      <sz val="8"/>
      <color rgb="FF000000"/>
      <name val="Calibri"/>
      <family val="2"/>
    </font>
    <font>
      <sz val="9"/>
      <color rgb="FF000000"/>
      <name val="Calibri"/>
      <family val="2"/>
    </font>
    <font>
      <sz val="6"/>
      <color rgb="FF000000"/>
      <name val="Calibri"/>
      <family val="2"/>
    </font>
    <font>
      <sz val="10"/>
      <color rgb="FF000000"/>
      <name val="Calibri"/>
      <family val="2"/>
    </font>
    <font>
      <b/>
      <sz val="11"/>
      <color rgb="FF000000"/>
      <name val="Calibri"/>
      <family val="2"/>
    </font>
    <font>
      <b/>
      <sz val="11"/>
      <color theme="1" tint="4.9989318521683403E-2"/>
      <name val="Calibri"/>
      <family val="2"/>
      <scheme val="minor"/>
    </font>
    <font>
      <b/>
      <sz val="7"/>
      <color theme="1" tint="4.9989318521683403E-2"/>
      <name val="Calibri"/>
      <family val="2"/>
      <scheme val="minor"/>
    </font>
    <font>
      <b/>
      <sz val="9"/>
      <color theme="1" tint="4.9989318521683403E-2"/>
      <name val="Calibri"/>
      <family val="2"/>
      <scheme val="minor"/>
    </font>
    <font>
      <b/>
      <sz val="8"/>
      <color theme="1" tint="4.9989318521683403E-2"/>
      <name val="Calibri"/>
      <family val="2"/>
      <scheme val="minor"/>
    </font>
    <font>
      <b/>
      <sz val="16"/>
      <color theme="1"/>
      <name val="Calibri"/>
      <family val="2"/>
      <scheme val="minor"/>
    </font>
    <font>
      <b/>
      <sz val="20"/>
      <color theme="1"/>
      <name val="Calibri"/>
      <family val="2"/>
      <scheme val="minor"/>
    </font>
    <font>
      <b/>
      <sz val="22"/>
      <color theme="1"/>
      <name val="Calibri"/>
      <family val="2"/>
      <scheme val="minor"/>
    </font>
    <font>
      <b/>
      <sz val="10"/>
      <color theme="1"/>
      <name val="Calibri"/>
      <family val="2"/>
      <scheme val="minor"/>
    </font>
    <font>
      <b/>
      <sz val="10"/>
      <color theme="1" tint="0.14999847407452621"/>
      <name val="Calibri"/>
      <family val="2"/>
      <scheme val="minor"/>
    </font>
    <font>
      <b/>
      <u/>
      <sz val="26"/>
      <color theme="1"/>
      <name val="Calibri"/>
      <family val="2"/>
      <scheme val="minor"/>
    </font>
    <font>
      <sz val="10"/>
      <color theme="1" tint="0.14999847407452621"/>
      <name val="Calibri"/>
      <family val="2"/>
      <scheme val="minor"/>
    </font>
    <font>
      <b/>
      <sz val="11"/>
      <color theme="1" tint="0.14999847407452621"/>
      <name val="Calibri"/>
      <family val="2"/>
      <scheme val="minor"/>
    </font>
    <font>
      <sz val="11"/>
      <color theme="1" tint="0.14999847407452621"/>
      <name val="Calibri"/>
      <family val="2"/>
      <scheme val="minor"/>
    </font>
    <font>
      <b/>
      <sz val="22"/>
      <color theme="0" tint="-4.9989318521683403E-2"/>
      <name val="Calibri"/>
      <family val="2"/>
      <scheme val="minor"/>
    </font>
    <font>
      <sz val="9"/>
      <color theme="1" tint="0.14999847407452621"/>
      <name val="Calibri"/>
      <family val="2"/>
      <scheme val="minor"/>
    </font>
    <font>
      <sz val="10"/>
      <color theme="1"/>
      <name val="Calibri"/>
      <family val="2"/>
      <scheme val="minor"/>
    </font>
    <font>
      <sz val="16"/>
      <color theme="1"/>
      <name val="Calibri"/>
      <family val="2"/>
      <scheme val="minor"/>
    </font>
    <font>
      <sz val="10"/>
      <color theme="0"/>
      <name val="Calibri"/>
      <family val="2"/>
      <scheme val="minor"/>
    </font>
    <font>
      <sz val="14"/>
      <color theme="1" tint="4.9989318521683403E-2"/>
      <name val="Calibri"/>
      <family val="2"/>
      <scheme val="minor"/>
    </font>
    <font>
      <sz val="20"/>
      <color rgb="FF000000"/>
      <name val="Calibri"/>
      <family val="2"/>
    </font>
  </fonts>
  <fills count="24">
    <fill>
      <patternFill patternType="none"/>
    </fill>
    <fill>
      <patternFill patternType="gray125"/>
    </fill>
    <fill>
      <patternFill patternType="solid">
        <fgColor indexed="47"/>
        <bgColor indexed="64"/>
      </patternFill>
    </fill>
    <fill>
      <patternFill patternType="solid">
        <fgColor indexed="4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4F716F"/>
        <bgColor indexed="64"/>
      </patternFill>
    </fill>
    <fill>
      <patternFill patternType="solid">
        <fgColor rgb="FFFF0000"/>
        <bgColor indexed="64"/>
      </patternFill>
    </fill>
    <fill>
      <patternFill patternType="solid">
        <fgColor rgb="FF00B050"/>
        <bgColor indexed="64"/>
      </patternFill>
    </fill>
    <fill>
      <patternFill patternType="solid">
        <fgColor rgb="FF97B7AD"/>
        <bgColor indexed="64"/>
      </patternFill>
    </fill>
    <fill>
      <patternFill patternType="solid">
        <fgColor rgb="FFFFFF99"/>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rgb="FFFF5050"/>
        <bgColor indexed="64"/>
      </patternFill>
    </fill>
    <fill>
      <patternFill patternType="solid">
        <fgColor theme="0"/>
        <bgColor indexed="64"/>
      </patternFill>
    </fill>
    <fill>
      <patternFill patternType="solid">
        <fgColor rgb="FFABC5BD"/>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rgb="FF00B0F0"/>
        <bgColor indexed="64"/>
      </patternFill>
    </fill>
  </fills>
  <borders count="27">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s>
  <cellStyleXfs count="5">
    <xf numFmtId="0" fontId="0" fillId="0" borderId="0"/>
    <xf numFmtId="0" fontId="26" fillId="0" borderId="0" applyNumberFormat="0" applyFill="0" applyBorder="0" applyAlignment="0" applyProtection="0">
      <alignment vertical="top"/>
      <protection locked="0"/>
    </xf>
    <xf numFmtId="0" fontId="2" fillId="0" borderId="0"/>
    <xf numFmtId="0" fontId="2" fillId="0" borderId="0">
      <alignment wrapText="1"/>
    </xf>
    <xf numFmtId="9" fontId="2" fillId="0" borderId="0" applyFont="0" applyFill="0" applyBorder="0" applyAlignment="0" applyProtection="0"/>
  </cellStyleXfs>
  <cellXfs count="443">
    <xf numFmtId="0" fontId="0" fillId="0" borderId="0" xfId="0"/>
    <xf numFmtId="0" fontId="2" fillId="0" borderId="0" xfId="2"/>
    <xf numFmtId="0" fontId="2" fillId="0" borderId="0" xfId="3" applyBorder="1">
      <alignment wrapText="1"/>
    </xf>
    <xf numFmtId="0" fontId="2" fillId="0" borderId="0" xfId="3" applyFill="1">
      <alignment wrapText="1"/>
    </xf>
    <xf numFmtId="0" fontId="5" fillId="0" borderId="0" xfId="3" applyFont="1" applyFill="1" applyAlignment="1">
      <alignment vertical="top" wrapText="1"/>
    </xf>
    <xf numFmtId="0" fontId="2" fillId="0" borderId="0" xfId="2" applyProtection="1"/>
    <xf numFmtId="0" fontId="5" fillId="0" borderId="0" xfId="3" applyFont="1" applyFill="1" applyAlignment="1" applyProtection="1">
      <alignment vertical="top" wrapText="1"/>
    </xf>
    <xf numFmtId="0" fontId="29" fillId="0" borderId="0" xfId="3" applyFont="1" applyFill="1" applyAlignment="1" applyProtection="1">
      <alignment horizontal="right" vertical="center" wrapText="1"/>
    </xf>
    <xf numFmtId="0" fontId="4" fillId="0" borderId="0" xfId="3" applyFont="1" applyProtection="1">
      <alignment wrapText="1"/>
    </xf>
    <xf numFmtId="0" fontId="2" fillId="0" borderId="0" xfId="3" applyFont="1" applyAlignment="1" applyProtection="1">
      <alignment vertical="top"/>
    </xf>
    <xf numFmtId="0" fontId="2" fillId="0" borderId="0" xfId="3" applyFill="1" applyAlignment="1" applyProtection="1">
      <alignment vertical="top" wrapText="1"/>
    </xf>
    <xf numFmtId="0" fontId="2" fillId="0" borderId="0" xfId="3" applyAlignment="1" applyProtection="1">
      <alignment vertical="top"/>
    </xf>
    <xf numFmtId="0" fontId="2" fillId="0" borderId="0" xfId="3" applyBorder="1" applyProtection="1">
      <alignment wrapText="1"/>
    </xf>
    <xf numFmtId="0" fontId="2" fillId="0" borderId="0" xfId="3" applyBorder="1" applyAlignment="1" applyProtection="1"/>
    <xf numFmtId="0" fontId="30" fillId="0" borderId="0" xfId="0" applyFont="1" applyProtection="1"/>
    <xf numFmtId="0" fontId="2" fillId="0" borderId="0" xfId="3" applyBorder="1" applyAlignment="1" applyProtection="1">
      <alignment vertical="top"/>
    </xf>
    <xf numFmtId="0" fontId="2" fillId="0" borderId="0" xfId="3" applyBorder="1" applyAlignment="1" applyProtection="1">
      <alignment horizontal="left"/>
    </xf>
    <xf numFmtId="0" fontId="9" fillId="0" borderId="0" xfId="3" applyFont="1" applyBorder="1" applyAlignment="1" applyProtection="1">
      <alignment vertical="top"/>
    </xf>
    <xf numFmtId="0" fontId="2" fillId="0" borderId="0" xfId="3" applyFill="1" applyBorder="1" applyProtection="1">
      <alignment wrapText="1"/>
    </xf>
    <xf numFmtId="0" fontId="2" fillId="2" borderId="1" xfId="3" applyFill="1" applyBorder="1" applyProtection="1">
      <alignment wrapText="1"/>
    </xf>
    <xf numFmtId="0" fontId="2" fillId="2" borderId="2" xfId="3" applyFill="1" applyBorder="1" applyProtection="1">
      <alignment wrapText="1"/>
    </xf>
    <xf numFmtId="0" fontId="0" fillId="0" borderId="0" xfId="0" applyProtection="1"/>
    <xf numFmtId="0" fontId="13" fillId="0" borderId="0" xfId="0" applyFont="1" applyFill="1" applyBorder="1" applyAlignment="1" applyProtection="1">
      <alignment vertical="center"/>
    </xf>
    <xf numFmtId="0" fontId="14" fillId="0" borderId="0" xfId="0" applyFont="1" applyBorder="1" applyProtection="1"/>
    <xf numFmtId="0" fontId="0" fillId="0" borderId="0" xfId="0" applyFill="1" applyBorder="1" applyProtection="1"/>
    <xf numFmtId="0" fontId="0" fillId="0" borderId="0" xfId="0" applyFill="1" applyProtection="1"/>
    <xf numFmtId="0" fontId="15" fillId="0" borderId="0" xfId="0" applyFont="1" applyBorder="1" applyProtection="1"/>
    <xf numFmtId="0" fontId="14" fillId="0" borderId="0" xfId="0" applyFont="1" applyProtection="1"/>
    <xf numFmtId="0" fontId="14" fillId="0" borderId="0" xfId="0" applyFont="1" applyBorder="1" applyAlignment="1" applyProtection="1">
      <alignment vertical="top" wrapText="1"/>
    </xf>
    <xf numFmtId="0" fontId="14" fillId="0" borderId="3" xfId="0" applyFont="1" applyBorder="1" applyProtection="1"/>
    <xf numFmtId="0" fontId="14" fillId="0" borderId="4" xfId="0" applyFont="1" applyBorder="1" applyProtection="1"/>
    <xf numFmtId="0" fontId="14" fillId="0" borderId="2" xfId="0" applyFont="1" applyBorder="1" applyProtection="1"/>
    <xf numFmtId="0" fontId="15" fillId="0" borderId="0" xfId="0" applyFont="1" applyBorder="1" applyAlignment="1" applyProtection="1">
      <alignment horizontal="center"/>
    </xf>
    <xf numFmtId="0" fontId="14" fillId="0" borderId="0" xfId="0" applyFont="1" applyBorder="1" applyAlignment="1" applyProtection="1">
      <alignment horizontal="center"/>
    </xf>
    <xf numFmtId="0" fontId="14" fillId="0" borderId="0" xfId="0" applyFont="1" applyBorder="1" applyAlignment="1" applyProtection="1">
      <alignment wrapText="1"/>
    </xf>
    <xf numFmtId="0" fontId="14" fillId="0" borderId="0" xfId="0" applyFont="1" applyAlignment="1" applyProtection="1">
      <alignment vertical="top" wrapText="1"/>
    </xf>
    <xf numFmtId="0" fontId="14" fillId="0" borderId="0" xfId="0" applyFont="1" applyBorder="1" applyAlignment="1" applyProtection="1">
      <alignment vertical="center" wrapText="1"/>
    </xf>
    <xf numFmtId="0" fontId="15" fillId="0" borderId="0" xfId="0" applyFont="1" applyFill="1" applyBorder="1" applyProtection="1"/>
    <xf numFmtId="0" fontId="14" fillId="0" borderId="0" xfId="0" applyFont="1" applyFill="1" applyBorder="1" applyProtection="1"/>
    <xf numFmtId="0" fontId="14" fillId="0" borderId="0" xfId="0" applyFont="1" applyFill="1" applyBorder="1" applyAlignment="1" applyProtection="1">
      <alignment horizontal="right"/>
    </xf>
    <xf numFmtId="0" fontId="31" fillId="0" borderId="0" xfId="0" applyFont="1" applyProtection="1"/>
    <xf numFmtId="0" fontId="0" fillId="0" borderId="0" xfId="0" applyFont="1" applyProtection="1"/>
    <xf numFmtId="0" fontId="0" fillId="0" borderId="4" xfId="0" applyFont="1" applyBorder="1" applyProtection="1"/>
    <xf numFmtId="0" fontId="0" fillId="0" borderId="2" xfId="0" applyFont="1" applyBorder="1" applyProtection="1"/>
    <xf numFmtId="0" fontId="4" fillId="0" borderId="0" xfId="3" applyFont="1" applyAlignment="1">
      <alignment horizontal="center" wrapText="1"/>
    </xf>
    <xf numFmtId="0" fontId="4" fillId="0" borderId="0" xfId="3" applyFont="1" applyFill="1" applyAlignment="1">
      <alignment vertical="top" wrapText="1"/>
    </xf>
    <xf numFmtId="0" fontId="16" fillId="0" borderId="0" xfId="3" applyFont="1" applyFill="1" applyAlignment="1">
      <alignment vertical="top" wrapText="1"/>
    </xf>
    <xf numFmtId="0" fontId="7" fillId="0" borderId="5" xfId="3" applyFont="1" applyBorder="1" applyProtection="1">
      <alignment wrapText="1"/>
      <protection locked="0"/>
    </xf>
    <xf numFmtId="0" fontId="32" fillId="0" borderId="0" xfId="0" applyFont="1" applyProtection="1"/>
    <xf numFmtId="0" fontId="19" fillId="4" borderId="5" xfId="3" applyFont="1" applyFill="1" applyBorder="1" applyAlignment="1">
      <alignment horizontal="center" vertical="center" wrapText="1"/>
    </xf>
    <xf numFmtId="0" fontId="19" fillId="4" borderId="6" xfId="3" applyFont="1" applyFill="1" applyBorder="1" applyAlignment="1">
      <alignment horizontal="center" vertical="center" wrapText="1"/>
    </xf>
    <xf numFmtId="0" fontId="19" fillId="4" borderId="7" xfId="3" applyFont="1" applyFill="1" applyBorder="1" applyAlignment="1">
      <alignment horizontal="center" vertical="center" wrapText="1"/>
    </xf>
    <xf numFmtId="0" fontId="4" fillId="5" borderId="8" xfId="3" applyFont="1" applyFill="1" applyBorder="1" applyAlignment="1">
      <alignment vertical="top" wrapText="1"/>
    </xf>
    <xf numFmtId="0" fontId="4" fillId="5" borderId="9" xfId="3" applyFont="1" applyFill="1" applyBorder="1" applyAlignment="1">
      <alignment vertical="top" wrapText="1"/>
    </xf>
    <xf numFmtId="0" fontId="4" fillId="5" borderId="10" xfId="3" applyFont="1" applyFill="1" applyBorder="1" applyAlignment="1">
      <alignment vertical="top" wrapText="1"/>
    </xf>
    <xf numFmtId="0" fontId="4" fillId="4" borderId="5" xfId="3" applyFont="1" applyFill="1" applyBorder="1" applyAlignment="1">
      <alignment horizontal="center" wrapText="1"/>
    </xf>
    <xf numFmtId="0" fontId="2" fillId="4" borderId="5" xfId="3" applyFill="1" applyBorder="1">
      <alignment wrapText="1"/>
    </xf>
    <xf numFmtId="0" fontId="2" fillId="4" borderId="5" xfId="3" applyFill="1" applyBorder="1" applyAlignment="1">
      <alignment horizontal="right" wrapText="1"/>
    </xf>
    <xf numFmtId="9" fontId="2" fillId="5" borderId="5" xfId="3" applyNumberFormat="1" applyFill="1" applyBorder="1">
      <alignment wrapText="1"/>
    </xf>
    <xf numFmtId="0" fontId="33" fillId="0" borderId="11" xfId="3" applyFont="1" applyBorder="1" applyAlignment="1" applyProtection="1">
      <alignment horizontal="left" vertical="top" wrapText="1"/>
      <protection locked="0"/>
    </xf>
    <xf numFmtId="0" fontId="33" fillId="0" borderId="3" xfId="3" applyFont="1" applyBorder="1" applyAlignment="1" applyProtection="1">
      <alignment horizontal="left" vertical="top" wrapText="1"/>
      <protection locked="0"/>
    </xf>
    <xf numFmtId="0" fontId="33" fillId="0" borderId="12" xfId="3" applyFont="1" applyBorder="1" applyAlignment="1" applyProtection="1">
      <alignment horizontal="left" vertical="top" wrapText="1"/>
      <protection locked="0"/>
    </xf>
    <xf numFmtId="0" fontId="0" fillId="6" borderId="0" xfId="0" applyFill="1" applyBorder="1" applyAlignment="1" applyProtection="1">
      <alignment horizontal="right"/>
    </xf>
    <xf numFmtId="0" fontId="34" fillId="0" borderId="0" xfId="0" applyFont="1" applyFill="1" applyBorder="1" applyAlignment="1" applyProtection="1">
      <alignment horizontal="left"/>
    </xf>
    <xf numFmtId="0" fontId="0" fillId="0" borderId="1" xfId="0" applyFill="1" applyBorder="1" applyAlignment="1" applyProtection="1">
      <alignment horizontal="center"/>
    </xf>
    <xf numFmtId="0" fontId="35" fillId="0" borderId="0" xfId="0" applyFont="1" applyBorder="1" applyAlignment="1" applyProtection="1">
      <alignment horizontal="center" wrapText="1"/>
    </xf>
    <xf numFmtId="0" fontId="0" fillId="0" borderId="0" xfId="0" applyBorder="1" applyAlignment="1" applyProtection="1">
      <alignment horizontal="center"/>
    </xf>
    <xf numFmtId="0" fontId="0" fillId="0" borderId="5" xfId="0" applyBorder="1" applyProtection="1">
      <protection locked="0"/>
    </xf>
    <xf numFmtId="1" fontId="7" fillId="0" borderId="5" xfId="3" applyNumberFormat="1" applyFont="1" applyBorder="1" applyProtection="1">
      <alignment wrapText="1"/>
      <protection locked="0"/>
    </xf>
    <xf numFmtId="1" fontId="2" fillId="5" borderId="5" xfId="3" applyNumberFormat="1" applyFill="1" applyBorder="1">
      <alignment wrapText="1"/>
    </xf>
    <xf numFmtId="0" fontId="0" fillId="0" borderId="13" xfId="0" applyBorder="1" applyProtection="1"/>
    <xf numFmtId="0" fontId="0" fillId="0" borderId="0" xfId="0" applyFill="1" applyBorder="1" applyAlignment="1" applyProtection="1">
      <alignment horizontal="center"/>
    </xf>
    <xf numFmtId="0" fontId="35" fillId="0" borderId="0" xfId="0" applyFont="1" applyFill="1" applyBorder="1" applyAlignment="1" applyProtection="1">
      <alignment horizontal="center"/>
    </xf>
    <xf numFmtId="0" fontId="0" fillId="0" borderId="0" xfId="0" applyFill="1"/>
    <xf numFmtId="0" fontId="0" fillId="0" borderId="0" xfId="0" applyAlignment="1">
      <alignment wrapText="1"/>
    </xf>
    <xf numFmtId="0" fontId="0" fillId="0" borderId="0" xfId="0" applyAlignment="1" applyProtection="1">
      <alignment wrapText="1"/>
      <protection locked="0"/>
    </xf>
    <xf numFmtId="0" fontId="36" fillId="7" borderId="5" xfId="1" applyFont="1" applyFill="1" applyBorder="1" applyAlignment="1" applyProtection="1">
      <alignment horizontal="center" vertical="center" wrapText="1"/>
    </xf>
    <xf numFmtId="0" fontId="24" fillId="0" borderId="0" xfId="0" applyFont="1" applyFill="1"/>
    <xf numFmtId="0" fontId="37" fillId="0" borderId="0" xfId="0" applyFont="1" applyFill="1"/>
    <xf numFmtId="0" fontId="37" fillId="0" borderId="0" xfId="0" applyFont="1"/>
    <xf numFmtId="0" fontId="24" fillId="0" borderId="0" xfId="0" applyFont="1"/>
    <xf numFmtId="0" fontId="24" fillId="0" borderId="0" xfId="0" applyNumberFormat="1" applyFont="1" applyFill="1"/>
    <xf numFmtId="0" fontId="38" fillId="8" borderId="5" xfId="0" applyFont="1" applyFill="1" applyBorder="1" applyAlignment="1">
      <alignment horizontal="center" vertical="center" wrapText="1"/>
    </xf>
    <xf numFmtId="0" fontId="0" fillId="0" borderId="0" xfId="0" applyAlignment="1"/>
    <xf numFmtId="0" fontId="0" fillId="0" borderId="0" xfId="0" applyAlignment="1">
      <alignment vertical="top" wrapText="1"/>
    </xf>
    <xf numFmtId="0" fontId="39" fillId="0" borderId="0" xfId="0" applyFont="1" applyAlignment="1"/>
    <xf numFmtId="0" fontId="0" fillId="0" borderId="0"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0" xfId="0" quotePrefix="1"/>
    <xf numFmtId="0" fontId="40" fillId="9" borderId="13" xfId="0" applyFont="1" applyFill="1" applyBorder="1" applyAlignment="1" applyProtection="1">
      <alignment vertical="top" wrapText="1"/>
    </xf>
    <xf numFmtId="0" fontId="0" fillId="0" borderId="0" xfId="0" applyAlignment="1">
      <alignment horizontal="center"/>
    </xf>
    <xf numFmtId="0" fontId="34" fillId="17" borderId="0" xfId="0" applyFont="1" applyFill="1" applyBorder="1" applyAlignment="1" applyProtection="1">
      <alignment horizontal="left"/>
    </xf>
    <xf numFmtId="0" fontId="27" fillId="17" borderId="5" xfId="0" applyFont="1" applyFill="1" applyBorder="1" applyAlignment="1">
      <alignment horizontal="center"/>
    </xf>
    <xf numFmtId="0" fontId="87" fillId="18" borderId="5" xfId="0" applyFont="1" applyFill="1" applyBorder="1" applyAlignment="1">
      <alignment horizontal="center" vertical="center" wrapText="1"/>
    </xf>
    <xf numFmtId="0" fontId="86" fillId="18" borderId="5" xfId="0" applyFont="1" applyFill="1" applyBorder="1" applyAlignment="1">
      <alignment horizontal="center" vertical="center" wrapText="1"/>
    </xf>
    <xf numFmtId="0" fontId="0" fillId="0" borderId="0" xfId="0" applyFill="1" applyBorder="1"/>
    <xf numFmtId="0" fontId="0" fillId="0" borderId="0" xfId="0" applyFill="1" applyBorder="1" applyAlignment="1" applyProtection="1">
      <alignment horizontal="center" wrapText="1"/>
      <protection hidden="1"/>
    </xf>
    <xf numFmtId="0" fontId="28" fillId="0" borderId="0" xfId="0" applyFont="1" applyFill="1" applyBorder="1" applyAlignment="1">
      <alignment horizontal="center"/>
    </xf>
    <xf numFmtId="0" fontId="41" fillId="0" borderId="0" xfId="0" applyFont="1" applyFill="1" applyBorder="1" applyAlignment="1" applyProtection="1"/>
    <xf numFmtId="0" fontId="80" fillId="0" borderId="0" xfId="0" applyFont="1" applyFill="1" applyBorder="1" applyAlignment="1" applyProtection="1">
      <protection locked="0"/>
    </xf>
    <xf numFmtId="0" fontId="41" fillId="0" borderId="0" xfId="0" applyFont="1" applyFill="1" applyBorder="1"/>
    <xf numFmtId="0" fontId="0" fillId="17" borderId="0" xfId="0" applyFill="1" applyBorder="1" applyProtection="1"/>
    <xf numFmtId="0" fontId="0" fillId="0" borderId="0" xfId="0" applyBorder="1" applyAlignment="1" applyProtection="1"/>
    <xf numFmtId="0" fontId="0" fillId="19" borderId="5" xfId="0" applyFill="1" applyBorder="1"/>
    <xf numFmtId="0" fontId="0" fillId="20" borderId="5" xfId="0" applyFill="1" applyBorder="1"/>
    <xf numFmtId="0" fontId="0" fillId="20" borderId="5" xfId="0" applyFill="1" applyBorder="1" applyAlignment="1">
      <alignment horizontal="left"/>
    </xf>
    <xf numFmtId="14" fontId="0" fillId="20" borderId="5" xfId="0" applyNumberFormat="1" applyFill="1" applyBorder="1" applyAlignment="1">
      <alignment horizontal="left"/>
    </xf>
    <xf numFmtId="0" fontId="0" fillId="20" borderId="5" xfId="0" applyNumberFormat="1" applyFill="1" applyBorder="1" applyAlignment="1">
      <alignment horizontal="left"/>
    </xf>
    <xf numFmtId="0" fontId="0" fillId="21" borderId="5" xfId="0" applyFill="1" applyBorder="1"/>
    <xf numFmtId="0" fontId="0" fillId="21" borderId="5" xfId="0" applyFill="1" applyBorder="1" applyAlignment="1">
      <alignment horizontal="left"/>
    </xf>
    <xf numFmtId="0" fontId="0" fillId="21" borderId="5" xfId="0" applyFont="1" applyFill="1" applyBorder="1"/>
    <xf numFmtId="0" fontId="0" fillId="22" borderId="0" xfId="0" applyFill="1"/>
    <xf numFmtId="0" fontId="0" fillId="20" borderId="5" xfId="0" applyFont="1" applyFill="1" applyBorder="1"/>
    <xf numFmtId="0" fontId="0" fillId="21" borderId="0" xfId="0" applyFill="1"/>
    <xf numFmtId="0" fontId="0" fillId="0" borderId="0" xfId="0" applyFill="1" applyAlignment="1">
      <alignment horizontal="center"/>
    </xf>
    <xf numFmtId="0" fontId="85" fillId="0" borderId="0" xfId="0" applyFont="1" applyFill="1" applyAlignment="1">
      <alignment vertical="center"/>
    </xf>
    <xf numFmtId="14" fontId="0" fillId="21" borderId="5" xfId="0" applyNumberFormat="1" applyFill="1" applyBorder="1" applyAlignment="1">
      <alignment horizontal="left"/>
    </xf>
    <xf numFmtId="0" fontId="46" fillId="6" borderId="5" xfId="0" applyFont="1" applyFill="1" applyBorder="1" applyAlignment="1" applyProtection="1"/>
    <xf numFmtId="0" fontId="93" fillId="0" borderId="0" xfId="0" applyFont="1" applyFill="1"/>
    <xf numFmtId="0" fontId="94" fillId="0" borderId="0" xfId="0" applyFont="1"/>
    <xf numFmtId="0" fontId="0" fillId="20" borderId="6" xfId="0" applyFill="1" applyBorder="1"/>
    <xf numFmtId="0" fontId="83" fillId="0" borderId="0" xfId="0" applyFont="1" applyFill="1" applyBorder="1" applyAlignment="1">
      <alignment vertical="center"/>
    </xf>
    <xf numFmtId="0" fontId="83" fillId="0" borderId="0" xfId="0" applyFont="1" applyFill="1" applyAlignment="1">
      <alignment vertical="center"/>
    </xf>
    <xf numFmtId="0" fontId="95" fillId="0" borderId="0" xfId="0" applyFont="1" applyFill="1"/>
    <xf numFmtId="0" fontId="0" fillId="20" borderId="5" xfId="0" applyFill="1" applyBorder="1" applyAlignment="1">
      <alignment vertical="center"/>
    </xf>
    <xf numFmtId="0" fontId="0" fillId="20" borderId="5" xfId="0" applyFont="1" applyFill="1" applyBorder="1" applyAlignment="1">
      <alignment vertical="center"/>
    </xf>
    <xf numFmtId="0" fontId="0" fillId="20" borderId="5" xfId="0" applyFill="1" applyBorder="1" applyAlignment="1">
      <alignment horizontal="left" vertical="center"/>
    </xf>
    <xf numFmtId="0" fontId="96" fillId="0" borderId="0" xfId="0" applyFont="1"/>
    <xf numFmtId="0" fontId="96" fillId="0" borderId="0" xfId="0" applyFont="1" applyFill="1"/>
    <xf numFmtId="0" fontId="27" fillId="23" borderId="5" xfId="0" applyFont="1" applyFill="1" applyBorder="1" applyAlignment="1">
      <alignment horizontal="center"/>
    </xf>
    <xf numFmtId="0" fontId="97" fillId="0" borderId="0" xfId="0" applyFont="1" applyFill="1"/>
    <xf numFmtId="0" fontId="91" fillId="0" borderId="0" xfId="0" applyFont="1" applyFill="1"/>
    <xf numFmtId="0" fontId="27" fillId="0" borderId="17" xfId="0" applyFont="1" applyFill="1" applyBorder="1" applyAlignment="1"/>
    <xf numFmtId="0" fontId="27" fillId="0" borderId="0" xfId="0" applyFont="1" applyFill="1" applyAlignment="1"/>
    <xf numFmtId="49" fontId="0" fillId="0" borderId="0" xfId="0" applyNumberFormat="1" applyFill="1" applyBorder="1"/>
    <xf numFmtId="0" fontId="0" fillId="0" borderId="19" xfId="0" applyBorder="1" applyAlignment="1">
      <alignment horizontal="center"/>
    </xf>
    <xf numFmtId="0" fontId="0" fillId="0" borderId="0" xfId="0" applyBorder="1" applyAlignment="1">
      <alignment horizontal="center"/>
    </xf>
    <xf numFmtId="0" fontId="0" fillId="0" borderId="20" xfId="0" applyBorder="1" applyAlignment="1">
      <alignment horizontal="center"/>
    </xf>
    <xf numFmtId="0" fontId="42" fillId="0" borderId="19" xfId="0" applyFont="1" applyBorder="1" applyAlignment="1">
      <alignment horizontal="center"/>
    </xf>
    <xf numFmtId="0" fontId="42" fillId="0" borderId="0" xfId="0" applyFont="1" applyBorder="1" applyAlignment="1">
      <alignment horizontal="center"/>
    </xf>
    <xf numFmtId="0" fontId="42" fillId="0" borderId="20" xfId="0" applyFont="1" applyBorder="1" applyAlignment="1">
      <alignment horizontal="center"/>
    </xf>
    <xf numFmtId="0" fontId="0" fillId="10" borderId="24" xfId="0" applyFill="1" applyBorder="1" applyAlignment="1">
      <alignment horizontal="center"/>
    </xf>
    <xf numFmtId="0" fontId="0" fillId="10" borderId="25" xfId="0" applyFill="1" applyBorder="1" applyAlignment="1">
      <alignment horizontal="center"/>
    </xf>
    <xf numFmtId="0" fontId="0" fillId="10" borderId="26" xfId="0" applyFill="1" applyBorder="1" applyAlignment="1">
      <alignment horizontal="center"/>
    </xf>
    <xf numFmtId="0" fontId="0" fillId="11" borderId="24" xfId="0" applyFill="1" applyBorder="1" applyAlignment="1">
      <alignment horizontal="center"/>
    </xf>
    <xf numFmtId="0" fontId="0" fillId="11" borderId="25" xfId="0" applyFill="1" applyBorder="1" applyAlignment="1">
      <alignment horizontal="center"/>
    </xf>
    <xf numFmtId="0" fontId="0" fillId="11" borderId="26" xfId="0" applyFill="1" applyBorder="1" applyAlignment="1">
      <alignment horizontal="center"/>
    </xf>
    <xf numFmtId="0" fontId="0" fillId="0" borderId="0" xfId="0" applyAlignment="1"/>
    <xf numFmtId="0" fontId="39" fillId="0" borderId="24" xfId="0" applyFont="1" applyBorder="1" applyAlignment="1">
      <alignment horizontal="center"/>
    </xf>
    <xf numFmtId="0" fontId="39" fillId="0" borderId="25" xfId="0" applyFont="1" applyBorder="1" applyAlignment="1">
      <alignment horizontal="center"/>
    </xf>
    <xf numFmtId="0" fontId="39" fillId="0" borderId="26" xfId="0" applyFont="1"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9" borderId="6" xfId="0" applyFill="1" applyBorder="1" applyAlignment="1" applyProtection="1">
      <alignment horizontal="center"/>
    </xf>
    <xf numFmtId="0" fontId="0" fillId="9" borderId="13" xfId="0" applyFill="1" applyBorder="1" applyAlignment="1" applyProtection="1">
      <alignment horizontal="center"/>
    </xf>
    <xf numFmtId="0" fontId="0" fillId="9" borderId="14" xfId="0" applyFill="1" applyBorder="1" applyAlignment="1" applyProtection="1">
      <alignment horizontal="center"/>
    </xf>
    <xf numFmtId="0" fontId="34" fillId="0" borderId="0" xfId="0" applyFont="1" applyFill="1" applyBorder="1" applyAlignment="1" applyProtection="1">
      <alignment horizontal="center" vertical="top"/>
    </xf>
    <xf numFmtId="0" fontId="34" fillId="0" borderId="18" xfId="0" applyFont="1" applyFill="1" applyBorder="1" applyAlignment="1" applyProtection="1">
      <alignment horizontal="center" vertical="top"/>
    </xf>
    <xf numFmtId="0" fontId="48" fillId="0" borderId="5" xfId="0" applyFont="1" applyFill="1" applyBorder="1" applyAlignment="1" applyProtection="1">
      <alignment horizontal="left" vertical="top" wrapText="1"/>
    </xf>
    <xf numFmtId="0" fontId="43" fillId="0" borderId="5" xfId="0" applyFont="1" applyFill="1" applyBorder="1" applyAlignment="1" applyProtection="1">
      <alignment horizontal="center" vertical="center"/>
      <protection locked="0"/>
    </xf>
    <xf numFmtId="0" fontId="43" fillId="0" borderId="6" xfId="0" applyFont="1" applyFill="1" applyBorder="1" applyAlignment="1" applyProtection="1">
      <alignment horizontal="center" vertical="center"/>
      <protection locked="0"/>
    </xf>
    <xf numFmtId="0" fontId="34" fillId="6" borderId="0" xfId="0" applyFont="1" applyFill="1" applyBorder="1" applyAlignment="1" applyProtection="1">
      <alignment horizontal="right"/>
    </xf>
    <xf numFmtId="0" fontId="81" fillId="0" borderId="5" xfId="0" applyFont="1" applyBorder="1" applyAlignment="1" applyProtection="1">
      <alignment horizontal="center" wrapText="1"/>
      <protection locked="0"/>
    </xf>
    <xf numFmtId="0" fontId="92" fillId="9" borderId="13" xfId="0" applyFont="1" applyFill="1" applyBorder="1" applyAlignment="1" applyProtection="1">
      <alignment horizontal="right" vertical="top" wrapText="1"/>
    </xf>
    <xf numFmtId="0" fontId="46" fillId="6" borderId="5" xfId="0" applyFont="1" applyFill="1" applyBorder="1" applyAlignment="1" applyProtection="1">
      <alignment horizontal="center"/>
    </xf>
    <xf numFmtId="0" fontId="35" fillId="0" borderId="13" xfId="0" applyFont="1" applyBorder="1" applyAlignment="1" applyProtection="1">
      <alignment horizontal="center"/>
    </xf>
    <xf numFmtId="0" fontId="81" fillId="0" borderId="5" xfId="0" applyFont="1" applyFill="1" applyBorder="1" applyAlignment="1" applyProtection="1">
      <alignment horizontal="left" wrapText="1"/>
      <protection locked="0"/>
    </xf>
    <xf numFmtId="0" fontId="43" fillId="0" borderId="6" xfId="0" applyFont="1" applyBorder="1" applyAlignment="1" applyProtection="1">
      <alignment horizontal="center" wrapText="1"/>
      <protection locked="0"/>
    </xf>
    <xf numFmtId="0" fontId="43" fillId="0" borderId="13" xfId="0" applyFont="1" applyBorder="1" applyAlignment="1" applyProtection="1">
      <alignment horizontal="center" wrapText="1"/>
      <protection locked="0"/>
    </xf>
    <xf numFmtId="0" fontId="43" fillId="0" borderId="14" xfId="0" applyFont="1" applyBorder="1" applyAlignment="1" applyProtection="1">
      <alignment horizontal="center" wrapText="1"/>
      <protection locked="0"/>
    </xf>
    <xf numFmtId="0" fontId="41" fillId="6" borderId="5" xfId="0" applyFont="1" applyFill="1" applyBorder="1" applyAlignment="1" applyProtection="1">
      <alignment horizontal="center"/>
    </xf>
    <xf numFmtId="0" fontId="41" fillId="6" borderId="6" xfId="0" applyFont="1" applyFill="1" applyBorder="1" applyAlignment="1" applyProtection="1">
      <alignment horizontal="center"/>
    </xf>
    <xf numFmtId="0" fontId="43" fillId="0" borderId="6" xfId="0" applyFont="1" applyBorder="1" applyAlignment="1" applyProtection="1">
      <alignment horizontal="left" wrapText="1"/>
      <protection locked="0"/>
    </xf>
    <xf numFmtId="0" fontId="43" fillId="0" borderId="13" xfId="0" applyFont="1" applyBorder="1" applyAlignment="1" applyProtection="1">
      <alignment horizontal="left" wrapText="1"/>
      <protection locked="0"/>
    </xf>
    <xf numFmtId="0" fontId="43" fillId="0" borderId="14" xfId="0" applyFont="1" applyBorder="1" applyAlignment="1" applyProtection="1">
      <alignment horizontal="left" wrapText="1"/>
      <protection locked="0"/>
    </xf>
    <xf numFmtId="0" fontId="81" fillId="0" borderId="6" xfId="0" applyFont="1" applyBorder="1" applyAlignment="1" applyProtection="1">
      <alignment horizontal="center" wrapText="1"/>
      <protection locked="0"/>
    </xf>
    <xf numFmtId="0" fontId="81" fillId="0" borderId="13" xfId="0" applyFont="1" applyBorder="1" applyAlignment="1" applyProtection="1">
      <alignment horizontal="center" wrapText="1"/>
      <protection locked="0"/>
    </xf>
    <xf numFmtId="0" fontId="81" fillId="0" borderId="14" xfId="0" applyFont="1" applyBorder="1" applyAlignment="1" applyProtection="1">
      <alignment horizontal="center" wrapText="1"/>
      <protection locked="0"/>
    </xf>
    <xf numFmtId="0" fontId="47" fillId="12" borderId="5" xfId="0" applyFont="1" applyFill="1" applyBorder="1" applyAlignment="1" applyProtection="1">
      <alignment horizontal="left" wrapText="1"/>
    </xf>
    <xf numFmtId="0" fontId="0" fillId="12" borderId="5" xfId="0" applyFill="1" applyBorder="1" applyAlignment="1" applyProtection="1">
      <alignment horizontal="left" wrapText="1"/>
    </xf>
    <xf numFmtId="0" fontId="43" fillId="0" borderId="5" xfId="0" applyFont="1" applyBorder="1" applyAlignment="1" applyProtection="1">
      <alignment horizontal="left" wrapText="1"/>
      <protection locked="0"/>
    </xf>
    <xf numFmtId="0" fontId="41" fillId="0" borderId="6" xfId="0" applyFont="1" applyBorder="1" applyAlignment="1" applyProtection="1">
      <alignment horizontal="left"/>
    </xf>
    <xf numFmtId="0" fontId="41" fillId="0" borderId="13" xfId="0" applyFont="1" applyBorder="1" applyAlignment="1" applyProtection="1">
      <alignment horizontal="left"/>
    </xf>
    <xf numFmtId="0" fontId="81" fillId="0" borderId="5" xfId="0" applyFont="1" applyBorder="1" applyAlignment="1" applyProtection="1">
      <alignment horizontal="left" wrapText="1"/>
      <protection locked="0"/>
    </xf>
    <xf numFmtId="0" fontId="46" fillId="6" borderId="6" xfId="0" applyFont="1" applyFill="1" applyBorder="1" applyAlignment="1" applyProtection="1">
      <alignment horizontal="left" vertical="top"/>
    </xf>
    <xf numFmtId="0" fontId="46" fillId="6" borderId="13" xfId="0" applyFont="1" applyFill="1" applyBorder="1" applyAlignment="1" applyProtection="1">
      <alignment horizontal="left" vertical="top"/>
    </xf>
    <xf numFmtId="0" fontId="46" fillId="6" borderId="14" xfId="0" applyFont="1" applyFill="1" applyBorder="1" applyAlignment="1" applyProtection="1">
      <alignment horizontal="left" vertical="top"/>
    </xf>
    <xf numFmtId="0" fontId="82" fillId="0" borderId="13" xfId="0" applyFont="1" applyBorder="1" applyAlignment="1" applyProtection="1">
      <alignment horizontal="center" wrapText="1" shrinkToFit="1"/>
    </xf>
    <xf numFmtId="0" fontId="82" fillId="0" borderId="14" xfId="0" applyFont="1" applyBorder="1" applyAlignment="1" applyProtection="1">
      <alignment horizontal="center" wrapText="1" shrinkToFit="1"/>
    </xf>
    <xf numFmtId="0" fontId="40" fillId="9" borderId="5" xfId="0" applyFont="1" applyFill="1" applyBorder="1" applyAlignment="1" applyProtection="1">
      <alignment horizontal="center"/>
    </xf>
    <xf numFmtId="0" fontId="46" fillId="0" borderId="1" xfId="0" applyFont="1" applyFill="1" applyBorder="1" applyAlignment="1" applyProtection="1">
      <alignment horizontal="center" vertical="top" wrapText="1"/>
    </xf>
    <xf numFmtId="0" fontId="46" fillId="0" borderId="0" xfId="0" applyFont="1" applyFill="1" applyBorder="1" applyAlignment="1" applyProtection="1">
      <alignment horizontal="center" vertical="top" wrapText="1"/>
    </xf>
    <xf numFmtId="0" fontId="37" fillId="6" borderId="5" xfId="0" applyFont="1" applyFill="1" applyBorder="1" applyAlignment="1" applyProtection="1">
      <alignment horizontal="center" vertical="center" wrapText="1"/>
    </xf>
    <xf numFmtId="0" fontId="40" fillId="9" borderId="6" xfId="0" applyFont="1" applyFill="1" applyBorder="1" applyAlignment="1" applyProtection="1">
      <alignment horizontal="left"/>
    </xf>
    <xf numFmtId="0" fontId="40" fillId="9" borderId="13" xfId="0" applyFont="1" applyFill="1" applyBorder="1" applyAlignment="1" applyProtection="1">
      <alignment horizontal="left"/>
    </xf>
    <xf numFmtId="0" fontId="40" fillId="9" borderId="14" xfId="0" applyFont="1" applyFill="1" applyBorder="1" applyAlignment="1" applyProtection="1">
      <alignment horizontal="left"/>
    </xf>
    <xf numFmtId="0" fontId="46" fillId="0" borderId="2" xfId="0" applyFont="1" applyFill="1" applyBorder="1" applyAlignment="1" applyProtection="1">
      <alignment horizontal="center" vertical="top" wrapText="1"/>
    </xf>
    <xf numFmtId="0" fontId="46" fillId="0" borderId="18" xfId="0" applyFont="1" applyFill="1" applyBorder="1" applyAlignment="1" applyProtection="1">
      <alignment horizontal="center" vertical="top" wrapText="1"/>
    </xf>
    <xf numFmtId="0" fontId="0" fillId="6" borderId="0" xfId="0" applyFill="1" applyBorder="1" applyAlignment="1" applyProtection="1">
      <alignment horizontal="center"/>
    </xf>
    <xf numFmtId="0" fontId="50" fillId="0" borderId="5" xfId="0" applyFont="1" applyBorder="1" applyAlignment="1" applyProtection="1">
      <alignment horizontal="left" vertical="top" wrapText="1"/>
    </xf>
    <xf numFmtId="14" fontId="81" fillId="0" borderId="5" xfId="0" applyNumberFormat="1" applyFont="1" applyFill="1" applyBorder="1" applyAlignment="1" applyProtection="1">
      <alignment horizontal="left" wrapText="1"/>
      <protection locked="0"/>
    </xf>
    <xf numFmtId="0" fontId="50" fillId="13" borderId="5" xfId="0" applyFont="1" applyFill="1" applyBorder="1" applyAlignment="1" applyProtection="1">
      <alignment horizontal="left" vertical="top" wrapText="1"/>
    </xf>
    <xf numFmtId="0" fontId="40" fillId="9" borderId="13" xfId="0" applyFont="1" applyFill="1" applyBorder="1" applyAlignment="1" applyProtection="1">
      <alignment horizontal="center"/>
    </xf>
    <xf numFmtId="0" fontId="40" fillId="9" borderId="14" xfId="0" applyFont="1" applyFill="1" applyBorder="1" applyAlignment="1" applyProtection="1">
      <alignment horizontal="center"/>
    </xf>
    <xf numFmtId="0" fontId="35" fillId="0" borderId="14" xfId="0" applyFont="1" applyBorder="1" applyAlignment="1" applyProtection="1">
      <alignment horizontal="center"/>
    </xf>
    <xf numFmtId="0" fontId="54" fillId="9" borderId="5" xfId="0" applyFont="1" applyFill="1" applyBorder="1" applyAlignment="1" applyProtection="1">
      <alignment horizontal="left"/>
    </xf>
    <xf numFmtId="0" fontId="54" fillId="9" borderId="6" xfId="0" applyFont="1" applyFill="1" applyBorder="1" applyAlignment="1" applyProtection="1">
      <alignment horizontal="left"/>
    </xf>
    <xf numFmtId="0" fontId="52" fillId="0" borderId="6" xfId="0" applyFont="1" applyBorder="1" applyAlignment="1" applyProtection="1">
      <alignment horizontal="left" wrapText="1"/>
      <protection locked="0"/>
    </xf>
    <xf numFmtId="0" fontId="52" fillId="0" borderId="13" xfId="0" applyFont="1" applyBorder="1" applyAlignment="1" applyProtection="1">
      <alignment horizontal="left" wrapText="1"/>
      <protection locked="0"/>
    </xf>
    <xf numFmtId="0" fontId="43" fillId="0" borderId="5" xfId="0" applyFont="1" applyBorder="1" applyAlignment="1" applyProtection="1">
      <alignment horizontal="center" wrapText="1"/>
      <protection locked="0"/>
    </xf>
    <xf numFmtId="0" fontId="71" fillId="0" borderId="5" xfId="0" applyFont="1" applyBorder="1" applyAlignment="1" applyProtection="1">
      <alignment horizontal="center"/>
    </xf>
    <xf numFmtId="0" fontId="71" fillId="0" borderId="6" xfId="0" applyFont="1" applyBorder="1" applyAlignment="1" applyProtection="1">
      <alignment horizontal="left" wrapText="1"/>
    </xf>
    <xf numFmtId="0" fontId="71" fillId="0" borderId="13" xfId="0" applyFont="1" applyBorder="1" applyAlignment="1" applyProtection="1">
      <alignment horizontal="left" wrapText="1"/>
    </xf>
    <xf numFmtId="0" fontId="71" fillId="0" borderId="14" xfId="0" applyFont="1" applyBorder="1" applyAlignment="1" applyProtection="1">
      <alignment horizontal="left" wrapText="1"/>
    </xf>
    <xf numFmtId="0" fontId="55" fillId="0" borderId="5" xfId="0" applyFont="1" applyBorder="1" applyAlignment="1" applyProtection="1">
      <alignment horizontal="center" vertical="top" wrapText="1"/>
    </xf>
    <xf numFmtId="0" fontId="46" fillId="6" borderId="5" xfId="0" applyFont="1" applyFill="1" applyBorder="1" applyAlignment="1" applyProtection="1">
      <alignment horizontal="left"/>
    </xf>
    <xf numFmtId="0" fontId="90" fillId="17" borderId="6" xfId="0" applyFont="1" applyFill="1" applyBorder="1" applyAlignment="1" applyProtection="1">
      <alignment horizontal="left"/>
    </xf>
    <xf numFmtId="0" fontId="90" fillId="17" borderId="13" xfId="0" applyFont="1" applyFill="1" applyBorder="1" applyAlignment="1" applyProtection="1">
      <alignment horizontal="left"/>
    </xf>
    <xf numFmtId="0" fontId="90" fillId="17" borderId="14" xfId="0" applyFont="1" applyFill="1" applyBorder="1" applyAlignment="1" applyProtection="1">
      <alignment horizontal="left"/>
    </xf>
    <xf numFmtId="0" fontId="81" fillId="0" borderId="5" xfId="0" applyFont="1" applyBorder="1" applyAlignment="1" applyProtection="1">
      <alignment horizontal="left" vertical="top" wrapText="1"/>
      <protection locked="0"/>
    </xf>
    <xf numFmtId="0" fontId="41" fillId="0" borderId="14" xfId="0" applyFont="1" applyBorder="1" applyAlignment="1" applyProtection="1">
      <alignment horizontal="left"/>
    </xf>
    <xf numFmtId="0" fontId="61" fillId="12" borderId="5" xfId="0" applyFont="1" applyFill="1" applyBorder="1" applyAlignment="1" applyProtection="1">
      <alignment horizontal="left" wrapText="1"/>
    </xf>
    <xf numFmtId="0" fontId="27" fillId="12" borderId="5" xfId="0" applyFont="1" applyFill="1" applyBorder="1" applyAlignment="1" applyProtection="1">
      <alignment horizontal="left" wrapText="1"/>
    </xf>
    <xf numFmtId="0" fontId="81" fillId="0" borderId="6" xfId="0" applyFont="1" applyBorder="1" applyAlignment="1" applyProtection="1">
      <alignment horizontal="left" vertical="top" wrapText="1"/>
      <protection locked="0"/>
    </xf>
    <xf numFmtId="0" fontId="81" fillId="0" borderId="13" xfId="0" applyFont="1" applyBorder="1" applyAlignment="1" applyProtection="1">
      <alignment horizontal="left" vertical="top" wrapText="1"/>
      <protection locked="0"/>
    </xf>
    <xf numFmtId="0" fontId="81" fillId="0" borderId="14" xfId="0" applyFont="1" applyBorder="1" applyAlignment="1" applyProtection="1">
      <alignment horizontal="left" vertical="top" wrapText="1"/>
      <protection locked="0"/>
    </xf>
    <xf numFmtId="0" fontId="53" fillId="0" borderId="6" xfId="0" applyFont="1" applyBorder="1" applyAlignment="1" applyProtection="1">
      <alignment horizontal="center" vertical="center"/>
      <protection locked="0"/>
    </xf>
    <xf numFmtId="0" fontId="53" fillId="0" borderId="13" xfId="0" applyFont="1" applyBorder="1" applyAlignment="1" applyProtection="1">
      <alignment horizontal="center" vertical="center"/>
      <protection locked="0"/>
    </xf>
    <xf numFmtId="0" fontId="53" fillId="0" borderId="14" xfId="0" applyFont="1" applyBorder="1" applyAlignment="1" applyProtection="1">
      <alignment horizontal="center" vertical="center"/>
      <protection locked="0"/>
    </xf>
    <xf numFmtId="0" fontId="40" fillId="9" borderId="5" xfId="0" applyFont="1" applyFill="1" applyBorder="1" applyAlignment="1" applyProtection="1">
      <alignment horizontal="left"/>
    </xf>
    <xf numFmtId="0" fontId="46" fillId="6" borderId="5" xfId="0" applyFont="1" applyFill="1" applyBorder="1" applyAlignment="1" applyProtection="1">
      <alignment horizontal="center" wrapText="1"/>
    </xf>
    <xf numFmtId="0" fontId="46" fillId="6" borderId="6" xfId="0" applyFont="1" applyFill="1" applyBorder="1" applyAlignment="1" applyProtection="1">
      <alignment horizontal="center" wrapText="1"/>
    </xf>
    <xf numFmtId="0" fontId="40" fillId="9" borderId="6" xfId="0" applyFont="1" applyFill="1" applyBorder="1" applyAlignment="1" applyProtection="1">
      <alignment horizontal="left" wrapText="1"/>
    </xf>
    <xf numFmtId="0" fontId="40" fillId="9" borderId="13" xfId="0" applyFont="1" applyFill="1" applyBorder="1" applyAlignment="1" applyProtection="1">
      <alignment horizontal="left" wrapText="1"/>
    </xf>
    <xf numFmtId="0" fontId="46" fillId="6" borderId="9" xfId="0" applyFont="1" applyFill="1" applyBorder="1" applyAlignment="1" applyProtection="1">
      <alignment horizontal="center"/>
    </xf>
    <xf numFmtId="0" fontId="46" fillId="6" borderId="1" xfId="0" applyFont="1" applyFill="1" applyBorder="1" applyAlignment="1" applyProtection="1">
      <alignment horizontal="center"/>
    </xf>
    <xf numFmtId="0" fontId="46" fillId="6" borderId="2" xfId="0" applyFont="1" applyFill="1" applyBorder="1" applyAlignment="1" applyProtection="1">
      <alignment horizontal="center"/>
    </xf>
    <xf numFmtId="0" fontId="46" fillId="6" borderId="3" xfId="0" applyFont="1" applyFill="1" applyBorder="1" applyAlignment="1" applyProtection="1">
      <alignment horizontal="center"/>
    </xf>
    <xf numFmtId="0" fontId="46" fillId="6" borderId="15" xfId="0" applyFont="1" applyFill="1" applyBorder="1" applyAlignment="1" applyProtection="1">
      <alignment horizontal="center"/>
    </xf>
    <xf numFmtId="0" fontId="46" fillId="6" borderId="4" xfId="0" applyFont="1" applyFill="1" applyBorder="1" applyAlignment="1" applyProtection="1">
      <alignment horizontal="center"/>
    </xf>
    <xf numFmtId="0" fontId="41" fillId="0" borderId="9" xfId="0" applyFont="1" applyBorder="1" applyAlignment="1" applyProtection="1">
      <alignment horizontal="left"/>
    </xf>
    <xf numFmtId="0" fontId="41" fillId="0" borderId="1" xfId="0" applyFont="1" applyBorder="1" applyAlignment="1" applyProtection="1">
      <alignment horizontal="left"/>
    </xf>
    <xf numFmtId="0" fontId="81" fillId="0" borderId="6" xfId="0" applyFont="1" applyBorder="1" applyAlignment="1" applyProtection="1">
      <alignment horizontal="left" wrapText="1"/>
      <protection locked="0"/>
    </xf>
    <xf numFmtId="0" fontId="81" fillId="0" borderId="13" xfId="0" applyFont="1" applyBorder="1" applyAlignment="1" applyProtection="1">
      <alignment horizontal="left" wrapText="1"/>
      <protection locked="0"/>
    </xf>
    <xf numFmtId="0" fontId="81" fillId="0" borderId="14" xfId="0" applyFont="1" applyBorder="1" applyAlignment="1" applyProtection="1">
      <alignment horizontal="left" wrapText="1"/>
      <protection locked="0"/>
    </xf>
    <xf numFmtId="0" fontId="40" fillId="9" borderId="6" xfId="0" applyFont="1" applyFill="1" applyBorder="1" applyAlignment="1" applyProtection="1">
      <alignment horizontal="left" vertical="top" wrapText="1"/>
    </xf>
    <xf numFmtId="0" fontId="40" fillId="9" borderId="13" xfId="0" applyFont="1" applyFill="1" applyBorder="1" applyAlignment="1" applyProtection="1">
      <alignment horizontal="left" vertical="top" wrapText="1"/>
    </xf>
    <xf numFmtId="0" fontId="69" fillId="12" borderId="6" xfId="1" applyFont="1" applyFill="1" applyBorder="1" applyAlignment="1" applyProtection="1">
      <alignment horizontal="center" vertical="top" wrapText="1"/>
      <protection locked="0"/>
    </xf>
    <xf numFmtId="0" fontId="69" fillId="12" borderId="13" xfId="1" applyFont="1" applyFill="1" applyBorder="1" applyAlignment="1" applyProtection="1">
      <alignment horizontal="center" vertical="top" wrapText="1"/>
      <protection locked="0"/>
    </xf>
    <xf numFmtId="0" fontId="69" fillId="12" borderId="14" xfId="1" applyFont="1" applyFill="1" applyBorder="1" applyAlignment="1" applyProtection="1">
      <alignment horizontal="center" vertical="top" wrapText="1"/>
      <protection locked="0"/>
    </xf>
    <xf numFmtId="0" fontId="69" fillId="12" borderId="5" xfId="1" applyFont="1" applyFill="1" applyBorder="1" applyAlignment="1" applyProtection="1">
      <alignment horizontal="center" vertical="top" wrapText="1"/>
      <protection locked="0"/>
    </xf>
    <xf numFmtId="0" fontId="41" fillId="0" borderId="6" xfId="0" quotePrefix="1" applyFont="1" applyBorder="1" applyAlignment="1" applyProtection="1">
      <alignment horizontal="left"/>
    </xf>
    <xf numFmtId="0" fontId="90" fillId="0" borderId="5" xfId="0" applyFont="1" applyBorder="1" applyAlignment="1" applyProtection="1">
      <alignment horizontal="left" wrapText="1"/>
      <protection locked="0"/>
    </xf>
    <xf numFmtId="0" fontId="90" fillId="0" borderId="6" xfId="0" applyFont="1" applyBorder="1" applyAlignment="1" applyProtection="1">
      <alignment horizontal="left" wrapText="1"/>
      <protection locked="0"/>
    </xf>
    <xf numFmtId="0" fontId="90" fillId="0" borderId="13" xfId="0" applyFont="1" applyBorder="1" applyAlignment="1" applyProtection="1">
      <alignment horizontal="left" wrapText="1"/>
      <protection locked="0"/>
    </xf>
    <xf numFmtId="0" fontId="44" fillId="0" borderId="5" xfId="0" applyFont="1" applyBorder="1" applyAlignment="1" applyProtection="1">
      <alignment horizontal="left"/>
    </xf>
    <xf numFmtId="0" fontId="44" fillId="0" borderId="6" xfId="0" applyFont="1" applyBorder="1" applyAlignment="1" applyProtection="1">
      <alignment horizontal="center"/>
    </xf>
    <xf numFmtId="0" fontId="44" fillId="0" borderId="13" xfId="0" applyFont="1" applyBorder="1" applyAlignment="1" applyProtection="1">
      <alignment horizontal="center"/>
    </xf>
    <xf numFmtId="0" fontId="44" fillId="0" borderId="14" xfId="0" applyFont="1" applyBorder="1" applyAlignment="1" applyProtection="1">
      <alignment horizontal="center"/>
    </xf>
    <xf numFmtId="0" fontId="71" fillId="0" borderId="5" xfId="0" applyFont="1" applyBorder="1" applyAlignment="1" applyProtection="1">
      <alignment horizontal="left"/>
    </xf>
    <xf numFmtId="0" fontId="43" fillId="0" borderId="5" xfId="0" applyFont="1" applyBorder="1" applyAlignment="1" applyProtection="1">
      <alignment horizontal="center" vertical="top" wrapText="1"/>
    </xf>
    <xf numFmtId="14" fontId="90" fillId="0" borderId="6" xfId="0" applyNumberFormat="1" applyFont="1" applyBorder="1" applyAlignment="1" applyProtection="1">
      <alignment horizontal="left" wrapText="1"/>
      <protection locked="0"/>
    </xf>
    <xf numFmtId="14" fontId="90" fillId="0" borderId="13" xfId="0" applyNumberFormat="1" applyFont="1" applyBorder="1" applyAlignment="1" applyProtection="1">
      <alignment horizontal="left" wrapText="1"/>
      <protection locked="0"/>
    </xf>
    <xf numFmtId="14" fontId="90" fillId="0" borderId="14" xfId="0" applyNumberFormat="1" applyFont="1" applyBorder="1" applyAlignment="1" applyProtection="1">
      <alignment horizontal="left" wrapText="1"/>
      <protection locked="0"/>
    </xf>
    <xf numFmtId="0" fontId="90" fillId="0" borderId="6" xfId="0" applyNumberFormat="1" applyFont="1" applyBorder="1" applyAlignment="1" applyProtection="1">
      <alignment horizontal="left" wrapText="1"/>
      <protection locked="0"/>
    </xf>
    <xf numFmtId="0" fontId="90" fillId="0" borderId="13" xfId="0" applyNumberFormat="1" applyFont="1" applyBorder="1" applyAlignment="1" applyProtection="1">
      <alignment horizontal="left" wrapText="1"/>
      <protection locked="0"/>
    </xf>
    <xf numFmtId="0" fontId="90" fillId="0" borderId="14" xfId="0" applyNumberFormat="1" applyFont="1" applyBorder="1" applyAlignment="1" applyProtection="1">
      <alignment horizontal="left" wrapText="1"/>
      <protection locked="0"/>
    </xf>
    <xf numFmtId="0" fontId="41" fillId="0" borderId="5" xfId="0" applyFont="1" applyBorder="1" applyAlignment="1" applyProtection="1">
      <alignment horizontal="center" wrapText="1"/>
      <protection locked="0"/>
    </xf>
    <xf numFmtId="0" fontId="43" fillId="0" borderId="6" xfId="0" applyFont="1" applyBorder="1" applyAlignment="1" applyProtection="1">
      <alignment horizontal="center" vertical="top" wrapText="1"/>
    </xf>
    <xf numFmtId="0" fontId="43" fillId="0" borderId="13" xfId="0" applyFont="1" applyBorder="1" applyAlignment="1" applyProtection="1">
      <alignment horizontal="center" vertical="top" wrapText="1"/>
    </xf>
    <xf numFmtId="0" fontId="43" fillId="0" borderId="14" xfId="0" applyFont="1" applyBorder="1" applyAlignment="1" applyProtection="1">
      <alignment horizontal="center" vertical="top" wrapText="1"/>
    </xf>
    <xf numFmtId="0" fontId="43" fillId="0" borderId="5" xfId="0" applyFont="1" applyBorder="1" applyAlignment="1" applyProtection="1">
      <alignment horizontal="center" wrapText="1"/>
    </xf>
    <xf numFmtId="0" fontId="41" fillId="0" borderId="5" xfId="0" applyFont="1" applyBorder="1" applyAlignment="1" applyProtection="1">
      <alignment horizontal="left"/>
    </xf>
    <xf numFmtId="0" fontId="45" fillId="12" borderId="9" xfId="0" applyFont="1" applyFill="1" applyBorder="1" applyAlignment="1" applyProtection="1">
      <alignment horizontal="left" vertical="top" wrapText="1"/>
    </xf>
    <xf numFmtId="0" fontId="45" fillId="12" borderId="1" xfId="0" applyFont="1" applyFill="1" applyBorder="1" applyAlignment="1" applyProtection="1">
      <alignment horizontal="left" vertical="top" wrapText="1"/>
    </xf>
    <xf numFmtId="0" fontId="45" fillId="12" borderId="2" xfId="0" applyFont="1" applyFill="1" applyBorder="1" applyAlignment="1" applyProtection="1">
      <alignment horizontal="left" vertical="top" wrapText="1"/>
    </xf>
    <xf numFmtId="0" fontId="90" fillId="0" borderId="14" xfId="0" applyFont="1" applyBorder="1" applyAlignment="1" applyProtection="1">
      <alignment horizontal="left" wrapText="1"/>
      <protection locked="0"/>
    </xf>
    <xf numFmtId="0" fontId="79" fillId="0" borderId="6" xfId="0" applyFont="1" applyBorder="1" applyAlignment="1" applyProtection="1">
      <alignment horizontal="left" wrapText="1"/>
      <protection locked="0"/>
    </xf>
    <xf numFmtId="0" fontId="79" fillId="0" borderId="13" xfId="0" applyFont="1" applyBorder="1" applyAlignment="1" applyProtection="1">
      <alignment horizontal="left" wrapText="1"/>
      <protection locked="0"/>
    </xf>
    <xf numFmtId="0" fontId="79" fillId="0" borderId="14" xfId="0" applyFont="1" applyBorder="1" applyAlignment="1" applyProtection="1">
      <alignment horizontal="left" wrapText="1"/>
      <protection locked="0"/>
    </xf>
    <xf numFmtId="0" fontId="44" fillId="0" borderId="5" xfId="0" applyFont="1" applyBorder="1" applyAlignment="1" applyProtection="1">
      <alignment horizontal="center"/>
    </xf>
    <xf numFmtId="0" fontId="40" fillId="9" borderId="5" xfId="0" applyFont="1" applyFill="1" applyBorder="1" applyAlignment="1" applyProtection="1">
      <alignment horizontal="center" vertical="center"/>
    </xf>
    <xf numFmtId="0" fontId="0" fillId="6" borderId="3" xfId="0" applyFill="1" applyBorder="1" applyAlignment="1" applyProtection="1">
      <alignment horizontal="center"/>
    </xf>
    <xf numFmtId="0" fontId="0" fillId="6" borderId="15" xfId="0" applyFill="1" applyBorder="1" applyAlignment="1" applyProtection="1">
      <alignment horizontal="center"/>
    </xf>
    <xf numFmtId="0" fontId="0" fillId="6" borderId="4" xfId="0" applyFill="1" applyBorder="1" applyAlignment="1" applyProtection="1">
      <alignment horizontal="center"/>
    </xf>
    <xf numFmtId="0" fontId="27" fillId="9" borderId="6" xfId="0" applyFont="1" applyFill="1" applyBorder="1" applyAlignment="1" applyProtection="1">
      <alignment horizontal="center"/>
      <protection locked="0"/>
    </xf>
    <xf numFmtId="0" fontId="27" fillId="9" borderId="13" xfId="0" applyFont="1" applyFill="1" applyBorder="1" applyAlignment="1" applyProtection="1">
      <alignment horizontal="center"/>
      <protection locked="0"/>
    </xf>
    <xf numFmtId="0" fontId="27" fillId="9" borderId="14" xfId="0" applyFont="1" applyFill="1" applyBorder="1" applyAlignment="1" applyProtection="1">
      <alignment horizontal="center"/>
      <protection locked="0"/>
    </xf>
    <xf numFmtId="0" fontId="62" fillId="12" borderId="5" xfId="0" applyFont="1" applyFill="1" applyBorder="1" applyAlignment="1" applyProtection="1">
      <alignment horizontal="left" wrapText="1"/>
    </xf>
    <xf numFmtId="0" fontId="41" fillId="0" borderId="6" xfId="0" applyFont="1" applyFill="1" applyBorder="1" applyAlignment="1" applyProtection="1">
      <alignment horizontal="right" wrapText="1"/>
    </xf>
    <xf numFmtId="0" fontId="41" fillId="0" borderId="13" xfId="0" applyFont="1" applyFill="1" applyBorder="1" applyAlignment="1" applyProtection="1">
      <alignment horizontal="right" wrapText="1"/>
    </xf>
    <xf numFmtId="0" fontId="41" fillId="0" borderId="14" xfId="0" applyFont="1" applyFill="1" applyBorder="1" applyAlignment="1" applyProtection="1">
      <alignment horizontal="right" wrapText="1"/>
    </xf>
    <xf numFmtId="0" fontId="41" fillId="0" borderId="6" xfId="0" applyFont="1" applyFill="1" applyBorder="1" applyAlignment="1" applyProtection="1">
      <alignment horizontal="right"/>
    </xf>
    <xf numFmtId="0" fontId="41" fillId="0" borderId="13" xfId="0" applyFont="1" applyFill="1" applyBorder="1" applyAlignment="1" applyProtection="1">
      <alignment horizontal="right"/>
    </xf>
    <xf numFmtId="0" fontId="41" fillId="0" borderId="14" xfId="0" applyFont="1" applyFill="1" applyBorder="1" applyAlignment="1" applyProtection="1">
      <alignment horizontal="right"/>
    </xf>
    <xf numFmtId="0" fontId="0" fillId="0" borderId="5" xfId="0" applyFill="1" applyBorder="1" applyAlignment="1" applyProtection="1">
      <alignment horizontal="center"/>
    </xf>
    <xf numFmtId="0" fontId="0" fillId="0" borderId="5" xfId="0" applyBorder="1" applyAlignment="1" applyProtection="1">
      <alignment horizontal="center"/>
    </xf>
    <xf numFmtId="0" fontId="81" fillId="0" borderId="11" xfId="0" applyFont="1" applyFill="1" applyBorder="1" applyAlignment="1" applyProtection="1">
      <alignment horizontal="left" wrapText="1"/>
      <protection locked="0"/>
    </xf>
    <xf numFmtId="14" fontId="81" fillId="0" borderId="11" xfId="0" applyNumberFormat="1" applyFont="1" applyFill="1" applyBorder="1" applyAlignment="1" applyProtection="1">
      <alignment horizontal="left" wrapText="1"/>
      <protection locked="0"/>
    </xf>
    <xf numFmtId="0" fontId="40" fillId="9" borderId="11" xfId="0" applyFont="1" applyFill="1" applyBorder="1" applyAlignment="1" applyProtection="1">
      <alignment horizontal="left" wrapText="1"/>
    </xf>
    <xf numFmtId="0" fontId="46" fillId="6" borderId="11" xfId="0" applyFont="1" applyFill="1" applyBorder="1" applyAlignment="1" applyProtection="1">
      <alignment horizontal="center"/>
    </xf>
    <xf numFmtId="0" fontId="41" fillId="0" borderId="13" xfId="0" applyFont="1" applyBorder="1" applyAlignment="1" applyProtection="1">
      <alignment horizontal="right"/>
    </xf>
    <xf numFmtId="0" fontId="41" fillId="0" borderId="14" xfId="0" applyFont="1" applyBorder="1" applyAlignment="1" applyProtection="1">
      <alignment horizontal="right"/>
    </xf>
    <xf numFmtId="0" fontId="41" fillId="0" borderId="6" xfId="0" applyFont="1" applyFill="1" applyBorder="1" applyAlignment="1" applyProtection="1">
      <alignment horizontal="right" wrapText="1"/>
      <protection locked="0"/>
    </xf>
    <xf numFmtId="0" fontId="41" fillId="0" borderId="13" xfId="0" applyFont="1" applyFill="1" applyBorder="1" applyAlignment="1" applyProtection="1">
      <alignment horizontal="right" wrapText="1"/>
      <protection locked="0"/>
    </xf>
    <xf numFmtId="0" fontId="41" fillId="0" borderId="14" xfId="0" applyFont="1" applyFill="1" applyBorder="1" applyAlignment="1" applyProtection="1">
      <alignment horizontal="right" wrapText="1"/>
      <protection locked="0"/>
    </xf>
    <xf numFmtId="0" fontId="43" fillId="0" borderId="5" xfId="0" applyFont="1" applyFill="1" applyBorder="1" applyAlignment="1" applyProtection="1">
      <alignment horizontal="left"/>
    </xf>
    <xf numFmtId="0" fontId="40" fillId="9" borderId="5" xfId="0" applyFont="1" applyFill="1" applyBorder="1" applyAlignment="1" applyProtection="1">
      <alignment horizontal="left" wrapText="1"/>
    </xf>
    <xf numFmtId="0" fontId="46" fillId="6" borderId="6" xfId="0" applyFont="1" applyFill="1" applyBorder="1" applyAlignment="1" applyProtection="1">
      <alignment horizontal="right"/>
    </xf>
    <xf numFmtId="0" fontId="46" fillId="6" borderId="13" xfId="0" applyFont="1" applyFill="1" applyBorder="1" applyAlignment="1" applyProtection="1">
      <alignment horizontal="right"/>
    </xf>
    <xf numFmtId="0" fontId="46" fillId="6" borderId="14" xfId="0" applyFont="1" applyFill="1" applyBorder="1" applyAlignment="1" applyProtection="1">
      <alignment horizontal="right"/>
    </xf>
    <xf numFmtId="0" fontId="41" fillId="0" borderId="0" xfId="0" applyFont="1" applyBorder="1" applyAlignment="1" applyProtection="1">
      <alignment horizontal="right"/>
    </xf>
    <xf numFmtId="0" fontId="35" fillId="0" borderId="13" xfId="0" applyFont="1" applyBorder="1" applyAlignment="1" applyProtection="1">
      <alignment horizontal="center" wrapText="1"/>
      <protection locked="0"/>
    </xf>
    <xf numFmtId="0" fontId="35" fillId="0" borderId="14" xfId="0" applyFont="1" applyBorder="1" applyAlignment="1" applyProtection="1">
      <alignment horizontal="center" wrapText="1"/>
      <protection locked="0"/>
    </xf>
    <xf numFmtId="14" fontId="35" fillId="0" borderId="1" xfId="0" applyNumberFormat="1" applyFont="1" applyBorder="1" applyAlignment="1" applyProtection="1">
      <alignment horizontal="center" wrapText="1"/>
      <protection locked="0"/>
    </xf>
    <xf numFmtId="0" fontId="35" fillId="0" borderId="1" xfId="0" applyFont="1" applyBorder="1" applyAlignment="1" applyProtection="1">
      <alignment horizontal="center" wrapText="1"/>
      <protection locked="0"/>
    </xf>
    <xf numFmtId="0" fontId="35" fillId="0" borderId="15" xfId="0" applyFont="1" applyBorder="1" applyAlignment="1" applyProtection="1">
      <alignment horizontal="center" wrapText="1"/>
      <protection locked="0"/>
    </xf>
    <xf numFmtId="0" fontId="35" fillId="0" borderId="4" xfId="0" applyFont="1" applyBorder="1" applyAlignment="1" applyProtection="1">
      <alignment horizontal="center" wrapText="1"/>
      <protection locked="0"/>
    </xf>
    <xf numFmtId="0" fontId="43" fillId="0" borderId="15" xfId="0" applyFont="1" applyBorder="1" applyAlignment="1" applyProtection="1">
      <alignment horizontal="center" wrapText="1"/>
      <protection locked="0"/>
    </xf>
    <xf numFmtId="14" fontId="35" fillId="0" borderId="0" xfId="0" applyNumberFormat="1" applyFont="1" applyBorder="1" applyAlignment="1" applyProtection="1">
      <alignment horizontal="center" wrapText="1"/>
      <protection locked="0"/>
    </xf>
    <xf numFmtId="0" fontId="35" fillId="0" borderId="0" xfId="0" applyFont="1" applyBorder="1" applyAlignment="1" applyProtection="1">
      <alignment horizontal="center" wrapText="1"/>
      <protection locked="0"/>
    </xf>
    <xf numFmtId="0" fontId="41" fillId="0" borderId="0" xfId="0" applyFont="1" applyBorder="1" applyAlignment="1" applyProtection="1">
      <alignment horizontal="right" wrapText="1"/>
    </xf>
    <xf numFmtId="14" fontId="35" fillId="0" borderId="13" xfId="0" applyNumberFormat="1" applyFont="1" applyBorder="1" applyAlignment="1" applyProtection="1">
      <alignment horizontal="center" wrapText="1"/>
      <protection locked="0"/>
    </xf>
    <xf numFmtId="0" fontId="0" fillId="12" borderId="5" xfId="0" applyFont="1" applyFill="1" applyBorder="1" applyAlignment="1" applyProtection="1">
      <alignment horizontal="left" wrapText="1"/>
    </xf>
    <xf numFmtId="0" fontId="0" fillId="5" borderId="0" xfId="0" applyFill="1" applyBorder="1" applyAlignment="1" applyProtection="1">
      <alignment horizontal="left"/>
    </xf>
    <xf numFmtId="0" fontId="0" fillId="6" borderId="0" xfId="0" applyFill="1" applyBorder="1" applyAlignment="1" applyProtection="1">
      <alignment horizontal="left"/>
    </xf>
    <xf numFmtId="0" fontId="49" fillId="6" borderId="15" xfId="0" applyFont="1" applyFill="1" applyBorder="1" applyAlignment="1" applyProtection="1">
      <alignment horizontal="center" wrapText="1"/>
    </xf>
    <xf numFmtId="0" fontId="49" fillId="6" borderId="15" xfId="0" applyFont="1" applyFill="1" applyBorder="1" applyAlignment="1" applyProtection="1">
      <alignment horizontal="center"/>
    </xf>
    <xf numFmtId="0" fontId="46" fillId="6" borderId="8" xfId="0" applyFont="1" applyFill="1" applyBorder="1" applyAlignment="1" applyProtection="1">
      <alignment horizontal="left"/>
    </xf>
    <xf numFmtId="0" fontId="41" fillId="0" borderId="5" xfId="0" applyFont="1" applyFill="1" applyBorder="1" applyAlignment="1" applyProtection="1">
      <alignment horizontal="left"/>
    </xf>
    <xf numFmtId="0" fontId="47" fillId="12" borderId="11" xfId="0" applyFont="1" applyFill="1" applyBorder="1" applyAlignment="1" applyProtection="1">
      <alignment horizontal="left"/>
    </xf>
    <xf numFmtId="0" fontId="0" fillId="12" borderId="11" xfId="0" applyFill="1" applyBorder="1" applyAlignment="1" applyProtection="1">
      <alignment horizontal="left"/>
    </xf>
    <xf numFmtId="0" fontId="40" fillId="9" borderId="14" xfId="0" applyFont="1" applyFill="1" applyBorder="1" applyAlignment="1" applyProtection="1">
      <alignment horizontal="left" wrapText="1"/>
    </xf>
    <xf numFmtId="0" fontId="61" fillId="12" borderId="5" xfId="0" applyFont="1" applyFill="1" applyBorder="1" applyAlignment="1" applyProtection="1">
      <alignment horizontal="left" vertical="top" wrapText="1"/>
    </xf>
    <xf numFmtId="0" fontId="0" fillId="12" borderId="5" xfId="0" applyFont="1" applyFill="1" applyBorder="1" applyAlignment="1" applyProtection="1">
      <alignment horizontal="left" vertical="top" wrapText="1"/>
    </xf>
    <xf numFmtId="0" fontId="0" fillId="0" borderId="5" xfId="0" applyFill="1" applyBorder="1" applyAlignment="1" applyProtection="1">
      <alignment horizontal="center" wrapText="1"/>
      <protection locked="0"/>
    </xf>
    <xf numFmtId="0" fontId="0" fillId="5" borderId="0" xfId="0" applyFont="1" applyFill="1" applyBorder="1" applyAlignment="1" applyProtection="1">
      <alignment horizontal="left"/>
    </xf>
    <xf numFmtId="0" fontId="70" fillId="0" borderId="0" xfId="0" applyFont="1" applyBorder="1" applyAlignment="1" applyProtection="1">
      <alignment horizontal="left" vertical="center"/>
    </xf>
    <xf numFmtId="0" fontId="51" fillId="0" borderId="0" xfId="0" applyFont="1" applyBorder="1" applyAlignment="1" applyProtection="1">
      <alignment horizontal="left"/>
    </xf>
    <xf numFmtId="0" fontId="0" fillId="0" borderId="5" xfId="0" applyBorder="1" applyAlignment="1">
      <alignment horizontal="center"/>
    </xf>
    <xf numFmtId="0" fontId="0" fillId="0" borderId="5" xfId="0" applyFont="1" applyBorder="1" applyAlignment="1">
      <alignment horizontal="center"/>
    </xf>
    <xf numFmtId="14" fontId="0" fillId="0" borderId="5" xfId="0" applyNumberFormat="1" applyFont="1" applyBorder="1" applyAlignment="1">
      <alignment horizontal="center"/>
    </xf>
    <xf numFmtId="0" fontId="88" fillId="0" borderId="0" xfId="0" applyFont="1" applyAlignment="1">
      <alignment horizontal="right"/>
    </xf>
    <xf numFmtId="0" fontId="88" fillId="0" borderId="15" xfId="0" applyFont="1" applyBorder="1" applyAlignment="1">
      <alignment horizontal="right"/>
    </xf>
    <xf numFmtId="14" fontId="89" fillId="0" borderId="5" xfId="0" applyNumberFormat="1" applyFont="1" applyFill="1" applyBorder="1" applyAlignment="1">
      <alignment horizontal="center" vertical="center" wrapText="1"/>
    </xf>
    <xf numFmtId="0" fontId="89" fillId="0" borderId="5" xfId="0" applyFont="1" applyFill="1" applyBorder="1" applyAlignment="1">
      <alignment horizontal="center" wrapText="1"/>
    </xf>
    <xf numFmtId="14" fontId="89" fillId="0" borderId="5" xfId="0" applyNumberFormat="1" applyFont="1" applyFill="1" applyBorder="1" applyAlignment="1">
      <alignment horizontal="center" wrapText="1"/>
    </xf>
    <xf numFmtId="0" fontId="0" fillId="0" borderId="8" xfId="0" applyBorder="1" applyAlignment="1">
      <alignment horizontal="center"/>
    </xf>
    <xf numFmtId="0" fontId="0" fillId="0" borderId="16" xfId="0" applyBorder="1" applyAlignment="1">
      <alignment horizontal="center"/>
    </xf>
    <xf numFmtId="0" fontId="0" fillId="0" borderId="11" xfId="0" applyBorder="1" applyAlignment="1">
      <alignment horizontal="center"/>
    </xf>
    <xf numFmtId="0" fontId="0" fillId="15" borderId="5" xfId="0" applyFill="1" applyBorder="1" applyAlignment="1">
      <alignment horizontal="left" wrapText="1"/>
    </xf>
    <xf numFmtId="0" fontId="0" fillId="0" borderId="0" xfId="0" applyFill="1" applyAlignment="1">
      <alignment horizontal="left" wrapText="1"/>
    </xf>
    <xf numFmtId="0" fontId="0" fillId="0" borderId="0" xfId="0" applyAlignment="1">
      <alignment horizontal="left" wrapText="1"/>
    </xf>
    <xf numFmtId="0" fontId="0" fillId="16" borderId="0" xfId="0" applyFill="1" applyAlignment="1">
      <alignment horizontal="left" wrapText="1"/>
    </xf>
    <xf numFmtId="0" fontId="0" fillId="15" borderId="6" xfId="0" applyFill="1" applyBorder="1" applyAlignment="1">
      <alignment horizontal="left" wrapText="1"/>
    </xf>
    <xf numFmtId="0" fontId="27" fillId="15" borderId="13" xfId="0" applyFont="1" applyFill="1" applyBorder="1" applyAlignment="1">
      <alignment horizontal="left" wrapText="1"/>
    </xf>
    <xf numFmtId="0" fontId="27" fillId="15" borderId="14" xfId="0" applyFont="1" applyFill="1" applyBorder="1" applyAlignment="1">
      <alignment horizontal="left" wrapText="1"/>
    </xf>
    <xf numFmtId="0" fontId="27" fillId="7" borderId="5" xfId="0" applyFont="1" applyFill="1" applyBorder="1" applyAlignment="1">
      <alignment horizontal="left" wrapText="1"/>
    </xf>
    <xf numFmtId="0" fontId="0" fillId="0" borderId="1" xfId="0" applyBorder="1" applyAlignment="1">
      <alignment horizontal="center" wrapText="1"/>
    </xf>
    <xf numFmtId="0" fontId="0" fillId="15" borderId="13" xfId="0" applyFill="1" applyBorder="1" applyAlignment="1">
      <alignment horizontal="left" wrapText="1"/>
    </xf>
    <xf numFmtId="0" fontId="0" fillId="15" borderId="14" xfId="0" applyFill="1" applyBorder="1" applyAlignment="1">
      <alignment horizontal="left" wrapText="1"/>
    </xf>
    <xf numFmtId="0" fontId="0" fillId="0" borderId="13" xfId="0" applyBorder="1" applyAlignment="1">
      <alignment horizontal="left" wrapText="1"/>
    </xf>
    <xf numFmtId="0" fontId="0" fillId="0" borderId="0" xfId="0" applyAlignment="1">
      <alignment horizontal="left" vertical="top" wrapText="1"/>
    </xf>
    <xf numFmtId="0" fontId="27" fillId="7" borderId="5" xfId="0" applyFont="1" applyFill="1" applyBorder="1" applyAlignment="1">
      <alignment horizontal="left" vertical="center" wrapText="1"/>
    </xf>
    <xf numFmtId="0" fontId="0" fillId="14" borderId="5" xfId="0" applyFill="1" applyBorder="1" applyAlignment="1">
      <alignment horizontal="left" wrapText="1"/>
    </xf>
    <xf numFmtId="0" fontId="0" fillId="15" borderId="6" xfId="0" applyFill="1" applyBorder="1" applyAlignment="1">
      <alignment horizontal="left" vertical="center" wrapText="1"/>
    </xf>
    <xf numFmtId="0" fontId="0" fillId="15" borderId="13" xfId="0" applyFont="1" applyFill="1" applyBorder="1" applyAlignment="1">
      <alignment horizontal="left" vertical="center" wrapText="1"/>
    </xf>
    <xf numFmtId="0" fontId="0" fillId="15" borderId="14" xfId="0" applyFont="1" applyFill="1" applyBorder="1" applyAlignment="1">
      <alignment horizontal="left" vertical="center" wrapText="1"/>
    </xf>
    <xf numFmtId="0" fontId="0" fillId="0" borderId="1" xfId="0" applyFill="1" applyBorder="1" applyAlignment="1">
      <alignment horizontal="left" vertical="center" wrapText="1"/>
    </xf>
    <xf numFmtId="0" fontId="0" fillId="0" borderId="1" xfId="0" applyFont="1" applyFill="1" applyBorder="1" applyAlignment="1">
      <alignment horizontal="left" vertical="center" wrapText="1"/>
    </xf>
    <xf numFmtId="0" fontId="0" fillId="15" borderId="13" xfId="0" applyFill="1" applyBorder="1" applyAlignment="1">
      <alignment horizontal="left" vertical="center" wrapText="1"/>
    </xf>
    <xf numFmtId="0" fontId="0" fillId="15" borderId="14" xfId="0" applyFill="1" applyBorder="1" applyAlignment="1">
      <alignment horizontal="left" vertical="center" wrapText="1"/>
    </xf>
    <xf numFmtId="0" fontId="0" fillId="0" borderId="13" xfId="0" applyFill="1" applyBorder="1" applyAlignment="1">
      <alignment horizontal="left" wrapText="1"/>
    </xf>
    <xf numFmtId="0" fontId="2" fillId="4" borderId="5" xfId="3" applyFont="1" applyFill="1" applyBorder="1" applyAlignment="1">
      <alignment horizontal="center" wrapText="1"/>
    </xf>
    <xf numFmtId="0" fontId="2" fillId="4" borderId="5" xfId="3" applyFill="1" applyBorder="1" applyAlignment="1">
      <alignment horizontal="center" wrapText="1"/>
    </xf>
    <xf numFmtId="0" fontId="11" fillId="6" borderId="0" xfId="3" applyFont="1" applyFill="1" applyAlignment="1">
      <alignment horizontal="left" vertical="top" wrapText="1"/>
    </xf>
    <xf numFmtId="0" fontId="2" fillId="6" borderId="0" xfId="3" applyFill="1" applyAlignment="1">
      <alignment horizontal="left" vertical="top" wrapText="1"/>
    </xf>
    <xf numFmtId="0" fontId="27" fillId="0" borderId="1" xfId="0" applyFont="1" applyBorder="1" applyAlignment="1">
      <alignment horizontal="left"/>
    </xf>
    <xf numFmtId="0" fontId="27" fillId="8" borderId="5" xfId="0" applyFont="1" applyFill="1" applyBorder="1" applyAlignment="1">
      <alignment horizontal="left" wrapText="1"/>
    </xf>
    <xf numFmtId="0" fontId="27" fillId="8" borderId="5" xfId="0" applyFont="1" applyFill="1" applyBorder="1" applyAlignment="1">
      <alignment horizontal="left"/>
    </xf>
    <xf numFmtId="0" fontId="0" fillId="0" borderId="1" xfId="0" applyBorder="1" applyAlignment="1">
      <alignment horizontal="left" wrapText="1"/>
    </xf>
    <xf numFmtId="0" fontId="83" fillId="22" borderId="17" xfId="0" applyFont="1" applyFill="1" applyBorder="1" applyAlignment="1">
      <alignment horizontal="left" vertical="center"/>
    </xf>
    <xf numFmtId="0" fontId="83" fillId="22" borderId="0" xfId="0" applyFont="1" applyFill="1" applyAlignment="1">
      <alignment horizontal="left" vertical="center"/>
    </xf>
    <xf numFmtId="0" fontId="84" fillId="22" borderId="17" xfId="0" applyFont="1" applyFill="1" applyBorder="1" applyAlignment="1">
      <alignment horizontal="left" vertical="center"/>
    </xf>
    <xf numFmtId="0" fontId="84" fillId="22" borderId="0" xfId="0" applyFont="1" applyFill="1" applyAlignment="1">
      <alignment horizontal="left" vertical="center"/>
    </xf>
    <xf numFmtId="0" fontId="56" fillId="0" borderId="8" xfId="3" applyFont="1" applyBorder="1" applyAlignment="1" applyProtection="1">
      <alignment vertical="top" wrapText="1"/>
      <protection locked="0"/>
    </xf>
    <xf numFmtId="0" fontId="56" fillId="0" borderId="16" xfId="3" applyFont="1" applyBorder="1" applyAlignment="1" applyProtection="1">
      <alignment vertical="top" wrapText="1"/>
      <protection locked="0"/>
    </xf>
    <xf numFmtId="0" fontId="56" fillId="0" borderId="11" xfId="3" applyFont="1" applyBorder="1" applyAlignment="1" applyProtection="1">
      <alignment vertical="top" wrapText="1"/>
      <protection locked="0"/>
    </xf>
    <xf numFmtId="0" fontId="2" fillId="2" borderId="17" xfId="3" applyFill="1" applyBorder="1" applyAlignment="1" applyProtection="1">
      <alignment horizontal="left" vertical="top" wrapText="1"/>
    </xf>
    <xf numFmtId="0" fontId="2" fillId="2" borderId="0" xfId="3" applyFill="1" applyBorder="1" applyAlignment="1" applyProtection="1">
      <alignment horizontal="left" vertical="top" wrapText="1"/>
    </xf>
    <xf numFmtId="0" fontId="2" fillId="2" borderId="18" xfId="3" applyFill="1" applyBorder="1" applyAlignment="1" applyProtection="1">
      <alignment horizontal="left" vertical="top" wrapText="1"/>
    </xf>
    <xf numFmtId="0" fontId="2" fillId="2" borderId="3" xfId="3" applyFill="1" applyBorder="1" applyAlignment="1" applyProtection="1">
      <alignment horizontal="left" vertical="top" wrapText="1"/>
    </xf>
    <xf numFmtId="0" fontId="2" fillId="2" borderId="15" xfId="3" applyFill="1" applyBorder="1" applyAlignment="1" applyProtection="1">
      <alignment horizontal="left" vertical="top" wrapText="1"/>
    </xf>
    <xf numFmtId="0" fontId="2" fillId="2" borderId="4" xfId="3" applyFill="1" applyBorder="1" applyAlignment="1" applyProtection="1">
      <alignment horizontal="left" vertical="top" wrapText="1"/>
    </xf>
    <xf numFmtId="0" fontId="3" fillId="2" borderId="9" xfId="3" applyFont="1" applyFill="1" applyBorder="1" applyAlignment="1" applyProtection="1">
      <alignment horizontal="left"/>
    </xf>
    <xf numFmtId="0" fontId="3" fillId="2" borderId="1" xfId="3" applyFont="1" applyFill="1" applyBorder="1" applyAlignment="1" applyProtection="1">
      <alignment horizontal="left"/>
    </xf>
    <xf numFmtId="0" fontId="5" fillId="0" borderId="0" xfId="3" applyFont="1" applyFill="1" applyAlignment="1" applyProtection="1">
      <alignment horizontal="center" vertical="top" wrapText="1"/>
    </xf>
    <xf numFmtId="0" fontId="11" fillId="3" borderId="0" xfId="3" applyFont="1" applyFill="1" applyAlignment="1">
      <alignment horizontal="left" vertical="top" wrapText="1"/>
    </xf>
    <xf numFmtId="0" fontId="2" fillId="3" borderId="0" xfId="3" applyFill="1" applyAlignment="1">
      <alignment horizontal="left" vertical="top" wrapText="1"/>
    </xf>
    <xf numFmtId="0" fontId="2" fillId="0" borderId="5" xfId="3" applyBorder="1" applyAlignment="1" applyProtection="1">
      <alignment horizontal="center" wrapText="1"/>
    </xf>
    <xf numFmtId="0" fontId="2" fillId="0" borderId="5" xfId="3" applyBorder="1" applyAlignment="1" applyProtection="1">
      <alignment horizontal="center" vertical="center" wrapText="1"/>
    </xf>
    <xf numFmtId="0" fontId="2" fillId="0" borderId="5" xfId="2" applyBorder="1" applyAlignment="1" applyProtection="1">
      <alignment horizontal="center" vertical="center" wrapText="1"/>
    </xf>
    <xf numFmtId="0" fontId="6" fillId="0" borderId="6" xfId="3" applyFont="1" applyBorder="1" applyAlignment="1" applyProtection="1">
      <alignment horizontal="left" vertical="top" wrapText="1"/>
    </xf>
    <xf numFmtId="0" fontId="6" fillId="0" borderId="13" xfId="3" applyFont="1" applyBorder="1" applyAlignment="1" applyProtection="1">
      <alignment horizontal="left" vertical="top" wrapText="1"/>
    </xf>
    <xf numFmtId="0" fontId="6" fillId="0" borderId="14" xfId="3" applyFont="1" applyBorder="1" applyAlignment="1" applyProtection="1">
      <alignment horizontal="left" vertical="top" wrapText="1"/>
    </xf>
    <xf numFmtId="0" fontId="8" fillId="0" borderId="0" xfId="3" applyFont="1" applyAlignment="1" applyProtection="1">
      <alignment horizontal="left" wrapText="1"/>
    </xf>
    <xf numFmtId="0" fontId="2" fillId="2" borderId="9" xfId="3" applyFill="1" applyBorder="1" applyAlignment="1" applyProtection="1">
      <alignment horizontal="center" vertical="top" wrapText="1"/>
    </xf>
    <xf numFmtId="0" fontId="2" fillId="2" borderId="1" xfId="3" applyFill="1" applyBorder="1" applyAlignment="1" applyProtection="1">
      <alignment horizontal="center" vertical="top" wrapText="1"/>
    </xf>
    <xf numFmtId="0" fontId="2" fillId="2" borderId="2" xfId="3" applyFill="1" applyBorder="1" applyAlignment="1" applyProtection="1">
      <alignment horizontal="center" vertical="top" wrapText="1"/>
    </xf>
    <xf numFmtId="0" fontId="2" fillId="2" borderId="3" xfId="3" applyFill="1" applyBorder="1" applyAlignment="1" applyProtection="1">
      <alignment horizontal="center" vertical="top" wrapText="1"/>
    </xf>
    <xf numFmtId="0" fontId="2" fillId="2" borderId="15" xfId="3" applyFill="1" applyBorder="1" applyAlignment="1" applyProtection="1">
      <alignment horizontal="center" vertical="top" wrapText="1"/>
    </xf>
    <xf numFmtId="0" fontId="2" fillId="2" borderId="4" xfId="3" applyFill="1" applyBorder="1" applyAlignment="1" applyProtection="1">
      <alignment horizontal="center" vertical="top" wrapText="1"/>
    </xf>
    <xf numFmtId="0" fontId="2" fillId="0" borderId="0" xfId="3" applyAlignment="1" applyProtection="1">
      <alignment horizontal="left"/>
    </xf>
    <xf numFmtId="0" fontId="59" fillId="0" borderId="0" xfId="0" applyFont="1" applyFill="1" applyBorder="1" applyAlignment="1" applyProtection="1">
      <alignment horizontal="center"/>
    </xf>
    <xf numFmtId="0" fontId="59" fillId="0" borderId="0" xfId="0" applyFont="1" applyFill="1" applyAlignment="1" applyProtection="1">
      <alignment horizontal="center"/>
    </xf>
    <xf numFmtId="0" fontId="31" fillId="0" borderId="9" xfId="0" applyFont="1" applyBorder="1" applyAlignment="1" applyProtection="1">
      <alignment horizontal="center" vertical="center" wrapText="1"/>
      <protection locked="0"/>
    </xf>
    <xf numFmtId="0" fontId="31" fillId="0" borderId="1" xfId="0" applyFont="1" applyBorder="1" applyAlignment="1" applyProtection="1">
      <alignment horizontal="center" vertical="center" wrapText="1"/>
      <protection locked="0"/>
    </xf>
    <xf numFmtId="0" fontId="31" fillId="0" borderId="2" xfId="0" applyFont="1" applyBorder="1" applyAlignment="1" applyProtection="1">
      <alignment horizontal="center" vertical="center" wrapText="1"/>
      <protection locked="0"/>
    </xf>
    <xf numFmtId="0" fontId="31" fillId="0" borderId="3" xfId="0" applyFont="1" applyBorder="1" applyAlignment="1" applyProtection="1">
      <alignment horizontal="center" vertical="center" wrapText="1"/>
      <protection locked="0"/>
    </xf>
    <xf numFmtId="0" fontId="31" fillId="0" borderId="15" xfId="0" applyFont="1" applyBorder="1" applyAlignment="1" applyProtection="1">
      <alignment horizontal="center" vertical="center" wrapText="1"/>
      <protection locked="0"/>
    </xf>
    <xf numFmtId="0" fontId="31" fillId="0" borderId="4" xfId="0" applyFont="1" applyBorder="1" applyAlignment="1" applyProtection="1">
      <alignment horizontal="center" vertical="center" wrapText="1"/>
      <protection locked="0"/>
    </xf>
    <xf numFmtId="0" fontId="57" fillId="0" borderId="0" xfId="0" applyFont="1" applyBorder="1" applyAlignment="1" applyProtection="1">
      <alignment horizontal="center" wrapText="1"/>
    </xf>
    <xf numFmtId="0" fontId="58" fillId="0" borderId="9" xfId="0" applyFont="1" applyBorder="1" applyAlignment="1" applyProtection="1">
      <alignment horizontal="center" vertical="center" wrapText="1"/>
    </xf>
    <xf numFmtId="0" fontId="58" fillId="0" borderId="1" xfId="0" applyFont="1" applyBorder="1" applyAlignment="1" applyProtection="1">
      <alignment horizontal="center" vertical="center" wrapText="1"/>
    </xf>
    <xf numFmtId="0" fontId="58" fillId="0" borderId="2" xfId="0" applyFont="1" applyBorder="1" applyAlignment="1" applyProtection="1">
      <alignment horizontal="center" vertical="center" wrapText="1"/>
    </xf>
    <xf numFmtId="0" fontId="58" fillId="0" borderId="17" xfId="0" applyFont="1" applyBorder="1" applyAlignment="1" applyProtection="1">
      <alignment horizontal="center" vertical="center" wrapText="1"/>
    </xf>
    <xf numFmtId="0" fontId="58" fillId="0" borderId="0" xfId="0" applyFont="1" applyBorder="1" applyAlignment="1" applyProtection="1">
      <alignment horizontal="center" vertical="center" wrapText="1"/>
    </xf>
    <xf numFmtId="0" fontId="58" fillId="0" borderId="18" xfId="0" applyFont="1" applyBorder="1" applyAlignment="1" applyProtection="1">
      <alignment horizontal="center" vertical="center" wrapText="1"/>
    </xf>
    <xf numFmtId="0" fontId="58" fillId="0" borderId="3" xfId="0" applyFont="1" applyBorder="1" applyAlignment="1" applyProtection="1">
      <alignment horizontal="center" vertical="center" wrapText="1"/>
    </xf>
    <xf numFmtId="0" fontId="58" fillId="0" borderId="15" xfId="0" applyFont="1" applyBorder="1" applyAlignment="1" applyProtection="1">
      <alignment horizontal="center" vertical="center" wrapText="1"/>
    </xf>
    <xf numFmtId="0" fontId="58" fillId="0" borderId="4" xfId="0" applyFont="1" applyBorder="1" applyAlignment="1" applyProtection="1">
      <alignment horizontal="center" vertical="center" wrapText="1"/>
    </xf>
    <xf numFmtId="0" fontId="11" fillId="3" borderId="5" xfId="3" applyFont="1" applyFill="1" applyBorder="1" applyAlignment="1">
      <alignment horizontal="left" vertical="top" wrapText="1"/>
    </xf>
    <xf numFmtId="0" fontId="2" fillId="3" borderId="5" xfId="3" applyFont="1" applyFill="1" applyBorder="1" applyAlignment="1">
      <alignment horizontal="left" vertical="top" wrapText="1"/>
    </xf>
    <xf numFmtId="0" fontId="19" fillId="4" borderId="8" xfId="3" applyFont="1" applyFill="1" applyBorder="1" applyAlignment="1">
      <alignment horizontal="center" vertical="top" wrapText="1"/>
    </xf>
    <xf numFmtId="0" fontId="19" fillId="4" borderId="11" xfId="3" applyFont="1" applyFill="1" applyBorder="1" applyAlignment="1">
      <alignment horizontal="center" vertical="top" wrapText="1"/>
    </xf>
    <xf numFmtId="0" fontId="19" fillId="4" borderId="5" xfId="3" applyFont="1" applyFill="1" applyBorder="1" applyAlignment="1">
      <alignment horizontal="center" vertical="top" wrapText="1"/>
    </xf>
    <xf numFmtId="0" fontId="19" fillId="4" borderId="16" xfId="3" applyFont="1" applyFill="1" applyBorder="1" applyAlignment="1">
      <alignment horizontal="center" vertical="top" wrapText="1"/>
    </xf>
    <xf numFmtId="0" fontId="60" fillId="6" borderId="5" xfId="0" applyFont="1" applyFill="1" applyBorder="1" applyAlignment="1" applyProtection="1">
      <alignment horizontal="left" vertical="top"/>
    </xf>
  </cellXfs>
  <cellStyles count="5">
    <cellStyle name="Hyperlink" xfId="1" builtinId="8"/>
    <cellStyle name="Normal" xfId="0" builtinId="0"/>
    <cellStyle name="Normal 2" xfId="2"/>
    <cellStyle name="Normal_Form# PH-Problem Solving Worksheet, Mar-08" xfId="3"/>
    <cellStyle name="Percent 2" xfId="4"/>
  </cellStyles>
  <dxfs count="0"/>
  <tableStyles count="0" defaultTableStyle="TableStyleMedium9" defaultPivotStyle="PivotStyleLight16"/>
  <colors>
    <mruColors>
      <color rgb="FF4F716F"/>
      <color rgb="FFABC5BD"/>
      <color rgb="FF97B7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aseline="0"/>
            </a:pPr>
            <a:r>
              <a:rPr lang="en-US" sz="900" baseline="0"/>
              <a:t>Reasons for Customer Return</a:t>
            </a:r>
          </a:p>
        </c:rich>
      </c:tx>
      <c:layout>
        <c:manualLayout>
          <c:xMode val="edge"/>
          <c:yMode val="edge"/>
          <c:x val="0.2392638599444952"/>
          <c:y val="4.2834645669291342E-2"/>
        </c:manualLayout>
      </c:layout>
      <c:overlay val="0"/>
    </c:title>
    <c:autoTitleDeleted val="0"/>
    <c:plotArea>
      <c:layout>
        <c:manualLayout>
          <c:layoutTarget val="inner"/>
          <c:xMode val="edge"/>
          <c:yMode val="edge"/>
          <c:x val="0.13190184049080067"/>
          <c:y val="0.15812031801014126"/>
          <c:w val="0.70245398773004819"/>
          <c:h val="0.5470108298729055"/>
        </c:manualLayout>
      </c:layout>
      <c:barChart>
        <c:barDir val="col"/>
        <c:grouping val="clustered"/>
        <c:varyColors val="0"/>
        <c:ser>
          <c:idx val="0"/>
          <c:order val="0"/>
          <c:tx>
            <c:strRef>
              <c:f>Pareto!$B$6</c:f>
              <c:strCache>
                <c:ptCount val="1"/>
                <c:pt idx="0">
                  <c:v>Frequency of Occurrence</c:v>
                </c:pt>
              </c:strCache>
            </c:strRef>
          </c:tx>
          <c:spPr>
            <a:ln w="6350">
              <a:solidFill>
                <a:schemeClr val="tx1"/>
              </a:solidFill>
            </a:ln>
          </c:spPr>
          <c:invertIfNegative val="0"/>
          <c:dPt>
            <c:idx val="0"/>
            <c:invertIfNegative val="0"/>
            <c:bubble3D val="0"/>
            <c:spPr>
              <a:solidFill>
                <a:srgbClr val="990099"/>
              </a:solidFill>
              <a:ln w="6350">
                <a:solidFill>
                  <a:schemeClr val="tx1"/>
                </a:solidFill>
              </a:ln>
            </c:spPr>
          </c:dPt>
          <c:dPt>
            <c:idx val="1"/>
            <c:invertIfNegative val="0"/>
            <c:bubble3D val="0"/>
            <c:spPr>
              <a:solidFill>
                <a:srgbClr val="00CC66"/>
              </a:solidFill>
              <a:ln w="6350">
                <a:solidFill>
                  <a:schemeClr val="tx1"/>
                </a:solidFill>
              </a:ln>
            </c:spPr>
          </c:dPt>
          <c:dPt>
            <c:idx val="2"/>
            <c:invertIfNegative val="0"/>
            <c:bubble3D val="0"/>
            <c:spPr>
              <a:solidFill>
                <a:srgbClr val="0000FF"/>
              </a:solidFill>
              <a:ln w="6350">
                <a:solidFill>
                  <a:schemeClr val="tx1"/>
                </a:solidFill>
              </a:ln>
            </c:spPr>
          </c:dPt>
          <c:dPt>
            <c:idx val="3"/>
            <c:invertIfNegative val="0"/>
            <c:bubble3D val="0"/>
            <c:spPr>
              <a:solidFill>
                <a:srgbClr val="FFFF00"/>
              </a:solidFill>
              <a:ln w="6350">
                <a:solidFill>
                  <a:schemeClr val="tx1"/>
                </a:solidFill>
              </a:ln>
            </c:spPr>
          </c:dPt>
          <c:dPt>
            <c:idx val="4"/>
            <c:invertIfNegative val="0"/>
            <c:bubble3D val="0"/>
            <c:spPr>
              <a:solidFill>
                <a:srgbClr val="FF0000"/>
              </a:solidFill>
              <a:ln w="6350">
                <a:solidFill>
                  <a:schemeClr val="tx1"/>
                </a:solidFill>
              </a:ln>
            </c:spPr>
          </c:dPt>
          <c:dPt>
            <c:idx val="6"/>
            <c:invertIfNegative val="0"/>
            <c:bubble3D val="0"/>
            <c:spPr>
              <a:solidFill>
                <a:srgbClr val="FF99FF"/>
              </a:solidFill>
              <a:ln w="6350">
                <a:solidFill>
                  <a:schemeClr val="tx1"/>
                </a:solidFill>
              </a:ln>
            </c:spPr>
          </c:dPt>
          <c:dPt>
            <c:idx val="7"/>
            <c:invertIfNegative val="0"/>
            <c:bubble3D val="0"/>
            <c:spPr>
              <a:solidFill>
                <a:srgbClr val="FFC000"/>
              </a:solidFill>
              <a:ln w="6350">
                <a:solidFill>
                  <a:schemeClr val="tx1"/>
                </a:solidFill>
              </a:ln>
            </c:spPr>
          </c:dPt>
          <c:cat>
            <c:strRef>
              <c:f>Pareto!$A$7:$A$14</c:f>
              <c:strCache>
                <c:ptCount val="8"/>
                <c:pt idx="7">
                  <c:v>Other</c:v>
                </c:pt>
              </c:strCache>
            </c:strRef>
          </c:cat>
          <c:val>
            <c:numRef>
              <c:f>Pareto!$B$7:$B$14</c:f>
              <c:numCache>
                <c:formatCode>0</c:formatCode>
                <c:ptCount val="8"/>
              </c:numCache>
            </c:numRef>
          </c:val>
        </c:ser>
        <c:dLbls>
          <c:showLegendKey val="0"/>
          <c:showVal val="0"/>
          <c:showCatName val="0"/>
          <c:showSerName val="0"/>
          <c:showPercent val="0"/>
          <c:showBubbleSize val="0"/>
        </c:dLbls>
        <c:gapWidth val="150"/>
        <c:axId val="132573104"/>
        <c:axId val="132571536"/>
      </c:barChart>
      <c:lineChart>
        <c:grouping val="standard"/>
        <c:varyColors val="0"/>
        <c:ser>
          <c:idx val="1"/>
          <c:order val="1"/>
          <c:tx>
            <c:strRef>
              <c:f>Pareto!$C$6</c:f>
              <c:strCache>
                <c:ptCount val="1"/>
                <c:pt idx="0">
                  <c:v>Cumulative Percentage</c:v>
                </c:pt>
              </c:strCache>
            </c:strRef>
          </c:tx>
          <c:spPr>
            <a:ln w="12700">
              <a:solidFill>
                <a:srgbClr val="000099"/>
              </a:solidFill>
            </a:ln>
          </c:spPr>
          <c:marker>
            <c:symbol val="diamond"/>
            <c:size val="7"/>
            <c:spPr>
              <a:solidFill>
                <a:srgbClr val="000099"/>
              </a:solidFill>
              <a:ln>
                <a:solidFill>
                  <a:srgbClr val="000099"/>
                </a:solidFill>
              </a:ln>
            </c:spPr>
          </c:marker>
          <c:cat>
            <c:strRef>
              <c:f>Pareto!$A$7:$A$14</c:f>
              <c:strCache>
                <c:ptCount val="8"/>
                <c:pt idx="7">
                  <c:v>Other</c:v>
                </c:pt>
              </c:strCache>
            </c:strRef>
          </c:cat>
          <c:val>
            <c:numRef>
              <c:f>Pareto!$C$7:$C$14</c:f>
              <c:numCache>
                <c:formatCode>0%</c:formatCode>
                <c:ptCount val="8"/>
                <c:pt idx="0">
                  <c:v>0</c:v>
                </c:pt>
                <c:pt idx="1">
                  <c:v>0</c:v>
                </c:pt>
                <c:pt idx="2">
                  <c:v>0</c:v>
                </c:pt>
                <c:pt idx="3">
                  <c:v>0</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132577808"/>
        <c:axId val="132570752"/>
      </c:lineChart>
      <c:catAx>
        <c:axId val="132573104"/>
        <c:scaling>
          <c:orientation val="minMax"/>
        </c:scaling>
        <c:delete val="0"/>
        <c:axPos val="b"/>
        <c:title>
          <c:tx>
            <c:rich>
              <a:bodyPr/>
              <a:lstStyle/>
              <a:p>
                <a:pPr>
                  <a:defRPr/>
                </a:pPr>
                <a:r>
                  <a:rPr lang="en-US" sz="800" baseline="0">
                    <a:latin typeface="+mj-lt"/>
                  </a:rPr>
                  <a:t>Reasons for Nonconformance</a:t>
                </a:r>
              </a:p>
            </c:rich>
          </c:tx>
          <c:layout>
            <c:manualLayout>
              <c:xMode val="edge"/>
              <c:yMode val="edge"/>
              <c:x val="0.27914107868198351"/>
              <c:y val="0.79999999999999993"/>
            </c:manualLayout>
          </c:layout>
          <c:overlay val="0"/>
        </c:title>
        <c:numFmt formatCode="General" sourceLinked="1"/>
        <c:majorTickMark val="cross"/>
        <c:minorTickMark val="none"/>
        <c:tickLblPos val="nextTo"/>
        <c:txPr>
          <a:bodyPr rot="0" vert="horz"/>
          <a:lstStyle/>
          <a:p>
            <a:pPr>
              <a:defRPr sz="750" baseline="0"/>
            </a:pPr>
            <a:endParaRPr lang="en-US"/>
          </a:p>
        </c:txPr>
        <c:crossAx val="132571536"/>
        <c:crosses val="autoZero"/>
        <c:auto val="0"/>
        <c:lblAlgn val="ctr"/>
        <c:lblOffset val="100"/>
        <c:tickLblSkip val="1"/>
        <c:tickMarkSkip val="1"/>
        <c:noMultiLvlLbl val="0"/>
      </c:catAx>
      <c:valAx>
        <c:axId val="132571536"/>
        <c:scaling>
          <c:orientation val="minMax"/>
        </c:scaling>
        <c:delete val="0"/>
        <c:axPos val="l"/>
        <c:title>
          <c:tx>
            <c:rich>
              <a:bodyPr/>
              <a:lstStyle/>
              <a:p>
                <a:pPr>
                  <a:defRPr sz="800" baseline="0"/>
                </a:pPr>
                <a:r>
                  <a:rPr lang="en-US" sz="800" b="1" baseline="0">
                    <a:latin typeface="+mj-lt"/>
                  </a:rPr>
                  <a:t>Frequency of Occurrence</a:t>
                </a:r>
              </a:p>
            </c:rich>
          </c:tx>
          <c:layout>
            <c:manualLayout>
              <c:xMode val="edge"/>
              <c:yMode val="edge"/>
              <c:x val="4.1708671683314685E-2"/>
              <c:y val="0.10813648293963256"/>
            </c:manualLayout>
          </c:layout>
          <c:overlay val="0"/>
        </c:title>
        <c:numFmt formatCode="0" sourceLinked="1"/>
        <c:majorTickMark val="cross"/>
        <c:minorTickMark val="none"/>
        <c:tickLblPos val="nextTo"/>
        <c:txPr>
          <a:bodyPr rot="0" vert="horz"/>
          <a:lstStyle/>
          <a:p>
            <a:pPr>
              <a:defRPr/>
            </a:pPr>
            <a:endParaRPr lang="en-US"/>
          </a:p>
        </c:txPr>
        <c:crossAx val="132573104"/>
        <c:crosses val="autoZero"/>
        <c:crossBetween val="between"/>
      </c:valAx>
      <c:catAx>
        <c:axId val="132577808"/>
        <c:scaling>
          <c:orientation val="minMax"/>
        </c:scaling>
        <c:delete val="1"/>
        <c:axPos val="b"/>
        <c:numFmt formatCode="General" sourceLinked="1"/>
        <c:majorTickMark val="out"/>
        <c:minorTickMark val="none"/>
        <c:tickLblPos val="nextTo"/>
        <c:crossAx val="132570752"/>
        <c:crosses val="autoZero"/>
        <c:auto val="0"/>
        <c:lblAlgn val="ctr"/>
        <c:lblOffset val="100"/>
        <c:noMultiLvlLbl val="0"/>
      </c:catAx>
      <c:valAx>
        <c:axId val="132570752"/>
        <c:scaling>
          <c:orientation val="minMax"/>
          <c:max val="1"/>
        </c:scaling>
        <c:delete val="0"/>
        <c:axPos val="r"/>
        <c:numFmt formatCode="0%" sourceLinked="1"/>
        <c:majorTickMark val="out"/>
        <c:minorTickMark val="none"/>
        <c:tickLblPos val="nextTo"/>
        <c:crossAx val="132577808"/>
        <c:crosses val="max"/>
        <c:crossBetween val="between"/>
      </c:valAx>
    </c:plotArea>
    <c:plotVisOnly val="1"/>
    <c:dispBlanksAs val="gap"/>
    <c:showDLblsOverMax val="0"/>
  </c:chart>
  <c:printSettings>
    <c:headerFooter alignWithMargins="0">
      <c:oddHeader>&amp;A</c:oddHeader>
      <c:oddFooter>Page &amp;P</c:oddFooter>
    </c:headerFooter>
    <c:pageMargins b="1" l="0.75000000000001077" r="0.75000000000001077" t="1" header="0.5" footer="0.5"/>
    <c:pageSetup orientation="landscape" horizontalDpi="-3"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900"/>
              <a:t>Reasons for Customer Return</a:t>
            </a:r>
          </a:p>
        </c:rich>
      </c:tx>
      <c:layout>
        <c:manualLayout>
          <c:xMode val="edge"/>
          <c:yMode val="edge"/>
          <c:x val="0.23926369576143405"/>
          <c:y val="4.2735023085617954E-2"/>
        </c:manualLayout>
      </c:layout>
      <c:overlay val="0"/>
    </c:title>
    <c:autoTitleDeleted val="0"/>
    <c:plotArea>
      <c:layout>
        <c:manualLayout>
          <c:layoutTarget val="inner"/>
          <c:xMode val="edge"/>
          <c:yMode val="edge"/>
          <c:x val="0.15317836600212467"/>
          <c:y val="0.1483878383815162"/>
          <c:w val="0.70245398773004841"/>
          <c:h val="0.54701082987290595"/>
        </c:manualLayout>
      </c:layout>
      <c:barChart>
        <c:barDir val="col"/>
        <c:grouping val="clustered"/>
        <c:varyColors val="0"/>
        <c:ser>
          <c:idx val="0"/>
          <c:order val="0"/>
          <c:tx>
            <c:strRef>
              <c:f>Pareto!$B$6</c:f>
              <c:strCache>
                <c:ptCount val="1"/>
                <c:pt idx="0">
                  <c:v>Frequency of Occurrence</c:v>
                </c:pt>
              </c:strCache>
            </c:strRef>
          </c:tx>
          <c:spPr>
            <a:ln w="6350">
              <a:solidFill>
                <a:schemeClr val="tx1"/>
              </a:solidFill>
            </a:ln>
          </c:spPr>
          <c:invertIfNegative val="0"/>
          <c:dPt>
            <c:idx val="0"/>
            <c:invertIfNegative val="0"/>
            <c:bubble3D val="0"/>
            <c:spPr>
              <a:solidFill>
                <a:srgbClr val="990099"/>
              </a:solidFill>
              <a:ln w="6350">
                <a:solidFill>
                  <a:schemeClr val="tx1"/>
                </a:solidFill>
              </a:ln>
            </c:spPr>
          </c:dPt>
          <c:dPt>
            <c:idx val="1"/>
            <c:invertIfNegative val="0"/>
            <c:bubble3D val="0"/>
            <c:spPr>
              <a:solidFill>
                <a:srgbClr val="00CC66"/>
              </a:solidFill>
              <a:ln w="6350">
                <a:solidFill>
                  <a:schemeClr val="tx1"/>
                </a:solidFill>
              </a:ln>
            </c:spPr>
          </c:dPt>
          <c:dPt>
            <c:idx val="2"/>
            <c:invertIfNegative val="0"/>
            <c:bubble3D val="0"/>
            <c:spPr>
              <a:solidFill>
                <a:srgbClr val="0000FF"/>
              </a:solidFill>
              <a:ln w="6350">
                <a:solidFill>
                  <a:schemeClr val="tx1"/>
                </a:solidFill>
              </a:ln>
            </c:spPr>
          </c:dPt>
          <c:dPt>
            <c:idx val="3"/>
            <c:invertIfNegative val="0"/>
            <c:bubble3D val="0"/>
            <c:spPr>
              <a:solidFill>
                <a:srgbClr val="FFFF00"/>
              </a:solidFill>
              <a:ln w="6350">
                <a:solidFill>
                  <a:schemeClr val="tx1"/>
                </a:solidFill>
              </a:ln>
            </c:spPr>
          </c:dPt>
          <c:dPt>
            <c:idx val="4"/>
            <c:invertIfNegative val="0"/>
            <c:bubble3D val="0"/>
            <c:spPr>
              <a:solidFill>
                <a:srgbClr val="FF0000"/>
              </a:solidFill>
              <a:ln w="6350">
                <a:solidFill>
                  <a:schemeClr val="tx1"/>
                </a:solidFill>
              </a:ln>
            </c:spPr>
          </c:dPt>
          <c:dPt>
            <c:idx val="6"/>
            <c:invertIfNegative val="0"/>
            <c:bubble3D val="0"/>
            <c:spPr>
              <a:solidFill>
                <a:srgbClr val="FF99FF"/>
              </a:solidFill>
              <a:ln w="6350">
                <a:solidFill>
                  <a:schemeClr val="tx1"/>
                </a:solidFill>
              </a:ln>
            </c:spPr>
          </c:dPt>
          <c:dPt>
            <c:idx val="7"/>
            <c:invertIfNegative val="0"/>
            <c:bubble3D val="0"/>
            <c:spPr>
              <a:solidFill>
                <a:srgbClr val="FFC000"/>
              </a:solidFill>
              <a:ln w="6350">
                <a:solidFill>
                  <a:schemeClr val="tx1"/>
                </a:solidFill>
              </a:ln>
            </c:spPr>
          </c:dPt>
          <c:cat>
            <c:strRef>
              <c:f>Pareto!$A$7:$A$14</c:f>
              <c:strCache>
                <c:ptCount val="8"/>
                <c:pt idx="7">
                  <c:v>Other</c:v>
                </c:pt>
              </c:strCache>
            </c:strRef>
          </c:cat>
          <c:val>
            <c:numRef>
              <c:f>Pareto!$B$7:$B$14</c:f>
              <c:numCache>
                <c:formatCode>0</c:formatCode>
                <c:ptCount val="8"/>
              </c:numCache>
            </c:numRef>
          </c:val>
        </c:ser>
        <c:dLbls>
          <c:showLegendKey val="0"/>
          <c:showVal val="0"/>
          <c:showCatName val="0"/>
          <c:showSerName val="0"/>
          <c:showPercent val="0"/>
          <c:showBubbleSize val="0"/>
        </c:dLbls>
        <c:gapWidth val="150"/>
        <c:axId val="132573888"/>
        <c:axId val="132580160"/>
      </c:barChart>
      <c:lineChart>
        <c:grouping val="standard"/>
        <c:varyColors val="0"/>
        <c:ser>
          <c:idx val="1"/>
          <c:order val="1"/>
          <c:tx>
            <c:strRef>
              <c:f>Pareto!$C$6</c:f>
              <c:strCache>
                <c:ptCount val="1"/>
                <c:pt idx="0">
                  <c:v>Cumulative Percentage</c:v>
                </c:pt>
              </c:strCache>
            </c:strRef>
          </c:tx>
          <c:spPr>
            <a:ln w="12700">
              <a:solidFill>
                <a:srgbClr val="000099"/>
              </a:solidFill>
            </a:ln>
          </c:spPr>
          <c:marker>
            <c:symbol val="diamond"/>
            <c:size val="7"/>
            <c:spPr>
              <a:solidFill>
                <a:srgbClr val="000099"/>
              </a:solidFill>
              <a:ln>
                <a:solidFill>
                  <a:srgbClr val="000099"/>
                </a:solidFill>
              </a:ln>
            </c:spPr>
          </c:marker>
          <c:cat>
            <c:strRef>
              <c:f>Pareto!$A$7:$A$14</c:f>
              <c:strCache>
                <c:ptCount val="8"/>
                <c:pt idx="7">
                  <c:v>Other</c:v>
                </c:pt>
              </c:strCache>
            </c:strRef>
          </c:cat>
          <c:val>
            <c:numRef>
              <c:f>Pareto!$C$7:$C$14</c:f>
              <c:numCache>
                <c:formatCode>0%</c:formatCode>
                <c:ptCount val="8"/>
                <c:pt idx="0">
                  <c:v>0</c:v>
                </c:pt>
                <c:pt idx="1">
                  <c:v>0</c:v>
                </c:pt>
                <c:pt idx="2">
                  <c:v>0</c:v>
                </c:pt>
                <c:pt idx="3">
                  <c:v>0</c:v>
                </c:pt>
                <c:pt idx="4">
                  <c:v>0</c:v>
                </c:pt>
                <c:pt idx="5">
                  <c:v>0</c:v>
                </c:pt>
                <c:pt idx="6">
                  <c:v>0</c:v>
                </c:pt>
                <c:pt idx="7">
                  <c:v>0</c:v>
                </c:pt>
              </c:numCache>
            </c:numRef>
          </c:val>
          <c:smooth val="0"/>
        </c:ser>
        <c:dLbls>
          <c:showLegendKey val="0"/>
          <c:showVal val="0"/>
          <c:showCatName val="0"/>
          <c:showSerName val="0"/>
          <c:showPercent val="0"/>
          <c:showBubbleSize val="0"/>
        </c:dLbls>
        <c:marker val="1"/>
        <c:smooth val="0"/>
        <c:axId val="132571928"/>
        <c:axId val="132569968"/>
      </c:lineChart>
      <c:catAx>
        <c:axId val="132573888"/>
        <c:scaling>
          <c:orientation val="minMax"/>
        </c:scaling>
        <c:delete val="0"/>
        <c:axPos val="b"/>
        <c:title>
          <c:tx>
            <c:rich>
              <a:bodyPr/>
              <a:lstStyle/>
              <a:p>
                <a:pPr>
                  <a:defRPr/>
                </a:pPr>
                <a:r>
                  <a:rPr lang="en-US" sz="800"/>
                  <a:t>Reasons for Nonconformance</a:t>
                </a:r>
              </a:p>
            </c:rich>
          </c:tx>
          <c:layout>
            <c:manualLayout>
              <c:xMode val="edge"/>
              <c:yMode val="edge"/>
              <c:x val="0.27914111799854802"/>
              <c:y val="0.89316589076000541"/>
            </c:manualLayout>
          </c:layout>
          <c:overlay val="0"/>
        </c:title>
        <c:numFmt formatCode="General" sourceLinked="1"/>
        <c:majorTickMark val="cross"/>
        <c:minorTickMark val="none"/>
        <c:tickLblPos val="nextTo"/>
        <c:txPr>
          <a:bodyPr rot="-2700000" vert="horz"/>
          <a:lstStyle/>
          <a:p>
            <a:pPr>
              <a:defRPr/>
            </a:pPr>
            <a:endParaRPr lang="en-US"/>
          </a:p>
        </c:txPr>
        <c:crossAx val="132580160"/>
        <c:crosses val="autoZero"/>
        <c:auto val="0"/>
        <c:lblAlgn val="ctr"/>
        <c:lblOffset val="100"/>
        <c:tickLblSkip val="1"/>
        <c:tickMarkSkip val="1"/>
        <c:noMultiLvlLbl val="0"/>
      </c:catAx>
      <c:valAx>
        <c:axId val="132580160"/>
        <c:scaling>
          <c:orientation val="minMax"/>
        </c:scaling>
        <c:delete val="0"/>
        <c:axPos val="l"/>
        <c:title>
          <c:tx>
            <c:rich>
              <a:bodyPr/>
              <a:lstStyle/>
              <a:p>
                <a:pPr>
                  <a:defRPr sz="800"/>
                </a:pPr>
                <a:r>
                  <a:rPr lang="en-US" sz="800"/>
                  <a:t>Frequency of Occurrence</a:t>
                </a:r>
              </a:p>
            </c:rich>
          </c:tx>
          <c:layout>
            <c:manualLayout>
              <c:xMode val="edge"/>
              <c:yMode val="edge"/>
              <c:x val="1.2583905735187357E-2"/>
              <c:y val="0.2792869321991685"/>
            </c:manualLayout>
          </c:layout>
          <c:overlay val="0"/>
        </c:title>
        <c:numFmt formatCode="#,##0" sourceLinked="0"/>
        <c:majorTickMark val="cross"/>
        <c:minorTickMark val="none"/>
        <c:tickLblPos val="nextTo"/>
        <c:txPr>
          <a:bodyPr rot="0" vert="horz"/>
          <a:lstStyle/>
          <a:p>
            <a:pPr>
              <a:defRPr/>
            </a:pPr>
            <a:endParaRPr lang="en-US"/>
          </a:p>
        </c:txPr>
        <c:crossAx val="132573888"/>
        <c:crosses val="autoZero"/>
        <c:crossBetween val="between"/>
      </c:valAx>
      <c:catAx>
        <c:axId val="132571928"/>
        <c:scaling>
          <c:orientation val="minMax"/>
        </c:scaling>
        <c:delete val="1"/>
        <c:axPos val="b"/>
        <c:numFmt formatCode="General" sourceLinked="1"/>
        <c:majorTickMark val="out"/>
        <c:minorTickMark val="none"/>
        <c:tickLblPos val="nextTo"/>
        <c:crossAx val="132569968"/>
        <c:crosses val="autoZero"/>
        <c:auto val="0"/>
        <c:lblAlgn val="ctr"/>
        <c:lblOffset val="100"/>
        <c:noMultiLvlLbl val="0"/>
      </c:catAx>
      <c:valAx>
        <c:axId val="132569968"/>
        <c:scaling>
          <c:orientation val="minMax"/>
          <c:max val="1"/>
        </c:scaling>
        <c:delete val="0"/>
        <c:axPos val="r"/>
        <c:numFmt formatCode="0%" sourceLinked="1"/>
        <c:majorTickMark val="out"/>
        <c:minorTickMark val="none"/>
        <c:tickLblPos val="nextTo"/>
        <c:crossAx val="132571928"/>
        <c:crosses val="max"/>
        <c:crossBetween val="between"/>
      </c:valAx>
    </c:plotArea>
    <c:plotVisOnly val="1"/>
    <c:dispBlanksAs val="gap"/>
    <c:showDLblsOverMax val="0"/>
  </c:chart>
  <c:printSettings>
    <c:headerFooter alignWithMargins="0">
      <c:oddHeader>&amp;A</c:oddHeader>
      <c:oddFooter>Page &amp;P</c:oddFooter>
    </c:headerFooter>
    <c:pageMargins b="1" l="0.75000000000001055" r="0.75000000000001055" t="1" header="0.5" footer="0.5"/>
    <c:pageSetup orientation="landscape" horizontalDpi="-3" verticalDpi="300"/>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49.png"/><Relationship Id="rId2" Type="http://schemas.openxmlformats.org/officeDocument/2006/relationships/chart" Target="../charts/chart1.xml"/><Relationship Id="rId1" Type="http://schemas.openxmlformats.org/officeDocument/2006/relationships/image" Target="../media/image48.png"/></Relationships>
</file>

<file path=xl/drawings/_rels/drawing3.xml.rels><?xml version="1.0" encoding="UTF-8" standalone="yes"?>
<Relationships xmlns="http://schemas.openxmlformats.org/package/2006/relationships"><Relationship Id="rId1" Type="http://schemas.openxmlformats.org/officeDocument/2006/relationships/image" Target="../media/image48.png"/></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50.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18.emf"/><Relationship Id="rId13" Type="http://schemas.openxmlformats.org/officeDocument/2006/relationships/image" Target="../media/image14.emf"/><Relationship Id="rId18" Type="http://schemas.openxmlformats.org/officeDocument/2006/relationships/image" Target="../media/image6.emf"/><Relationship Id="rId26" Type="http://schemas.openxmlformats.org/officeDocument/2006/relationships/image" Target="../media/image31.emf"/><Relationship Id="rId39" Type="http://schemas.openxmlformats.org/officeDocument/2006/relationships/image" Target="../media/image44.emf"/><Relationship Id="rId3" Type="http://schemas.openxmlformats.org/officeDocument/2006/relationships/image" Target="../media/image9.emf"/><Relationship Id="rId21" Type="http://schemas.openxmlformats.org/officeDocument/2006/relationships/image" Target="../media/image26.emf"/><Relationship Id="rId34" Type="http://schemas.openxmlformats.org/officeDocument/2006/relationships/image" Target="../media/image39.emf"/><Relationship Id="rId42" Type="http://schemas.openxmlformats.org/officeDocument/2006/relationships/image" Target="../media/image47.emf"/><Relationship Id="rId7" Type="http://schemas.openxmlformats.org/officeDocument/2006/relationships/image" Target="../media/image19.emf"/><Relationship Id="rId12" Type="http://schemas.openxmlformats.org/officeDocument/2006/relationships/image" Target="../media/image15.emf"/><Relationship Id="rId17" Type="http://schemas.openxmlformats.org/officeDocument/2006/relationships/image" Target="../media/image7.emf"/><Relationship Id="rId25" Type="http://schemas.openxmlformats.org/officeDocument/2006/relationships/image" Target="../media/image30.emf"/><Relationship Id="rId33" Type="http://schemas.openxmlformats.org/officeDocument/2006/relationships/image" Target="../media/image38.emf"/><Relationship Id="rId38" Type="http://schemas.openxmlformats.org/officeDocument/2006/relationships/image" Target="../media/image43.emf"/><Relationship Id="rId2" Type="http://schemas.openxmlformats.org/officeDocument/2006/relationships/image" Target="../media/image10.emf"/><Relationship Id="rId16" Type="http://schemas.openxmlformats.org/officeDocument/2006/relationships/image" Target="../media/image21.emf"/><Relationship Id="rId20" Type="http://schemas.openxmlformats.org/officeDocument/2006/relationships/image" Target="../media/image25.emf"/><Relationship Id="rId29" Type="http://schemas.openxmlformats.org/officeDocument/2006/relationships/image" Target="../media/image34.emf"/><Relationship Id="rId41" Type="http://schemas.openxmlformats.org/officeDocument/2006/relationships/image" Target="../media/image46.emf"/><Relationship Id="rId1" Type="http://schemas.openxmlformats.org/officeDocument/2006/relationships/image" Target="../media/image13.emf"/><Relationship Id="rId6" Type="http://schemas.openxmlformats.org/officeDocument/2006/relationships/image" Target="../media/image12.emf"/><Relationship Id="rId11" Type="http://schemas.openxmlformats.org/officeDocument/2006/relationships/image" Target="../media/image8.emf"/><Relationship Id="rId24" Type="http://schemas.openxmlformats.org/officeDocument/2006/relationships/image" Target="../media/image29.emf"/><Relationship Id="rId32" Type="http://schemas.openxmlformats.org/officeDocument/2006/relationships/image" Target="../media/image37.emf"/><Relationship Id="rId37" Type="http://schemas.openxmlformats.org/officeDocument/2006/relationships/image" Target="../media/image42.emf"/><Relationship Id="rId40" Type="http://schemas.openxmlformats.org/officeDocument/2006/relationships/image" Target="../media/image45.emf"/><Relationship Id="rId5" Type="http://schemas.openxmlformats.org/officeDocument/2006/relationships/image" Target="../media/image22.emf"/><Relationship Id="rId15" Type="http://schemas.openxmlformats.org/officeDocument/2006/relationships/image" Target="../media/image20.emf"/><Relationship Id="rId23" Type="http://schemas.openxmlformats.org/officeDocument/2006/relationships/image" Target="../media/image28.emf"/><Relationship Id="rId28" Type="http://schemas.openxmlformats.org/officeDocument/2006/relationships/image" Target="../media/image33.emf"/><Relationship Id="rId36" Type="http://schemas.openxmlformats.org/officeDocument/2006/relationships/image" Target="../media/image41.emf"/><Relationship Id="rId10" Type="http://schemas.openxmlformats.org/officeDocument/2006/relationships/image" Target="../media/image17.emf"/><Relationship Id="rId19" Type="http://schemas.openxmlformats.org/officeDocument/2006/relationships/image" Target="../media/image24.emf"/><Relationship Id="rId31" Type="http://schemas.openxmlformats.org/officeDocument/2006/relationships/image" Target="../media/image36.emf"/><Relationship Id="rId4" Type="http://schemas.openxmlformats.org/officeDocument/2006/relationships/image" Target="../media/image23.emf"/><Relationship Id="rId9" Type="http://schemas.openxmlformats.org/officeDocument/2006/relationships/image" Target="../media/image16.emf"/><Relationship Id="rId14" Type="http://schemas.openxmlformats.org/officeDocument/2006/relationships/image" Target="../media/image11.emf"/><Relationship Id="rId22" Type="http://schemas.openxmlformats.org/officeDocument/2006/relationships/image" Target="../media/image27.emf"/><Relationship Id="rId27" Type="http://schemas.openxmlformats.org/officeDocument/2006/relationships/image" Target="../media/image32.emf"/><Relationship Id="rId30" Type="http://schemas.openxmlformats.org/officeDocument/2006/relationships/image" Target="../media/image35.emf"/><Relationship Id="rId35" Type="http://schemas.openxmlformats.org/officeDocument/2006/relationships/image" Target="../media/image40.emf"/><Relationship Id="rId43"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2</xdr:col>
      <xdr:colOff>171450</xdr:colOff>
      <xdr:row>9</xdr:row>
      <xdr:rowOff>38100</xdr:rowOff>
    </xdr:from>
    <xdr:to>
      <xdr:col>24</xdr:col>
      <xdr:colOff>66675</xdr:colOff>
      <xdr:row>21</xdr:row>
      <xdr:rowOff>0</xdr:rowOff>
    </xdr:to>
    <xdr:pic>
      <xdr:nvPicPr>
        <xdr:cNvPr id="8068"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7404" t="16833" r="18224" b="56921"/>
        <a:stretch>
          <a:fillRect/>
        </a:stretch>
      </xdr:blipFill>
      <xdr:spPr bwMode="auto">
        <a:xfrm>
          <a:off x="762000" y="2447925"/>
          <a:ext cx="6391275" cy="2247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28</xdr:col>
      <xdr:colOff>9527</xdr:colOff>
      <xdr:row>1</xdr:row>
      <xdr:rowOff>28575</xdr:rowOff>
    </xdr:from>
    <xdr:to>
      <xdr:col>39</xdr:col>
      <xdr:colOff>140965</xdr:colOff>
      <xdr:row>2</xdr:row>
      <xdr:rowOff>165707</xdr:rowOff>
    </xdr:to>
    <xdr:sp macro="" textlink="">
      <xdr:nvSpPr>
        <xdr:cNvPr id="7" name="Rectangle 6"/>
        <xdr:cNvSpPr/>
      </xdr:nvSpPr>
      <xdr:spPr>
        <a:xfrm>
          <a:off x="8067677" y="228600"/>
          <a:ext cx="2228848" cy="9334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7</xdr:col>
      <xdr:colOff>200023</xdr:colOff>
      <xdr:row>18</xdr:row>
      <xdr:rowOff>182880</xdr:rowOff>
    </xdr:from>
    <xdr:to>
      <xdr:col>13</xdr:col>
      <xdr:colOff>121943</xdr:colOff>
      <xdr:row>20</xdr:row>
      <xdr:rowOff>28651</xdr:rowOff>
    </xdr:to>
    <xdr:sp macro="" textlink="">
      <xdr:nvSpPr>
        <xdr:cNvPr id="8" name="Rectangle 7"/>
        <xdr:cNvSpPr/>
      </xdr:nvSpPr>
      <xdr:spPr>
        <a:xfrm flipH="1">
          <a:off x="2276473" y="4267200"/>
          <a:ext cx="1685925" cy="2286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editAs="oneCell">
    <xdr:from>
      <xdr:col>25</xdr:col>
      <xdr:colOff>9525</xdr:colOff>
      <xdr:row>13</xdr:row>
      <xdr:rowOff>66675</xdr:rowOff>
    </xdr:from>
    <xdr:to>
      <xdr:col>37</xdr:col>
      <xdr:colOff>104775</xdr:colOff>
      <xdr:row>25</xdr:row>
      <xdr:rowOff>161925</xdr:rowOff>
    </xdr:to>
    <xdr:pic>
      <xdr:nvPicPr>
        <xdr:cNvPr id="8071" name="Picture 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91400" y="3238500"/>
          <a:ext cx="2486025" cy="2381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28575</xdr:colOff>
      <xdr:row>1</xdr:row>
      <xdr:rowOff>66675</xdr:rowOff>
    </xdr:from>
    <xdr:to>
      <xdr:col>10</xdr:col>
      <xdr:colOff>114300</xdr:colOff>
      <xdr:row>2</xdr:row>
      <xdr:rowOff>19050</xdr:rowOff>
    </xdr:to>
    <xdr:pic>
      <xdr:nvPicPr>
        <xdr:cNvPr id="8072" name="Picture 1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90775" y="266700"/>
          <a:ext cx="676275"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123825</xdr:colOff>
      <xdr:row>1</xdr:row>
      <xdr:rowOff>47625</xdr:rowOff>
    </xdr:from>
    <xdr:to>
      <xdr:col>24</xdr:col>
      <xdr:colOff>219075</xdr:colOff>
      <xdr:row>1</xdr:row>
      <xdr:rowOff>781050</xdr:rowOff>
    </xdr:to>
    <xdr:pic>
      <xdr:nvPicPr>
        <xdr:cNvPr id="8073" name="Picture 1"/>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l="56389" t="19444" r="32048" b="67999"/>
        <a:stretch>
          <a:fillRect/>
        </a:stretch>
      </xdr:blipFill>
      <xdr:spPr bwMode="auto">
        <a:xfrm>
          <a:off x="5143500" y="247650"/>
          <a:ext cx="216217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22</xdr:col>
      <xdr:colOff>283845</xdr:colOff>
      <xdr:row>1</xdr:row>
      <xdr:rowOff>497205</xdr:rowOff>
    </xdr:from>
    <xdr:to>
      <xdr:col>28</xdr:col>
      <xdr:colOff>9508</xdr:colOff>
      <xdr:row>4</xdr:row>
      <xdr:rowOff>144781</xdr:rowOff>
    </xdr:to>
    <xdr:cxnSp macro="">
      <xdr:nvCxnSpPr>
        <xdr:cNvPr id="11" name="Curved Connector 10"/>
        <xdr:cNvCxnSpPr>
          <a:endCxn id="7" idx="1"/>
        </xdr:cNvCxnSpPr>
      </xdr:nvCxnSpPr>
      <xdr:spPr>
        <a:xfrm flipV="1">
          <a:off x="6781800" y="695325"/>
          <a:ext cx="1285877" cy="885826"/>
        </a:xfrm>
        <a:prstGeom prst="curvedConnector3">
          <a:avLst>
            <a:gd name="adj1" fmla="val 64074"/>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28</xdr:col>
          <xdr:colOff>114300</xdr:colOff>
          <xdr:row>1</xdr:row>
          <xdr:rowOff>114300</xdr:rowOff>
        </xdr:from>
        <xdr:to>
          <xdr:col>39</xdr:col>
          <xdr:colOff>57150</xdr:colOff>
          <xdr:row>2</xdr:row>
          <xdr:rowOff>85725</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Close This Alert and Proceed to the 8D Form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55</xdr:col>
      <xdr:colOff>28575</xdr:colOff>
      <xdr:row>75</xdr:row>
      <xdr:rowOff>36634</xdr:rowOff>
    </xdr:from>
    <xdr:to>
      <xdr:col>62</xdr:col>
      <xdr:colOff>28575</xdr:colOff>
      <xdr:row>75</xdr:row>
      <xdr:rowOff>571500</xdr:rowOff>
    </xdr:to>
    <xdr:sp macro="" textlink="">
      <xdr:nvSpPr>
        <xdr:cNvPr id="2" name="Rectangle 1"/>
        <xdr:cNvSpPr/>
      </xdr:nvSpPr>
      <xdr:spPr>
        <a:xfrm>
          <a:off x="6324600" y="18143659"/>
          <a:ext cx="800100" cy="53486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0</xdr:col>
      <xdr:colOff>19050</xdr:colOff>
      <xdr:row>0</xdr:row>
      <xdr:rowOff>38100</xdr:rowOff>
    </xdr:from>
    <xdr:to>
      <xdr:col>24</xdr:col>
      <xdr:colOff>95250</xdr:colOff>
      <xdr:row>1</xdr:row>
      <xdr:rowOff>19050</xdr:rowOff>
    </xdr:to>
    <xdr:pic>
      <xdr:nvPicPr>
        <xdr:cNvPr id="28165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38100"/>
          <a:ext cx="2765612" cy="4964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94</xdr:row>
      <xdr:rowOff>19050</xdr:rowOff>
    </xdr:from>
    <xdr:to>
      <xdr:col>63</xdr:col>
      <xdr:colOff>95250</xdr:colOff>
      <xdr:row>103</xdr:row>
      <xdr:rowOff>9525</xdr:rowOff>
    </xdr:to>
    <xdr:graphicFrame macro="">
      <xdr:nvGraphicFramePr>
        <xdr:cNvPr id="28163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28258</xdr:colOff>
      <xdr:row>82</xdr:row>
      <xdr:rowOff>28897</xdr:rowOff>
    </xdr:from>
    <xdr:to>
      <xdr:col>7</xdr:col>
      <xdr:colOff>41975</xdr:colOff>
      <xdr:row>82</xdr:row>
      <xdr:rowOff>581024</xdr:rowOff>
    </xdr:to>
    <xdr:sp macro="" textlink="">
      <xdr:nvSpPr>
        <xdr:cNvPr id="3" name="TextBox 2"/>
        <xdr:cNvSpPr txBox="1"/>
      </xdr:nvSpPr>
      <xdr:spPr>
        <a:xfrm>
          <a:off x="256858" y="19307497"/>
          <a:ext cx="585217" cy="552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10</xdr:col>
      <xdr:colOff>30263</xdr:colOff>
      <xdr:row>82</xdr:row>
      <xdr:rowOff>31405</xdr:rowOff>
    </xdr:from>
    <xdr:to>
      <xdr:col>15</xdr:col>
      <xdr:colOff>43980</xdr:colOff>
      <xdr:row>82</xdr:row>
      <xdr:rowOff>525438</xdr:rowOff>
    </xdr:to>
    <xdr:sp macro="" textlink="">
      <xdr:nvSpPr>
        <xdr:cNvPr id="4" name="TextBox 3"/>
        <xdr:cNvSpPr txBox="1"/>
      </xdr:nvSpPr>
      <xdr:spPr>
        <a:xfrm>
          <a:off x="1141513" y="13453718"/>
          <a:ext cx="569342" cy="4845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18</xdr:col>
      <xdr:colOff>25066</xdr:colOff>
      <xdr:row>82</xdr:row>
      <xdr:rowOff>35092</xdr:rowOff>
    </xdr:from>
    <xdr:to>
      <xdr:col>23</xdr:col>
      <xdr:colOff>55563</xdr:colOff>
      <xdr:row>82</xdr:row>
      <xdr:rowOff>523875</xdr:rowOff>
    </xdr:to>
    <xdr:sp macro="" textlink="">
      <xdr:nvSpPr>
        <xdr:cNvPr id="5" name="TextBox 4"/>
        <xdr:cNvSpPr txBox="1"/>
      </xdr:nvSpPr>
      <xdr:spPr>
        <a:xfrm>
          <a:off x="2025316" y="13457405"/>
          <a:ext cx="586122" cy="4887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26</xdr:col>
      <xdr:colOff>22058</xdr:colOff>
      <xdr:row>82</xdr:row>
      <xdr:rowOff>42110</xdr:rowOff>
    </xdr:from>
    <xdr:to>
      <xdr:col>31</xdr:col>
      <xdr:colOff>35774</xdr:colOff>
      <xdr:row>82</xdr:row>
      <xdr:rowOff>523875</xdr:rowOff>
    </xdr:to>
    <xdr:sp macro="" textlink="">
      <xdr:nvSpPr>
        <xdr:cNvPr id="6" name="TextBox 5"/>
        <xdr:cNvSpPr txBox="1"/>
      </xdr:nvSpPr>
      <xdr:spPr>
        <a:xfrm>
          <a:off x="2911308" y="13464423"/>
          <a:ext cx="569341" cy="4817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pPr>
            <a:lnSpc>
              <a:spcPts val="1100"/>
            </a:lnSpc>
          </a:pPr>
          <a:r>
            <a:rPr lang="en-US" sz="1000"/>
            <a:t>Attached</a:t>
          </a:r>
        </a:p>
      </xdr:txBody>
    </xdr:sp>
    <xdr:clientData/>
  </xdr:twoCellAnchor>
  <xdr:twoCellAnchor>
    <xdr:from>
      <xdr:col>34</xdr:col>
      <xdr:colOff>30079</xdr:colOff>
      <xdr:row>82</xdr:row>
      <xdr:rowOff>30079</xdr:rowOff>
    </xdr:from>
    <xdr:to>
      <xdr:col>39</xdr:col>
      <xdr:colOff>33769</xdr:colOff>
      <xdr:row>84</xdr:row>
      <xdr:rowOff>117257</xdr:rowOff>
    </xdr:to>
    <xdr:sp macro="" textlink="">
      <xdr:nvSpPr>
        <xdr:cNvPr id="7" name="TextBox 6"/>
        <xdr:cNvSpPr txBox="1"/>
      </xdr:nvSpPr>
      <xdr:spPr>
        <a:xfrm>
          <a:off x="3950368" y="12848724"/>
          <a:ext cx="590230" cy="4681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Complete</a:t>
          </a:r>
        </a:p>
        <a:p>
          <a:r>
            <a:rPr lang="en-US" sz="1000"/>
            <a:t>N/A</a:t>
          </a:r>
        </a:p>
        <a:p>
          <a:r>
            <a:rPr lang="en-US" sz="1000"/>
            <a:t>Attached</a:t>
          </a:r>
        </a:p>
      </xdr:txBody>
    </xdr:sp>
    <xdr:clientData/>
  </xdr:twoCellAnchor>
  <xdr:twoCellAnchor>
    <xdr:from>
      <xdr:col>42</xdr:col>
      <xdr:colOff>15333</xdr:colOff>
      <xdr:row>82</xdr:row>
      <xdr:rowOff>200526</xdr:rowOff>
    </xdr:from>
    <xdr:to>
      <xdr:col>47</xdr:col>
      <xdr:colOff>29050</xdr:colOff>
      <xdr:row>82</xdr:row>
      <xdr:rowOff>351694</xdr:rowOff>
    </xdr:to>
    <xdr:sp macro="" textlink="">
      <xdr:nvSpPr>
        <xdr:cNvPr id="8" name="TextBox 7"/>
        <xdr:cNvSpPr txBox="1"/>
      </xdr:nvSpPr>
      <xdr:spPr>
        <a:xfrm>
          <a:off x="4946352" y="19499641"/>
          <a:ext cx="599871" cy="1511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N/A</a:t>
          </a:r>
        </a:p>
      </xdr:txBody>
    </xdr:sp>
    <xdr:clientData/>
  </xdr:twoCellAnchor>
  <xdr:twoCellAnchor editAs="oneCell">
    <xdr:from>
      <xdr:col>55</xdr:col>
      <xdr:colOff>114300</xdr:colOff>
      <xdr:row>75</xdr:row>
      <xdr:rowOff>28575</xdr:rowOff>
    </xdr:from>
    <xdr:to>
      <xdr:col>61</xdr:col>
      <xdr:colOff>104775</xdr:colOff>
      <xdr:row>75</xdr:row>
      <xdr:rowOff>552450</xdr:rowOff>
    </xdr:to>
    <xdr:pic>
      <xdr:nvPicPr>
        <xdr:cNvPr id="281644" name="Picture 10"/>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34200" y="18059400"/>
          <a:ext cx="73342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49</xdr:col>
      <xdr:colOff>79375</xdr:colOff>
      <xdr:row>11</xdr:row>
      <xdr:rowOff>25959</xdr:rowOff>
    </xdr:from>
    <xdr:ext cx="555294" cy="302866"/>
    <xdr:sp macro="" textlink="">
      <xdr:nvSpPr>
        <xdr:cNvPr id="12" name="TextBox 11"/>
        <xdr:cNvSpPr txBox="1"/>
      </xdr:nvSpPr>
      <xdr:spPr>
        <a:xfrm>
          <a:off x="5831010" y="2993363"/>
          <a:ext cx="555294" cy="3028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lIns="0" tIns="0" rIns="0" bIns="0" rtlCol="0" anchor="t">
          <a:noAutofit/>
        </a:bodyPr>
        <a:lstStyle/>
        <a:p>
          <a:r>
            <a:rPr lang="en-US" sz="900"/>
            <a:t>Complete</a:t>
          </a:r>
        </a:p>
        <a:p>
          <a:r>
            <a:rPr lang="en-US" sz="900"/>
            <a:t>N/A</a:t>
          </a:r>
        </a:p>
      </xdr:txBody>
    </xdr:sp>
    <xdr:clientData/>
  </xdr:oneCellAnchor>
  <mc:AlternateContent xmlns:mc="http://schemas.openxmlformats.org/markup-compatibility/2006">
    <mc:Choice xmlns:a14="http://schemas.microsoft.com/office/drawing/2010/main" Requires="a14">
      <xdr:twoCellAnchor>
        <xdr:from>
          <xdr:col>46</xdr:col>
          <xdr:colOff>104775</xdr:colOff>
          <xdr:row>75</xdr:row>
          <xdr:rowOff>57150</xdr:rowOff>
        </xdr:from>
        <xdr:to>
          <xdr:col>55</xdr:col>
          <xdr:colOff>0</xdr:colOff>
          <xdr:row>75</xdr:row>
          <xdr:rowOff>352425</xdr:rowOff>
        </xdr:to>
        <xdr:sp macro="" textlink="">
          <xdr:nvSpPr>
            <xdr:cNvPr id="1072" name="Button 48" hidden="1">
              <a:extLst>
                <a:ext uri="{63B3BB69-23CF-44E3-9099-C40C66FF867C}">
                  <a14:compatExt spid="_x0000_s10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cs typeface="Calibri"/>
                </a:rPr>
                <a:t>COMPLETE 5-WHY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80</xdr:row>
          <xdr:rowOff>57150</xdr:rowOff>
        </xdr:from>
        <xdr:to>
          <xdr:col>7</xdr:col>
          <xdr:colOff>95250</xdr:colOff>
          <xdr:row>81</xdr:row>
          <xdr:rowOff>180975</xdr:rowOff>
        </xdr:to>
        <xdr:sp macro="" textlink="">
          <xdr:nvSpPr>
            <xdr:cNvPr id="1073" name="Button 49" hidden="1">
              <a:extLst>
                <a:ext uri="{63B3BB69-23CF-44E3-9099-C40C66FF867C}">
                  <a14:compatExt spid="_x0000_s1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Cause and Effect Diagram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xdr:colOff>
          <xdr:row>80</xdr:row>
          <xdr:rowOff>57150</xdr:rowOff>
        </xdr:from>
        <xdr:to>
          <xdr:col>15</xdr:col>
          <xdr:colOff>76200</xdr:colOff>
          <xdr:row>81</xdr:row>
          <xdr:rowOff>180975</xdr:rowOff>
        </xdr:to>
        <xdr:sp macro="" textlink="">
          <xdr:nvSpPr>
            <xdr:cNvPr id="1075" name="Button 51" hidden="1">
              <a:extLst>
                <a:ext uri="{63B3BB69-23CF-44E3-9099-C40C66FF867C}">
                  <a14:compatExt spid="_x0000_s1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Pareto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80</xdr:row>
          <xdr:rowOff>57150</xdr:rowOff>
        </xdr:from>
        <xdr:to>
          <xdr:col>31</xdr:col>
          <xdr:colOff>104775</xdr:colOff>
          <xdr:row>81</xdr:row>
          <xdr:rowOff>180975</xdr:rowOff>
        </xdr:to>
        <xdr:sp macro="" textlink="">
          <xdr:nvSpPr>
            <xdr:cNvPr id="1077" name="Button 53" hidden="1">
              <a:extLst>
                <a:ext uri="{63B3BB69-23CF-44E3-9099-C40C66FF867C}">
                  <a14:compatExt spid="_x0000_s10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47625</xdr:colOff>
          <xdr:row>80</xdr:row>
          <xdr:rowOff>57150</xdr:rowOff>
        </xdr:from>
        <xdr:to>
          <xdr:col>39</xdr:col>
          <xdr:colOff>85725</xdr:colOff>
          <xdr:row>81</xdr:row>
          <xdr:rowOff>171450</xdr:rowOff>
        </xdr:to>
        <xdr:sp macro="" textlink="">
          <xdr:nvSpPr>
            <xdr:cNvPr id="1078" name="Button 54" hidden="1">
              <a:extLst>
                <a:ext uri="{63B3BB69-23CF-44E3-9099-C40C66FF867C}">
                  <a14:compatExt spid="_x0000_s10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a:t>
              </a:r>
              <a:r>
                <a:rPr lang="en-US" sz="11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47625</xdr:colOff>
          <xdr:row>80</xdr:row>
          <xdr:rowOff>57150</xdr:rowOff>
        </xdr:from>
        <xdr:to>
          <xdr:col>47</xdr:col>
          <xdr:colOff>95250</xdr:colOff>
          <xdr:row>81</xdr:row>
          <xdr:rowOff>171450</xdr:rowOff>
        </xdr:to>
        <xdr:sp macro="" textlink="">
          <xdr:nvSpPr>
            <xdr:cNvPr id="1079" name="Button 55" hidden="1">
              <a:extLst>
                <a:ext uri="{63B3BB69-23CF-44E3-9099-C40C66FF867C}">
                  <a14:compatExt spid="_x0000_s10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Flow Diagram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38100</xdr:colOff>
          <xdr:row>80</xdr:row>
          <xdr:rowOff>38100</xdr:rowOff>
        </xdr:from>
        <xdr:to>
          <xdr:col>55</xdr:col>
          <xdr:colOff>85725</xdr:colOff>
          <xdr:row>81</xdr:row>
          <xdr:rowOff>161925</xdr:rowOff>
        </xdr:to>
        <xdr:sp macro="" textlink="">
          <xdr:nvSpPr>
            <xdr:cNvPr id="1080" name="Button 56" hidden="1">
              <a:extLst>
                <a:ext uri="{63B3BB69-23CF-44E3-9099-C40C66FF867C}">
                  <a14:compatExt spid="_x0000_s10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Gage R&amp;R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38100</xdr:colOff>
          <xdr:row>80</xdr:row>
          <xdr:rowOff>57150</xdr:rowOff>
        </xdr:from>
        <xdr:to>
          <xdr:col>63</xdr:col>
          <xdr:colOff>104775</xdr:colOff>
          <xdr:row>81</xdr:row>
          <xdr:rowOff>180975</xdr:rowOff>
        </xdr:to>
        <xdr:sp macro="" textlink="">
          <xdr:nvSpPr>
            <xdr:cNvPr id="1082" name="Button 58" hidden="1">
              <a:extLst>
                <a:ext uri="{63B3BB69-23CF-44E3-9099-C40C66FF867C}">
                  <a14:compatExt spid="_x0000_s10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Capability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95250</xdr:colOff>
          <xdr:row>29</xdr:row>
          <xdr:rowOff>0</xdr:rowOff>
        </xdr:from>
        <xdr:to>
          <xdr:col>63</xdr:col>
          <xdr:colOff>95250</xdr:colOff>
          <xdr:row>29</xdr:row>
          <xdr:rowOff>0</xdr:rowOff>
        </xdr:to>
        <xdr:sp macro="" textlink="">
          <xdr:nvSpPr>
            <xdr:cNvPr id="1142" name="Button 118" hidden="1">
              <a:extLst>
                <a:ext uri="{63B3BB69-23CF-44E3-9099-C40C66FF867C}">
                  <a14:compatExt spid="_x0000_s11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Hide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57150</xdr:colOff>
          <xdr:row>29</xdr:row>
          <xdr:rowOff>0</xdr:rowOff>
        </xdr:from>
        <xdr:to>
          <xdr:col>31</xdr:col>
          <xdr:colOff>57150</xdr:colOff>
          <xdr:row>29</xdr:row>
          <xdr:rowOff>0</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85725</xdr:colOff>
          <xdr:row>29</xdr:row>
          <xdr:rowOff>0</xdr:rowOff>
        </xdr:from>
        <xdr:to>
          <xdr:col>63</xdr:col>
          <xdr:colOff>85725</xdr:colOff>
          <xdr:row>29</xdr:row>
          <xdr:rowOff>0</xdr:rowOff>
        </xdr:to>
        <xdr:sp macro="" textlink="">
          <xdr:nvSpPr>
            <xdr:cNvPr id="1162" name="Button 138" hidden="1">
              <a:extLst>
                <a:ext uri="{63B3BB69-23CF-44E3-9099-C40C66FF867C}">
                  <a14:compatExt spid="_x0000_s11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66675</xdr:colOff>
          <xdr:row>29</xdr:row>
          <xdr:rowOff>0</xdr:rowOff>
        </xdr:from>
        <xdr:to>
          <xdr:col>63</xdr:col>
          <xdr:colOff>85725</xdr:colOff>
          <xdr:row>29</xdr:row>
          <xdr:rowOff>0</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up to 10 more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104775</xdr:colOff>
          <xdr:row>32</xdr:row>
          <xdr:rowOff>561975</xdr:rowOff>
        </xdr:from>
        <xdr:to>
          <xdr:col>64</xdr:col>
          <xdr:colOff>9525</xdr:colOff>
          <xdr:row>32</xdr:row>
          <xdr:rowOff>752475</xdr:rowOff>
        </xdr:to>
        <xdr:sp macro="" textlink="">
          <xdr:nvSpPr>
            <xdr:cNvPr id="1164" name="Button 140" hidden="1">
              <a:extLst>
                <a:ext uri="{63B3BB69-23CF-44E3-9099-C40C66FF867C}">
                  <a14:compatExt spid="_x0000_s11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Additional Team Members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5" name="Button 141" hidden="1">
              <a:extLst>
                <a:ext uri="{63B3BB69-23CF-44E3-9099-C40C66FF867C}">
                  <a14:compatExt spid="_x0000_s11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7" name="Button 143" hidden="1">
              <a:extLst>
                <a:ext uri="{63B3BB69-23CF-44E3-9099-C40C66FF867C}">
                  <a14:compatExt spid="_x0000_s11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69" name="Button 145" hidden="1">
              <a:extLst>
                <a:ext uri="{63B3BB69-23CF-44E3-9099-C40C66FF867C}">
                  <a14:compatExt spid="_x0000_s1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0" name="Button 146" hidden="1">
              <a:extLst>
                <a:ext uri="{63B3BB69-23CF-44E3-9099-C40C66FF867C}">
                  <a14:compatExt spid="_x0000_s1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1" name="Button 147" hidden="1">
              <a:extLst>
                <a:ext uri="{63B3BB69-23CF-44E3-9099-C40C66FF867C}">
                  <a14:compatExt spid="_x0000_s11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2" name="Button 148" hidden="1">
              <a:extLst>
                <a:ext uri="{63B3BB69-23CF-44E3-9099-C40C66FF867C}">
                  <a14:compatExt spid="_x0000_s11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39</xdr:row>
          <xdr:rowOff>0</xdr:rowOff>
        </xdr:from>
        <xdr:to>
          <xdr:col>64</xdr:col>
          <xdr:colOff>600075</xdr:colOff>
          <xdr:row>39</xdr:row>
          <xdr:rowOff>0</xdr:rowOff>
        </xdr:to>
        <xdr:sp macro="" textlink="">
          <xdr:nvSpPr>
            <xdr:cNvPr id="1174" name="Button 150" hidden="1">
              <a:extLst>
                <a:ext uri="{63B3BB69-23CF-44E3-9099-C40C66FF867C}">
                  <a14:compatExt spid="_x0000_s1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7" name="Button 163" hidden="1">
              <a:extLst>
                <a:ext uri="{63B3BB69-23CF-44E3-9099-C40C66FF867C}">
                  <a14:compatExt spid="_x0000_s1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89" name="Button 165" hidden="1">
              <a:extLst>
                <a:ext uri="{63B3BB69-23CF-44E3-9099-C40C66FF867C}">
                  <a14:compatExt spid="_x0000_s1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28575</xdr:colOff>
          <xdr:row>61</xdr:row>
          <xdr:rowOff>0</xdr:rowOff>
        </xdr:from>
        <xdr:to>
          <xdr:col>64</xdr:col>
          <xdr:colOff>600075</xdr:colOff>
          <xdr:row>61</xdr:row>
          <xdr:rowOff>0</xdr:rowOff>
        </xdr:to>
        <xdr:sp macro="" textlink="">
          <xdr:nvSpPr>
            <xdr:cNvPr id="1190" name="Button 166" hidden="1">
              <a:extLst>
                <a:ext uri="{63B3BB69-23CF-44E3-9099-C40C66FF867C}">
                  <a14:compatExt spid="_x0000_s11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Hide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3" name="CheckBox1" hidden="1">
              <a:extLst>
                <a:ext uri="{63B3BB69-23CF-44E3-9099-C40C66FF867C}">
                  <a14:compatExt spid="_x0000_s119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4" name="CheckBox2" hidden="1">
              <a:extLst>
                <a:ext uri="{63B3BB69-23CF-44E3-9099-C40C66FF867C}">
                  <a14:compatExt spid="_x0000_s119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5" name="CheckBox3" hidden="1">
              <a:extLst>
                <a:ext uri="{63B3BB69-23CF-44E3-9099-C40C66FF867C}">
                  <a14:compatExt spid="_x0000_s119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6" name="CheckBox4" hidden="1">
              <a:extLst>
                <a:ext uri="{63B3BB69-23CF-44E3-9099-C40C66FF867C}">
                  <a14:compatExt spid="_x0000_s119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61</xdr:row>
          <xdr:rowOff>0</xdr:rowOff>
        </xdr:from>
        <xdr:to>
          <xdr:col>12</xdr:col>
          <xdr:colOff>57150</xdr:colOff>
          <xdr:row>61</xdr:row>
          <xdr:rowOff>0</xdr:rowOff>
        </xdr:to>
        <xdr:sp macro="" textlink="">
          <xdr:nvSpPr>
            <xdr:cNvPr id="1197" name="CheckBox5" hidden="1">
              <a:extLst>
                <a:ext uri="{63B3BB69-23CF-44E3-9099-C40C66FF867C}">
                  <a14:compatExt spid="_x0000_s119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61</xdr:row>
          <xdr:rowOff>0</xdr:rowOff>
        </xdr:from>
        <xdr:to>
          <xdr:col>9</xdr:col>
          <xdr:colOff>28575</xdr:colOff>
          <xdr:row>61</xdr:row>
          <xdr:rowOff>0</xdr:rowOff>
        </xdr:to>
        <xdr:sp macro="" textlink="">
          <xdr:nvSpPr>
            <xdr:cNvPr id="1198" name="CheckBox6" hidden="1">
              <a:extLst>
                <a:ext uri="{63B3BB69-23CF-44E3-9099-C40C66FF867C}">
                  <a14:compatExt spid="_x0000_s119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9525</xdr:colOff>
          <xdr:row>61</xdr:row>
          <xdr:rowOff>0</xdr:rowOff>
        </xdr:from>
        <xdr:to>
          <xdr:col>12</xdr:col>
          <xdr:colOff>47625</xdr:colOff>
          <xdr:row>62</xdr:row>
          <xdr:rowOff>9525</xdr:rowOff>
        </xdr:to>
        <xdr:sp macro="" textlink="">
          <xdr:nvSpPr>
            <xdr:cNvPr id="1199" name="CheckBox7" hidden="1">
              <a:extLst>
                <a:ext uri="{63B3BB69-23CF-44E3-9099-C40C66FF867C}">
                  <a14:compatExt spid="_x0000_s119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61</xdr:row>
          <xdr:rowOff>0</xdr:rowOff>
        </xdr:from>
        <xdr:to>
          <xdr:col>9</xdr:col>
          <xdr:colOff>19050</xdr:colOff>
          <xdr:row>62</xdr:row>
          <xdr:rowOff>9525</xdr:rowOff>
        </xdr:to>
        <xdr:sp macro="" textlink="">
          <xdr:nvSpPr>
            <xdr:cNvPr id="1200" name="CheckBox8" hidden="1">
              <a:extLst>
                <a:ext uri="{63B3BB69-23CF-44E3-9099-C40C66FF867C}">
                  <a14:compatExt spid="_x0000_s12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59</xdr:row>
          <xdr:rowOff>9525</xdr:rowOff>
        </xdr:from>
        <xdr:to>
          <xdr:col>12</xdr:col>
          <xdr:colOff>57150</xdr:colOff>
          <xdr:row>60</xdr:row>
          <xdr:rowOff>0</xdr:rowOff>
        </xdr:to>
        <xdr:sp macro="" textlink="">
          <xdr:nvSpPr>
            <xdr:cNvPr id="1211" name="CheckBox9" hidden="1">
              <a:extLst>
                <a:ext uri="{63B3BB69-23CF-44E3-9099-C40C66FF867C}">
                  <a14:compatExt spid="_x0000_s121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59</xdr:row>
          <xdr:rowOff>19050</xdr:rowOff>
        </xdr:from>
        <xdr:to>
          <xdr:col>9</xdr:col>
          <xdr:colOff>19050</xdr:colOff>
          <xdr:row>59</xdr:row>
          <xdr:rowOff>171450</xdr:rowOff>
        </xdr:to>
        <xdr:sp macro="" textlink="">
          <xdr:nvSpPr>
            <xdr:cNvPr id="1212" name="CheckBox10" hidden="1">
              <a:extLst>
                <a:ext uri="{63B3BB69-23CF-44E3-9099-C40C66FF867C}">
                  <a14:compatExt spid="_x0000_s121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58</xdr:row>
          <xdr:rowOff>9525</xdr:rowOff>
        </xdr:from>
        <xdr:to>
          <xdr:col>12</xdr:col>
          <xdr:colOff>47625</xdr:colOff>
          <xdr:row>59</xdr:row>
          <xdr:rowOff>19050</xdr:rowOff>
        </xdr:to>
        <xdr:sp macro="" textlink="">
          <xdr:nvSpPr>
            <xdr:cNvPr id="1213" name="CheckBox11" hidden="1">
              <a:extLst>
                <a:ext uri="{63B3BB69-23CF-44E3-9099-C40C66FF867C}">
                  <a14:compatExt spid="_x0000_s121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58</xdr:row>
          <xdr:rowOff>0</xdr:rowOff>
        </xdr:from>
        <xdr:to>
          <xdr:col>9</xdr:col>
          <xdr:colOff>28575</xdr:colOff>
          <xdr:row>59</xdr:row>
          <xdr:rowOff>9525</xdr:rowOff>
        </xdr:to>
        <xdr:sp macro="" textlink="">
          <xdr:nvSpPr>
            <xdr:cNvPr id="1214" name="CheckBox12" hidden="1">
              <a:extLst>
                <a:ext uri="{63B3BB69-23CF-44E3-9099-C40C66FF867C}">
                  <a14:compatExt spid="_x0000_s121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57</xdr:row>
          <xdr:rowOff>9525</xdr:rowOff>
        </xdr:from>
        <xdr:to>
          <xdr:col>12</xdr:col>
          <xdr:colOff>47625</xdr:colOff>
          <xdr:row>58</xdr:row>
          <xdr:rowOff>19050</xdr:rowOff>
        </xdr:to>
        <xdr:sp macro="" textlink="">
          <xdr:nvSpPr>
            <xdr:cNvPr id="1215" name="CheckBox13" hidden="1">
              <a:extLst>
                <a:ext uri="{63B3BB69-23CF-44E3-9099-C40C66FF867C}">
                  <a14:compatExt spid="_x0000_s121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57</xdr:row>
          <xdr:rowOff>0</xdr:rowOff>
        </xdr:from>
        <xdr:to>
          <xdr:col>9</xdr:col>
          <xdr:colOff>28575</xdr:colOff>
          <xdr:row>58</xdr:row>
          <xdr:rowOff>9525</xdr:rowOff>
        </xdr:to>
        <xdr:sp macro="" textlink="">
          <xdr:nvSpPr>
            <xdr:cNvPr id="1218" name="CheckBox16" hidden="1">
              <a:extLst>
                <a:ext uri="{63B3BB69-23CF-44E3-9099-C40C66FF867C}">
                  <a14:compatExt spid="_x0000_s121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56</xdr:row>
          <xdr:rowOff>9525</xdr:rowOff>
        </xdr:from>
        <xdr:to>
          <xdr:col>12</xdr:col>
          <xdr:colOff>47625</xdr:colOff>
          <xdr:row>57</xdr:row>
          <xdr:rowOff>19050</xdr:rowOff>
        </xdr:to>
        <xdr:sp macro="" textlink="">
          <xdr:nvSpPr>
            <xdr:cNvPr id="1219" name="CheckBox17" hidden="1">
              <a:extLst>
                <a:ext uri="{63B3BB69-23CF-44E3-9099-C40C66FF867C}">
                  <a14:compatExt spid="_x0000_s121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56</xdr:row>
          <xdr:rowOff>0</xdr:rowOff>
        </xdr:from>
        <xdr:to>
          <xdr:col>9</xdr:col>
          <xdr:colOff>28575</xdr:colOff>
          <xdr:row>57</xdr:row>
          <xdr:rowOff>9525</xdr:rowOff>
        </xdr:to>
        <xdr:sp macro="" textlink="">
          <xdr:nvSpPr>
            <xdr:cNvPr id="1220" name="CheckBox18" hidden="1">
              <a:extLst>
                <a:ext uri="{63B3BB69-23CF-44E3-9099-C40C66FF867C}">
                  <a14:compatExt spid="_x0000_s122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55</xdr:row>
          <xdr:rowOff>9525</xdr:rowOff>
        </xdr:from>
        <xdr:to>
          <xdr:col>12</xdr:col>
          <xdr:colOff>47625</xdr:colOff>
          <xdr:row>56</xdr:row>
          <xdr:rowOff>19050</xdr:rowOff>
        </xdr:to>
        <xdr:sp macro="" textlink="">
          <xdr:nvSpPr>
            <xdr:cNvPr id="1221" name="CheckBox19" hidden="1">
              <a:extLst>
                <a:ext uri="{63B3BB69-23CF-44E3-9099-C40C66FF867C}">
                  <a14:compatExt spid="_x0000_s12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55</xdr:row>
          <xdr:rowOff>0</xdr:rowOff>
        </xdr:from>
        <xdr:to>
          <xdr:col>9</xdr:col>
          <xdr:colOff>28575</xdr:colOff>
          <xdr:row>56</xdr:row>
          <xdr:rowOff>9525</xdr:rowOff>
        </xdr:to>
        <xdr:sp macro="" textlink="">
          <xdr:nvSpPr>
            <xdr:cNvPr id="1222" name="CheckBox20" hidden="1">
              <a:extLst>
                <a:ext uri="{63B3BB69-23CF-44E3-9099-C40C66FF867C}">
                  <a14:compatExt spid="_x0000_s12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54</xdr:row>
          <xdr:rowOff>0</xdr:rowOff>
        </xdr:from>
        <xdr:to>
          <xdr:col>12</xdr:col>
          <xdr:colOff>47625</xdr:colOff>
          <xdr:row>55</xdr:row>
          <xdr:rowOff>9525</xdr:rowOff>
        </xdr:to>
        <xdr:sp macro="" textlink="">
          <xdr:nvSpPr>
            <xdr:cNvPr id="1223" name="CheckBox21" hidden="1">
              <a:extLst>
                <a:ext uri="{63B3BB69-23CF-44E3-9099-C40C66FF867C}">
                  <a14:compatExt spid="_x0000_s12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54</xdr:row>
          <xdr:rowOff>0</xdr:rowOff>
        </xdr:from>
        <xdr:to>
          <xdr:col>9</xdr:col>
          <xdr:colOff>28575</xdr:colOff>
          <xdr:row>55</xdr:row>
          <xdr:rowOff>9525</xdr:rowOff>
        </xdr:to>
        <xdr:sp macro="" textlink="">
          <xdr:nvSpPr>
            <xdr:cNvPr id="1224" name="CheckBox22" hidden="1">
              <a:extLst>
                <a:ext uri="{63B3BB69-23CF-44E3-9099-C40C66FF867C}">
                  <a14:compatExt spid="_x0000_s12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85725</xdr:colOff>
          <xdr:row>51</xdr:row>
          <xdr:rowOff>428625</xdr:rowOff>
        </xdr:from>
        <xdr:to>
          <xdr:col>63</xdr:col>
          <xdr:colOff>28575</xdr:colOff>
          <xdr:row>51</xdr:row>
          <xdr:rowOff>581025</xdr:rowOff>
        </xdr:to>
        <xdr:sp macro="" textlink="">
          <xdr:nvSpPr>
            <xdr:cNvPr id="1228" name="Button 204" hidden="1">
              <a:extLst>
                <a:ext uri="{63B3BB69-23CF-44E3-9099-C40C66FF867C}">
                  <a14:compatExt spid="_x0000_s12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Additional Containment Areas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151</xdr:row>
          <xdr:rowOff>161925</xdr:rowOff>
        </xdr:from>
        <xdr:to>
          <xdr:col>63</xdr:col>
          <xdr:colOff>95250</xdr:colOff>
          <xdr:row>153</xdr:row>
          <xdr:rowOff>9525</xdr:rowOff>
        </xdr:to>
        <xdr:sp macro="" textlink="">
          <xdr:nvSpPr>
            <xdr:cNvPr id="1341" name="Button 317" hidden="1">
              <a:extLst>
                <a:ext uri="{63B3BB69-23CF-44E3-9099-C40C66FF867C}">
                  <a14:compatExt spid="_x0000_s13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38100</xdr:colOff>
          <xdr:row>0</xdr:row>
          <xdr:rowOff>104775</xdr:rowOff>
        </xdr:from>
        <xdr:to>
          <xdr:col>57</xdr:col>
          <xdr:colOff>38100</xdr:colOff>
          <xdr:row>0</xdr:row>
          <xdr:rowOff>352425</xdr:rowOff>
        </xdr:to>
        <xdr:sp macro="" textlink="">
          <xdr:nvSpPr>
            <xdr:cNvPr id="1342" name="Button 318" hidden="1">
              <a:extLst>
                <a:ext uri="{63B3BB69-23CF-44E3-9099-C40C66FF867C}">
                  <a14:compatExt spid="_x0000_s13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57053</xdr:colOff>
          <xdr:row>82</xdr:row>
          <xdr:rowOff>28575</xdr:rowOff>
        </xdr:from>
        <xdr:to>
          <xdr:col>7</xdr:col>
          <xdr:colOff>66675</xdr:colOff>
          <xdr:row>82</xdr:row>
          <xdr:rowOff>533400</xdr:rowOff>
        </xdr:to>
        <xdr:grpSp>
          <xdr:nvGrpSpPr>
            <xdr:cNvPr id="281646" name="Group 458"/>
            <xdr:cNvGrpSpPr>
              <a:grpSpLocks/>
            </xdr:cNvGrpSpPr>
          </xdr:nvGrpSpPr>
          <xdr:grpSpPr bwMode="auto">
            <a:xfrm>
              <a:off x="57053" y="19192875"/>
              <a:ext cx="809722" cy="504825"/>
              <a:chOff x="6" y="1346"/>
              <a:chExt cx="85" cy="54"/>
            </a:xfrm>
          </xdr:grpSpPr>
          <xdr:sp macro="" textlink="">
            <xdr:nvSpPr>
              <xdr:cNvPr id="1084" name="Group Box 60" hidden="1">
                <a:extLst>
                  <a:ext uri="{63B3BB69-23CF-44E3-9099-C40C66FF867C}">
                    <a14:compatExt spid="_x0000_s1084"/>
                  </a:ext>
                </a:extLst>
              </xdr:cNvPr>
              <xdr:cNvSpPr/>
            </xdr:nvSpPr>
            <xdr:spPr bwMode="auto">
              <a:xfrm>
                <a:off x="6" y="1346"/>
                <a:ext cx="85" cy="54"/>
              </a:xfrm>
              <a:prstGeom prst="rect">
                <a:avLst/>
              </a:prstGeom>
              <a:noFill/>
              <a:ln w="9525">
                <a:miter lim="800000"/>
                <a:headEnd/>
                <a:tailEnd/>
              </a:ln>
              <a:extLst>
                <a:ext uri="{909E8E84-426E-40DD-AFC4-6F175D3DCCD1}">
                  <a14:hiddenFill>
                    <a:noFill/>
                  </a14:hiddenFill>
                </a:ext>
              </a:extLst>
            </xdr:spPr>
          </xdr:sp>
          <xdr:sp macro="" textlink="">
            <xdr:nvSpPr>
              <xdr:cNvPr id="1345" name="CanECheckbox" hidden="1">
                <a:extLst>
                  <a:ext uri="{63B3BB69-23CF-44E3-9099-C40C66FF867C}">
                    <a14:compatExt spid="_x0000_s1345"/>
                  </a:ext>
                </a:extLst>
              </xdr:cNvPr>
              <xdr:cNvSpPr/>
            </xdr:nvSpPr>
            <xdr:spPr bwMode="auto">
              <a:xfrm>
                <a:off x="10" y="1348"/>
                <a:ext cx="17" cy="13"/>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57150</xdr:colOff>
          <xdr:row>82</xdr:row>
          <xdr:rowOff>28575</xdr:rowOff>
        </xdr:from>
        <xdr:to>
          <xdr:col>15</xdr:col>
          <xdr:colOff>76200</xdr:colOff>
          <xdr:row>82</xdr:row>
          <xdr:rowOff>533400</xdr:rowOff>
        </xdr:to>
        <xdr:grpSp>
          <xdr:nvGrpSpPr>
            <xdr:cNvPr id="281647" name="Group 459"/>
            <xdr:cNvGrpSpPr>
              <a:grpSpLocks/>
            </xdr:cNvGrpSpPr>
          </xdr:nvGrpSpPr>
          <xdr:grpSpPr bwMode="auto">
            <a:xfrm>
              <a:off x="971550" y="19192875"/>
              <a:ext cx="819150" cy="504825"/>
              <a:chOff x="102" y="1346"/>
              <a:chExt cx="85" cy="54"/>
            </a:xfrm>
          </xdr:grpSpPr>
          <xdr:sp macro="" textlink="">
            <xdr:nvSpPr>
              <xdr:cNvPr id="1346" name="ParetoCheckbox" hidden="1">
                <a:extLst>
                  <a:ext uri="{63B3BB69-23CF-44E3-9099-C40C66FF867C}">
                    <a14:compatExt spid="_x0000_s1346"/>
                  </a:ext>
                </a:extLst>
              </xdr:cNvPr>
              <xdr:cNvSpPr/>
            </xdr:nvSpPr>
            <xdr:spPr bwMode="auto">
              <a:xfrm>
                <a:off x="107" y="1348"/>
                <a:ext cx="17" cy="13"/>
              </a:xfrm>
              <a:prstGeom prst="rect">
                <a:avLst/>
              </a:prstGeom>
              <a:noFill/>
              <a:ln>
                <a:noFill/>
              </a:ln>
              <a:extLst>
                <a:ext uri="{91240B29-F687-4F45-9708-019B960494DF}">
                  <a14:hiddenLine w="9525">
                    <a:noFill/>
                    <a:miter lim="800000"/>
                    <a:headEnd/>
                    <a:tailEnd/>
                  </a14:hiddenLine>
                </a:ext>
              </a:extLst>
            </xdr:spPr>
          </xdr:sp>
          <xdr:sp macro="" textlink="">
            <xdr:nvSpPr>
              <xdr:cNvPr id="1102" name="Group Box 78" hidden="1">
                <a:extLst>
                  <a:ext uri="{63B3BB69-23CF-44E3-9099-C40C66FF867C}">
                    <a14:compatExt spid="_x0000_s1102"/>
                  </a:ext>
                </a:extLst>
              </xdr:cNvPr>
              <xdr:cNvSpPr/>
            </xdr:nvSpPr>
            <xdr:spPr bwMode="auto">
              <a:xfrm>
                <a:off x="102" y="1346"/>
                <a:ext cx="85" cy="54"/>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57053</xdr:colOff>
          <xdr:row>82</xdr:row>
          <xdr:rowOff>28575</xdr:rowOff>
        </xdr:from>
        <xdr:to>
          <xdr:col>23</xdr:col>
          <xdr:colOff>66675</xdr:colOff>
          <xdr:row>82</xdr:row>
          <xdr:rowOff>523875</xdr:rowOff>
        </xdr:to>
        <xdr:grpSp>
          <xdr:nvGrpSpPr>
            <xdr:cNvPr id="281648" name="Group 460"/>
            <xdr:cNvGrpSpPr>
              <a:grpSpLocks/>
            </xdr:cNvGrpSpPr>
          </xdr:nvGrpSpPr>
          <xdr:grpSpPr bwMode="auto">
            <a:xfrm>
              <a:off x="1885853" y="19192875"/>
              <a:ext cx="809722" cy="495300"/>
              <a:chOff x="1886176" y="11896045"/>
              <a:chExt cx="809722" cy="495300"/>
            </a:xfrm>
          </xdr:grpSpPr>
          <xdr:sp macro="" textlink="">
            <xdr:nvSpPr>
              <xdr:cNvPr id="1107" name="Group Box 83" hidden="1">
                <a:extLst>
                  <a:ext uri="{63B3BB69-23CF-44E3-9099-C40C66FF867C}">
                    <a14:compatExt spid="_x0000_s1107"/>
                  </a:ext>
                </a:extLst>
              </xdr:cNvPr>
              <xdr:cNvSpPr/>
            </xdr:nvSpPr>
            <xdr:spPr bwMode="auto">
              <a:xfrm>
                <a:off x="1886176" y="11896045"/>
                <a:ext cx="809722"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24</xdr:col>
          <xdr:colOff>66578</xdr:colOff>
          <xdr:row>82</xdr:row>
          <xdr:rowOff>28575</xdr:rowOff>
        </xdr:from>
        <xdr:to>
          <xdr:col>31</xdr:col>
          <xdr:colOff>76200</xdr:colOff>
          <xdr:row>82</xdr:row>
          <xdr:rowOff>533400</xdr:rowOff>
        </xdr:to>
        <xdr:grpSp>
          <xdr:nvGrpSpPr>
            <xdr:cNvPr id="281649" name="Group 461"/>
            <xdr:cNvGrpSpPr>
              <a:grpSpLocks/>
            </xdr:cNvGrpSpPr>
          </xdr:nvGrpSpPr>
          <xdr:grpSpPr bwMode="auto">
            <a:xfrm>
              <a:off x="2809778" y="19192875"/>
              <a:ext cx="809722" cy="504825"/>
              <a:chOff x="2810212" y="12583231"/>
              <a:chExt cx="809722" cy="504825"/>
            </a:xfrm>
          </xdr:grpSpPr>
          <xdr:sp macro="" textlink="">
            <xdr:nvSpPr>
              <xdr:cNvPr id="1112" name="Group Box 88" hidden="1">
                <a:extLst>
                  <a:ext uri="{63B3BB69-23CF-44E3-9099-C40C66FF867C}">
                    <a14:compatExt spid="_x0000_s1112"/>
                  </a:ext>
                </a:extLst>
              </xdr:cNvPr>
              <xdr:cNvSpPr/>
            </xdr:nvSpPr>
            <xdr:spPr bwMode="auto">
              <a:xfrm>
                <a:off x="2810212" y="12583231"/>
                <a:ext cx="809722" cy="504825"/>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32</xdr:col>
          <xdr:colOff>76130</xdr:colOff>
          <xdr:row>82</xdr:row>
          <xdr:rowOff>28575</xdr:rowOff>
        </xdr:from>
        <xdr:to>
          <xdr:col>39</xdr:col>
          <xdr:colOff>76199</xdr:colOff>
          <xdr:row>82</xdr:row>
          <xdr:rowOff>523875</xdr:rowOff>
        </xdr:to>
        <xdr:grpSp>
          <xdr:nvGrpSpPr>
            <xdr:cNvPr id="281650" name="Group 462"/>
            <xdr:cNvGrpSpPr>
              <a:grpSpLocks/>
            </xdr:cNvGrpSpPr>
          </xdr:nvGrpSpPr>
          <xdr:grpSpPr bwMode="auto">
            <a:xfrm>
              <a:off x="3733730" y="19192875"/>
              <a:ext cx="809694" cy="495300"/>
              <a:chOff x="3734118" y="12112336"/>
              <a:chExt cx="809694" cy="495300"/>
            </a:xfrm>
          </xdr:grpSpPr>
          <xdr:sp macro="" textlink="">
            <xdr:nvSpPr>
              <xdr:cNvPr id="1117" name="Group Box 93" hidden="1">
                <a:extLst>
                  <a:ext uri="{63B3BB69-23CF-44E3-9099-C40C66FF867C}">
                    <a14:compatExt spid="_x0000_s1117"/>
                  </a:ext>
                </a:extLst>
              </xdr:cNvPr>
              <xdr:cNvSpPr/>
            </xdr:nvSpPr>
            <xdr:spPr bwMode="auto">
              <a:xfrm>
                <a:off x="3734118" y="12112336"/>
                <a:ext cx="809694"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55</xdr:col>
          <xdr:colOff>19050</xdr:colOff>
          <xdr:row>75</xdr:row>
          <xdr:rowOff>28575</xdr:rowOff>
        </xdr:from>
        <xdr:to>
          <xdr:col>62</xdr:col>
          <xdr:colOff>28575</xdr:colOff>
          <xdr:row>75</xdr:row>
          <xdr:rowOff>571500</xdr:rowOff>
        </xdr:to>
        <xdr:sp macro="" textlink="">
          <xdr:nvSpPr>
            <xdr:cNvPr id="1137" name="Group Box 113" hidden="1">
              <a:extLst>
                <a:ext uri="{63B3BB69-23CF-44E3-9099-C40C66FF867C}">
                  <a14:compatExt spid="_x0000_s113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55</xdr:col>
          <xdr:colOff>47625</xdr:colOff>
          <xdr:row>75</xdr:row>
          <xdr:rowOff>85725</xdr:rowOff>
        </xdr:from>
        <xdr:to>
          <xdr:col>56</xdr:col>
          <xdr:colOff>95250</xdr:colOff>
          <xdr:row>75</xdr:row>
          <xdr:rowOff>219075</xdr:rowOff>
        </xdr:to>
        <xdr:sp macro="" textlink="">
          <xdr:nvSpPr>
            <xdr:cNvPr id="1343" name="FiveYCheckbox" hidden="1">
              <a:extLst>
                <a:ext uri="{63B3BB69-23CF-44E3-9099-C40C66FF867C}">
                  <a14:compatExt spid="_x0000_s1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57054</xdr:colOff>
          <xdr:row>82</xdr:row>
          <xdr:rowOff>28575</xdr:rowOff>
        </xdr:from>
        <xdr:to>
          <xdr:col>47</xdr:col>
          <xdr:colOff>66676</xdr:colOff>
          <xdr:row>82</xdr:row>
          <xdr:rowOff>533400</xdr:rowOff>
        </xdr:to>
        <xdr:grpSp>
          <xdr:nvGrpSpPr>
            <xdr:cNvPr id="281651" name="Group 463"/>
            <xdr:cNvGrpSpPr>
              <a:grpSpLocks/>
            </xdr:cNvGrpSpPr>
          </xdr:nvGrpSpPr>
          <xdr:grpSpPr bwMode="auto">
            <a:xfrm>
              <a:off x="4638579" y="19192875"/>
              <a:ext cx="809722" cy="504825"/>
              <a:chOff x="4639231" y="12820650"/>
              <a:chExt cx="809722" cy="504825"/>
            </a:xfrm>
          </xdr:grpSpPr>
          <xdr:sp macro="" textlink="">
            <xdr:nvSpPr>
              <xdr:cNvPr id="1155" name="Group Box 131" hidden="1">
                <a:extLst>
                  <a:ext uri="{63B3BB69-23CF-44E3-9099-C40C66FF867C}">
                    <a14:compatExt spid="_x0000_s1155"/>
                  </a:ext>
                </a:extLst>
              </xdr:cNvPr>
              <xdr:cNvSpPr/>
            </xdr:nvSpPr>
            <xdr:spPr bwMode="auto">
              <a:xfrm>
                <a:off x="4639231" y="12820650"/>
                <a:ext cx="809722" cy="504825"/>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48</xdr:col>
          <xdr:colOff>66579</xdr:colOff>
          <xdr:row>82</xdr:row>
          <xdr:rowOff>28575</xdr:rowOff>
        </xdr:from>
        <xdr:to>
          <xdr:col>55</xdr:col>
          <xdr:colOff>76201</xdr:colOff>
          <xdr:row>82</xdr:row>
          <xdr:rowOff>523875</xdr:rowOff>
        </xdr:to>
        <xdr:grpSp>
          <xdr:nvGrpSpPr>
            <xdr:cNvPr id="281652" name="Group 464"/>
            <xdr:cNvGrpSpPr>
              <a:grpSpLocks/>
            </xdr:cNvGrpSpPr>
          </xdr:nvGrpSpPr>
          <xdr:grpSpPr bwMode="auto">
            <a:xfrm>
              <a:off x="5562504" y="19192875"/>
              <a:ext cx="809722" cy="495300"/>
              <a:chOff x="5563266" y="11687342"/>
              <a:chExt cx="809722" cy="495300"/>
            </a:xfrm>
          </xdr:grpSpPr>
          <xdr:sp macro="" textlink="">
            <xdr:nvSpPr>
              <xdr:cNvPr id="1415" name="Group Box 391" hidden="1">
                <a:extLst>
                  <a:ext uri="{63B3BB69-23CF-44E3-9099-C40C66FF867C}">
                    <a14:compatExt spid="_x0000_s1415"/>
                  </a:ext>
                </a:extLst>
              </xdr:cNvPr>
              <xdr:cNvSpPr/>
            </xdr:nvSpPr>
            <xdr:spPr bwMode="auto">
              <a:xfrm>
                <a:off x="5563266" y="11687342"/>
                <a:ext cx="809722"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56</xdr:col>
          <xdr:colOff>56719</xdr:colOff>
          <xdr:row>82</xdr:row>
          <xdr:rowOff>28575</xdr:rowOff>
        </xdr:from>
        <xdr:to>
          <xdr:col>64</xdr:col>
          <xdr:colOff>2379</xdr:colOff>
          <xdr:row>82</xdr:row>
          <xdr:rowOff>523875</xdr:rowOff>
        </xdr:to>
        <xdr:grpSp>
          <xdr:nvGrpSpPr>
            <xdr:cNvPr id="281653" name="Group 466"/>
            <xdr:cNvGrpSpPr>
              <a:grpSpLocks/>
            </xdr:cNvGrpSpPr>
          </xdr:nvGrpSpPr>
          <xdr:grpSpPr bwMode="auto">
            <a:xfrm>
              <a:off x="6467044" y="19192875"/>
              <a:ext cx="783860" cy="495300"/>
              <a:chOff x="6261658" y="11687342"/>
              <a:chExt cx="783860" cy="495300"/>
            </a:xfrm>
          </xdr:grpSpPr>
          <xdr:sp macro="" textlink="">
            <xdr:nvSpPr>
              <xdr:cNvPr id="1423" name="Group Box 399" hidden="1">
                <a:extLst>
                  <a:ext uri="{63B3BB69-23CF-44E3-9099-C40C66FF867C}">
                    <a14:compatExt spid="_x0000_s1423"/>
                  </a:ext>
                </a:extLst>
              </xdr:cNvPr>
              <xdr:cNvSpPr/>
            </xdr:nvSpPr>
            <xdr:spPr bwMode="auto">
              <a:xfrm>
                <a:off x="6261658" y="11687342"/>
                <a:ext cx="783860" cy="495300"/>
              </a:xfrm>
              <a:prstGeom prst="rect">
                <a:avLst/>
              </a:prstGeom>
              <a:noFill/>
              <a:ln w="9525">
                <a:miter lim="800000"/>
                <a:headEnd/>
                <a:tailEnd/>
              </a:ln>
              <a:extLst>
                <a:ext uri="{909E8E84-426E-40DD-AFC4-6F175D3DCCD1}">
                  <a14:hiddenFill>
                    <a:noFill/>
                  </a14:hiddenFill>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38</xdr:col>
          <xdr:colOff>9525</xdr:colOff>
          <xdr:row>11</xdr:row>
          <xdr:rowOff>9525</xdr:rowOff>
        </xdr:from>
        <xdr:to>
          <xdr:col>48</xdr:col>
          <xdr:colOff>9525</xdr:colOff>
          <xdr:row>12</xdr:row>
          <xdr:rowOff>0</xdr:rowOff>
        </xdr:to>
        <xdr:sp macro="" textlink="">
          <xdr:nvSpPr>
            <xdr:cNvPr id="1491" name="Button 467" hidden="1">
              <a:extLst>
                <a:ext uri="{63B3BB69-23CF-44E3-9099-C40C66FF867C}">
                  <a14:compatExt spid="_x0000_s14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"Is, Is Not"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xdr:colOff>
          <xdr:row>80</xdr:row>
          <xdr:rowOff>57150</xdr:rowOff>
        </xdr:from>
        <xdr:to>
          <xdr:col>23</xdr:col>
          <xdr:colOff>104775</xdr:colOff>
          <xdr:row>81</xdr:row>
          <xdr:rowOff>180975</xdr:rowOff>
        </xdr:to>
        <xdr:sp macro="" textlink="">
          <xdr:nvSpPr>
            <xdr:cNvPr id="1492" name="Button 468" hidden="1">
              <a:extLst>
                <a:ext uri="{63B3BB69-23CF-44E3-9099-C40C66FF867C}">
                  <a14:compatExt spid="_x0000_s14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000000"/>
                  </a:solidFill>
                  <a:latin typeface="Calibri"/>
                  <a:cs typeface="Calibri"/>
                </a:rPr>
                <a:t>- Future Expansion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28575</xdr:colOff>
          <xdr:row>14</xdr:row>
          <xdr:rowOff>19050</xdr:rowOff>
        </xdr:from>
        <xdr:to>
          <xdr:col>63</xdr:col>
          <xdr:colOff>104775</xdr:colOff>
          <xdr:row>15</xdr:row>
          <xdr:rowOff>0</xdr:rowOff>
        </xdr:to>
        <xdr:sp macro="" textlink="">
          <xdr:nvSpPr>
            <xdr:cNvPr id="1496" name="ComboBox1" hidden="1">
              <a:extLst>
                <a:ext uri="{63B3BB69-23CF-44E3-9099-C40C66FF867C}">
                  <a14:compatExt spid="_x0000_s1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499" name="ComboBox4" hidden="1">
              <a:extLst>
                <a:ext uri="{63B3BB69-23CF-44E3-9099-C40C66FF867C}">
                  <a14:compatExt spid="_x0000_s14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58</xdr:col>
          <xdr:colOff>9525</xdr:colOff>
          <xdr:row>15</xdr:row>
          <xdr:rowOff>0</xdr:rowOff>
        </xdr:from>
        <xdr:to>
          <xdr:col>63</xdr:col>
          <xdr:colOff>95250</xdr:colOff>
          <xdr:row>15</xdr:row>
          <xdr:rowOff>0</xdr:rowOff>
        </xdr:to>
        <xdr:sp macro="" textlink="">
          <xdr:nvSpPr>
            <xdr:cNvPr id="1501" name="ComboBox5" hidden="1">
              <a:extLst>
                <a:ext uri="{63B3BB69-23CF-44E3-9099-C40C66FF867C}">
                  <a14:compatExt spid="_x0000_s15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14</xdr:row>
          <xdr:rowOff>200025</xdr:rowOff>
        </xdr:from>
        <xdr:to>
          <xdr:col>38</xdr:col>
          <xdr:colOff>9525</xdr:colOff>
          <xdr:row>17</xdr:row>
          <xdr:rowOff>0</xdr:rowOff>
        </xdr:to>
        <xdr:sp macro="" textlink="">
          <xdr:nvSpPr>
            <xdr:cNvPr id="1502" name="ComboBox6" hidden="1">
              <a:extLst>
                <a:ext uri="{63B3BB69-23CF-44E3-9099-C40C66FF867C}">
                  <a14:compatExt spid="_x0000_s15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58</xdr:col>
          <xdr:colOff>9525</xdr:colOff>
          <xdr:row>15</xdr:row>
          <xdr:rowOff>0</xdr:rowOff>
        </xdr:from>
        <xdr:to>
          <xdr:col>63</xdr:col>
          <xdr:colOff>95250</xdr:colOff>
          <xdr:row>15</xdr:row>
          <xdr:rowOff>0</xdr:rowOff>
        </xdr:to>
        <xdr:sp macro="" textlink="">
          <xdr:nvSpPr>
            <xdr:cNvPr id="1503" name="ComboBox7" hidden="1">
              <a:extLst>
                <a:ext uri="{63B3BB69-23CF-44E3-9099-C40C66FF867C}">
                  <a14:compatExt spid="_x0000_s15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504" name="ComboBox2" hidden="1">
              <a:extLst>
                <a:ext uri="{63B3BB69-23CF-44E3-9099-C40C66FF867C}">
                  <a14:compatExt spid="_x0000_s15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0</xdr:colOff>
          <xdr:row>15</xdr:row>
          <xdr:rowOff>0</xdr:rowOff>
        </xdr:from>
        <xdr:to>
          <xdr:col>37</xdr:col>
          <xdr:colOff>76200</xdr:colOff>
          <xdr:row>15</xdr:row>
          <xdr:rowOff>0</xdr:rowOff>
        </xdr:to>
        <xdr:sp macro="" textlink="">
          <xdr:nvSpPr>
            <xdr:cNvPr id="1505" name="ComboBox3" hidden="1">
              <a:extLst>
                <a:ext uri="{63B3BB69-23CF-44E3-9099-C40C66FF867C}">
                  <a14:compatExt spid="_x0000_s1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63</xdr:col>
          <xdr:colOff>104775</xdr:colOff>
          <xdr:row>20</xdr:row>
          <xdr:rowOff>0</xdr:rowOff>
        </xdr:to>
        <xdr:sp macro="" textlink="">
          <xdr:nvSpPr>
            <xdr:cNvPr id="1507" name="ComboBox9" hidden="1">
              <a:extLst>
                <a:ext uri="{63B3BB69-23CF-44E3-9099-C40C66FF867C}">
                  <a14:compatExt spid="_x0000_s15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9525</xdr:colOff>
          <xdr:row>20</xdr:row>
          <xdr:rowOff>9525</xdr:rowOff>
        </xdr:from>
        <xdr:to>
          <xdr:col>64</xdr:col>
          <xdr:colOff>9525</xdr:colOff>
          <xdr:row>20</xdr:row>
          <xdr:rowOff>314325</xdr:rowOff>
        </xdr:to>
        <xdr:sp macro="" textlink="">
          <xdr:nvSpPr>
            <xdr:cNvPr id="1508" name="ComboBox10" hidden="1">
              <a:extLst>
                <a:ext uri="{63B3BB69-23CF-44E3-9099-C40C66FF867C}">
                  <a14:compatExt spid="_x0000_s15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48</xdr:col>
          <xdr:colOff>19050</xdr:colOff>
          <xdr:row>11</xdr:row>
          <xdr:rowOff>9525</xdr:rowOff>
        </xdr:from>
        <xdr:to>
          <xdr:col>53</xdr:col>
          <xdr:colOff>85725</xdr:colOff>
          <xdr:row>11</xdr:row>
          <xdr:rowOff>333375</xdr:rowOff>
        </xdr:to>
        <xdr:sp macro="" textlink="">
          <xdr:nvSpPr>
            <xdr:cNvPr id="1511" name="Group Box 487" hidden="1">
              <a:extLst>
                <a:ext uri="{63B3BB69-23CF-44E3-9099-C40C66FF867C}">
                  <a14:compatExt spid="_x0000_s151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114</xdr:row>
          <xdr:rowOff>0</xdr:rowOff>
        </xdr:from>
        <xdr:to>
          <xdr:col>3</xdr:col>
          <xdr:colOff>76200</xdr:colOff>
          <xdr:row>115</xdr:row>
          <xdr:rowOff>9525</xdr:rowOff>
        </xdr:to>
        <xdr:sp macro="" textlink="">
          <xdr:nvSpPr>
            <xdr:cNvPr id="1515" name="CheckBox14" hidden="1">
              <a:extLst>
                <a:ext uri="{63B3BB69-23CF-44E3-9099-C40C66FF867C}">
                  <a14:compatExt spid="_x0000_s151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115</xdr:row>
          <xdr:rowOff>0</xdr:rowOff>
        </xdr:from>
        <xdr:to>
          <xdr:col>3</xdr:col>
          <xdr:colOff>76200</xdr:colOff>
          <xdr:row>116</xdr:row>
          <xdr:rowOff>9525</xdr:rowOff>
        </xdr:to>
        <xdr:sp macro="" textlink="">
          <xdr:nvSpPr>
            <xdr:cNvPr id="1516" name="CheckBox24" hidden="1">
              <a:extLst>
                <a:ext uri="{63B3BB69-23CF-44E3-9099-C40C66FF867C}">
                  <a14:compatExt spid="_x0000_s151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116</xdr:row>
          <xdr:rowOff>0</xdr:rowOff>
        </xdr:from>
        <xdr:to>
          <xdr:col>3</xdr:col>
          <xdr:colOff>76200</xdr:colOff>
          <xdr:row>117</xdr:row>
          <xdr:rowOff>9525</xdr:rowOff>
        </xdr:to>
        <xdr:sp macro="" textlink="">
          <xdr:nvSpPr>
            <xdr:cNvPr id="1517" name="CheckBox25" hidden="1">
              <a:extLst>
                <a:ext uri="{63B3BB69-23CF-44E3-9099-C40C66FF867C}">
                  <a14:compatExt spid="_x0000_s15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121</xdr:row>
          <xdr:rowOff>0</xdr:rowOff>
        </xdr:from>
        <xdr:to>
          <xdr:col>29</xdr:col>
          <xdr:colOff>76200</xdr:colOff>
          <xdr:row>122</xdr:row>
          <xdr:rowOff>9525</xdr:rowOff>
        </xdr:to>
        <xdr:sp macro="" textlink="">
          <xdr:nvSpPr>
            <xdr:cNvPr id="1519" name="CheckBox26" hidden="1">
              <a:extLst>
                <a:ext uri="{63B3BB69-23CF-44E3-9099-C40C66FF867C}">
                  <a14:compatExt spid="_x0000_s151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121</xdr:row>
          <xdr:rowOff>0</xdr:rowOff>
        </xdr:from>
        <xdr:to>
          <xdr:col>31</xdr:col>
          <xdr:colOff>76200</xdr:colOff>
          <xdr:row>122</xdr:row>
          <xdr:rowOff>9525</xdr:rowOff>
        </xdr:to>
        <xdr:sp macro="" textlink="">
          <xdr:nvSpPr>
            <xdr:cNvPr id="1520" name="CheckBox27" hidden="1">
              <a:extLst>
                <a:ext uri="{63B3BB69-23CF-44E3-9099-C40C66FF867C}">
                  <a14:compatExt spid="_x0000_s152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122</xdr:row>
          <xdr:rowOff>0</xdr:rowOff>
        </xdr:from>
        <xdr:to>
          <xdr:col>29</xdr:col>
          <xdr:colOff>76200</xdr:colOff>
          <xdr:row>123</xdr:row>
          <xdr:rowOff>9525</xdr:rowOff>
        </xdr:to>
        <xdr:sp macro="" textlink="">
          <xdr:nvSpPr>
            <xdr:cNvPr id="1521" name="CheckBox28" hidden="1">
              <a:extLst>
                <a:ext uri="{63B3BB69-23CF-44E3-9099-C40C66FF867C}">
                  <a14:compatExt spid="_x0000_s15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122</xdr:row>
          <xdr:rowOff>0</xdr:rowOff>
        </xdr:from>
        <xdr:to>
          <xdr:col>31</xdr:col>
          <xdr:colOff>76200</xdr:colOff>
          <xdr:row>123</xdr:row>
          <xdr:rowOff>9525</xdr:rowOff>
        </xdr:to>
        <xdr:sp macro="" textlink="">
          <xdr:nvSpPr>
            <xdr:cNvPr id="1522" name="CheckBox29" hidden="1">
              <a:extLst>
                <a:ext uri="{63B3BB69-23CF-44E3-9099-C40C66FF867C}">
                  <a14:compatExt spid="_x0000_s15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123</xdr:row>
          <xdr:rowOff>0</xdr:rowOff>
        </xdr:from>
        <xdr:to>
          <xdr:col>31</xdr:col>
          <xdr:colOff>76200</xdr:colOff>
          <xdr:row>124</xdr:row>
          <xdr:rowOff>9525</xdr:rowOff>
        </xdr:to>
        <xdr:sp macro="" textlink="">
          <xdr:nvSpPr>
            <xdr:cNvPr id="1523" name="CheckBox30" hidden="1">
              <a:extLst>
                <a:ext uri="{63B3BB69-23CF-44E3-9099-C40C66FF867C}">
                  <a14:compatExt spid="_x0000_s15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123</xdr:row>
          <xdr:rowOff>0</xdr:rowOff>
        </xdr:from>
        <xdr:to>
          <xdr:col>29</xdr:col>
          <xdr:colOff>76200</xdr:colOff>
          <xdr:row>124</xdr:row>
          <xdr:rowOff>9525</xdr:rowOff>
        </xdr:to>
        <xdr:sp macro="" textlink="">
          <xdr:nvSpPr>
            <xdr:cNvPr id="1524" name="CheckBox31" hidden="1">
              <a:extLst>
                <a:ext uri="{63B3BB69-23CF-44E3-9099-C40C66FF867C}">
                  <a14:compatExt spid="_x0000_s15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124</xdr:row>
          <xdr:rowOff>0</xdr:rowOff>
        </xdr:from>
        <xdr:to>
          <xdr:col>29</xdr:col>
          <xdr:colOff>76200</xdr:colOff>
          <xdr:row>125</xdr:row>
          <xdr:rowOff>9525</xdr:rowOff>
        </xdr:to>
        <xdr:sp macro="" textlink="">
          <xdr:nvSpPr>
            <xdr:cNvPr id="1525" name="CheckBox32" hidden="1">
              <a:extLst>
                <a:ext uri="{63B3BB69-23CF-44E3-9099-C40C66FF867C}">
                  <a14:compatExt spid="_x0000_s152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124</xdr:row>
          <xdr:rowOff>0</xdr:rowOff>
        </xdr:from>
        <xdr:to>
          <xdr:col>31</xdr:col>
          <xdr:colOff>76200</xdr:colOff>
          <xdr:row>125</xdr:row>
          <xdr:rowOff>9525</xdr:rowOff>
        </xdr:to>
        <xdr:sp macro="" textlink="">
          <xdr:nvSpPr>
            <xdr:cNvPr id="1526" name="CheckBox33" hidden="1">
              <a:extLst>
                <a:ext uri="{63B3BB69-23CF-44E3-9099-C40C66FF867C}">
                  <a14:compatExt spid="_x0000_s152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125</xdr:row>
          <xdr:rowOff>0</xdr:rowOff>
        </xdr:from>
        <xdr:to>
          <xdr:col>31</xdr:col>
          <xdr:colOff>76200</xdr:colOff>
          <xdr:row>126</xdr:row>
          <xdr:rowOff>9525</xdr:rowOff>
        </xdr:to>
        <xdr:sp macro="" textlink="">
          <xdr:nvSpPr>
            <xdr:cNvPr id="1527" name="CheckBox34" hidden="1">
              <a:extLst>
                <a:ext uri="{63B3BB69-23CF-44E3-9099-C40C66FF867C}">
                  <a14:compatExt spid="_x0000_s152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125</xdr:row>
          <xdr:rowOff>0</xdr:rowOff>
        </xdr:from>
        <xdr:to>
          <xdr:col>29</xdr:col>
          <xdr:colOff>76200</xdr:colOff>
          <xdr:row>126</xdr:row>
          <xdr:rowOff>9525</xdr:rowOff>
        </xdr:to>
        <xdr:sp macro="" textlink="">
          <xdr:nvSpPr>
            <xdr:cNvPr id="1528" name="CheckBox35" hidden="1">
              <a:extLst>
                <a:ext uri="{63B3BB69-23CF-44E3-9099-C40C66FF867C}">
                  <a14:compatExt spid="_x0000_s152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128</xdr:row>
          <xdr:rowOff>0</xdr:rowOff>
        </xdr:from>
        <xdr:to>
          <xdr:col>27</xdr:col>
          <xdr:colOff>0</xdr:colOff>
          <xdr:row>129</xdr:row>
          <xdr:rowOff>9525</xdr:rowOff>
        </xdr:to>
        <xdr:sp macro="" textlink="">
          <xdr:nvSpPr>
            <xdr:cNvPr id="1529" name="CheckBox36" hidden="1">
              <a:extLst>
                <a:ext uri="{63B3BB69-23CF-44E3-9099-C40C66FF867C}">
                  <a14:compatExt spid="_x0000_s152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129</xdr:row>
          <xdr:rowOff>0</xdr:rowOff>
        </xdr:from>
        <xdr:to>
          <xdr:col>27</xdr:col>
          <xdr:colOff>0</xdr:colOff>
          <xdr:row>130</xdr:row>
          <xdr:rowOff>9525</xdr:rowOff>
        </xdr:to>
        <xdr:sp macro="" textlink="">
          <xdr:nvSpPr>
            <xdr:cNvPr id="1530" name="CheckBox37" hidden="1">
              <a:extLst>
                <a:ext uri="{63B3BB69-23CF-44E3-9099-C40C66FF867C}">
                  <a14:compatExt spid="_x0000_s153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130</xdr:row>
          <xdr:rowOff>0</xdr:rowOff>
        </xdr:from>
        <xdr:to>
          <xdr:col>27</xdr:col>
          <xdr:colOff>0</xdr:colOff>
          <xdr:row>131</xdr:row>
          <xdr:rowOff>9525</xdr:rowOff>
        </xdr:to>
        <xdr:sp macro="" textlink="">
          <xdr:nvSpPr>
            <xdr:cNvPr id="1531" name="CheckBox38" hidden="1">
              <a:extLst>
                <a:ext uri="{63B3BB69-23CF-44E3-9099-C40C66FF867C}">
                  <a14:compatExt spid="_x0000_s15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131</xdr:row>
          <xdr:rowOff>0</xdr:rowOff>
        </xdr:from>
        <xdr:to>
          <xdr:col>27</xdr:col>
          <xdr:colOff>0</xdr:colOff>
          <xdr:row>132</xdr:row>
          <xdr:rowOff>9525</xdr:rowOff>
        </xdr:to>
        <xdr:sp macro="" textlink="">
          <xdr:nvSpPr>
            <xdr:cNvPr id="1532" name="CheckBox39" hidden="1">
              <a:extLst>
                <a:ext uri="{63B3BB69-23CF-44E3-9099-C40C66FF867C}">
                  <a14:compatExt spid="_x0000_s153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132</xdr:row>
          <xdr:rowOff>0</xdr:rowOff>
        </xdr:from>
        <xdr:to>
          <xdr:col>27</xdr:col>
          <xdr:colOff>0</xdr:colOff>
          <xdr:row>133</xdr:row>
          <xdr:rowOff>9525</xdr:rowOff>
        </xdr:to>
        <xdr:sp macro="" textlink="">
          <xdr:nvSpPr>
            <xdr:cNvPr id="1533" name="CheckBox40" hidden="1">
              <a:extLst>
                <a:ext uri="{63B3BB69-23CF-44E3-9099-C40C66FF867C}">
                  <a14:compatExt spid="_x0000_s153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133</xdr:row>
          <xdr:rowOff>0</xdr:rowOff>
        </xdr:from>
        <xdr:to>
          <xdr:col>27</xdr:col>
          <xdr:colOff>0</xdr:colOff>
          <xdr:row>134</xdr:row>
          <xdr:rowOff>9525</xdr:rowOff>
        </xdr:to>
        <xdr:sp macro="" textlink="">
          <xdr:nvSpPr>
            <xdr:cNvPr id="1534" name="CheckBox41" hidden="1">
              <a:extLst>
                <a:ext uri="{63B3BB69-23CF-44E3-9099-C40C66FF867C}">
                  <a14:compatExt spid="_x0000_s153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134</xdr:row>
          <xdr:rowOff>0</xdr:rowOff>
        </xdr:from>
        <xdr:to>
          <xdr:col>27</xdr:col>
          <xdr:colOff>0</xdr:colOff>
          <xdr:row>135</xdr:row>
          <xdr:rowOff>9525</xdr:rowOff>
        </xdr:to>
        <xdr:sp macro="" textlink="">
          <xdr:nvSpPr>
            <xdr:cNvPr id="1535" name="CheckBox42" hidden="1">
              <a:extLst>
                <a:ext uri="{63B3BB69-23CF-44E3-9099-C40C66FF867C}">
                  <a14:compatExt spid="_x0000_s153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38100</xdr:colOff>
          <xdr:row>135</xdr:row>
          <xdr:rowOff>0</xdr:rowOff>
        </xdr:from>
        <xdr:to>
          <xdr:col>27</xdr:col>
          <xdr:colOff>0</xdr:colOff>
          <xdr:row>135</xdr:row>
          <xdr:rowOff>200025</xdr:rowOff>
        </xdr:to>
        <xdr:sp macro="" textlink="">
          <xdr:nvSpPr>
            <xdr:cNvPr id="1536" name="CheckBox43" hidden="1">
              <a:extLst>
                <a:ext uri="{63B3BB69-23CF-44E3-9099-C40C66FF867C}">
                  <a14:compatExt spid="_x0000_s153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128</xdr:row>
          <xdr:rowOff>0</xdr:rowOff>
        </xdr:from>
        <xdr:to>
          <xdr:col>59</xdr:col>
          <xdr:colOff>0</xdr:colOff>
          <xdr:row>129</xdr:row>
          <xdr:rowOff>9525</xdr:rowOff>
        </xdr:to>
        <xdr:sp macro="" textlink="">
          <xdr:nvSpPr>
            <xdr:cNvPr id="1537" name="CheckBox44" hidden="1">
              <a:extLst>
                <a:ext uri="{63B3BB69-23CF-44E3-9099-C40C66FF867C}">
                  <a14:compatExt spid="_x0000_s153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129</xdr:row>
          <xdr:rowOff>0</xdr:rowOff>
        </xdr:from>
        <xdr:to>
          <xdr:col>59</xdr:col>
          <xdr:colOff>0</xdr:colOff>
          <xdr:row>130</xdr:row>
          <xdr:rowOff>9525</xdr:rowOff>
        </xdr:to>
        <xdr:sp macro="" textlink="">
          <xdr:nvSpPr>
            <xdr:cNvPr id="1538" name="CheckBox45" hidden="1">
              <a:extLst>
                <a:ext uri="{63B3BB69-23CF-44E3-9099-C40C66FF867C}">
                  <a14:compatExt spid="_x0000_s153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130</xdr:row>
          <xdr:rowOff>0</xdr:rowOff>
        </xdr:from>
        <xdr:to>
          <xdr:col>59</xdr:col>
          <xdr:colOff>0</xdr:colOff>
          <xdr:row>131</xdr:row>
          <xdr:rowOff>9525</xdr:rowOff>
        </xdr:to>
        <xdr:sp macro="" textlink="">
          <xdr:nvSpPr>
            <xdr:cNvPr id="1539" name="CheckBox46" hidden="1">
              <a:extLst>
                <a:ext uri="{63B3BB69-23CF-44E3-9099-C40C66FF867C}">
                  <a14:compatExt spid="_x0000_s153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131</xdr:row>
          <xdr:rowOff>0</xdr:rowOff>
        </xdr:from>
        <xdr:to>
          <xdr:col>59</xdr:col>
          <xdr:colOff>0</xdr:colOff>
          <xdr:row>132</xdr:row>
          <xdr:rowOff>9525</xdr:rowOff>
        </xdr:to>
        <xdr:sp macro="" textlink="">
          <xdr:nvSpPr>
            <xdr:cNvPr id="1540" name="CheckBox47" hidden="1">
              <a:extLst>
                <a:ext uri="{63B3BB69-23CF-44E3-9099-C40C66FF867C}">
                  <a14:compatExt spid="_x0000_s154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132</xdr:row>
          <xdr:rowOff>0</xdr:rowOff>
        </xdr:from>
        <xdr:to>
          <xdr:col>59</xdr:col>
          <xdr:colOff>0</xdr:colOff>
          <xdr:row>133</xdr:row>
          <xdr:rowOff>9525</xdr:rowOff>
        </xdr:to>
        <xdr:sp macro="" textlink="">
          <xdr:nvSpPr>
            <xdr:cNvPr id="1541" name="CheckBox48" hidden="1">
              <a:extLst>
                <a:ext uri="{63B3BB69-23CF-44E3-9099-C40C66FF867C}">
                  <a14:compatExt spid="_x0000_s154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133</xdr:row>
          <xdr:rowOff>0</xdr:rowOff>
        </xdr:from>
        <xdr:to>
          <xdr:col>59</xdr:col>
          <xdr:colOff>0</xdr:colOff>
          <xdr:row>134</xdr:row>
          <xdr:rowOff>9525</xdr:rowOff>
        </xdr:to>
        <xdr:sp macro="" textlink="">
          <xdr:nvSpPr>
            <xdr:cNvPr id="1542" name="CheckBox49" hidden="1">
              <a:extLst>
                <a:ext uri="{63B3BB69-23CF-44E3-9099-C40C66FF867C}">
                  <a14:compatExt spid="_x0000_s154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134</xdr:row>
          <xdr:rowOff>0</xdr:rowOff>
        </xdr:from>
        <xdr:to>
          <xdr:col>59</xdr:col>
          <xdr:colOff>0</xdr:colOff>
          <xdr:row>135</xdr:row>
          <xdr:rowOff>9525</xdr:rowOff>
        </xdr:to>
        <xdr:sp macro="" textlink="">
          <xdr:nvSpPr>
            <xdr:cNvPr id="1543" name="CheckBox50" hidden="1">
              <a:extLst>
                <a:ext uri="{63B3BB69-23CF-44E3-9099-C40C66FF867C}">
                  <a14:compatExt spid="_x0000_s154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57</xdr:col>
          <xdr:colOff>38100</xdr:colOff>
          <xdr:row>135</xdr:row>
          <xdr:rowOff>0</xdr:rowOff>
        </xdr:from>
        <xdr:to>
          <xdr:col>59</xdr:col>
          <xdr:colOff>0</xdr:colOff>
          <xdr:row>135</xdr:row>
          <xdr:rowOff>200025</xdr:rowOff>
        </xdr:to>
        <xdr:sp macro="" textlink="">
          <xdr:nvSpPr>
            <xdr:cNvPr id="1544" name="CheckBox51" hidden="1">
              <a:extLst>
                <a:ext uri="{63B3BB69-23CF-44E3-9099-C40C66FF867C}">
                  <a14:compatExt spid="_x0000_s154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128</xdr:row>
          <xdr:rowOff>0</xdr:rowOff>
        </xdr:from>
        <xdr:to>
          <xdr:col>31</xdr:col>
          <xdr:colOff>19050</xdr:colOff>
          <xdr:row>129</xdr:row>
          <xdr:rowOff>9525</xdr:rowOff>
        </xdr:to>
        <xdr:sp macro="" textlink="">
          <xdr:nvSpPr>
            <xdr:cNvPr id="1545" name="CheckBox52" hidden="1">
              <a:extLst>
                <a:ext uri="{63B3BB69-23CF-44E3-9099-C40C66FF867C}">
                  <a14:compatExt spid="_x0000_s154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129</xdr:row>
          <xdr:rowOff>0</xdr:rowOff>
        </xdr:from>
        <xdr:to>
          <xdr:col>31</xdr:col>
          <xdr:colOff>19050</xdr:colOff>
          <xdr:row>130</xdr:row>
          <xdr:rowOff>9525</xdr:rowOff>
        </xdr:to>
        <xdr:sp macro="" textlink="">
          <xdr:nvSpPr>
            <xdr:cNvPr id="1546" name="CheckBox53" hidden="1">
              <a:extLst>
                <a:ext uri="{63B3BB69-23CF-44E3-9099-C40C66FF867C}">
                  <a14:compatExt spid="_x0000_s154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130</xdr:row>
          <xdr:rowOff>0</xdr:rowOff>
        </xdr:from>
        <xdr:to>
          <xdr:col>31</xdr:col>
          <xdr:colOff>19050</xdr:colOff>
          <xdr:row>131</xdr:row>
          <xdr:rowOff>9525</xdr:rowOff>
        </xdr:to>
        <xdr:sp macro="" textlink="">
          <xdr:nvSpPr>
            <xdr:cNvPr id="1547" name="CheckBox54" hidden="1">
              <a:extLst>
                <a:ext uri="{63B3BB69-23CF-44E3-9099-C40C66FF867C}">
                  <a14:compatExt spid="_x0000_s154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131</xdr:row>
          <xdr:rowOff>0</xdr:rowOff>
        </xdr:from>
        <xdr:to>
          <xdr:col>31</xdr:col>
          <xdr:colOff>19050</xdr:colOff>
          <xdr:row>132</xdr:row>
          <xdr:rowOff>9525</xdr:rowOff>
        </xdr:to>
        <xdr:sp macro="" textlink="">
          <xdr:nvSpPr>
            <xdr:cNvPr id="1548" name="CheckBox55" hidden="1">
              <a:extLst>
                <a:ext uri="{63B3BB69-23CF-44E3-9099-C40C66FF867C}">
                  <a14:compatExt spid="_x0000_s15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132</xdr:row>
          <xdr:rowOff>0</xdr:rowOff>
        </xdr:from>
        <xdr:to>
          <xdr:col>31</xdr:col>
          <xdr:colOff>19050</xdr:colOff>
          <xdr:row>133</xdr:row>
          <xdr:rowOff>9525</xdr:rowOff>
        </xdr:to>
        <xdr:sp macro="" textlink="">
          <xdr:nvSpPr>
            <xdr:cNvPr id="1549" name="CheckBox56" hidden="1">
              <a:extLst>
                <a:ext uri="{63B3BB69-23CF-44E3-9099-C40C66FF867C}">
                  <a14:compatExt spid="_x0000_s154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133</xdr:row>
          <xdr:rowOff>0</xdr:rowOff>
        </xdr:from>
        <xdr:to>
          <xdr:col>31</xdr:col>
          <xdr:colOff>19050</xdr:colOff>
          <xdr:row>134</xdr:row>
          <xdr:rowOff>9525</xdr:rowOff>
        </xdr:to>
        <xdr:sp macro="" textlink="">
          <xdr:nvSpPr>
            <xdr:cNvPr id="1550" name="CheckBox57" hidden="1">
              <a:extLst>
                <a:ext uri="{63B3BB69-23CF-44E3-9099-C40C66FF867C}">
                  <a14:compatExt spid="_x0000_s155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134</xdr:row>
          <xdr:rowOff>0</xdr:rowOff>
        </xdr:from>
        <xdr:to>
          <xdr:col>31</xdr:col>
          <xdr:colOff>19050</xdr:colOff>
          <xdr:row>135</xdr:row>
          <xdr:rowOff>9525</xdr:rowOff>
        </xdr:to>
        <xdr:sp macro="" textlink="">
          <xdr:nvSpPr>
            <xdr:cNvPr id="1551" name="CheckBox58" hidden="1">
              <a:extLst>
                <a:ext uri="{63B3BB69-23CF-44E3-9099-C40C66FF867C}">
                  <a14:compatExt spid="_x0000_s155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57150</xdr:colOff>
          <xdr:row>135</xdr:row>
          <xdr:rowOff>0</xdr:rowOff>
        </xdr:from>
        <xdr:to>
          <xdr:col>31</xdr:col>
          <xdr:colOff>19050</xdr:colOff>
          <xdr:row>135</xdr:row>
          <xdr:rowOff>200025</xdr:rowOff>
        </xdr:to>
        <xdr:sp macro="" textlink="">
          <xdr:nvSpPr>
            <xdr:cNvPr id="1552" name="CheckBox59" hidden="1">
              <a:extLst>
                <a:ext uri="{63B3BB69-23CF-44E3-9099-C40C66FF867C}">
                  <a14:compatExt spid="_x0000_s155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135</xdr:row>
          <xdr:rowOff>9525</xdr:rowOff>
        </xdr:from>
        <xdr:to>
          <xdr:col>62</xdr:col>
          <xdr:colOff>95250</xdr:colOff>
          <xdr:row>135</xdr:row>
          <xdr:rowOff>209550</xdr:rowOff>
        </xdr:to>
        <xdr:sp macro="" textlink="">
          <xdr:nvSpPr>
            <xdr:cNvPr id="1553" name="CheckBox60" hidden="1">
              <a:extLst>
                <a:ext uri="{63B3BB69-23CF-44E3-9099-C40C66FF867C}">
                  <a14:compatExt spid="_x0000_s155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134</xdr:row>
          <xdr:rowOff>9525</xdr:rowOff>
        </xdr:from>
        <xdr:to>
          <xdr:col>62</xdr:col>
          <xdr:colOff>95250</xdr:colOff>
          <xdr:row>135</xdr:row>
          <xdr:rowOff>19050</xdr:rowOff>
        </xdr:to>
        <xdr:sp macro="" textlink="">
          <xdr:nvSpPr>
            <xdr:cNvPr id="1554" name="CheckBox61" hidden="1">
              <a:extLst>
                <a:ext uri="{63B3BB69-23CF-44E3-9099-C40C66FF867C}">
                  <a14:compatExt spid="_x0000_s155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133</xdr:row>
          <xdr:rowOff>9525</xdr:rowOff>
        </xdr:from>
        <xdr:to>
          <xdr:col>62</xdr:col>
          <xdr:colOff>95250</xdr:colOff>
          <xdr:row>134</xdr:row>
          <xdr:rowOff>19050</xdr:rowOff>
        </xdr:to>
        <xdr:sp macro="" textlink="">
          <xdr:nvSpPr>
            <xdr:cNvPr id="1555" name="CheckBox62" hidden="1">
              <a:extLst>
                <a:ext uri="{63B3BB69-23CF-44E3-9099-C40C66FF867C}">
                  <a14:compatExt spid="_x0000_s155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132</xdr:row>
          <xdr:rowOff>9525</xdr:rowOff>
        </xdr:from>
        <xdr:to>
          <xdr:col>62</xdr:col>
          <xdr:colOff>95250</xdr:colOff>
          <xdr:row>133</xdr:row>
          <xdr:rowOff>19050</xdr:rowOff>
        </xdr:to>
        <xdr:sp macro="" textlink="">
          <xdr:nvSpPr>
            <xdr:cNvPr id="1556" name="CheckBox63" hidden="1">
              <a:extLst>
                <a:ext uri="{63B3BB69-23CF-44E3-9099-C40C66FF867C}">
                  <a14:compatExt spid="_x0000_s155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131</xdr:row>
          <xdr:rowOff>9525</xdr:rowOff>
        </xdr:from>
        <xdr:to>
          <xdr:col>62</xdr:col>
          <xdr:colOff>95250</xdr:colOff>
          <xdr:row>132</xdr:row>
          <xdr:rowOff>19050</xdr:rowOff>
        </xdr:to>
        <xdr:sp macro="" textlink="">
          <xdr:nvSpPr>
            <xdr:cNvPr id="1557" name="CheckBox64" hidden="1">
              <a:extLst>
                <a:ext uri="{63B3BB69-23CF-44E3-9099-C40C66FF867C}">
                  <a14:compatExt spid="_x0000_s155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130</xdr:row>
          <xdr:rowOff>9525</xdr:rowOff>
        </xdr:from>
        <xdr:to>
          <xdr:col>62</xdr:col>
          <xdr:colOff>95250</xdr:colOff>
          <xdr:row>131</xdr:row>
          <xdr:rowOff>19050</xdr:rowOff>
        </xdr:to>
        <xdr:sp macro="" textlink="">
          <xdr:nvSpPr>
            <xdr:cNvPr id="1558" name="CheckBox65" hidden="1">
              <a:extLst>
                <a:ext uri="{63B3BB69-23CF-44E3-9099-C40C66FF867C}">
                  <a14:compatExt spid="_x0000_s155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129</xdr:row>
          <xdr:rowOff>9525</xdr:rowOff>
        </xdr:from>
        <xdr:to>
          <xdr:col>62</xdr:col>
          <xdr:colOff>95250</xdr:colOff>
          <xdr:row>130</xdr:row>
          <xdr:rowOff>19050</xdr:rowOff>
        </xdr:to>
        <xdr:sp macro="" textlink="">
          <xdr:nvSpPr>
            <xdr:cNvPr id="1559" name="CheckBox66" hidden="1">
              <a:extLst>
                <a:ext uri="{63B3BB69-23CF-44E3-9099-C40C66FF867C}">
                  <a14:compatExt spid="_x0000_s155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128</xdr:row>
          <xdr:rowOff>9525</xdr:rowOff>
        </xdr:from>
        <xdr:to>
          <xdr:col>62</xdr:col>
          <xdr:colOff>95250</xdr:colOff>
          <xdr:row>129</xdr:row>
          <xdr:rowOff>19050</xdr:rowOff>
        </xdr:to>
        <xdr:sp macro="" textlink="">
          <xdr:nvSpPr>
            <xdr:cNvPr id="1560" name="CheckBox67" hidden="1">
              <a:extLst>
                <a:ext uri="{63B3BB69-23CF-44E3-9099-C40C66FF867C}">
                  <a14:compatExt spid="_x0000_s156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62</xdr:row>
          <xdr:rowOff>0</xdr:rowOff>
        </xdr:from>
        <xdr:to>
          <xdr:col>12</xdr:col>
          <xdr:colOff>38100</xdr:colOff>
          <xdr:row>63</xdr:row>
          <xdr:rowOff>9525</xdr:rowOff>
        </xdr:to>
        <xdr:sp macro="" textlink="">
          <xdr:nvSpPr>
            <xdr:cNvPr id="67621" name="CheckBox68" hidden="1">
              <a:extLst>
                <a:ext uri="{63B3BB69-23CF-44E3-9099-C40C66FF867C}">
                  <a14:compatExt spid="_x0000_s6762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95250</xdr:colOff>
          <xdr:row>62</xdr:row>
          <xdr:rowOff>0</xdr:rowOff>
        </xdr:from>
        <xdr:to>
          <xdr:col>9</xdr:col>
          <xdr:colOff>19050</xdr:colOff>
          <xdr:row>63</xdr:row>
          <xdr:rowOff>9525</xdr:rowOff>
        </xdr:to>
        <xdr:sp macro="" textlink="">
          <xdr:nvSpPr>
            <xdr:cNvPr id="67622" name="CheckBox69" hidden="1">
              <a:extLst>
                <a:ext uri="{63B3BB69-23CF-44E3-9099-C40C66FF867C}">
                  <a14:compatExt spid="_x0000_s6762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62</xdr:row>
          <xdr:rowOff>180975</xdr:rowOff>
        </xdr:from>
        <xdr:to>
          <xdr:col>12</xdr:col>
          <xdr:colOff>38100</xdr:colOff>
          <xdr:row>64</xdr:row>
          <xdr:rowOff>0</xdr:rowOff>
        </xdr:to>
        <xdr:sp macro="" textlink="">
          <xdr:nvSpPr>
            <xdr:cNvPr id="67623" name="CheckBox70" hidden="1">
              <a:extLst>
                <a:ext uri="{63B3BB69-23CF-44E3-9099-C40C66FF867C}">
                  <a14:compatExt spid="_x0000_s676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85725</xdr:colOff>
          <xdr:row>62</xdr:row>
          <xdr:rowOff>180975</xdr:rowOff>
        </xdr:from>
        <xdr:to>
          <xdr:col>9</xdr:col>
          <xdr:colOff>9525</xdr:colOff>
          <xdr:row>64</xdr:row>
          <xdr:rowOff>0</xdr:rowOff>
        </xdr:to>
        <xdr:sp macro="" textlink="">
          <xdr:nvSpPr>
            <xdr:cNvPr id="67624" name="CheckBox71" hidden="1">
              <a:extLst>
                <a:ext uri="{63B3BB69-23CF-44E3-9099-C40C66FF867C}">
                  <a14:compatExt spid="_x0000_s6762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64</xdr:row>
          <xdr:rowOff>9525</xdr:rowOff>
        </xdr:from>
        <xdr:to>
          <xdr:col>12</xdr:col>
          <xdr:colOff>38100</xdr:colOff>
          <xdr:row>65</xdr:row>
          <xdr:rowOff>19050</xdr:rowOff>
        </xdr:to>
        <xdr:sp macro="" textlink="">
          <xdr:nvSpPr>
            <xdr:cNvPr id="67625" name="CheckBox72" hidden="1">
              <a:extLst>
                <a:ext uri="{63B3BB69-23CF-44E3-9099-C40C66FF867C}">
                  <a14:compatExt spid="_x0000_s6762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85725</xdr:colOff>
          <xdr:row>64</xdr:row>
          <xdr:rowOff>9525</xdr:rowOff>
        </xdr:from>
        <xdr:to>
          <xdr:col>9</xdr:col>
          <xdr:colOff>9525</xdr:colOff>
          <xdr:row>65</xdr:row>
          <xdr:rowOff>19050</xdr:rowOff>
        </xdr:to>
        <xdr:sp macro="" textlink="">
          <xdr:nvSpPr>
            <xdr:cNvPr id="67626" name="CheckBox73" hidden="1">
              <a:extLst>
                <a:ext uri="{63B3BB69-23CF-44E3-9099-C40C66FF867C}">
                  <a14:compatExt spid="_x0000_s6762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64</xdr:col>
          <xdr:colOff>19050</xdr:colOff>
          <xdr:row>3</xdr:row>
          <xdr:rowOff>19050</xdr:rowOff>
        </xdr:from>
        <xdr:to>
          <xdr:col>65</xdr:col>
          <xdr:colOff>600075</xdr:colOff>
          <xdr:row>6</xdr:row>
          <xdr:rowOff>9525</xdr:rowOff>
        </xdr:to>
        <xdr:sp macro="" textlink="">
          <xdr:nvSpPr>
            <xdr:cNvPr id="68012" name="Button 1452" hidden="1">
              <a:extLst>
                <a:ext uri="{63B3BB69-23CF-44E3-9099-C40C66FF867C}">
                  <a14:compatExt spid="_x0000_s6801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Export Data to Unipoint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17</xdr:row>
          <xdr:rowOff>0</xdr:rowOff>
        </xdr:from>
        <xdr:to>
          <xdr:col>38</xdr:col>
          <xdr:colOff>9525</xdr:colOff>
          <xdr:row>18</xdr:row>
          <xdr:rowOff>9525</xdr:rowOff>
        </xdr:to>
        <xdr:sp macro="" textlink="">
          <xdr:nvSpPr>
            <xdr:cNvPr id="68013" name="ComboBox11" hidden="1">
              <a:extLst>
                <a:ext uri="{63B3BB69-23CF-44E3-9099-C40C66FF867C}">
                  <a14:compatExt spid="_x0000_s680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56</xdr:col>
          <xdr:colOff>0</xdr:colOff>
          <xdr:row>21</xdr:row>
          <xdr:rowOff>9525</xdr:rowOff>
        </xdr:from>
        <xdr:to>
          <xdr:col>64</xdr:col>
          <xdr:colOff>0</xdr:colOff>
          <xdr:row>21</xdr:row>
          <xdr:rowOff>200025</xdr:rowOff>
        </xdr:to>
        <xdr:sp macro="" textlink="">
          <xdr:nvSpPr>
            <xdr:cNvPr id="68014" name="ComboBox12" hidden="1">
              <a:extLst>
                <a:ext uri="{63B3BB69-23CF-44E3-9099-C40C66FF867C}">
                  <a14:compatExt spid="_x0000_s680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55</xdr:col>
          <xdr:colOff>38100</xdr:colOff>
          <xdr:row>19</xdr:row>
          <xdr:rowOff>0</xdr:rowOff>
        </xdr:from>
        <xdr:to>
          <xdr:col>64</xdr:col>
          <xdr:colOff>19050</xdr:colOff>
          <xdr:row>20</xdr:row>
          <xdr:rowOff>0</xdr:rowOff>
        </xdr:to>
        <xdr:sp macro="" textlink="">
          <xdr:nvSpPr>
            <xdr:cNvPr id="68015" name="ComboBox13" hidden="1">
              <a:extLst>
                <a:ext uri="{63B3BB69-23CF-44E3-9099-C40C66FF867C}">
                  <a14:compatExt spid="_x0000_s680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28575</xdr:colOff>
          <xdr:row>11</xdr:row>
          <xdr:rowOff>47625</xdr:rowOff>
        </xdr:from>
        <xdr:to>
          <xdr:col>49</xdr:col>
          <xdr:colOff>66675</xdr:colOff>
          <xdr:row>11</xdr:row>
          <xdr:rowOff>180975</xdr:rowOff>
        </xdr:to>
        <xdr:sp macro="" textlink="">
          <xdr:nvSpPr>
            <xdr:cNvPr id="68018" name="CheckBox74" hidden="1">
              <a:extLst>
                <a:ext uri="{63B3BB69-23CF-44E3-9099-C40C66FF867C}">
                  <a14:compatExt spid="_x0000_s68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28575</xdr:colOff>
          <xdr:row>11</xdr:row>
          <xdr:rowOff>190500</xdr:rowOff>
        </xdr:from>
        <xdr:to>
          <xdr:col>49</xdr:col>
          <xdr:colOff>66675</xdr:colOff>
          <xdr:row>11</xdr:row>
          <xdr:rowOff>323850</xdr:rowOff>
        </xdr:to>
        <xdr:sp macro="" textlink="">
          <xdr:nvSpPr>
            <xdr:cNvPr id="68019" name="CheckBox75" hidden="1">
              <a:extLst>
                <a:ext uri="{63B3BB69-23CF-44E3-9099-C40C66FF867C}">
                  <a14:compatExt spid="_x0000_s68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137</xdr:row>
          <xdr:rowOff>333375</xdr:rowOff>
        </xdr:from>
        <xdr:to>
          <xdr:col>62</xdr:col>
          <xdr:colOff>19050</xdr:colOff>
          <xdr:row>137</xdr:row>
          <xdr:rowOff>504825</xdr:rowOff>
        </xdr:to>
        <xdr:sp macro="" textlink="">
          <xdr:nvSpPr>
            <xdr:cNvPr id="68021" name="Button 1461" hidden="1">
              <a:extLst>
                <a:ext uri="{63B3BB69-23CF-44E3-9099-C40C66FF867C}">
                  <a14:compatExt spid="_x0000_s680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 To Action Item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55</xdr:col>
          <xdr:colOff>57150</xdr:colOff>
          <xdr:row>75</xdr:row>
          <xdr:rowOff>238125</xdr:rowOff>
        </xdr:from>
        <xdr:to>
          <xdr:col>56</xdr:col>
          <xdr:colOff>85725</xdr:colOff>
          <xdr:row>75</xdr:row>
          <xdr:rowOff>381000</xdr:rowOff>
        </xdr:to>
        <xdr:sp macro="" textlink="">
          <xdr:nvSpPr>
            <xdr:cNvPr id="68031" name="CheckBox76" hidden="1">
              <a:extLst>
                <a:ext uri="{63B3BB69-23CF-44E3-9099-C40C66FF867C}">
                  <a14:compatExt spid="_x0000_s68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55</xdr:col>
          <xdr:colOff>57150</xdr:colOff>
          <xdr:row>75</xdr:row>
          <xdr:rowOff>400050</xdr:rowOff>
        </xdr:from>
        <xdr:to>
          <xdr:col>56</xdr:col>
          <xdr:colOff>85725</xdr:colOff>
          <xdr:row>75</xdr:row>
          <xdr:rowOff>542925</xdr:rowOff>
        </xdr:to>
        <xdr:sp macro="" textlink="">
          <xdr:nvSpPr>
            <xdr:cNvPr id="68032" name="CheckBox77" hidden="1">
              <a:extLst>
                <a:ext uri="{63B3BB69-23CF-44E3-9099-C40C66FF867C}">
                  <a14:compatExt spid="_x0000_s68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82</xdr:row>
          <xdr:rowOff>209550</xdr:rowOff>
        </xdr:from>
        <xdr:to>
          <xdr:col>2</xdr:col>
          <xdr:colOff>9525</xdr:colOff>
          <xdr:row>82</xdr:row>
          <xdr:rowOff>342900</xdr:rowOff>
        </xdr:to>
        <xdr:sp macro="" textlink="">
          <xdr:nvSpPr>
            <xdr:cNvPr id="68033" name="CheckBox78" hidden="1">
              <a:extLst>
                <a:ext uri="{63B3BB69-23CF-44E3-9099-C40C66FF867C}">
                  <a14:compatExt spid="_x0000_s68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82</xdr:row>
          <xdr:rowOff>371475</xdr:rowOff>
        </xdr:from>
        <xdr:to>
          <xdr:col>2</xdr:col>
          <xdr:colOff>0</xdr:colOff>
          <xdr:row>82</xdr:row>
          <xdr:rowOff>504825</xdr:rowOff>
        </xdr:to>
        <xdr:sp macro="" textlink="">
          <xdr:nvSpPr>
            <xdr:cNvPr id="68034" name="CheckBox79" hidden="1">
              <a:extLst>
                <a:ext uri="{63B3BB69-23CF-44E3-9099-C40C66FF867C}">
                  <a14:compatExt spid="_x0000_s68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82</xdr:row>
          <xdr:rowOff>219075</xdr:rowOff>
        </xdr:from>
        <xdr:to>
          <xdr:col>10</xdr:col>
          <xdr:colOff>9525</xdr:colOff>
          <xdr:row>82</xdr:row>
          <xdr:rowOff>352425</xdr:rowOff>
        </xdr:to>
        <xdr:sp macro="" textlink="">
          <xdr:nvSpPr>
            <xdr:cNvPr id="68035" name="CheckBox80" hidden="1">
              <a:extLst>
                <a:ext uri="{63B3BB69-23CF-44E3-9099-C40C66FF867C}">
                  <a14:compatExt spid="_x0000_s68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82</xdr:row>
          <xdr:rowOff>371475</xdr:rowOff>
        </xdr:from>
        <xdr:to>
          <xdr:col>10</xdr:col>
          <xdr:colOff>28575</xdr:colOff>
          <xdr:row>82</xdr:row>
          <xdr:rowOff>504825</xdr:rowOff>
        </xdr:to>
        <xdr:sp macro="" textlink="">
          <xdr:nvSpPr>
            <xdr:cNvPr id="68036" name="CheckBox81" hidden="1">
              <a:extLst>
                <a:ext uri="{63B3BB69-23CF-44E3-9099-C40C66FF867C}">
                  <a14:compatExt spid="_x0000_s68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82</xdr:row>
          <xdr:rowOff>66675</xdr:rowOff>
        </xdr:from>
        <xdr:to>
          <xdr:col>18</xdr:col>
          <xdr:colOff>0</xdr:colOff>
          <xdr:row>82</xdr:row>
          <xdr:rowOff>200025</xdr:rowOff>
        </xdr:to>
        <xdr:sp macro="" textlink="">
          <xdr:nvSpPr>
            <xdr:cNvPr id="68037" name="CheckBox82" hidden="1">
              <a:extLst>
                <a:ext uri="{63B3BB69-23CF-44E3-9099-C40C66FF867C}">
                  <a14:compatExt spid="_x0000_s68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82</xdr:row>
          <xdr:rowOff>209550</xdr:rowOff>
        </xdr:from>
        <xdr:to>
          <xdr:col>18</xdr:col>
          <xdr:colOff>0</xdr:colOff>
          <xdr:row>82</xdr:row>
          <xdr:rowOff>352425</xdr:rowOff>
        </xdr:to>
        <xdr:sp macro="" textlink="">
          <xdr:nvSpPr>
            <xdr:cNvPr id="68038" name="CheckBox83" hidden="1">
              <a:extLst>
                <a:ext uri="{63B3BB69-23CF-44E3-9099-C40C66FF867C}">
                  <a14:compatExt spid="_x0000_s68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82</xdr:row>
          <xdr:rowOff>371475</xdr:rowOff>
        </xdr:from>
        <xdr:to>
          <xdr:col>17</xdr:col>
          <xdr:colOff>104775</xdr:colOff>
          <xdr:row>82</xdr:row>
          <xdr:rowOff>504825</xdr:rowOff>
        </xdr:to>
        <xdr:sp macro="" textlink="">
          <xdr:nvSpPr>
            <xdr:cNvPr id="68039" name="CheckBox84" hidden="1">
              <a:extLst>
                <a:ext uri="{63B3BB69-23CF-44E3-9099-C40C66FF867C}">
                  <a14:compatExt spid="_x0000_s68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82</xdr:row>
          <xdr:rowOff>57150</xdr:rowOff>
        </xdr:from>
        <xdr:to>
          <xdr:col>26</xdr:col>
          <xdr:colOff>9525</xdr:colOff>
          <xdr:row>82</xdr:row>
          <xdr:rowOff>190500</xdr:rowOff>
        </xdr:to>
        <xdr:sp macro="" textlink="">
          <xdr:nvSpPr>
            <xdr:cNvPr id="68040" name="CheckBox85" hidden="1">
              <a:extLst>
                <a:ext uri="{63B3BB69-23CF-44E3-9099-C40C66FF867C}">
                  <a14:compatExt spid="_x0000_s68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82</xdr:row>
          <xdr:rowOff>200025</xdr:rowOff>
        </xdr:from>
        <xdr:to>
          <xdr:col>26</xdr:col>
          <xdr:colOff>28575</xdr:colOff>
          <xdr:row>82</xdr:row>
          <xdr:rowOff>361950</xdr:rowOff>
        </xdr:to>
        <xdr:sp macro="" textlink="">
          <xdr:nvSpPr>
            <xdr:cNvPr id="68041" name="CheckBox86" hidden="1">
              <a:extLst>
                <a:ext uri="{63B3BB69-23CF-44E3-9099-C40C66FF867C}">
                  <a14:compatExt spid="_x0000_s68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95250</xdr:colOff>
          <xdr:row>82</xdr:row>
          <xdr:rowOff>361950</xdr:rowOff>
        </xdr:from>
        <xdr:to>
          <xdr:col>26</xdr:col>
          <xdr:colOff>28575</xdr:colOff>
          <xdr:row>82</xdr:row>
          <xdr:rowOff>504825</xdr:rowOff>
        </xdr:to>
        <xdr:sp macro="" textlink="">
          <xdr:nvSpPr>
            <xdr:cNvPr id="68042" name="CheckBox87" hidden="1">
              <a:extLst>
                <a:ext uri="{63B3BB69-23CF-44E3-9099-C40C66FF867C}">
                  <a14:compatExt spid="_x0000_s68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82</xdr:row>
          <xdr:rowOff>38100</xdr:rowOff>
        </xdr:from>
        <xdr:to>
          <xdr:col>34</xdr:col>
          <xdr:colOff>28575</xdr:colOff>
          <xdr:row>82</xdr:row>
          <xdr:rowOff>200025</xdr:rowOff>
        </xdr:to>
        <xdr:sp macro="" textlink="">
          <xdr:nvSpPr>
            <xdr:cNvPr id="68043" name="CheckBox88" hidden="1">
              <a:extLst>
                <a:ext uri="{63B3BB69-23CF-44E3-9099-C40C66FF867C}">
                  <a14:compatExt spid="_x0000_s68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82</xdr:row>
          <xdr:rowOff>209550</xdr:rowOff>
        </xdr:from>
        <xdr:to>
          <xdr:col>34</xdr:col>
          <xdr:colOff>28575</xdr:colOff>
          <xdr:row>82</xdr:row>
          <xdr:rowOff>361950</xdr:rowOff>
        </xdr:to>
        <xdr:sp macro="" textlink="">
          <xdr:nvSpPr>
            <xdr:cNvPr id="68044" name="CheckBox89" hidden="1">
              <a:extLst>
                <a:ext uri="{63B3BB69-23CF-44E3-9099-C40C66FF867C}">
                  <a14:compatExt spid="_x0000_s68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104775</xdr:colOff>
          <xdr:row>82</xdr:row>
          <xdr:rowOff>361950</xdr:rowOff>
        </xdr:from>
        <xdr:to>
          <xdr:col>34</xdr:col>
          <xdr:colOff>28575</xdr:colOff>
          <xdr:row>82</xdr:row>
          <xdr:rowOff>504825</xdr:rowOff>
        </xdr:to>
        <xdr:sp macro="" textlink="">
          <xdr:nvSpPr>
            <xdr:cNvPr id="68045" name="CheckBox90" hidden="1">
              <a:extLst>
                <a:ext uri="{63B3BB69-23CF-44E3-9099-C40C66FF867C}">
                  <a14:compatExt spid="_x0000_s68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85725</xdr:colOff>
          <xdr:row>82</xdr:row>
          <xdr:rowOff>371475</xdr:rowOff>
        </xdr:from>
        <xdr:to>
          <xdr:col>41</xdr:col>
          <xdr:colOff>104775</xdr:colOff>
          <xdr:row>82</xdr:row>
          <xdr:rowOff>523875</xdr:rowOff>
        </xdr:to>
        <xdr:sp macro="" textlink="">
          <xdr:nvSpPr>
            <xdr:cNvPr id="68046" name="CheckBox91" hidden="1">
              <a:extLst>
                <a:ext uri="{63B3BB69-23CF-44E3-9099-C40C66FF867C}">
                  <a14:compatExt spid="_x0000_s68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76200</xdr:colOff>
          <xdr:row>82</xdr:row>
          <xdr:rowOff>219075</xdr:rowOff>
        </xdr:from>
        <xdr:to>
          <xdr:col>42</xdr:col>
          <xdr:colOff>0</xdr:colOff>
          <xdr:row>82</xdr:row>
          <xdr:rowOff>371475</xdr:rowOff>
        </xdr:to>
        <xdr:sp macro="" textlink="">
          <xdr:nvSpPr>
            <xdr:cNvPr id="68047" name="CheckBox92" hidden="1">
              <a:extLst>
                <a:ext uri="{63B3BB69-23CF-44E3-9099-C40C66FF867C}">
                  <a14:compatExt spid="_x0000_s68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104775</xdr:colOff>
          <xdr:row>82</xdr:row>
          <xdr:rowOff>361950</xdr:rowOff>
        </xdr:from>
        <xdr:to>
          <xdr:col>50</xdr:col>
          <xdr:colOff>47625</xdr:colOff>
          <xdr:row>82</xdr:row>
          <xdr:rowOff>523875</xdr:rowOff>
        </xdr:to>
        <xdr:sp macro="" textlink="">
          <xdr:nvSpPr>
            <xdr:cNvPr id="68048" name="CheckBox93" hidden="1">
              <a:extLst>
                <a:ext uri="{63B3BB69-23CF-44E3-9099-C40C66FF867C}">
                  <a14:compatExt spid="_x0000_s68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104775</xdr:colOff>
          <xdr:row>82</xdr:row>
          <xdr:rowOff>219075</xdr:rowOff>
        </xdr:from>
        <xdr:to>
          <xdr:col>50</xdr:col>
          <xdr:colOff>38100</xdr:colOff>
          <xdr:row>82</xdr:row>
          <xdr:rowOff>371475</xdr:rowOff>
        </xdr:to>
        <xdr:sp macro="" textlink="">
          <xdr:nvSpPr>
            <xdr:cNvPr id="68049" name="CheckBox94" hidden="1">
              <a:extLst>
                <a:ext uri="{63B3BB69-23CF-44E3-9099-C40C66FF867C}">
                  <a14:compatExt spid="_x0000_s68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95250</xdr:colOff>
          <xdr:row>82</xdr:row>
          <xdr:rowOff>352425</xdr:rowOff>
        </xdr:from>
        <xdr:to>
          <xdr:col>58</xdr:col>
          <xdr:colOff>28575</xdr:colOff>
          <xdr:row>82</xdr:row>
          <xdr:rowOff>495300</xdr:rowOff>
        </xdr:to>
        <xdr:sp macro="" textlink="">
          <xdr:nvSpPr>
            <xdr:cNvPr id="68050" name="CheckBox95" hidden="1">
              <a:extLst>
                <a:ext uri="{63B3BB69-23CF-44E3-9099-C40C66FF867C}">
                  <a14:compatExt spid="_x0000_s68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95250</xdr:colOff>
          <xdr:row>82</xdr:row>
          <xdr:rowOff>190500</xdr:rowOff>
        </xdr:from>
        <xdr:to>
          <xdr:col>58</xdr:col>
          <xdr:colOff>19050</xdr:colOff>
          <xdr:row>82</xdr:row>
          <xdr:rowOff>352425</xdr:rowOff>
        </xdr:to>
        <xdr:sp macro="" textlink="">
          <xdr:nvSpPr>
            <xdr:cNvPr id="68051" name="CheckBox96" hidden="1">
              <a:extLst>
                <a:ext uri="{63B3BB69-23CF-44E3-9099-C40C66FF867C}">
                  <a14:compatExt spid="_x0000_s68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42</xdr:col>
      <xdr:colOff>13867</xdr:colOff>
      <xdr:row>82</xdr:row>
      <xdr:rowOff>360253</xdr:rowOff>
    </xdr:from>
    <xdr:to>
      <xdr:col>47</xdr:col>
      <xdr:colOff>27584</xdr:colOff>
      <xdr:row>82</xdr:row>
      <xdr:rowOff>511421</xdr:rowOff>
    </xdr:to>
    <xdr:sp macro="" textlink="">
      <xdr:nvSpPr>
        <xdr:cNvPr id="216" name="TextBox 215"/>
        <xdr:cNvSpPr txBox="1"/>
      </xdr:nvSpPr>
      <xdr:spPr>
        <a:xfrm>
          <a:off x="4944886" y="19659368"/>
          <a:ext cx="599871" cy="1511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xdr:txBody>
    </xdr:sp>
    <xdr:clientData/>
  </xdr:twoCellAnchor>
  <xdr:twoCellAnchor>
    <xdr:from>
      <xdr:col>50</xdr:col>
      <xdr:colOff>56911</xdr:colOff>
      <xdr:row>82</xdr:row>
      <xdr:rowOff>205154</xdr:rowOff>
    </xdr:from>
    <xdr:to>
      <xdr:col>55</xdr:col>
      <xdr:colOff>63028</xdr:colOff>
      <xdr:row>82</xdr:row>
      <xdr:rowOff>363650</xdr:rowOff>
    </xdr:to>
    <xdr:sp macro="" textlink="">
      <xdr:nvSpPr>
        <xdr:cNvPr id="218" name="TextBox 217"/>
        <xdr:cNvSpPr txBox="1"/>
      </xdr:nvSpPr>
      <xdr:spPr>
        <a:xfrm>
          <a:off x="5925776" y="19504269"/>
          <a:ext cx="592271" cy="15849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N/A</a:t>
          </a:r>
        </a:p>
      </xdr:txBody>
    </xdr:sp>
    <xdr:clientData/>
  </xdr:twoCellAnchor>
  <xdr:twoCellAnchor>
    <xdr:from>
      <xdr:col>50</xdr:col>
      <xdr:colOff>51289</xdr:colOff>
      <xdr:row>82</xdr:row>
      <xdr:rowOff>341437</xdr:rowOff>
    </xdr:from>
    <xdr:to>
      <xdr:col>55</xdr:col>
      <xdr:colOff>65006</xdr:colOff>
      <xdr:row>82</xdr:row>
      <xdr:rowOff>492605</xdr:rowOff>
    </xdr:to>
    <xdr:sp macro="" textlink="">
      <xdr:nvSpPr>
        <xdr:cNvPr id="219" name="TextBox 218"/>
        <xdr:cNvSpPr txBox="1"/>
      </xdr:nvSpPr>
      <xdr:spPr>
        <a:xfrm>
          <a:off x="5920154" y="19640552"/>
          <a:ext cx="599871" cy="1511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xdr:txBody>
    </xdr:sp>
    <xdr:clientData/>
  </xdr:twoCellAnchor>
  <xdr:twoCellAnchor>
    <xdr:from>
      <xdr:col>58</xdr:col>
      <xdr:colOff>56910</xdr:colOff>
      <xdr:row>82</xdr:row>
      <xdr:rowOff>197827</xdr:rowOff>
    </xdr:from>
    <xdr:to>
      <xdr:col>62</xdr:col>
      <xdr:colOff>80596</xdr:colOff>
      <xdr:row>82</xdr:row>
      <xdr:rowOff>346067</xdr:rowOff>
    </xdr:to>
    <xdr:sp macro="" textlink="">
      <xdr:nvSpPr>
        <xdr:cNvPr id="220" name="TextBox 219"/>
        <xdr:cNvSpPr txBox="1"/>
      </xdr:nvSpPr>
      <xdr:spPr>
        <a:xfrm>
          <a:off x="6863622" y="19496942"/>
          <a:ext cx="492609" cy="1482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N/A</a:t>
          </a:r>
        </a:p>
      </xdr:txBody>
    </xdr:sp>
    <xdr:clientData/>
  </xdr:twoCellAnchor>
  <xdr:twoCellAnchor>
    <xdr:from>
      <xdr:col>58</xdr:col>
      <xdr:colOff>51288</xdr:colOff>
      <xdr:row>82</xdr:row>
      <xdr:rowOff>344366</xdr:rowOff>
    </xdr:from>
    <xdr:to>
      <xdr:col>62</xdr:col>
      <xdr:colOff>95250</xdr:colOff>
      <xdr:row>82</xdr:row>
      <xdr:rowOff>504331</xdr:rowOff>
    </xdr:to>
    <xdr:sp macro="" textlink="">
      <xdr:nvSpPr>
        <xdr:cNvPr id="221" name="TextBox 220"/>
        <xdr:cNvSpPr txBox="1"/>
      </xdr:nvSpPr>
      <xdr:spPr>
        <a:xfrm>
          <a:off x="6858000" y="19643481"/>
          <a:ext cx="512885" cy="1599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r>
            <a:rPr lang="en-US" sz="1000"/>
            <a:t>Attached</a:t>
          </a:r>
        </a:p>
      </xdr:txBody>
    </xdr:sp>
    <xdr:clientData/>
  </xdr:twoCellAnchor>
  <mc:AlternateContent xmlns:mc="http://schemas.openxmlformats.org/markup-compatibility/2006">
    <mc:Choice xmlns:a14="http://schemas.microsoft.com/office/drawing/2010/main" Requires="a14">
      <xdr:twoCellAnchor editAs="oneCell">
        <xdr:from>
          <xdr:col>51</xdr:col>
          <xdr:colOff>0</xdr:colOff>
          <xdr:row>26</xdr:row>
          <xdr:rowOff>0</xdr:rowOff>
        </xdr:from>
        <xdr:to>
          <xdr:col>64</xdr:col>
          <xdr:colOff>9525</xdr:colOff>
          <xdr:row>26</xdr:row>
          <xdr:rowOff>228600</xdr:rowOff>
        </xdr:to>
        <xdr:sp macro="" textlink="">
          <xdr:nvSpPr>
            <xdr:cNvPr id="68060" name="ComboBox8" hidden="1">
              <a:extLst>
                <a:ext uri="{63B3BB69-23CF-44E3-9099-C40C66FF867C}">
                  <a14:compatExt spid="_x0000_s68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3</xdr:row>
          <xdr:rowOff>0</xdr:rowOff>
        </xdr:from>
        <xdr:to>
          <xdr:col>32</xdr:col>
          <xdr:colOff>0</xdr:colOff>
          <xdr:row>4</xdr:row>
          <xdr:rowOff>9525</xdr:rowOff>
        </xdr:to>
        <xdr:sp macro="" textlink="">
          <xdr:nvSpPr>
            <xdr:cNvPr id="68063" name="ComboBox14" hidden="1">
              <a:extLst>
                <a:ext uri="{63B3BB69-23CF-44E3-9099-C40C66FF867C}">
                  <a14:compatExt spid="_x0000_s6806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9525</xdr:colOff>
      <xdr:row>0</xdr:row>
      <xdr:rowOff>47626</xdr:rowOff>
    </xdr:from>
    <xdr:ext cx="2619375" cy="428502"/>
    <xdr:pic>
      <xdr:nvPicPr>
        <xdr:cNvPr id="4"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44</xdr:row>
      <xdr:rowOff>47626</xdr:rowOff>
    </xdr:from>
    <xdr:ext cx="2619375" cy="428502"/>
    <xdr:pic>
      <xdr:nvPicPr>
        <xdr:cNvPr id="6"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88487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88</xdr:row>
      <xdr:rowOff>47626</xdr:rowOff>
    </xdr:from>
    <xdr:ext cx="2619375" cy="428502"/>
    <xdr:pic>
      <xdr:nvPicPr>
        <xdr:cNvPr id="8"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132</xdr:row>
      <xdr:rowOff>47626</xdr:rowOff>
    </xdr:from>
    <xdr:ext cx="2619375" cy="428502"/>
    <xdr:pic>
      <xdr:nvPicPr>
        <xdr:cNvPr id="9"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176</xdr:row>
      <xdr:rowOff>47626</xdr:rowOff>
    </xdr:from>
    <xdr:ext cx="2619375" cy="428502"/>
    <xdr:pic>
      <xdr:nvPicPr>
        <xdr:cNvPr id="10"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9525</xdr:colOff>
      <xdr:row>220</xdr:row>
      <xdr:rowOff>47626</xdr:rowOff>
    </xdr:from>
    <xdr:ext cx="2619375" cy="428502"/>
    <xdr:pic>
      <xdr:nvPicPr>
        <xdr:cNvPr id="11"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47626"/>
          <a:ext cx="2619375" cy="4285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4.xml><?xml version="1.0" encoding="utf-8"?>
<xdr:wsDr xmlns:xdr="http://schemas.openxmlformats.org/drawingml/2006/spreadsheetDrawing" xmlns:a="http://schemas.openxmlformats.org/drawingml/2006/main">
  <xdr:twoCellAnchor>
    <xdr:from>
      <xdr:col>3</xdr:col>
      <xdr:colOff>476250</xdr:colOff>
      <xdr:row>3</xdr:row>
      <xdr:rowOff>161925</xdr:rowOff>
    </xdr:from>
    <xdr:to>
      <xdr:col>9</xdr:col>
      <xdr:colOff>400050</xdr:colOff>
      <xdr:row>17</xdr:row>
      <xdr:rowOff>9525</xdr:rowOff>
    </xdr:to>
    <xdr:graphicFrame macro="">
      <xdr:nvGraphicFramePr>
        <xdr:cNvPr id="422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133350</xdr:colOff>
          <xdr:row>15</xdr:row>
          <xdr:rowOff>171450</xdr:rowOff>
        </xdr:from>
        <xdr:to>
          <xdr:col>0</xdr:col>
          <xdr:colOff>1724025</xdr:colOff>
          <xdr:row>18</xdr:row>
          <xdr:rowOff>104775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19</xdr:row>
          <xdr:rowOff>19050</xdr:rowOff>
        </xdr:from>
        <xdr:to>
          <xdr:col>0</xdr:col>
          <xdr:colOff>1724025</xdr:colOff>
          <xdr:row>20</xdr:row>
          <xdr:rowOff>57150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714375</xdr:colOff>
      <xdr:row>9</xdr:row>
      <xdr:rowOff>0</xdr:rowOff>
    </xdr:from>
    <xdr:to>
      <xdr:col>5</xdr:col>
      <xdr:colOff>9525</xdr:colOff>
      <xdr:row>10</xdr:row>
      <xdr:rowOff>114300</xdr:rowOff>
    </xdr:to>
    <xdr:cxnSp macro="">
      <xdr:nvCxnSpPr>
        <xdr:cNvPr id="255365" name="AutoShape 14"/>
        <xdr:cNvCxnSpPr>
          <a:cxnSpLocks noChangeShapeType="1"/>
        </xdr:cNvCxnSpPr>
      </xdr:nvCxnSpPr>
      <xdr:spPr bwMode="auto">
        <a:xfrm rot="16200000" flipH="1">
          <a:off x="2628900" y="2057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638175</xdr:colOff>
      <xdr:row>14</xdr:row>
      <xdr:rowOff>0</xdr:rowOff>
    </xdr:from>
    <xdr:to>
      <xdr:col>4</xdr:col>
      <xdr:colOff>28575</xdr:colOff>
      <xdr:row>15</xdr:row>
      <xdr:rowOff>114300</xdr:rowOff>
    </xdr:to>
    <xdr:cxnSp macro="">
      <xdr:nvCxnSpPr>
        <xdr:cNvPr id="255366" name="AutoShape 14"/>
        <xdr:cNvCxnSpPr>
          <a:cxnSpLocks noChangeShapeType="1"/>
        </xdr:cNvCxnSpPr>
      </xdr:nvCxnSpPr>
      <xdr:spPr bwMode="auto">
        <a:xfrm rot="16200000" flipH="1">
          <a:off x="2552700" y="3009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723900</xdr:colOff>
      <xdr:row>19</xdr:row>
      <xdr:rowOff>0</xdr:rowOff>
    </xdr:from>
    <xdr:to>
      <xdr:col>5</xdr:col>
      <xdr:colOff>19050</xdr:colOff>
      <xdr:row>20</xdr:row>
      <xdr:rowOff>114300</xdr:rowOff>
    </xdr:to>
    <xdr:cxnSp macro="">
      <xdr:nvCxnSpPr>
        <xdr:cNvPr id="255367" name="AutoShape 14"/>
        <xdr:cNvCxnSpPr>
          <a:cxnSpLocks noChangeShapeType="1"/>
        </xdr:cNvCxnSpPr>
      </xdr:nvCxnSpPr>
      <xdr:spPr bwMode="auto">
        <a:xfrm rot="16200000" flipH="1">
          <a:off x="2638425" y="3962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714375</xdr:colOff>
      <xdr:row>12</xdr:row>
      <xdr:rowOff>0</xdr:rowOff>
    </xdr:from>
    <xdr:to>
      <xdr:col>7</xdr:col>
      <xdr:colOff>9525</xdr:colOff>
      <xdr:row>13</xdr:row>
      <xdr:rowOff>114300</xdr:rowOff>
    </xdr:to>
    <xdr:cxnSp macro="">
      <xdr:nvCxnSpPr>
        <xdr:cNvPr id="255368" name="AutoShape 14"/>
        <xdr:cNvCxnSpPr>
          <a:cxnSpLocks noChangeShapeType="1"/>
        </xdr:cNvCxnSpPr>
      </xdr:nvCxnSpPr>
      <xdr:spPr bwMode="auto">
        <a:xfrm rot="16200000" flipH="1">
          <a:off x="4152900" y="2628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714375</xdr:colOff>
      <xdr:row>17</xdr:row>
      <xdr:rowOff>0</xdr:rowOff>
    </xdr:from>
    <xdr:to>
      <xdr:col>7</xdr:col>
      <xdr:colOff>9525</xdr:colOff>
      <xdr:row>18</xdr:row>
      <xdr:rowOff>114300</xdr:rowOff>
    </xdr:to>
    <xdr:cxnSp macro="">
      <xdr:nvCxnSpPr>
        <xdr:cNvPr id="255369" name="AutoShape 14"/>
        <xdr:cNvCxnSpPr>
          <a:cxnSpLocks noChangeShapeType="1"/>
        </xdr:cNvCxnSpPr>
      </xdr:nvCxnSpPr>
      <xdr:spPr bwMode="auto">
        <a:xfrm rot="16200000" flipH="1">
          <a:off x="4152900" y="3581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5</xdr:col>
      <xdr:colOff>704850</xdr:colOff>
      <xdr:row>22</xdr:row>
      <xdr:rowOff>9525</xdr:rowOff>
    </xdr:from>
    <xdr:to>
      <xdr:col>7</xdr:col>
      <xdr:colOff>0</xdr:colOff>
      <xdr:row>23</xdr:row>
      <xdr:rowOff>123825</xdr:rowOff>
    </xdr:to>
    <xdr:cxnSp macro="">
      <xdr:nvCxnSpPr>
        <xdr:cNvPr id="255370" name="AutoShape 14"/>
        <xdr:cNvCxnSpPr>
          <a:cxnSpLocks noChangeShapeType="1"/>
        </xdr:cNvCxnSpPr>
      </xdr:nvCxnSpPr>
      <xdr:spPr bwMode="auto">
        <a:xfrm rot="16200000" flipH="1">
          <a:off x="4143375" y="454342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723900</xdr:colOff>
      <xdr:row>15</xdr:row>
      <xdr:rowOff>0</xdr:rowOff>
    </xdr:from>
    <xdr:to>
      <xdr:col>9</xdr:col>
      <xdr:colOff>19050</xdr:colOff>
      <xdr:row>16</xdr:row>
      <xdr:rowOff>114300</xdr:rowOff>
    </xdr:to>
    <xdr:cxnSp macro="">
      <xdr:nvCxnSpPr>
        <xdr:cNvPr id="255371" name="AutoShape 14"/>
        <xdr:cNvCxnSpPr>
          <a:cxnSpLocks noChangeShapeType="1"/>
        </xdr:cNvCxnSpPr>
      </xdr:nvCxnSpPr>
      <xdr:spPr bwMode="auto">
        <a:xfrm rot="16200000" flipH="1">
          <a:off x="5686425" y="3200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714375</xdr:colOff>
      <xdr:row>20</xdr:row>
      <xdr:rowOff>0</xdr:rowOff>
    </xdr:from>
    <xdr:to>
      <xdr:col>9</xdr:col>
      <xdr:colOff>9525</xdr:colOff>
      <xdr:row>21</xdr:row>
      <xdr:rowOff>114300</xdr:rowOff>
    </xdr:to>
    <xdr:cxnSp macro="">
      <xdr:nvCxnSpPr>
        <xdr:cNvPr id="255372" name="AutoShape 14"/>
        <xdr:cNvCxnSpPr>
          <a:cxnSpLocks noChangeShapeType="1"/>
        </xdr:cNvCxnSpPr>
      </xdr:nvCxnSpPr>
      <xdr:spPr bwMode="auto">
        <a:xfrm rot="16200000" flipH="1">
          <a:off x="5676900" y="4152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7</xdr:col>
      <xdr:colOff>714375</xdr:colOff>
      <xdr:row>24</xdr:row>
      <xdr:rowOff>180975</xdr:rowOff>
    </xdr:from>
    <xdr:to>
      <xdr:col>9</xdr:col>
      <xdr:colOff>9525</xdr:colOff>
      <xdr:row>26</xdr:row>
      <xdr:rowOff>104775</xdr:rowOff>
    </xdr:to>
    <xdr:cxnSp macro="">
      <xdr:nvCxnSpPr>
        <xdr:cNvPr id="255373" name="AutoShape 14"/>
        <xdr:cNvCxnSpPr>
          <a:cxnSpLocks noChangeShapeType="1"/>
        </xdr:cNvCxnSpPr>
      </xdr:nvCxnSpPr>
      <xdr:spPr bwMode="auto">
        <a:xfrm rot="16200000" flipH="1">
          <a:off x="5676900" y="509587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714375</xdr:colOff>
      <xdr:row>18</xdr:row>
      <xdr:rowOff>0</xdr:rowOff>
    </xdr:from>
    <xdr:to>
      <xdr:col>11</xdr:col>
      <xdr:colOff>9525</xdr:colOff>
      <xdr:row>19</xdr:row>
      <xdr:rowOff>114300</xdr:rowOff>
    </xdr:to>
    <xdr:cxnSp macro="">
      <xdr:nvCxnSpPr>
        <xdr:cNvPr id="255374" name="AutoShape 14"/>
        <xdr:cNvCxnSpPr>
          <a:cxnSpLocks noChangeShapeType="1"/>
        </xdr:cNvCxnSpPr>
      </xdr:nvCxnSpPr>
      <xdr:spPr bwMode="auto">
        <a:xfrm rot="16200000" flipH="1">
          <a:off x="7200900" y="37719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714375</xdr:colOff>
      <xdr:row>23</xdr:row>
      <xdr:rowOff>0</xdr:rowOff>
    </xdr:from>
    <xdr:to>
      <xdr:col>11</xdr:col>
      <xdr:colOff>9525</xdr:colOff>
      <xdr:row>24</xdr:row>
      <xdr:rowOff>114300</xdr:rowOff>
    </xdr:to>
    <xdr:cxnSp macro="">
      <xdr:nvCxnSpPr>
        <xdr:cNvPr id="255375" name="AutoShape 14"/>
        <xdr:cNvCxnSpPr>
          <a:cxnSpLocks noChangeShapeType="1"/>
        </xdr:cNvCxnSpPr>
      </xdr:nvCxnSpPr>
      <xdr:spPr bwMode="auto">
        <a:xfrm rot="16200000" flipH="1">
          <a:off x="7200900" y="4724400"/>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723900</xdr:colOff>
      <xdr:row>28</xdr:row>
      <xdr:rowOff>9525</xdr:rowOff>
    </xdr:from>
    <xdr:to>
      <xdr:col>11</xdr:col>
      <xdr:colOff>19050</xdr:colOff>
      <xdr:row>29</xdr:row>
      <xdr:rowOff>123825</xdr:rowOff>
    </xdr:to>
    <xdr:cxnSp macro="">
      <xdr:nvCxnSpPr>
        <xdr:cNvPr id="255376" name="AutoShape 14"/>
        <xdr:cNvCxnSpPr>
          <a:cxnSpLocks noChangeShapeType="1"/>
        </xdr:cNvCxnSpPr>
      </xdr:nvCxnSpPr>
      <xdr:spPr bwMode="auto">
        <a:xfrm rot="16200000" flipH="1">
          <a:off x="7210425" y="5686425"/>
          <a:ext cx="304800" cy="819150"/>
        </a:xfrm>
        <a:prstGeom prst="bentConnector2">
          <a:avLst/>
        </a:prstGeom>
        <a:noFill/>
        <a:ln w="9525">
          <a:solidFill>
            <a:srgbClr val="000000"/>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11</xdr:col>
      <xdr:colOff>9525</xdr:colOff>
      <xdr:row>11</xdr:row>
      <xdr:rowOff>114300</xdr:rowOff>
    </xdr:from>
    <xdr:to>
      <xdr:col>12</xdr:col>
      <xdr:colOff>0</xdr:colOff>
      <xdr:row>14</xdr:row>
      <xdr:rowOff>19050</xdr:rowOff>
    </xdr:to>
    <xdr:sp macro="" textlink="">
      <xdr:nvSpPr>
        <xdr:cNvPr id="14" name="Rectangle 25"/>
        <xdr:cNvSpPr>
          <a:spLocks noChangeArrowheads="1"/>
        </xdr:cNvSpPr>
      </xdr:nvSpPr>
      <xdr:spPr bwMode="auto">
        <a:xfrm>
          <a:off x="7762875" y="2800350"/>
          <a:ext cx="1419225" cy="476250"/>
        </a:xfrm>
        <a:prstGeom prst="rect">
          <a:avLst/>
        </a:prstGeom>
        <a:solidFill>
          <a:srgbClr val="FFFFFF"/>
        </a:solidFill>
        <a:ln w="0">
          <a:noFill/>
          <a:prstDash val="dash"/>
          <a:miter lim="800000"/>
          <a:headEnd/>
          <a:tailEnd/>
        </a:ln>
      </xdr:spPr>
      <xdr:txBody>
        <a:bodyPr vertOverflow="clip" wrap="square" lIns="36576" tIns="27432" rIns="36576" bIns="0" anchor="t" upright="1"/>
        <a:lstStyle/>
        <a:p>
          <a:pPr algn="ctr" rtl="1">
            <a:defRPr sz="1000"/>
          </a:pPr>
          <a:r>
            <a:rPr lang="en-US" sz="1200" b="1" i="0" strike="noStrike">
              <a:solidFill>
                <a:srgbClr val="FF0000"/>
              </a:solidFill>
              <a:latin typeface="Arial"/>
              <a:cs typeface="Arial"/>
            </a:rPr>
            <a:t>Final Why</a:t>
          </a:r>
        </a:p>
        <a:p>
          <a:pPr algn="ctr" rtl="1">
            <a:defRPr sz="1000"/>
          </a:pPr>
          <a:r>
            <a:rPr lang="en-US" sz="1200" b="1" i="0" u="sng" strike="noStrike">
              <a:solidFill>
                <a:srgbClr val="FF0000"/>
              </a:solidFill>
              <a:latin typeface="Arial"/>
              <a:cs typeface="Arial"/>
            </a:rPr>
            <a:t> Root Causes</a:t>
          </a:r>
        </a:p>
      </xdr:txBody>
    </xdr:sp>
    <xdr:clientData/>
  </xdr:twoCellAnchor>
  <xdr:twoCellAnchor>
    <xdr:from>
      <xdr:col>9</xdr:col>
      <xdr:colOff>1114425</xdr:colOff>
      <xdr:row>13</xdr:row>
      <xdr:rowOff>47625</xdr:rowOff>
    </xdr:from>
    <xdr:to>
      <xdr:col>11</xdr:col>
      <xdr:colOff>314325</xdr:colOff>
      <xdr:row>16</xdr:row>
      <xdr:rowOff>161925</xdr:rowOff>
    </xdr:to>
    <xdr:grpSp>
      <xdr:nvGrpSpPr>
        <xdr:cNvPr id="255378" name="Group 6"/>
        <xdr:cNvGrpSpPr>
          <a:grpSpLocks/>
        </xdr:cNvGrpSpPr>
      </xdr:nvGrpSpPr>
      <xdr:grpSpPr bwMode="auto">
        <a:xfrm>
          <a:off x="7343775" y="3124200"/>
          <a:ext cx="723900" cy="685800"/>
          <a:chOff x="3636" y="1644"/>
          <a:chExt cx="408" cy="354"/>
        </a:xfrm>
      </xdr:grpSpPr>
      <xdr:sp macro="" textlink="">
        <xdr:nvSpPr>
          <xdr:cNvPr id="255388" name="Freeform 7"/>
          <xdr:cNvSpPr>
            <a:spLocks/>
          </xdr:cNvSpPr>
        </xdr:nvSpPr>
        <xdr:spPr bwMode="auto">
          <a:xfrm>
            <a:off x="3636" y="1644"/>
            <a:ext cx="408" cy="354"/>
          </a:xfrm>
          <a:custGeom>
            <a:avLst/>
            <a:gdLst>
              <a:gd name="T0" fmla="*/ 2147483646 w 68"/>
              <a:gd name="T1" fmla="*/ 2147483646 h 59"/>
              <a:gd name="T2" fmla="*/ 2147483646 w 68"/>
              <a:gd name="T3" fmla="*/ 2147483646 h 59"/>
              <a:gd name="T4" fmla="*/ 2147483646 w 68"/>
              <a:gd name="T5" fmla="*/ 2147483646 h 59"/>
              <a:gd name="T6" fmla="*/ 2147483646 w 68"/>
              <a:gd name="T7" fmla="*/ 2147483646 h 59"/>
              <a:gd name="T8" fmla="*/ 2147483646 w 68"/>
              <a:gd name="T9" fmla="*/ 2147483646 h 59"/>
              <a:gd name="T10" fmla="*/ 0 w 68"/>
              <a:gd name="T11" fmla="*/ 2147483646 h 59"/>
              <a:gd name="T12" fmla="*/ 2147483646 w 68"/>
              <a:gd name="T13" fmla="*/ 2147483646 h 59"/>
              <a:gd name="T14" fmla="*/ 2147483646 w 68"/>
              <a:gd name="T15" fmla="*/ 2147483646 h 59"/>
              <a:gd name="T16" fmla="*/ 2147483646 w 68"/>
              <a:gd name="T17" fmla="*/ 2147483646 h 59"/>
              <a:gd name="T18" fmla="*/ 2147483646 w 68"/>
              <a:gd name="T19" fmla="*/ 2147483646 h 59"/>
              <a:gd name="T20" fmla="*/ 2147483646 w 68"/>
              <a:gd name="T21" fmla="*/ 2147483646 h 59"/>
              <a:gd name="T22" fmla="*/ 2147483646 w 68"/>
              <a:gd name="T23" fmla="*/ 2147483646 h 59"/>
              <a:gd name="T24" fmla="*/ 2147483646 w 68"/>
              <a:gd name="T25" fmla="*/ 2147483646 h 5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68"/>
              <a:gd name="T40" fmla="*/ 0 h 59"/>
              <a:gd name="T41" fmla="*/ 68 w 68"/>
              <a:gd name="T42" fmla="*/ 59 h 5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68" h="59">
                <a:moveTo>
                  <a:pt x="57" y="59"/>
                </a:moveTo>
                <a:cubicBezTo>
                  <a:pt x="68" y="45"/>
                  <a:pt x="66" y="26"/>
                  <a:pt x="52" y="15"/>
                </a:cubicBezTo>
                <a:cubicBezTo>
                  <a:pt x="52" y="15"/>
                  <a:pt x="52" y="15"/>
                  <a:pt x="52" y="15"/>
                </a:cubicBezTo>
                <a:lnTo>
                  <a:pt x="44" y="9"/>
                </a:lnTo>
                <a:cubicBezTo>
                  <a:pt x="33" y="0"/>
                  <a:pt x="18" y="0"/>
                  <a:pt x="7" y="9"/>
                </a:cubicBezTo>
                <a:lnTo>
                  <a:pt x="0" y="4"/>
                </a:lnTo>
                <a:lnTo>
                  <a:pt x="4" y="18"/>
                </a:lnTo>
                <a:lnTo>
                  <a:pt x="21" y="20"/>
                </a:lnTo>
                <a:lnTo>
                  <a:pt x="15" y="15"/>
                </a:lnTo>
                <a:cubicBezTo>
                  <a:pt x="25" y="8"/>
                  <a:pt x="37" y="7"/>
                  <a:pt x="48" y="12"/>
                </a:cubicBezTo>
                <a:cubicBezTo>
                  <a:pt x="58" y="23"/>
                  <a:pt x="58" y="40"/>
                  <a:pt x="48" y="53"/>
                </a:cubicBezTo>
                <a:lnTo>
                  <a:pt x="57" y="59"/>
                </a:lnTo>
                <a:close/>
              </a:path>
            </a:pathLst>
          </a:custGeom>
          <a:solidFill>
            <a:srgbClr val="DDDDDD"/>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9" name="Freeform 8"/>
          <xdr:cNvSpPr>
            <a:spLocks/>
          </xdr:cNvSpPr>
        </xdr:nvSpPr>
        <xdr:spPr bwMode="auto">
          <a:xfrm>
            <a:off x="3924" y="1716"/>
            <a:ext cx="120" cy="282"/>
          </a:xfrm>
          <a:custGeom>
            <a:avLst/>
            <a:gdLst>
              <a:gd name="T0" fmla="*/ 2147483646 w 20"/>
              <a:gd name="T1" fmla="*/ 2147483646 h 47"/>
              <a:gd name="T2" fmla="*/ 2147483646 w 20"/>
              <a:gd name="T3" fmla="*/ 2147483646 h 47"/>
              <a:gd name="T4" fmla="*/ 0 w 20"/>
              <a:gd name="T5" fmla="*/ 0 h 47"/>
              <a:gd name="T6" fmla="*/ 0 w 20"/>
              <a:gd name="T7" fmla="*/ 0 h 47"/>
              <a:gd name="T8" fmla="*/ 0 w 20"/>
              <a:gd name="T9" fmla="*/ 2147483646 h 47"/>
              <a:gd name="T10" fmla="*/ 2147483646 w 20"/>
              <a:gd name="T11" fmla="*/ 2147483646 h 47"/>
              <a:gd name="T12" fmla="*/ 0 60000 65536"/>
              <a:gd name="T13" fmla="*/ 0 60000 65536"/>
              <a:gd name="T14" fmla="*/ 0 60000 65536"/>
              <a:gd name="T15" fmla="*/ 0 60000 65536"/>
              <a:gd name="T16" fmla="*/ 0 60000 65536"/>
              <a:gd name="T17" fmla="*/ 0 60000 65536"/>
              <a:gd name="T18" fmla="*/ 0 w 20"/>
              <a:gd name="T19" fmla="*/ 0 h 47"/>
              <a:gd name="T20" fmla="*/ 20 w 20"/>
              <a:gd name="T21" fmla="*/ 47 h 47"/>
            </a:gdLst>
            <a:ahLst/>
            <a:cxnLst>
              <a:cxn ang="T12">
                <a:pos x="T0" y="T1"/>
              </a:cxn>
              <a:cxn ang="T13">
                <a:pos x="T2" y="T3"/>
              </a:cxn>
              <a:cxn ang="T14">
                <a:pos x="T4" y="T5"/>
              </a:cxn>
              <a:cxn ang="T15">
                <a:pos x="T6" y="T7"/>
              </a:cxn>
              <a:cxn ang="T16">
                <a:pos x="T8" y="T9"/>
              </a:cxn>
              <a:cxn ang="T17">
                <a:pos x="T10" y="T11"/>
              </a:cxn>
            </a:cxnLst>
            <a:rect l="T18" t="T19" r="T20" b="T21"/>
            <a:pathLst>
              <a:path w="20" h="47">
                <a:moveTo>
                  <a:pt x="9" y="47"/>
                </a:moveTo>
                <a:cubicBezTo>
                  <a:pt x="20" y="33"/>
                  <a:pt x="18" y="14"/>
                  <a:pt x="4" y="3"/>
                </a:cubicBezTo>
                <a:cubicBezTo>
                  <a:pt x="3" y="2"/>
                  <a:pt x="1" y="1"/>
                  <a:pt x="0" y="0"/>
                </a:cubicBezTo>
                <a:cubicBezTo>
                  <a:pt x="10" y="11"/>
                  <a:pt x="10" y="28"/>
                  <a:pt x="0" y="41"/>
                </a:cubicBezTo>
                <a:lnTo>
                  <a:pt x="9" y="47"/>
                </a:lnTo>
                <a:close/>
              </a:path>
            </a:pathLst>
          </a:custGeom>
          <a:solidFill>
            <a:srgbClr val="B2B2B2"/>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90" name="Freeform 9"/>
          <xdr:cNvSpPr>
            <a:spLocks/>
          </xdr:cNvSpPr>
        </xdr:nvSpPr>
        <xdr:spPr bwMode="auto">
          <a:xfrm>
            <a:off x="3636" y="1644"/>
            <a:ext cx="408" cy="354"/>
          </a:xfrm>
          <a:custGeom>
            <a:avLst/>
            <a:gdLst>
              <a:gd name="T0" fmla="*/ 2147483646 w 68"/>
              <a:gd name="T1" fmla="*/ 2147483646 h 59"/>
              <a:gd name="T2" fmla="*/ 2147483646 w 68"/>
              <a:gd name="T3" fmla="*/ 2147483646 h 59"/>
              <a:gd name="T4" fmla="*/ 2147483646 w 68"/>
              <a:gd name="T5" fmla="*/ 2147483646 h 59"/>
              <a:gd name="T6" fmla="*/ 2147483646 w 68"/>
              <a:gd name="T7" fmla="*/ 2147483646 h 59"/>
              <a:gd name="T8" fmla="*/ 2147483646 w 68"/>
              <a:gd name="T9" fmla="*/ 2147483646 h 59"/>
              <a:gd name="T10" fmla="*/ 0 w 68"/>
              <a:gd name="T11" fmla="*/ 2147483646 h 59"/>
              <a:gd name="T12" fmla="*/ 2147483646 w 68"/>
              <a:gd name="T13" fmla="*/ 2147483646 h 59"/>
              <a:gd name="T14" fmla="*/ 2147483646 w 68"/>
              <a:gd name="T15" fmla="*/ 2147483646 h 59"/>
              <a:gd name="T16" fmla="*/ 2147483646 w 68"/>
              <a:gd name="T17" fmla="*/ 2147483646 h 59"/>
              <a:gd name="T18" fmla="*/ 2147483646 w 68"/>
              <a:gd name="T19" fmla="*/ 2147483646 h 59"/>
              <a:gd name="T20" fmla="*/ 2147483646 w 68"/>
              <a:gd name="T21" fmla="*/ 2147483646 h 59"/>
              <a:gd name="T22" fmla="*/ 2147483646 w 68"/>
              <a:gd name="T23" fmla="*/ 2147483646 h 59"/>
              <a:gd name="T24" fmla="*/ 2147483646 w 68"/>
              <a:gd name="T25" fmla="*/ 2147483646 h 5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68"/>
              <a:gd name="T40" fmla="*/ 0 h 59"/>
              <a:gd name="T41" fmla="*/ 68 w 68"/>
              <a:gd name="T42" fmla="*/ 59 h 59"/>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68" h="59">
                <a:moveTo>
                  <a:pt x="57" y="59"/>
                </a:moveTo>
                <a:cubicBezTo>
                  <a:pt x="68" y="45"/>
                  <a:pt x="66" y="26"/>
                  <a:pt x="52" y="15"/>
                </a:cubicBezTo>
                <a:cubicBezTo>
                  <a:pt x="52" y="15"/>
                  <a:pt x="52" y="15"/>
                  <a:pt x="52" y="15"/>
                </a:cubicBezTo>
                <a:lnTo>
                  <a:pt x="44" y="9"/>
                </a:lnTo>
                <a:cubicBezTo>
                  <a:pt x="33" y="0"/>
                  <a:pt x="18" y="0"/>
                  <a:pt x="7" y="9"/>
                </a:cubicBezTo>
                <a:lnTo>
                  <a:pt x="0" y="4"/>
                </a:lnTo>
                <a:lnTo>
                  <a:pt x="4" y="18"/>
                </a:lnTo>
                <a:lnTo>
                  <a:pt x="21" y="20"/>
                </a:lnTo>
                <a:lnTo>
                  <a:pt x="15" y="15"/>
                </a:lnTo>
                <a:cubicBezTo>
                  <a:pt x="25" y="8"/>
                  <a:pt x="37" y="7"/>
                  <a:pt x="48" y="12"/>
                </a:cubicBezTo>
                <a:cubicBezTo>
                  <a:pt x="58" y="23"/>
                  <a:pt x="58" y="40"/>
                  <a:pt x="48" y="53"/>
                </a:cubicBezTo>
                <a:lnTo>
                  <a:pt x="57" y="59"/>
                </a:lnTo>
                <a:close/>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255391" name="Freeform 10"/>
          <xdr:cNvSpPr>
            <a:spLocks/>
          </xdr:cNvSpPr>
        </xdr:nvSpPr>
        <xdr:spPr bwMode="auto">
          <a:xfrm>
            <a:off x="3924" y="1716"/>
            <a:ext cx="24" cy="18"/>
          </a:xfrm>
          <a:custGeom>
            <a:avLst/>
            <a:gdLst>
              <a:gd name="T0" fmla="*/ 2147483646 w 4"/>
              <a:gd name="T1" fmla="*/ 2147483646 h 3"/>
              <a:gd name="T2" fmla="*/ 0 w 4"/>
              <a:gd name="T3" fmla="*/ 0 h 3"/>
              <a:gd name="T4" fmla="*/ 0 60000 65536"/>
              <a:gd name="T5" fmla="*/ 0 60000 65536"/>
              <a:gd name="T6" fmla="*/ 0 w 4"/>
              <a:gd name="T7" fmla="*/ 0 h 3"/>
              <a:gd name="T8" fmla="*/ 4 w 4"/>
              <a:gd name="T9" fmla="*/ 3 h 3"/>
            </a:gdLst>
            <a:ahLst/>
            <a:cxnLst>
              <a:cxn ang="T4">
                <a:pos x="T0" y="T1"/>
              </a:cxn>
              <a:cxn ang="T5">
                <a:pos x="T2" y="T3"/>
              </a:cxn>
            </a:cxnLst>
            <a:rect l="T6" t="T7" r="T8" b="T9"/>
            <a:pathLst>
              <a:path w="4" h="3">
                <a:moveTo>
                  <a:pt x="4" y="3"/>
                </a:moveTo>
                <a:cubicBezTo>
                  <a:pt x="3" y="2"/>
                  <a:pt x="1" y="1"/>
                  <a:pt x="0" y="0"/>
                </a:cubicBezTo>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11</xdr:col>
      <xdr:colOff>619125</xdr:colOff>
      <xdr:row>13</xdr:row>
      <xdr:rowOff>152400</xdr:rowOff>
    </xdr:from>
    <xdr:to>
      <xdr:col>11</xdr:col>
      <xdr:colOff>847725</xdr:colOff>
      <xdr:row>15</xdr:row>
      <xdr:rowOff>142875</xdr:rowOff>
    </xdr:to>
    <xdr:sp macro="" textlink="">
      <xdr:nvSpPr>
        <xdr:cNvPr id="255379" name="AutoShape 32"/>
        <xdr:cNvSpPr>
          <a:spLocks noChangeArrowheads="1"/>
        </xdr:cNvSpPr>
      </xdr:nvSpPr>
      <xdr:spPr bwMode="auto">
        <a:xfrm rot="-5400000">
          <a:off x="8301037" y="3300413"/>
          <a:ext cx="371475" cy="228600"/>
        </a:xfrm>
        <a:prstGeom prst="leftArrow">
          <a:avLst>
            <a:gd name="adj1" fmla="val 50000"/>
            <a:gd name="adj2" fmla="val 45831"/>
          </a:avLst>
        </a:prstGeom>
        <a:solidFill>
          <a:srgbClr val="FF0000"/>
        </a:solidFill>
        <a:ln w="9525">
          <a:solidFill>
            <a:srgbClr val="000000"/>
          </a:solidFill>
          <a:miter lim="800000"/>
          <a:headEnd/>
          <a:tailEnd/>
        </a:ln>
      </xdr:spPr>
    </xdr:sp>
    <xdr:clientData/>
  </xdr:twoCellAnchor>
  <xdr:twoCellAnchor editAs="oneCell">
    <xdr:from>
      <xdr:col>2</xdr:col>
      <xdr:colOff>38100</xdr:colOff>
      <xdr:row>6</xdr:row>
      <xdr:rowOff>133350</xdr:rowOff>
    </xdr:from>
    <xdr:to>
      <xdr:col>3</xdr:col>
      <xdr:colOff>9525</xdr:colOff>
      <xdr:row>8</xdr:row>
      <xdr:rowOff>28575</xdr:rowOff>
    </xdr:to>
    <xdr:pic>
      <xdr:nvPicPr>
        <xdr:cNvPr id="255380"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1866900"/>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38100</xdr:colOff>
      <xdr:row>11</xdr:row>
      <xdr:rowOff>133350</xdr:rowOff>
    </xdr:from>
    <xdr:to>
      <xdr:col>3</xdr:col>
      <xdr:colOff>9525</xdr:colOff>
      <xdr:row>13</xdr:row>
      <xdr:rowOff>66675</xdr:rowOff>
    </xdr:to>
    <xdr:pic>
      <xdr:nvPicPr>
        <xdr:cNvPr id="255381"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2828925"/>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38100</xdr:colOff>
      <xdr:row>16</xdr:row>
      <xdr:rowOff>142875</xdr:rowOff>
    </xdr:from>
    <xdr:to>
      <xdr:col>3</xdr:col>
      <xdr:colOff>9525</xdr:colOff>
      <xdr:row>18</xdr:row>
      <xdr:rowOff>76200</xdr:rowOff>
    </xdr:to>
    <xdr:pic>
      <xdr:nvPicPr>
        <xdr:cNvPr id="255382" name="Picture 1" descr="C:\Users\Elizabeth_Grzasko\AppData\Local\Microsoft\Windows\Temporary Internet Files\Content.IE5\QD1B66V9\MC900432618[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2550" y="3790950"/>
          <a:ext cx="31432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76200</xdr:colOff>
      <xdr:row>5</xdr:row>
      <xdr:rowOff>19050</xdr:rowOff>
    </xdr:from>
    <xdr:to>
      <xdr:col>5</xdr:col>
      <xdr:colOff>714375</xdr:colOff>
      <xdr:row>8</xdr:row>
      <xdr:rowOff>38100</xdr:rowOff>
    </xdr:to>
    <xdr:grpSp>
      <xdr:nvGrpSpPr>
        <xdr:cNvPr id="255383" name="Group 1"/>
        <xdr:cNvGrpSpPr>
          <a:grpSpLocks/>
        </xdr:cNvGrpSpPr>
      </xdr:nvGrpSpPr>
      <xdr:grpSpPr bwMode="auto">
        <a:xfrm>
          <a:off x="3162300" y="1562100"/>
          <a:ext cx="733425" cy="628650"/>
          <a:chOff x="996" y="762"/>
          <a:chExt cx="456" cy="306"/>
        </a:xfrm>
      </xdr:grpSpPr>
      <xdr:sp macro="" textlink="">
        <xdr:nvSpPr>
          <xdr:cNvPr id="255384" name="Freeform 2"/>
          <xdr:cNvSpPr>
            <a:spLocks/>
          </xdr:cNvSpPr>
        </xdr:nvSpPr>
        <xdr:spPr bwMode="auto">
          <a:xfrm>
            <a:off x="996" y="762"/>
            <a:ext cx="456" cy="306"/>
          </a:xfrm>
          <a:custGeom>
            <a:avLst/>
            <a:gdLst>
              <a:gd name="T0" fmla="*/ 0 w 76"/>
              <a:gd name="T1" fmla="*/ 2147483646 h 51"/>
              <a:gd name="T2" fmla="*/ 2147483646 w 76"/>
              <a:gd name="T3" fmla="*/ 2147483646 h 51"/>
              <a:gd name="T4" fmla="*/ 2147483646 w 76"/>
              <a:gd name="T5" fmla="*/ 2147483646 h 51"/>
              <a:gd name="T6" fmla="*/ 2147483646 w 76"/>
              <a:gd name="T7" fmla="*/ 2147483646 h 51"/>
              <a:gd name="T8" fmla="*/ 2147483646 w 76"/>
              <a:gd name="T9" fmla="*/ 2147483646 h 51"/>
              <a:gd name="T10" fmla="*/ 2147483646 w 76"/>
              <a:gd name="T11" fmla="*/ 2147483646 h 51"/>
              <a:gd name="T12" fmla="*/ 2147483646 w 76"/>
              <a:gd name="T13" fmla="*/ 2147483646 h 51"/>
              <a:gd name="T14" fmla="*/ 2147483646 w 76"/>
              <a:gd name="T15" fmla="*/ 2147483646 h 51"/>
              <a:gd name="T16" fmla="*/ 2147483646 w 76"/>
              <a:gd name="T17" fmla="*/ 2147483646 h 51"/>
              <a:gd name="T18" fmla="*/ 2147483646 w 76"/>
              <a:gd name="T19" fmla="*/ 2147483646 h 51"/>
              <a:gd name="T20" fmla="*/ 2147483646 w 76"/>
              <a:gd name="T21" fmla="*/ 2147483646 h 51"/>
              <a:gd name="T22" fmla="*/ 2147483646 w 76"/>
              <a:gd name="T23" fmla="*/ 2147483646 h 51"/>
              <a:gd name="T24" fmla="*/ 0 w 76"/>
              <a:gd name="T25" fmla="*/ 2147483646 h 5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6"/>
              <a:gd name="T40" fmla="*/ 0 h 51"/>
              <a:gd name="T41" fmla="*/ 76 w 76"/>
              <a:gd name="T42" fmla="*/ 51 h 51"/>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6" h="51">
                <a:moveTo>
                  <a:pt x="0" y="23"/>
                </a:moveTo>
                <a:cubicBezTo>
                  <a:pt x="7" y="7"/>
                  <a:pt x="26" y="0"/>
                  <a:pt x="41" y="7"/>
                </a:cubicBezTo>
                <a:cubicBezTo>
                  <a:pt x="41" y="7"/>
                  <a:pt x="41" y="7"/>
                  <a:pt x="41" y="7"/>
                </a:cubicBezTo>
                <a:lnTo>
                  <a:pt x="51" y="11"/>
                </a:lnTo>
                <a:cubicBezTo>
                  <a:pt x="63" y="16"/>
                  <a:pt x="70" y="30"/>
                  <a:pt x="68" y="44"/>
                </a:cubicBezTo>
                <a:lnTo>
                  <a:pt x="76" y="47"/>
                </a:lnTo>
                <a:lnTo>
                  <a:pt x="61" y="51"/>
                </a:lnTo>
                <a:lnTo>
                  <a:pt x="51" y="36"/>
                </a:lnTo>
                <a:lnTo>
                  <a:pt x="59" y="40"/>
                </a:lnTo>
                <a:cubicBezTo>
                  <a:pt x="60" y="28"/>
                  <a:pt x="55" y="16"/>
                  <a:pt x="46" y="9"/>
                </a:cubicBezTo>
                <a:cubicBezTo>
                  <a:pt x="31" y="6"/>
                  <a:pt x="16" y="13"/>
                  <a:pt x="10" y="28"/>
                </a:cubicBezTo>
                <a:lnTo>
                  <a:pt x="0" y="23"/>
                </a:lnTo>
                <a:close/>
              </a:path>
            </a:pathLst>
          </a:custGeom>
          <a:solidFill>
            <a:srgbClr val="DDDDDD"/>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5" name="Freeform 3"/>
          <xdr:cNvSpPr>
            <a:spLocks/>
          </xdr:cNvSpPr>
        </xdr:nvSpPr>
        <xdr:spPr bwMode="auto">
          <a:xfrm>
            <a:off x="996" y="762"/>
            <a:ext cx="276" cy="168"/>
          </a:xfrm>
          <a:custGeom>
            <a:avLst/>
            <a:gdLst>
              <a:gd name="T0" fmla="*/ 0 w 46"/>
              <a:gd name="T1" fmla="*/ 2147483646 h 28"/>
              <a:gd name="T2" fmla="*/ 2147483646 w 46"/>
              <a:gd name="T3" fmla="*/ 2147483646 h 28"/>
              <a:gd name="T4" fmla="*/ 2147483646 w 46"/>
              <a:gd name="T5" fmla="*/ 2147483646 h 28"/>
              <a:gd name="T6" fmla="*/ 2147483646 w 46"/>
              <a:gd name="T7" fmla="*/ 2147483646 h 28"/>
              <a:gd name="T8" fmla="*/ 2147483646 w 46"/>
              <a:gd name="T9" fmla="*/ 2147483646 h 28"/>
              <a:gd name="T10" fmla="*/ 0 w 46"/>
              <a:gd name="T11" fmla="*/ 2147483646 h 28"/>
              <a:gd name="T12" fmla="*/ 0 60000 65536"/>
              <a:gd name="T13" fmla="*/ 0 60000 65536"/>
              <a:gd name="T14" fmla="*/ 0 60000 65536"/>
              <a:gd name="T15" fmla="*/ 0 60000 65536"/>
              <a:gd name="T16" fmla="*/ 0 60000 65536"/>
              <a:gd name="T17" fmla="*/ 0 60000 65536"/>
              <a:gd name="T18" fmla="*/ 0 w 46"/>
              <a:gd name="T19" fmla="*/ 0 h 28"/>
              <a:gd name="T20" fmla="*/ 46 w 46"/>
              <a:gd name="T21" fmla="*/ 28 h 28"/>
            </a:gdLst>
            <a:ahLst/>
            <a:cxnLst>
              <a:cxn ang="T12">
                <a:pos x="T0" y="T1"/>
              </a:cxn>
              <a:cxn ang="T13">
                <a:pos x="T2" y="T3"/>
              </a:cxn>
              <a:cxn ang="T14">
                <a:pos x="T4" y="T5"/>
              </a:cxn>
              <a:cxn ang="T15">
                <a:pos x="T6" y="T7"/>
              </a:cxn>
              <a:cxn ang="T16">
                <a:pos x="T8" y="T9"/>
              </a:cxn>
              <a:cxn ang="T17">
                <a:pos x="T10" y="T11"/>
              </a:cxn>
            </a:cxnLst>
            <a:rect l="T18" t="T19" r="T20" b="T21"/>
            <a:pathLst>
              <a:path w="46" h="28">
                <a:moveTo>
                  <a:pt x="0" y="23"/>
                </a:moveTo>
                <a:cubicBezTo>
                  <a:pt x="7" y="7"/>
                  <a:pt x="26" y="0"/>
                  <a:pt x="41" y="7"/>
                </a:cubicBezTo>
                <a:cubicBezTo>
                  <a:pt x="43" y="7"/>
                  <a:pt x="44" y="8"/>
                  <a:pt x="46" y="9"/>
                </a:cubicBezTo>
                <a:cubicBezTo>
                  <a:pt x="31" y="6"/>
                  <a:pt x="16" y="13"/>
                  <a:pt x="10" y="28"/>
                </a:cubicBezTo>
                <a:lnTo>
                  <a:pt x="0" y="23"/>
                </a:lnTo>
                <a:close/>
              </a:path>
            </a:pathLst>
          </a:custGeom>
          <a:solidFill>
            <a:srgbClr val="B2B2B2"/>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55386" name="Freeform 4"/>
          <xdr:cNvSpPr>
            <a:spLocks/>
          </xdr:cNvSpPr>
        </xdr:nvSpPr>
        <xdr:spPr bwMode="auto">
          <a:xfrm>
            <a:off x="996" y="762"/>
            <a:ext cx="456" cy="306"/>
          </a:xfrm>
          <a:custGeom>
            <a:avLst/>
            <a:gdLst>
              <a:gd name="T0" fmla="*/ 0 w 76"/>
              <a:gd name="T1" fmla="*/ 2147483646 h 51"/>
              <a:gd name="T2" fmla="*/ 2147483646 w 76"/>
              <a:gd name="T3" fmla="*/ 2147483646 h 51"/>
              <a:gd name="T4" fmla="*/ 2147483646 w 76"/>
              <a:gd name="T5" fmla="*/ 2147483646 h 51"/>
              <a:gd name="T6" fmla="*/ 2147483646 w 76"/>
              <a:gd name="T7" fmla="*/ 2147483646 h 51"/>
              <a:gd name="T8" fmla="*/ 2147483646 w 76"/>
              <a:gd name="T9" fmla="*/ 2147483646 h 51"/>
              <a:gd name="T10" fmla="*/ 2147483646 w 76"/>
              <a:gd name="T11" fmla="*/ 2147483646 h 51"/>
              <a:gd name="T12" fmla="*/ 2147483646 w 76"/>
              <a:gd name="T13" fmla="*/ 2147483646 h 51"/>
              <a:gd name="T14" fmla="*/ 2147483646 w 76"/>
              <a:gd name="T15" fmla="*/ 2147483646 h 51"/>
              <a:gd name="T16" fmla="*/ 2147483646 w 76"/>
              <a:gd name="T17" fmla="*/ 2147483646 h 51"/>
              <a:gd name="T18" fmla="*/ 2147483646 w 76"/>
              <a:gd name="T19" fmla="*/ 2147483646 h 51"/>
              <a:gd name="T20" fmla="*/ 2147483646 w 76"/>
              <a:gd name="T21" fmla="*/ 2147483646 h 51"/>
              <a:gd name="T22" fmla="*/ 2147483646 w 76"/>
              <a:gd name="T23" fmla="*/ 2147483646 h 51"/>
              <a:gd name="T24" fmla="*/ 0 w 76"/>
              <a:gd name="T25" fmla="*/ 2147483646 h 5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6"/>
              <a:gd name="T40" fmla="*/ 0 h 51"/>
              <a:gd name="T41" fmla="*/ 76 w 76"/>
              <a:gd name="T42" fmla="*/ 51 h 51"/>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6" h="51">
                <a:moveTo>
                  <a:pt x="0" y="23"/>
                </a:moveTo>
                <a:cubicBezTo>
                  <a:pt x="7" y="7"/>
                  <a:pt x="26" y="0"/>
                  <a:pt x="41" y="7"/>
                </a:cubicBezTo>
                <a:cubicBezTo>
                  <a:pt x="41" y="7"/>
                  <a:pt x="41" y="7"/>
                  <a:pt x="41" y="7"/>
                </a:cubicBezTo>
                <a:lnTo>
                  <a:pt x="51" y="11"/>
                </a:lnTo>
                <a:cubicBezTo>
                  <a:pt x="63" y="16"/>
                  <a:pt x="70" y="30"/>
                  <a:pt x="68" y="44"/>
                </a:cubicBezTo>
                <a:lnTo>
                  <a:pt x="76" y="47"/>
                </a:lnTo>
                <a:lnTo>
                  <a:pt x="61" y="51"/>
                </a:lnTo>
                <a:lnTo>
                  <a:pt x="51" y="36"/>
                </a:lnTo>
                <a:lnTo>
                  <a:pt x="59" y="40"/>
                </a:lnTo>
                <a:cubicBezTo>
                  <a:pt x="60" y="28"/>
                  <a:pt x="55" y="16"/>
                  <a:pt x="46" y="9"/>
                </a:cubicBezTo>
                <a:cubicBezTo>
                  <a:pt x="31" y="6"/>
                  <a:pt x="16" y="13"/>
                  <a:pt x="10" y="28"/>
                </a:cubicBezTo>
                <a:lnTo>
                  <a:pt x="0" y="23"/>
                </a:lnTo>
                <a:close/>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255387" name="Freeform 5"/>
          <xdr:cNvSpPr>
            <a:spLocks/>
          </xdr:cNvSpPr>
        </xdr:nvSpPr>
        <xdr:spPr bwMode="auto">
          <a:xfrm>
            <a:off x="1242" y="804"/>
            <a:ext cx="30" cy="12"/>
          </a:xfrm>
          <a:custGeom>
            <a:avLst/>
            <a:gdLst>
              <a:gd name="T0" fmla="*/ 0 w 5"/>
              <a:gd name="T1" fmla="*/ 0 h 2"/>
              <a:gd name="T2" fmla="*/ 2147483646 w 5"/>
              <a:gd name="T3" fmla="*/ 2147483646 h 2"/>
              <a:gd name="T4" fmla="*/ 0 60000 65536"/>
              <a:gd name="T5" fmla="*/ 0 60000 65536"/>
              <a:gd name="T6" fmla="*/ 0 w 5"/>
              <a:gd name="T7" fmla="*/ 0 h 2"/>
              <a:gd name="T8" fmla="*/ 5 w 5"/>
              <a:gd name="T9" fmla="*/ 2 h 2"/>
            </a:gdLst>
            <a:ahLst/>
            <a:cxnLst>
              <a:cxn ang="T4">
                <a:pos x="T0" y="T1"/>
              </a:cxn>
              <a:cxn ang="T5">
                <a:pos x="T2" y="T3"/>
              </a:cxn>
            </a:cxnLst>
            <a:rect l="T6" t="T7" r="T8" b="T9"/>
            <a:pathLst>
              <a:path w="5" h="2">
                <a:moveTo>
                  <a:pt x="0" y="0"/>
                </a:moveTo>
                <a:cubicBezTo>
                  <a:pt x="2" y="0"/>
                  <a:pt x="3" y="1"/>
                  <a:pt x="5" y="2"/>
                </a:cubicBezTo>
              </a:path>
            </a:pathLst>
          </a:custGeom>
          <a:noFill/>
          <a:ln w="9525" cap="rnd">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mc:AlternateContent xmlns:mc="http://schemas.openxmlformats.org/markup-compatibility/2006">
    <mc:Choice xmlns:a14="http://schemas.microsoft.com/office/drawing/2010/main" Requires="a14">
      <xdr:twoCellAnchor>
        <xdr:from>
          <xdr:col>9</xdr:col>
          <xdr:colOff>485775</xdr:colOff>
          <xdr:row>6</xdr:row>
          <xdr:rowOff>152400</xdr:rowOff>
        </xdr:from>
        <xdr:to>
          <xdr:col>11</xdr:col>
          <xdr:colOff>352425</xdr:colOff>
          <xdr:row>9</xdr:row>
          <xdr:rowOff>123825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Return to 8D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485775</xdr:colOff>
          <xdr:row>9</xdr:row>
          <xdr:rowOff>180975</xdr:rowOff>
        </xdr:from>
        <xdr:to>
          <xdr:col>11</xdr:col>
          <xdr:colOff>352425</xdr:colOff>
          <xdr:row>11</xdr:row>
          <xdr:rowOff>28575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0</xdr:colOff>
      <xdr:row>28</xdr:row>
      <xdr:rowOff>0</xdr:rowOff>
    </xdr:from>
    <xdr:to>
      <xdr:col>45</xdr:col>
      <xdr:colOff>0</xdr:colOff>
      <xdr:row>28</xdr:row>
      <xdr:rowOff>0</xdr:rowOff>
    </xdr:to>
    <xdr:sp macro="" textlink="">
      <xdr:nvSpPr>
        <xdr:cNvPr id="167683" name="Line 24"/>
        <xdr:cNvSpPr>
          <a:spLocks noChangeShapeType="1"/>
        </xdr:cNvSpPr>
      </xdr:nvSpPr>
      <xdr:spPr bwMode="auto">
        <a:xfrm>
          <a:off x="266700" y="3733800"/>
          <a:ext cx="57054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7</xdr:row>
      <xdr:rowOff>0</xdr:rowOff>
    </xdr:from>
    <xdr:to>
      <xdr:col>16</xdr:col>
      <xdr:colOff>0</xdr:colOff>
      <xdr:row>28</xdr:row>
      <xdr:rowOff>0</xdr:rowOff>
    </xdr:to>
    <xdr:sp macro="" textlink="">
      <xdr:nvSpPr>
        <xdr:cNvPr id="167684" name="Line 25"/>
        <xdr:cNvSpPr>
          <a:spLocks noChangeShapeType="1"/>
        </xdr:cNvSpPr>
      </xdr:nvSpPr>
      <xdr:spPr bwMode="auto">
        <a:xfrm>
          <a:off x="120015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7</xdr:row>
      <xdr:rowOff>0</xdr:rowOff>
    </xdr:from>
    <xdr:to>
      <xdr:col>29</xdr:col>
      <xdr:colOff>0</xdr:colOff>
      <xdr:row>28</xdr:row>
      <xdr:rowOff>0</xdr:rowOff>
    </xdr:to>
    <xdr:sp macro="" textlink="">
      <xdr:nvSpPr>
        <xdr:cNvPr id="167685" name="Line 26"/>
        <xdr:cNvSpPr>
          <a:spLocks noChangeShapeType="1"/>
        </xdr:cNvSpPr>
      </xdr:nvSpPr>
      <xdr:spPr bwMode="auto">
        <a:xfrm>
          <a:off x="293370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0</xdr:colOff>
      <xdr:row>7</xdr:row>
      <xdr:rowOff>0</xdr:rowOff>
    </xdr:from>
    <xdr:to>
      <xdr:col>42</xdr:col>
      <xdr:colOff>0</xdr:colOff>
      <xdr:row>28</xdr:row>
      <xdr:rowOff>0</xdr:rowOff>
    </xdr:to>
    <xdr:sp macro="" textlink="">
      <xdr:nvSpPr>
        <xdr:cNvPr id="167686" name="Line 27"/>
        <xdr:cNvSpPr>
          <a:spLocks noChangeShapeType="1"/>
        </xdr:cNvSpPr>
      </xdr:nvSpPr>
      <xdr:spPr bwMode="auto">
        <a:xfrm>
          <a:off x="4667250" y="93345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28</xdr:row>
      <xdr:rowOff>0</xdr:rowOff>
    </xdr:from>
    <xdr:to>
      <xdr:col>16</xdr:col>
      <xdr:colOff>0</xdr:colOff>
      <xdr:row>49</xdr:row>
      <xdr:rowOff>0</xdr:rowOff>
    </xdr:to>
    <xdr:sp macro="" textlink="">
      <xdr:nvSpPr>
        <xdr:cNvPr id="167687" name="Line 28"/>
        <xdr:cNvSpPr>
          <a:spLocks noChangeShapeType="1"/>
        </xdr:cNvSpPr>
      </xdr:nvSpPr>
      <xdr:spPr bwMode="auto">
        <a:xfrm flipH="1">
          <a:off x="120015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28</xdr:row>
      <xdr:rowOff>0</xdr:rowOff>
    </xdr:from>
    <xdr:to>
      <xdr:col>29</xdr:col>
      <xdr:colOff>0</xdr:colOff>
      <xdr:row>49</xdr:row>
      <xdr:rowOff>0</xdr:rowOff>
    </xdr:to>
    <xdr:sp macro="" textlink="">
      <xdr:nvSpPr>
        <xdr:cNvPr id="167688" name="Line 29"/>
        <xdr:cNvSpPr>
          <a:spLocks noChangeShapeType="1"/>
        </xdr:cNvSpPr>
      </xdr:nvSpPr>
      <xdr:spPr bwMode="auto">
        <a:xfrm flipH="1">
          <a:off x="293370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0</xdr:colOff>
      <xdr:row>28</xdr:row>
      <xdr:rowOff>0</xdr:rowOff>
    </xdr:from>
    <xdr:to>
      <xdr:col>42</xdr:col>
      <xdr:colOff>0</xdr:colOff>
      <xdr:row>49</xdr:row>
      <xdr:rowOff>0</xdr:rowOff>
    </xdr:to>
    <xdr:sp macro="" textlink="">
      <xdr:nvSpPr>
        <xdr:cNvPr id="167689" name="Line 30"/>
        <xdr:cNvSpPr>
          <a:spLocks noChangeShapeType="1"/>
        </xdr:cNvSpPr>
      </xdr:nvSpPr>
      <xdr:spPr bwMode="auto">
        <a:xfrm flipH="1">
          <a:off x="4667250"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0</xdr:colOff>
      <xdr:row>28</xdr:row>
      <xdr:rowOff>0</xdr:rowOff>
    </xdr:from>
    <xdr:to>
      <xdr:col>93</xdr:col>
      <xdr:colOff>38100</xdr:colOff>
      <xdr:row>28</xdr:row>
      <xdr:rowOff>0</xdr:rowOff>
    </xdr:to>
    <xdr:sp macro="" textlink="">
      <xdr:nvSpPr>
        <xdr:cNvPr id="167690" name="Line 24"/>
        <xdr:cNvSpPr>
          <a:spLocks noChangeShapeType="1"/>
        </xdr:cNvSpPr>
      </xdr:nvSpPr>
      <xdr:spPr bwMode="auto">
        <a:xfrm>
          <a:off x="7915275" y="3733800"/>
          <a:ext cx="5905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28</xdr:row>
      <xdr:rowOff>0</xdr:rowOff>
    </xdr:from>
    <xdr:to>
      <xdr:col>58</xdr:col>
      <xdr:colOff>123825</xdr:colOff>
      <xdr:row>49</xdr:row>
      <xdr:rowOff>0</xdr:rowOff>
    </xdr:to>
    <xdr:sp macro="" textlink="">
      <xdr:nvSpPr>
        <xdr:cNvPr id="167691" name="Line 28"/>
        <xdr:cNvSpPr>
          <a:spLocks noChangeShapeType="1"/>
        </xdr:cNvSpPr>
      </xdr:nvSpPr>
      <xdr:spPr bwMode="auto">
        <a:xfrm>
          <a:off x="8315325" y="3733800"/>
          <a:ext cx="923925"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65</xdr:col>
      <xdr:colOff>0</xdr:colOff>
      <xdr:row>27</xdr:row>
      <xdr:rowOff>133350</xdr:rowOff>
    </xdr:from>
    <xdr:to>
      <xdr:col>72</xdr:col>
      <xdr:colOff>9525</xdr:colOff>
      <xdr:row>49</xdr:row>
      <xdr:rowOff>19050</xdr:rowOff>
    </xdr:to>
    <xdr:sp macro="" textlink="">
      <xdr:nvSpPr>
        <xdr:cNvPr id="167692" name="Line 29"/>
        <xdr:cNvSpPr>
          <a:spLocks noChangeShapeType="1"/>
        </xdr:cNvSpPr>
      </xdr:nvSpPr>
      <xdr:spPr bwMode="auto">
        <a:xfrm>
          <a:off x="10048875" y="3733800"/>
          <a:ext cx="942975" cy="28194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77</xdr:col>
      <xdr:colOff>133350</xdr:colOff>
      <xdr:row>28</xdr:row>
      <xdr:rowOff>0</xdr:rowOff>
    </xdr:from>
    <xdr:to>
      <xdr:col>85</xdr:col>
      <xdr:colOff>0</xdr:colOff>
      <xdr:row>49</xdr:row>
      <xdr:rowOff>0</xdr:rowOff>
    </xdr:to>
    <xdr:sp macro="" textlink="">
      <xdr:nvSpPr>
        <xdr:cNvPr id="167693" name="Line 30"/>
        <xdr:cNvSpPr>
          <a:spLocks noChangeShapeType="1"/>
        </xdr:cNvSpPr>
      </xdr:nvSpPr>
      <xdr:spPr bwMode="auto">
        <a:xfrm>
          <a:off x="11782425" y="3733800"/>
          <a:ext cx="933450" cy="28003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51</xdr:col>
      <xdr:colOff>133350</xdr:colOff>
      <xdr:row>7</xdr:row>
      <xdr:rowOff>9525</xdr:rowOff>
    </xdr:from>
    <xdr:to>
      <xdr:col>58</xdr:col>
      <xdr:colOff>133350</xdr:colOff>
      <xdr:row>27</xdr:row>
      <xdr:rowOff>123825</xdr:rowOff>
    </xdr:to>
    <xdr:sp macro="" textlink="">
      <xdr:nvSpPr>
        <xdr:cNvPr id="167694" name="Line 25"/>
        <xdr:cNvSpPr>
          <a:spLocks noChangeShapeType="1"/>
        </xdr:cNvSpPr>
      </xdr:nvSpPr>
      <xdr:spPr bwMode="auto">
        <a:xfrm flipH="1">
          <a:off x="8315325" y="942975"/>
          <a:ext cx="933450" cy="2781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133350</xdr:colOff>
      <xdr:row>7</xdr:row>
      <xdr:rowOff>9525</xdr:rowOff>
    </xdr:from>
    <xdr:to>
      <xdr:col>72</xdr:col>
      <xdr:colOff>19050</xdr:colOff>
      <xdr:row>27</xdr:row>
      <xdr:rowOff>123825</xdr:rowOff>
    </xdr:to>
    <xdr:sp macro="" textlink="">
      <xdr:nvSpPr>
        <xdr:cNvPr id="167695" name="Line 26"/>
        <xdr:cNvSpPr>
          <a:spLocks noChangeShapeType="1"/>
        </xdr:cNvSpPr>
      </xdr:nvSpPr>
      <xdr:spPr bwMode="auto">
        <a:xfrm flipH="1">
          <a:off x="10048875" y="942975"/>
          <a:ext cx="952500" cy="27813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77</xdr:col>
      <xdr:colOff>133350</xdr:colOff>
      <xdr:row>7</xdr:row>
      <xdr:rowOff>0</xdr:rowOff>
    </xdr:from>
    <xdr:to>
      <xdr:col>84</xdr:col>
      <xdr:colOff>133350</xdr:colOff>
      <xdr:row>27</xdr:row>
      <xdr:rowOff>123825</xdr:rowOff>
    </xdr:to>
    <xdr:sp macro="" textlink="">
      <xdr:nvSpPr>
        <xdr:cNvPr id="167696" name="Line 27"/>
        <xdr:cNvSpPr>
          <a:spLocks noChangeShapeType="1"/>
        </xdr:cNvSpPr>
      </xdr:nvSpPr>
      <xdr:spPr bwMode="auto">
        <a:xfrm flipH="1">
          <a:off x="11782425" y="933450"/>
          <a:ext cx="933450" cy="27908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45</xdr:col>
          <xdr:colOff>9525</xdr:colOff>
          <xdr:row>33</xdr:row>
          <xdr:rowOff>38100</xdr:rowOff>
        </xdr:from>
        <xdr:to>
          <xdr:col>49</xdr:col>
          <xdr:colOff>9525</xdr:colOff>
          <xdr:row>38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39</xdr:row>
          <xdr:rowOff>66675</xdr:rowOff>
        </xdr:from>
        <xdr:to>
          <xdr:col>49</xdr:col>
          <xdr:colOff>0</xdr:colOff>
          <xdr:row>41</xdr:row>
          <xdr:rowOff>114300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352425</xdr:rowOff>
        </xdr:from>
        <xdr:to>
          <xdr:col>1</xdr:col>
          <xdr:colOff>1695450</xdr:colOff>
          <xdr:row>0</xdr:row>
          <xdr:rowOff>628650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1847850</xdr:colOff>
          <xdr:row>0</xdr:row>
          <xdr:rowOff>361950</xdr:rowOff>
        </xdr:from>
        <xdr:to>
          <xdr:col>2</xdr:col>
          <xdr:colOff>1381125</xdr:colOff>
          <xdr:row>0</xdr:row>
          <xdr:rowOff>619125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SPELL CHECK</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3171825</xdr:colOff>
          <xdr:row>1</xdr:row>
          <xdr:rowOff>38100</xdr:rowOff>
        </xdr:from>
        <xdr:to>
          <xdr:col>0</xdr:col>
          <xdr:colOff>3629025</xdr:colOff>
          <xdr:row>1</xdr:row>
          <xdr:rowOff>352425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2</xdr:row>
          <xdr:rowOff>28575</xdr:rowOff>
        </xdr:from>
        <xdr:to>
          <xdr:col>1</xdr:col>
          <xdr:colOff>3619500</xdr:colOff>
          <xdr:row>2</xdr:row>
          <xdr:rowOff>342900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3162300</xdr:colOff>
          <xdr:row>2</xdr:row>
          <xdr:rowOff>38100</xdr:rowOff>
        </xdr:from>
        <xdr:to>
          <xdr:col>0</xdr:col>
          <xdr:colOff>3619500</xdr:colOff>
          <xdr:row>2</xdr:row>
          <xdr:rowOff>352425</xdr:rowOff>
        </xdr:to>
        <xdr:sp macro="" textlink="">
          <xdr:nvSpPr>
            <xdr:cNvPr id="6148" name="Button 4" hidden="1">
              <a:extLst>
                <a:ext uri="{63B3BB69-23CF-44E3-9099-C40C66FF867C}">
                  <a14:compatExt spid="_x0000_s61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3</xdr:row>
          <xdr:rowOff>38100</xdr:rowOff>
        </xdr:from>
        <xdr:to>
          <xdr:col>1</xdr:col>
          <xdr:colOff>3619500</xdr:colOff>
          <xdr:row>3</xdr:row>
          <xdr:rowOff>352425</xdr:rowOff>
        </xdr:to>
        <xdr:sp macro="" textlink="">
          <xdr:nvSpPr>
            <xdr:cNvPr id="6149" name="Button 5" hidden="1">
              <a:extLst>
                <a:ext uri="{63B3BB69-23CF-44E3-9099-C40C66FF867C}">
                  <a14:compatExt spid="_x0000_s6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3</xdr:row>
          <xdr:rowOff>38100</xdr:rowOff>
        </xdr:from>
        <xdr:to>
          <xdr:col>0</xdr:col>
          <xdr:colOff>3629025</xdr:colOff>
          <xdr:row>3</xdr:row>
          <xdr:rowOff>352425</xdr:rowOff>
        </xdr:to>
        <xdr:sp macro="" textlink="">
          <xdr:nvSpPr>
            <xdr:cNvPr id="6150" name="Button 6" hidden="1">
              <a:extLst>
                <a:ext uri="{63B3BB69-23CF-44E3-9099-C40C66FF867C}">
                  <a14:compatExt spid="_x0000_s61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4</xdr:row>
          <xdr:rowOff>38100</xdr:rowOff>
        </xdr:from>
        <xdr:to>
          <xdr:col>0</xdr:col>
          <xdr:colOff>3629025</xdr:colOff>
          <xdr:row>4</xdr:row>
          <xdr:rowOff>352425</xdr:rowOff>
        </xdr:to>
        <xdr:sp macro="" textlink="">
          <xdr:nvSpPr>
            <xdr:cNvPr id="6151" name="Button 7" hidden="1">
              <a:extLst>
                <a:ext uri="{63B3BB69-23CF-44E3-9099-C40C66FF867C}">
                  <a14:compatExt spid="_x0000_s61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4</xdr:row>
          <xdr:rowOff>38100</xdr:rowOff>
        </xdr:from>
        <xdr:to>
          <xdr:col>1</xdr:col>
          <xdr:colOff>3619500</xdr:colOff>
          <xdr:row>4</xdr:row>
          <xdr:rowOff>352425</xdr:rowOff>
        </xdr:to>
        <xdr:sp macro="" textlink="">
          <xdr:nvSpPr>
            <xdr:cNvPr id="6152" name="Button 8" hidden="1">
              <a:extLst>
                <a:ext uri="{63B3BB69-23CF-44E3-9099-C40C66FF867C}">
                  <a14:compatExt spid="_x0000_s61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3162300</xdr:colOff>
          <xdr:row>5</xdr:row>
          <xdr:rowOff>38100</xdr:rowOff>
        </xdr:from>
        <xdr:to>
          <xdr:col>1</xdr:col>
          <xdr:colOff>3619500</xdr:colOff>
          <xdr:row>5</xdr:row>
          <xdr:rowOff>352425</xdr:rowOff>
        </xdr:to>
        <xdr:sp macro="" textlink="">
          <xdr:nvSpPr>
            <xdr:cNvPr id="6153" name="Button 9" hidden="1">
              <a:extLst>
                <a:ext uri="{63B3BB69-23CF-44E3-9099-C40C66FF867C}">
                  <a14:compatExt spid="_x0000_s61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3171825</xdr:colOff>
          <xdr:row>5</xdr:row>
          <xdr:rowOff>28575</xdr:rowOff>
        </xdr:from>
        <xdr:to>
          <xdr:col>0</xdr:col>
          <xdr:colOff>3629025</xdr:colOff>
          <xdr:row>5</xdr:row>
          <xdr:rowOff>342900</xdr:rowOff>
        </xdr:to>
        <xdr:sp macro="" textlink="">
          <xdr:nvSpPr>
            <xdr:cNvPr id="6154" name="Button 10" hidden="1">
              <a:extLst>
                <a:ext uri="{63B3BB69-23CF-44E3-9099-C40C66FF867C}">
                  <a14:compatExt spid="_x0000_s61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3171825</xdr:colOff>
          <xdr:row>1</xdr:row>
          <xdr:rowOff>28575</xdr:rowOff>
        </xdr:from>
        <xdr:to>
          <xdr:col>1</xdr:col>
          <xdr:colOff>3629025</xdr:colOff>
          <xdr:row>1</xdr:row>
          <xdr:rowOff>342900</xdr:rowOff>
        </xdr:to>
        <xdr:sp macro="" textlink="">
          <xdr:nvSpPr>
            <xdr:cNvPr id="6155" name="Button 11" hidden="1">
              <a:extLst>
                <a:ext uri="{63B3BB69-23CF-44E3-9099-C40C66FF867C}">
                  <a14:compatExt spid="_x0000_s6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Insert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866775</xdr:colOff>
          <xdr:row>0</xdr:row>
          <xdr:rowOff>28575</xdr:rowOff>
        </xdr:from>
        <xdr:to>
          <xdr:col>1</xdr:col>
          <xdr:colOff>3629025</xdr:colOff>
          <xdr:row>0</xdr:row>
          <xdr:rowOff>352425</xdr:rowOff>
        </xdr:to>
        <xdr:sp macro="" textlink="">
          <xdr:nvSpPr>
            <xdr:cNvPr id="6157" name="Button 13" hidden="1">
              <a:extLst>
                <a:ext uri="{63B3BB69-23CF-44E3-9099-C40C66FF867C}">
                  <a14:compatExt spid="_x0000_s61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Return to Corrective Action Summary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17" Type="http://schemas.openxmlformats.org/officeDocument/2006/relationships/image" Target="../media/image27.emf"/><Relationship Id="rId21" Type="http://schemas.openxmlformats.org/officeDocument/2006/relationships/image" Target="../media/image11.emf"/><Relationship Id="rId42" Type="http://schemas.openxmlformats.org/officeDocument/2006/relationships/control" Target="../activeX/activeX30.xml"/><Relationship Id="rId63" Type="http://schemas.openxmlformats.org/officeDocument/2006/relationships/control" Target="../activeX/activeX51.xml"/><Relationship Id="rId84" Type="http://schemas.openxmlformats.org/officeDocument/2006/relationships/control" Target="../activeX/activeX66.xml"/><Relationship Id="rId138" Type="http://schemas.openxmlformats.org/officeDocument/2006/relationships/control" Target="../activeX/activeX102.xml"/><Relationship Id="rId159" Type="http://schemas.openxmlformats.org/officeDocument/2006/relationships/ctrlProp" Target="../ctrlProps/ctrlProp3.xml"/><Relationship Id="rId170" Type="http://schemas.openxmlformats.org/officeDocument/2006/relationships/ctrlProp" Target="../ctrlProps/ctrlProp14.xml"/><Relationship Id="rId191" Type="http://schemas.openxmlformats.org/officeDocument/2006/relationships/ctrlProp" Target="../ctrlProps/ctrlProp35.xml"/><Relationship Id="rId196" Type="http://schemas.openxmlformats.org/officeDocument/2006/relationships/ctrlProp" Target="../ctrlProps/ctrlProp40.xml"/><Relationship Id="rId200" Type="http://schemas.openxmlformats.org/officeDocument/2006/relationships/ctrlProp" Target="../ctrlProps/ctrlProp44.xml"/><Relationship Id="rId16" Type="http://schemas.openxmlformats.org/officeDocument/2006/relationships/control" Target="../activeX/activeX7.xml"/><Relationship Id="rId107" Type="http://schemas.openxmlformats.org/officeDocument/2006/relationships/control" Target="../activeX/activeX85.xml"/><Relationship Id="rId11" Type="http://schemas.openxmlformats.org/officeDocument/2006/relationships/image" Target="../media/image8.emf"/><Relationship Id="rId32" Type="http://schemas.openxmlformats.org/officeDocument/2006/relationships/control" Target="../activeX/activeX21.xml"/><Relationship Id="rId37" Type="http://schemas.openxmlformats.org/officeDocument/2006/relationships/control" Target="../activeX/activeX26.xml"/><Relationship Id="rId53" Type="http://schemas.openxmlformats.org/officeDocument/2006/relationships/control" Target="../activeX/activeX41.xml"/><Relationship Id="rId58" Type="http://schemas.openxmlformats.org/officeDocument/2006/relationships/control" Target="../activeX/activeX46.xml"/><Relationship Id="rId74" Type="http://schemas.openxmlformats.org/officeDocument/2006/relationships/control" Target="../activeX/activeX59.xml"/><Relationship Id="rId79" Type="http://schemas.openxmlformats.org/officeDocument/2006/relationships/control" Target="../activeX/activeX63.xml"/><Relationship Id="rId102" Type="http://schemas.openxmlformats.org/officeDocument/2006/relationships/control" Target="../activeX/activeX80.xml"/><Relationship Id="rId123" Type="http://schemas.openxmlformats.org/officeDocument/2006/relationships/image" Target="../media/image30.emf"/><Relationship Id="rId128" Type="http://schemas.openxmlformats.org/officeDocument/2006/relationships/control" Target="../activeX/activeX97.xml"/><Relationship Id="rId144" Type="http://schemas.openxmlformats.org/officeDocument/2006/relationships/control" Target="../activeX/activeX105.xml"/><Relationship Id="rId149" Type="http://schemas.openxmlformats.org/officeDocument/2006/relationships/image" Target="../media/image43.emf"/><Relationship Id="rId5" Type="http://schemas.openxmlformats.org/officeDocument/2006/relationships/image" Target="../media/image5.emf"/><Relationship Id="rId90" Type="http://schemas.openxmlformats.org/officeDocument/2006/relationships/control" Target="../activeX/activeX70.xml"/><Relationship Id="rId95" Type="http://schemas.openxmlformats.org/officeDocument/2006/relationships/control" Target="../activeX/activeX75.xml"/><Relationship Id="rId160" Type="http://schemas.openxmlformats.org/officeDocument/2006/relationships/ctrlProp" Target="../ctrlProps/ctrlProp4.xml"/><Relationship Id="rId165" Type="http://schemas.openxmlformats.org/officeDocument/2006/relationships/ctrlProp" Target="../ctrlProps/ctrlProp9.xml"/><Relationship Id="rId181" Type="http://schemas.openxmlformats.org/officeDocument/2006/relationships/ctrlProp" Target="../ctrlProps/ctrlProp25.xml"/><Relationship Id="rId186" Type="http://schemas.openxmlformats.org/officeDocument/2006/relationships/ctrlProp" Target="../ctrlProps/ctrlProp30.xml"/><Relationship Id="rId22" Type="http://schemas.openxmlformats.org/officeDocument/2006/relationships/control" Target="../activeX/activeX12.xml"/><Relationship Id="rId27" Type="http://schemas.openxmlformats.org/officeDocument/2006/relationships/control" Target="../activeX/activeX17.xml"/><Relationship Id="rId43" Type="http://schemas.openxmlformats.org/officeDocument/2006/relationships/control" Target="../activeX/activeX31.xml"/><Relationship Id="rId48" Type="http://schemas.openxmlformats.org/officeDocument/2006/relationships/control" Target="../activeX/activeX36.xml"/><Relationship Id="rId64" Type="http://schemas.openxmlformats.org/officeDocument/2006/relationships/control" Target="../activeX/activeX52.xml"/><Relationship Id="rId69" Type="http://schemas.openxmlformats.org/officeDocument/2006/relationships/image" Target="../media/image14.emf"/><Relationship Id="rId113" Type="http://schemas.openxmlformats.org/officeDocument/2006/relationships/image" Target="../media/image25.emf"/><Relationship Id="rId118" Type="http://schemas.openxmlformats.org/officeDocument/2006/relationships/control" Target="../activeX/activeX92.xml"/><Relationship Id="rId134" Type="http://schemas.openxmlformats.org/officeDocument/2006/relationships/control" Target="../activeX/activeX100.xml"/><Relationship Id="rId139" Type="http://schemas.openxmlformats.org/officeDocument/2006/relationships/image" Target="../media/image38.emf"/><Relationship Id="rId80" Type="http://schemas.openxmlformats.org/officeDocument/2006/relationships/control" Target="../activeX/activeX64.xml"/><Relationship Id="rId85" Type="http://schemas.openxmlformats.org/officeDocument/2006/relationships/image" Target="../media/image20.emf"/><Relationship Id="rId150" Type="http://schemas.openxmlformats.org/officeDocument/2006/relationships/control" Target="../activeX/activeX108.xml"/><Relationship Id="rId155" Type="http://schemas.openxmlformats.org/officeDocument/2006/relationships/image" Target="../media/image46.emf"/><Relationship Id="rId171" Type="http://schemas.openxmlformats.org/officeDocument/2006/relationships/ctrlProp" Target="../ctrlProps/ctrlProp15.xml"/><Relationship Id="rId176" Type="http://schemas.openxmlformats.org/officeDocument/2006/relationships/ctrlProp" Target="../ctrlProps/ctrlProp20.xml"/><Relationship Id="rId192" Type="http://schemas.openxmlformats.org/officeDocument/2006/relationships/ctrlProp" Target="../ctrlProps/ctrlProp36.xml"/><Relationship Id="rId197" Type="http://schemas.openxmlformats.org/officeDocument/2006/relationships/ctrlProp" Target="../ctrlProps/ctrlProp41.xml"/><Relationship Id="rId201" Type="http://schemas.openxmlformats.org/officeDocument/2006/relationships/ctrlProp" Target="../ctrlProps/ctrlProp45.xml"/><Relationship Id="rId12" Type="http://schemas.openxmlformats.org/officeDocument/2006/relationships/control" Target="../activeX/activeX5.xml"/><Relationship Id="rId17" Type="http://schemas.openxmlformats.org/officeDocument/2006/relationships/control" Target="../activeX/activeX8.xml"/><Relationship Id="rId33" Type="http://schemas.openxmlformats.org/officeDocument/2006/relationships/control" Target="../activeX/activeX22.xml"/><Relationship Id="rId38" Type="http://schemas.openxmlformats.org/officeDocument/2006/relationships/control" Target="../activeX/activeX27.xml"/><Relationship Id="rId59" Type="http://schemas.openxmlformats.org/officeDocument/2006/relationships/control" Target="../activeX/activeX47.xml"/><Relationship Id="rId103" Type="http://schemas.openxmlformats.org/officeDocument/2006/relationships/control" Target="../activeX/activeX81.xml"/><Relationship Id="rId108" Type="http://schemas.openxmlformats.org/officeDocument/2006/relationships/control" Target="../activeX/activeX86.xml"/><Relationship Id="rId124" Type="http://schemas.openxmlformats.org/officeDocument/2006/relationships/control" Target="../activeX/activeX95.xml"/><Relationship Id="rId129" Type="http://schemas.openxmlformats.org/officeDocument/2006/relationships/image" Target="../media/image33.emf"/><Relationship Id="rId54" Type="http://schemas.openxmlformats.org/officeDocument/2006/relationships/control" Target="../activeX/activeX42.xml"/><Relationship Id="rId70" Type="http://schemas.openxmlformats.org/officeDocument/2006/relationships/control" Target="../activeX/activeX57.xml"/><Relationship Id="rId75" Type="http://schemas.openxmlformats.org/officeDocument/2006/relationships/control" Target="../activeX/activeX60.xml"/><Relationship Id="rId91" Type="http://schemas.openxmlformats.org/officeDocument/2006/relationships/control" Target="../activeX/activeX71.xml"/><Relationship Id="rId96" Type="http://schemas.openxmlformats.org/officeDocument/2006/relationships/control" Target="../activeX/activeX76.xml"/><Relationship Id="rId140" Type="http://schemas.openxmlformats.org/officeDocument/2006/relationships/control" Target="../activeX/activeX103.xml"/><Relationship Id="rId145" Type="http://schemas.openxmlformats.org/officeDocument/2006/relationships/image" Target="../media/image41.emf"/><Relationship Id="rId161" Type="http://schemas.openxmlformats.org/officeDocument/2006/relationships/ctrlProp" Target="../ctrlProps/ctrlProp5.xml"/><Relationship Id="rId166" Type="http://schemas.openxmlformats.org/officeDocument/2006/relationships/ctrlProp" Target="../ctrlProps/ctrlProp10.xml"/><Relationship Id="rId182" Type="http://schemas.openxmlformats.org/officeDocument/2006/relationships/ctrlProp" Target="../ctrlProps/ctrlProp26.xml"/><Relationship Id="rId187" Type="http://schemas.openxmlformats.org/officeDocument/2006/relationships/ctrlProp" Target="../ctrlProps/ctrlProp31.xml"/><Relationship Id="rId1" Type="http://schemas.openxmlformats.org/officeDocument/2006/relationships/printerSettings" Target="../printerSettings/printerSettings2.bin"/><Relationship Id="rId6" Type="http://schemas.openxmlformats.org/officeDocument/2006/relationships/control" Target="../activeX/activeX2.xml"/><Relationship Id="rId23" Type="http://schemas.openxmlformats.org/officeDocument/2006/relationships/control" Target="../activeX/activeX13.xml"/><Relationship Id="rId28" Type="http://schemas.openxmlformats.org/officeDocument/2006/relationships/control" Target="../activeX/activeX18.xml"/><Relationship Id="rId49" Type="http://schemas.openxmlformats.org/officeDocument/2006/relationships/control" Target="../activeX/activeX37.xml"/><Relationship Id="rId114" Type="http://schemas.openxmlformats.org/officeDocument/2006/relationships/control" Target="../activeX/activeX90.xml"/><Relationship Id="rId119" Type="http://schemas.openxmlformats.org/officeDocument/2006/relationships/image" Target="../media/image28.emf"/><Relationship Id="rId44" Type="http://schemas.openxmlformats.org/officeDocument/2006/relationships/control" Target="../activeX/activeX32.xml"/><Relationship Id="rId60" Type="http://schemas.openxmlformats.org/officeDocument/2006/relationships/control" Target="../activeX/activeX48.xml"/><Relationship Id="rId65" Type="http://schemas.openxmlformats.org/officeDocument/2006/relationships/control" Target="../activeX/activeX53.xml"/><Relationship Id="rId81" Type="http://schemas.openxmlformats.org/officeDocument/2006/relationships/image" Target="../media/image18.emf"/><Relationship Id="rId86" Type="http://schemas.openxmlformats.org/officeDocument/2006/relationships/control" Target="../activeX/activeX67.xml"/><Relationship Id="rId130" Type="http://schemas.openxmlformats.org/officeDocument/2006/relationships/control" Target="../activeX/activeX98.xml"/><Relationship Id="rId135" Type="http://schemas.openxmlformats.org/officeDocument/2006/relationships/image" Target="../media/image36.emf"/><Relationship Id="rId151" Type="http://schemas.openxmlformats.org/officeDocument/2006/relationships/image" Target="../media/image44.emf"/><Relationship Id="rId156" Type="http://schemas.openxmlformats.org/officeDocument/2006/relationships/control" Target="../activeX/activeX111.xml"/><Relationship Id="rId177" Type="http://schemas.openxmlformats.org/officeDocument/2006/relationships/ctrlProp" Target="../ctrlProps/ctrlProp21.xml"/><Relationship Id="rId198" Type="http://schemas.openxmlformats.org/officeDocument/2006/relationships/ctrlProp" Target="../ctrlProps/ctrlProp42.xml"/><Relationship Id="rId172" Type="http://schemas.openxmlformats.org/officeDocument/2006/relationships/ctrlProp" Target="../ctrlProps/ctrlProp16.xml"/><Relationship Id="rId193" Type="http://schemas.openxmlformats.org/officeDocument/2006/relationships/ctrlProp" Target="../ctrlProps/ctrlProp37.xml"/><Relationship Id="rId202" Type="http://schemas.openxmlformats.org/officeDocument/2006/relationships/comments" Target="../comments1.xml"/><Relationship Id="rId13" Type="http://schemas.openxmlformats.org/officeDocument/2006/relationships/image" Target="../media/image9.emf"/><Relationship Id="rId18" Type="http://schemas.openxmlformats.org/officeDocument/2006/relationships/control" Target="../activeX/activeX9.xml"/><Relationship Id="rId39" Type="http://schemas.openxmlformats.org/officeDocument/2006/relationships/image" Target="../media/image13.emf"/><Relationship Id="rId109" Type="http://schemas.openxmlformats.org/officeDocument/2006/relationships/control" Target="../activeX/activeX87.xml"/><Relationship Id="rId34" Type="http://schemas.openxmlformats.org/officeDocument/2006/relationships/control" Target="../activeX/activeX23.xml"/><Relationship Id="rId50" Type="http://schemas.openxmlformats.org/officeDocument/2006/relationships/control" Target="../activeX/activeX38.xml"/><Relationship Id="rId55" Type="http://schemas.openxmlformats.org/officeDocument/2006/relationships/control" Target="../activeX/activeX43.xml"/><Relationship Id="rId76" Type="http://schemas.openxmlformats.org/officeDocument/2006/relationships/image" Target="../media/image17.emf"/><Relationship Id="rId97" Type="http://schemas.openxmlformats.org/officeDocument/2006/relationships/control" Target="../activeX/activeX77.xml"/><Relationship Id="rId104" Type="http://schemas.openxmlformats.org/officeDocument/2006/relationships/control" Target="../activeX/activeX82.xml"/><Relationship Id="rId120" Type="http://schemas.openxmlformats.org/officeDocument/2006/relationships/control" Target="../activeX/activeX93.xml"/><Relationship Id="rId125" Type="http://schemas.openxmlformats.org/officeDocument/2006/relationships/image" Target="../media/image31.emf"/><Relationship Id="rId141" Type="http://schemas.openxmlformats.org/officeDocument/2006/relationships/image" Target="../media/image39.emf"/><Relationship Id="rId146" Type="http://schemas.openxmlformats.org/officeDocument/2006/relationships/control" Target="../activeX/activeX106.xml"/><Relationship Id="rId167" Type="http://schemas.openxmlformats.org/officeDocument/2006/relationships/ctrlProp" Target="../ctrlProps/ctrlProp11.xml"/><Relationship Id="rId188" Type="http://schemas.openxmlformats.org/officeDocument/2006/relationships/ctrlProp" Target="../ctrlProps/ctrlProp32.xml"/><Relationship Id="rId7" Type="http://schemas.openxmlformats.org/officeDocument/2006/relationships/image" Target="../media/image6.emf"/><Relationship Id="rId71" Type="http://schemas.openxmlformats.org/officeDocument/2006/relationships/image" Target="../media/image15.emf"/><Relationship Id="rId92" Type="http://schemas.openxmlformats.org/officeDocument/2006/relationships/control" Target="../activeX/activeX72.xml"/><Relationship Id="rId162" Type="http://schemas.openxmlformats.org/officeDocument/2006/relationships/ctrlProp" Target="../ctrlProps/ctrlProp6.xml"/><Relationship Id="rId183" Type="http://schemas.openxmlformats.org/officeDocument/2006/relationships/ctrlProp" Target="../ctrlProps/ctrlProp27.xml"/><Relationship Id="rId2" Type="http://schemas.openxmlformats.org/officeDocument/2006/relationships/drawing" Target="../drawings/drawing2.xml"/><Relationship Id="rId29" Type="http://schemas.openxmlformats.org/officeDocument/2006/relationships/control" Target="../activeX/activeX19.xml"/><Relationship Id="rId24" Type="http://schemas.openxmlformats.org/officeDocument/2006/relationships/control" Target="../activeX/activeX14.xml"/><Relationship Id="rId40" Type="http://schemas.openxmlformats.org/officeDocument/2006/relationships/control" Target="../activeX/activeX28.xml"/><Relationship Id="rId45" Type="http://schemas.openxmlformats.org/officeDocument/2006/relationships/control" Target="../activeX/activeX33.xml"/><Relationship Id="rId66" Type="http://schemas.openxmlformats.org/officeDocument/2006/relationships/control" Target="../activeX/activeX54.xml"/><Relationship Id="rId87" Type="http://schemas.openxmlformats.org/officeDocument/2006/relationships/image" Target="../media/image21.emf"/><Relationship Id="rId110" Type="http://schemas.openxmlformats.org/officeDocument/2006/relationships/control" Target="../activeX/activeX88.xml"/><Relationship Id="rId115" Type="http://schemas.openxmlformats.org/officeDocument/2006/relationships/image" Target="../media/image26.emf"/><Relationship Id="rId131" Type="http://schemas.openxmlformats.org/officeDocument/2006/relationships/image" Target="../media/image34.emf"/><Relationship Id="rId136" Type="http://schemas.openxmlformats.org/officeDocument/2006/relationships/control" Target="../activeX/activeX101.xml"/><Relationship Id="rId157" Type="http://schemas.openxmlformats.org/officeDocument/2006/relationships/image" Target="../media/image47.emf"/><Relationship Id="rId178" Type="http://schemas.openxmlformats.org/officeDocument/2006/relationships/ctrlProp" Target="../ctrlProps/ctrlProp22.xml"/><Relationship Id="rId61" Type="http://schemas.openxmlformats.org/officeDocument/2006/relationships/control" Target="../activeX/activeX49.xml"/><Relationship Id="rId82" Type="http://schemas.openxmlformats.org/officeDocument/2006/relationships/control" Target="../activeX/activeX65.xml"/><Relationship Id="rId152" Type="http://schemas.openxmlformats.org/officeDocument/2006/relationships/control" Target="../activeX/activeX109.xml"/><Relationship Id="rId173" Type="http://schemas.openxmlformats.org/officeDocument/2006/relationships/ctrlProp" Target="../ctrlProps/ctrlProp17.xml"/><Relationship Id="rId194" Type="http://schemas.openxmlformats.org/officeDocument/2006/relationships/ctrlProp" Target="../ctrlProps/ctrlProp38.xml"/><Relationship Id="rId199" Type="http://schemas.openxmlformats.org/officeDocument/2006/relationships/ctrlProp" Target="../ctrlProps/ctrlProp43.xml"/><Relationship Id="rId19" Type="http://schemas.openxmlformats.org/officeDocument/2006/relationships/control" Target="../activeX/activeX10.xml"/><Relationship Id="rId14" Type="http://schemas.openxmlformats.org/officeDocument/2006/relationships/control" Target="../activeX/activeX6.xml"/><Relationship Id="rId30" Type="http://schemas.openxmlformats.org/officeDocument/2006/relationships/image" Target="../media/image12.emf"/><Relationship Id="rId35" Type="http://schemas.openxmlformats.org/officeDocument/2006/relationships/control" Target="../activeX/activeX24.xml"/><Relationship Id="rId56" Type="http://schemas.openxmlformats.org/officeDocument/2006/relationships/control" Target="../activeX/activeX44.xml"/><Relationship Id="rId77" Type="http://schemas.openxmlformats.org/officeDocument/2006/relationships/control" Target="../activeX/activeX61.xml"/><Relationship Id="rId100" Type="http://schemas.openxmlformats.org/officeDocument/2006/relationships/control" Target="../activeX/activeX79.xml"/><Relationship Id="rId105" Type="http://schemas.openxmlformats.org/officeDocument/2006/relationships/control" Target="../activeX/activeX83.xml"/><Relationship Id="rId126" Type="http://schemas.openxmlformats.org/officeDocument/2006/relationships/control" Target="../activeX/activeX96.xml"/><Relationship Id="rId147" Type="http://schemas.openxmlformats.org/officeDocument/2006/relationships/image" Target="../media/image42.emf"/><Relationship Id="rId168" Type="http://schemas.openxmlformats.org/officeDocument/2006/relationships/ctrlProp" Target="../ctrlProps/ctrlProp12.xml"/><Relationship Id="rId8" Type="http://schemas.openxmlformats.org/officeDocument/2006/relationships/control" Target="../activeX/activeX3.xml"/><Relationship Id="rId51" Type="http://schemas.openxmlformats.org/officeDocument/2006/relationships/control" Target="../activeX/activeX39.xml"/><Relationship Id="rId72" Type="http://schemas.openxmlformats.org/officeDocument/2006/relationships/control" Target="../activeX/activeX58.xml"/><Relationship Id="rId93" Type="http://schemas.openxmlformats.org/officeDocument/2006/relationships/control" Target="../activeX/activeX73.xml"/><Relationship Id="rId98" Type="http://schemas.openxmlformats.org/officeDocument/2006/relationships/control" Target="../activeX/activeX78.xml"/><Relationship Id="rId121" Type="http://schemas.openxmlformats.org/officeDocument/2006/relationships/image" Target="../media/image29.emf"/><Relationship Id="rId142" Type="http://schemas.openxmlformats.org/officeDocument/2006/relationships/control" Target="../activeX/activeX104.xml"/><Relationship Id="rId163" Type="http://schemas.openxmlformats.org/officeDocument/2006/relationships/ctrlProp" Target="../ctrlProps/ctrlProp7.xml"/><Relationship Id="rId184" Type="http://schemas.openxmlformats.org/officeDocument/2006/relationships/ctrlProp" Target="../ctrlProps/ctrlProp28.xml"/><Relationship Id="rId189" Type="http://schemas.openxmlformats.org/officeDocument/2006/relationships/ctrlProp" Target="../ctrlProps/ctrlProp33.xml"/><Relationship Id="rId3" Type="http://schemas.openxmlformats.org/officeDocument/2006/relationships/vmlDrawing" Target="../drawings/vmlDrawing2.vml"/><Relationship Id="rId25" Type="http://schemas.openxmlformats.org/officeDocument/2006/relationships/control" Target="../activeX/activeX15.xml"/><Relationship Id="rId46" Type="http://schemas.openxmlformats.org/officeDocument/2006/relationships/control" Target="../activeX/activeX34.xml"/><Relationship Id="rId67" Type="http://schemas.openxmlformats.org/officeDocument/2006/relationships/control" Target="../activeX/activeX55.xml"/><Relationship Id="rId116" Type="http://schemas.openxmlformats.org/officeDocument/2006/relationships/control" Target="../activeX/activeX91.xml"/><Relationship Id="rId137" Type="http://schemas.openxmlformats.org/officeDocument/2006/relationships/image" Target="../media/image37.emf"/><Relationship Id="rId158" Type="http://schemas.openxmlformats.org/officeDocument/2006/relationships/ctrlProp" Target="../ctrlProps/ctrlProp2.xml"/><Relationship Id="rId20" Type="http://schemas.openxmlformats.org/officeDocument/2006/relationships/control" Target="../activeX/activeX11.xml"/><Relationship Id="rId41" Type="http://schemas.openxmlformats.org/officeDocument/2006/relationships/control" Target="../activeX/activeX29.xml"/><Relationship Id="rId62" Type="http://schemas.openxmlformats.org/officeDocument/2006/relationships/control" Target="../activeX/activeX50.xml"/><Relationship Id="rId83" Type="http://schemas.openxmlformats.org/officeDocument/2006/relationships/image" Target="../media/image19.emf"/><Relationship Id="rId88" Type="http://schemas.openxmlformats.org/officeDocument/2006/relationships/control" Target="../activeX/activeX68.xml"/><Relationship Id="rId111" Type="http://schemas.openxmlformats.org/officeDocument/2006/relationships/image" Target="../media/image24.emf"/><Relationship Id="rId132" Type="http://schemas.openxmlformats.org/officeDocument/2006/relationships/control" Target="../activeX/activeX99.xml"/><Relationship Id="rId153" Type="http://schemas.openxmlformats.org/officeDocument/2006/relationships/image" Target="../media/image45.emf"/><Relationship Id="rId174" Type="http://schemas.openxmlformats.org/officeDocument/2006/relationships/ctrlProp" Target="../ctrlProps/ctrlProp18.xml"/><Relationship Id="rId179" Type="http://schemas.openxmlformats.org/officeDocument/2006/relationships/ctrlProp" Target="../ctrlProps/ctrlProp23.xml"/><Relationship Id="rId195" Type="http://schemas.openxmlformats.org/officeDocument/2006/relationships/ctrlProp" Target="../ctrlProps/ctrlProp39.xml"/><Relationship Id="rId190" Type="http://schemas.openxmlformats.org/officeDocument/2006/relationships/ctrlProp" Target="../ctrlProps/ctrlProp34.xml"/><Relationship Id="rId15" Type="http://schemas.openxmlformats.org/officeDocument/2006/relationships/image" Target="../media/image10.emf"/><Relationship Id="rId36" Type="http://schemas.openxmlformats.org/officeDocument/2006/relationships/control" Target="../activeX/activeX25.xml"/><Relationship Id="rId57" Type="http://schemas.openxmlformats.org/officeDocument/2006/relationships/control" Target="../activeX/activeX45.xml"/><Relationship Id="rId106" Type="http://schemas.openxmlformats.org/officeDocument/2006/relationships/control" Target="../activeX/activeX84.xml"/><Relationship Id="rId127" Type="http://schemas.openxmlformats.org/officeDocument/2006/relationships/image" Target="../media/image32.emf"/><Relationship Id="rId10" Type="http://schemas.openxmlformats.org/officeDocument/2006/relationships/control" Target="../activeX/activeX4.xml"/><Relationship Id="rId31" Type="http://schemas.openxmlformats.org/officeDocument/2006/relationships/control" Target="../activeX/activeX20.xml"/><Relationship Id="rId52" Type="http://schemas.openxmlformats.org/officeDocument/2006/relationships/control" Target="../activeX/activeX40.xml"/><Relationship Id="rId73" Type="http://schemas.openxmlformats.org/officeDocument/2006/relationships/image" Target="../media/image16.emf"/><Relationship Id="rId78" Type="http://schemas.openxmlformats.org/officeDocument/2006/relationships/control" Target="../activeX/activeX62.xml"/><Relationship Id="rId94" Type="http://schemas.openxmlformats.org/officeDocument/2006/relationships/control" Target="../activeX/activeX74.xml"/><Relationship Id="rId99" Type="http://schemas.openxmlformats.org/officeDocument/2006/relationships/image" Target="../media/image22.emf"/><Relationship Id="rId101" Type="http://schemas.openxmlformats.org/officeDocument/2006/relationships/image" Target="../media/image23.emf"/><Relationship Id="rId122" Type="http://schemas.openxmlformats.org/officeDocument/2006/relationships/control" Target="../activeX/activeX94.xml"/><Relationship Id="rId143" Type="http://schemas.openxmlformats.org/officeDocument/2006/relationships/image" Target="../media/image40.emf"/><Relationship Id="rId148" Type="http://schemas.openxmlformats.org/officeDocument/2006/relationships/control" Target="../activeX/activeX107.xml"/><Relationship Id="rId164" Type="http://schemas.openxmlformats.org/officeDocument/2006/relationships/ctrlProp" Target="../ctrlProps/ctrlProp8.xml"/><Relationship Id="rId169" Type="http://schemas.openxmlformats.org/officeDocument/2006/relationships/ctrlProp" Target="../ctrlProps/ctrlProp13.xml"/><Relationship Id="rId185" Type="http://schemas.openxmlformats.org/officeDocument/2006/relationships/ctrlProp" Target="../ctrlProps/ctrlProp29.xml"/><Relationship Id="rId4" Type="http://schemas.openxmlformats.org/officeDocument/2006/relationships/control" Target="../activeX/activeX1.xml"/><Relationship Id="rId9" Type="http://schemas.openxmlformats.org/officeDocument/2006/relationships/image" Target="../media/image7.emf"/><Relationship Id="rId180" Type="http://schemas.openxmlformats.org/officeDocument/2006/relationships/ctrlProp" Target="../ctrlProps/ctrlProp24.xml"/><Relationship Id="rId26" Type="http://schemas.openxmlformats.org/officeDocument/2006/relationships/control" Target="../activeX/activeX16.xml"/><Relationship Id="rId47" Type="http://schemas.openxmlformats.org/officeDocument/2006/relationships/control" Target="../activeX/activeX35.xml"/><Relationship Id="rId68" Type="http://schemas.openxmlformats.org/officeDocument/2006/relationships/control" Target="../activeX/activeX56.xml"/><Relationship Id="rId89" Type="http://schemas.openxmlformats.org/officeDocument/2006/relationships/control" Target="../activeX/activeX69.xml"/><Relationship Id="rId112" Type="http://schemas.openxmlformats.org/officeDocument/2006/relationships/control" Target="../activeX/activeX89.xml"/><Relationship Id="rId133" Type="http://schemas.openxmlformats.org/officeDocument/2006/relationships/image" Target="../media/image35.emf"/><Relationship Id="rId154" Type="http://schemas.openxmlformats.org/officeDocument/2006/relationships/control" Target="../activeX/activeX110.xml"/><Relationship Id="rId175"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3" Type="http://schemas.openxmlformats.org/officeDocument/2006/relationships/vmlDrawing" Target="../drawings/vmlDrawing7.vml"/><Relationship Id="rId7" Type="http://schemas.openxmlformats.org/officeDocument/2006/relationships/ctrlProp" Target="../ctrlProps/ctrlProp57.xml"/><Relationship Id="rId12" Type="http://schemas.openxmlformats.org/officeDocument/2006/relationships/ctrlProp" Target="../ctrlProps/ctrlProp62.xml"/><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0" Type="http://schemas.openxmlformats.org/officeDocument/2006/relationships/ctrlProp" Target="../ctrlProps/ctrlProp60.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27"/>
  <sheetViews>
    <sheetView showGridLines="0" zoomScaleNormal="100" workbookViewId="0">
      <selection activeCell="J27" sqref="J27"/>
    </sheetView>
  </sheetViews>
  <sheetFormatPr defaultRowHeight="15"/>
  <cols>
    <col min="1" max="26" width="4.42578125" customWidth="1"/>
    <col min="27" max="52" width="2.85546875" customWidth="1"/>
  </cols>
  <sheetData>
    <row r="1" spans="1:47" ht="15.75" thickBot="1"/>
    <row r="2" spans="1:47" ht="62.25" thickTop="1">
      <c r="A2" s="85"/>
      <c r="B2" s="152" t="s">
        <v>351</v>
      </c>
      <c r="C2" s="153"/>
      <c r="D2" s="153"/>
      <c r="E2" s="153"/>
      <c r="F2" s="153"/>
      <c r="G2" s="153"/>
      <c r="H2" s="153"/>
      <c r="I2" s="153"/>
      <c r="J2" s="153"/>
      <c r="K2" s="153"/>
      <c r="L2" s="153"/>
      <c r="M2" s="153"/>
      <c r="N2" s="153"/>
      <c r="O2" s="153"/>
      <c r="P2" s="153"/>
      <c r="Q2" s="153"/>
      <c r="R2" s="153"/>
      <c r="S2" s="153"/>
      <c r="T2" s="153"/>
      <c r="U2" s="153"/>
      <c r="V2" s="153"/>
      <c r="W2" s="153"/>
      <c r="X2" s="153"/>
      <c r="Y2" s="154"/>
      <c r="Z2" s="85"/>
    </row>
    <row r="3" spans="1:47" ht="19.5" thickBot="1">
      <c r="A3" s="83"/>
      <c r="B3" s="142" t="s">
        <v>360</v>
      </c>
      <c r="C3" s="143"/>
      <c r="D3" s="143"/>
      <c r="E3" s="143"/>
      <c r="F3" s="143"/>
      <c r="G3" s="143"/>
      <c r="H3" s="143"/>
      <c r="I3" s="143"/>
      <c r="J3" s="143"/>
      <c r="K3" s="143"/>
      <c r="L3" s="143"/>
      <c r="M3" s="143"/>
      <c r="N3" s="143"/>
      <c r="O3" s="143"/>
      <c r="P3" s="143"/>
      <c r="Q3" s="143"/>
      <c r="R3" s="143"/>
      <c r="S3" s="143"/>
      <c r="T3" s="143"/>
      <c r="U3" s="143"/>
      <c r="V3" s="143"/>
      <c r="W3" s="143"/>
      <c r="X3" s="143"/>
      <c r="Y3" s="144"/>
      <c r="Z3" s="83"/>
    </row>
    <row r="4" spans="1:47" ht="15.75" thickTop="1">
      <c r="B4" s="145" t="s">
        <v>361</v>
      </c>
      <c r="C4" s="146"/>
      <c r="D4" s="146"/>
      <c r="E4" s="146"/>
      <c r="F4" s="146"/>
      <c r="G4" s="146"/>
      <c r="H4" s="146"/>
      <c r="I4" s="146"/>
      <c r="J4" s="146"/>
      <c r="K4" s="146"/>
      <c r="L4" s="146"/>
      <c r="M4" s="147"/>
      <c r="N4" s="148" t="s">
        <v>362</v>
      </c>
      <c r="O4" s="149"/>
      <c r="P4" s="149"/>
      <c r="Q4" s="149"/>
      <c r="R4" s="149"/>
      <c r="S4" s="149"/>
      <c r="T4" s="149"/>
      <c r="U4" s="149"/>
      <c r="V4" s="149"/>
      <c r="W4" s="149"/>
      <c r="X4" s="149"/>
      <c r="Y4" s="150"/>
      <c r="Z4" s="83"/>
    </row>
    <row r="5" spans="1:47">
      <c r="B5" s="139" t="s">
        <v>363</v>
      </c>
      <c r="C5" s="140"/>
      <c r="D5" s="140"/>
      <c r="E5" s="140"/>
      <c r="F5" s="140"/>
      <c r="G5" s="140"/>
      <c r="H5" s="140"/>
      <c r="I5" s="140"/>
      <c r="J5" s="140"/>
      <c r="K5" s="140"/>
      <c r="L5" s="140"/>
      <c r="M5" s="141"/>
      <c r="N5" s="139" t="s">
        <v>367</v>
      </c>
      <c r="O5" s="140"/>
      <c r="P5" s="140"/>
      <c r="Q5" s="140"/>
      <c r="R5" s="140"/>
      <c r="S5" s="140"/>
      <c r="T5" s="140"/>
      <c r="U5" s="140"/>
      <c r="V5" s="140"/>
      <c r="W5" s="140"/>
      <c r="X5" s="140"/>
      <c r="Y5" s="141"/>
      <c r="Z5" s="83"/>
      <c r="AC5" s="151" t="s">
        <v>352</v>
      </c>
      <c r="AD5" s="151"/>
      <c r="AE5" s="151"/>
      <c r="AF5" s="151"/>
      <c r="AG5" s="151"/>
      <c r="AH5" s="151"/>
      <c r="AI5" s="151"/>
      <c r="AJ5" s="151"/>
      <c r="AK5" s="151"/>
      <c r="AL5" s="151"/>
      <c r="AM5" s="151"/>
      <c r="AN5" s="151"/>
      <c r="AO5" s="151"/>
      <c r="AP5" s="151"/>
      <c r="AQ5" s="151"/>
      <c r="AR5" s="151"/>
    </row>
    <row r="6" spans="1:47">
      <c r="B6" s="139" t="s">
        <v>364</v>
      </c>
      <c r="C6" s="140"/>
      <c r="D6" s="140"/>
      <c r="E6" s="140"/>
      <c r="F6" s="140"/>
      <c r="G6" s="140"/>
      <c r="H6" s="140"/>
      <c r="I6" s="140"/>
      <c r="J6" s="140"/>
      <c r="K6" s="140"/>
      <c r="L6" s="140"/>
      <c r="M6" s="141"/>
      <c r="N6" s="139"/>
      <c r="O6" s="140"/>
      <c r="P6" s="140"/>
      <c r="Q6" s="140"/>
      <c r="R6" s="140"/>
      <c r="S6" s="140"/>
      <c r="T6" s="140"/>
      <c r="U6" s="140"/>
      <c r="V6" s="140"/>
      <c r="W6" s="140"/>
      <c r="X6" s="140"/>
      <c r="Y6" s="141"/>
      <c r="AD6" s="92" t="s">
        <v>356</v>
      </c>
    </row>
    <row r="7" spans="1:47" ht="15.75" thickBot="1">
      <c r="B7" s="155" t="s">
        <v>365</v>
      </c>
      <c r="C7" s="156"/>
      <c r="D7" s="156"/>
      <c r="E7" s="156"/>
      <c r="F7" s="156"/>
      <c r="G7" s="156"/>
      <c r="H7" s="156"/>
      <c r="I7" s="156"/>
      <c r="J7" s="156"/>
      <c r="K7" s="156"/>
      <c r="L7" s="156"/>
      <c r="M7" s="157"/>
      <c r="N7" s="155"/>
      <c r="O7" s="156"/>
      <c r="P7" s="156"/>
      <c r="Q7" s="156"/>
      <c r="R7" s="156"/>
      <c r="S7" s="156"/>
      <c r="T7" s="156"/>
      <c r="U7" s="156"/>
      <c r="V7" s="156"/>
      <c r="W7" s="156"/>
      <c r="X7" s="156"/>
      <c r="Y7" s="157"/>
      <c r="AD7" s="92" t="s">
        <v>359</v>
      </c>
    </row>
    <row r="8" spans="1:47" ht="15.75" thickTop="1">
      <c r="B8" s="139"/>
      <c r="C8" s="140"/>
      <c r="D8" s="140"/>
      <c r="E8" s="140"/>
      <c r="F8" s="140"/>
      <c r="G8" s="140"/>
      <c r="H8" s="140"/>
      <c r="I8" s="140"/>
      <c r="J8" s="140"/>
      <c r="K8" s="140"/>
      <c r="L8" s="140"/>
      <c r="M8" s="140"/>
      <c r="N8" s="140"/>
      <c r="O8" s="140"/>
      <c r="P8" s="140"/>
      <c r="Q8" s="140"/>
      <c r="R8" s="140"/>
      <c r="S8" s="140"/>
      <c r="T8" s="140"/>
      <c r="U8" s="140"/>
      <c r="V8" s="140"/>
      <c r="W8" s="140"/>
      <c r="X8" s="140"/>
      <c r="Y8" s="141"/>
    </row>
    <row r="9" spans="1:47">
      <c r="B9" s="139" t="s">
        <v>355</v>
      </c>
      <c r="C9" s="140"/>
      <c r="D9" s="140"/>
      <c r="E9" s="140"/>
      <c r="F9" s="140"/>
      <c r="G9" s="140"/>
      <c r="H9" s="140"/>
      <c r="I9" s="140"/>
      <c r="J9" s="140"/>
      <c r="K9" s="140"/>
      <c r="L9" s="140"/>
      <c r="M9" s="140"/>
      <c r="N9" s="140"/>
      <c r="O9" s="140"/>
      <c r="P9" s="140"/>
      <c r="Q9" s="140"/>
      <c r="R9" s="140"/>
      <c r="S9" s="140"/>
      <c r="T9" s="140"/>
      <c r="U9" s="140"/>
      <c r="V9" s="140"/>
      <c r="W9" s="140"/>
      <c r="X9" s="140"/>
      <c r="Y9" s="141"/>
      <c r="AC9" t="s">
        <v>357</v>
      </c>
    </row>
    <row r="10" spans="1:47">
      <c r="B10" s="87"/>
      <c r="C10" s="86"/>
      <c r="D10" s="86"/>
      <c r="E10" s="86"/>
      <c r="F10" s="86"/>
      <c r="G10" s="86"/>
      <c r="H10" s="86"/>
      <c r="I10" s="86"/>
      <c r="J10" s="86"/>
      <c r="K10" s="86"/>
      <c r="L10" s="86"/>
      <c r="M10" s="86"/>
      <c r="N10" s="86"/>
      <c r="O10" s="86"/>
      <c r="P10" s="86"/>
      <c r="Q10" s="86"/>
      <c r="R10" s="86"/>
      <c r="S10" s="86"/>
      <c r="T10" s="86"/>
      <c r="U10" s="86"/>
      <c r="V10" s="86"/>
      <c r="W10" s="86"/>
      <c r="X10" s="86"/>
      <c r="Y10" s="88"/>
      <c r="AC10" t="s">
        <v>358</v>
      </c>
    </row>
    <row r="11" spans="1:47">
      <c r="B11" s="87"/>
      <c r="C11" s="86"/>
      <c r="D11" s="86"/>
      <c r="E11" s="86"/>
      <c r="F11" s="86"/>
      <c r="G11" s="86"/>
      <c r="H11" s="86"/>
      <c r="I11" s="86"/>
      <c r="J11" s="86"/>
      <c r="K11" s="86"/>
      <c r="L11" s="86"/>
      <c r="M11" s="86"/>
      <c r="N11" s="86"/>
      <c r="O11" s="86"/>
      <c r="P11" s="86"/>
      <c r="Q11" s="86"/>
      <c r="R11" s="86"/>
      <c r="S11" s="86"/>
      <c r="T11" s="86"/>
      <c r="U11" s="86"/>
      <c r="V11" s="86"/>
      <c r="W11" s="86"/>
      <c r="X11" s="86"/>
      <c r="Y11" s="88"/>
      <c r="AT11" s="83"/>
      <c r="AU11" s="83"/>
    </row>
    <row r="12" spans="1:47">
      <c r="B12" s="87"/>
      <c r="C12" s="86"/>
      <c r="D12" s="86"/>
      <c r="E12" s="86"/>
      <c r="F12" s="86"/>
      <c r="G12" s="86"/>
      <c r="H12" s="86"/>
      <c r="I12" s="86"/>
      <c r="J12" s="86"/>
      <c r="K12" s="86"/>
      <c r="L12" s="86"/>
      <c r="M12" s="86"/>
      <c r="N12" s="86"/>
      <c r="O12" s="86"/>
      <c r="P12" s="86"/>
      <c r="Q12" s="86"/>
      <c r="R12" s="86"/>
      <c r="S12" s="86"/>
      <c r="T12" s="86"/>
      <c r="U12" s="86"/>
      <c r="V12" s="86"/>
      <c r="W12" s="86"/>
      <c r="X12" s="86"/>
      <c r="Y12" s="88"/>
      <c r="AC12" t="s">
        <v>366</v>
      </c>
    </row>
    <row r="13" spans="1:47">
      <c r="B13" s="87"/>
      <c r="C13" s="86"/>
      <c r="D13" s="86"/>
      <c r="E13" s="86"/>
      <c r="F13" s="86"/>
      <c r="G13" s="86"/>
      <c r="H13" s="86"/>
      <c r="I13" s="86"/>
      <c r="J13" s="86"/>
      <c r="K13" s="86"/>
      <c r="L13" s="86"/>
      <c r="M13" s="86"/>
      <c r="N13" s="86"/>
      <c r="O13" s="86"/>
      <c r="P13" s="86"/>
      <c r="Q13" s="86"/>
      <c r="R13" s="86"/>
      <c r="S13" s="86"/>
      <c r="T13" s="86"/>
      <c r="U13" s="86"/>
      <c r="V13" s="86"/>
      <c r="W13" s="86"/>
      <c r="X13" s="86"/>
      <c r="Y13" s="88"/>
    </row>
    <row r="14" spans="1:47" ht="15" customHeight="1">
      <c r="B14" s="87"/>
      <c r="C14" s="86"/>
      <c r="D14" s="86"/>
      <c r="E14" s="86"/>
      <c r="F14" s="86"/>
      <c r="G14" s="86"/>
      <c r="H14" s="86"/>
      <c r="I14" s="86"/>
      <c r="J14" s="86"/>
      <c r="K14" s="86"/>
      <c r="L14" s="86"/>
      <c r="M14" s="86"/>
      <c r="N14" s="86"/>
      <c r="O14" s="86"/>
      <c r="P14" s="86"/>
      <c r="Q14" s="86"/>
      <c r="R14" s="86"/>
      <c r="S14" s="86"/>
      <c r="T14" s="86"/>
      <c r="U14" s="86"/>
      <c r="V14" s="86"/>
      <c r="W14" s="86"/>
      <c r="X14" s="86"/>
      <c r="Y14" s="88"/>
      <c r="AS14" s="84"/>
    </row>
    <row r="15" spans="1:47">
      <c r="B15" s="87"/>
      <c r="C15" s="86"/>
      <c r="D15" s="86"/>
      <c r="E15" s="86"/>
      <c r="F15" s="86"/>
      <c r="G15" s="86"/>
      <c r="H15" s="86"/>
      <c r="I15" s="86"/>
      <c r="J15" s="86"/>
      <c r="K15" s="86"/>
      <c r="L15" s="86"/>
      <c r="M15" s="86"/>
      <c r="N15" s="86"/>
      <c r="O15" s="86"/>
      <c r="P15" s="86"/>
      <c r="Q15" s="86"/>
      <c r="R15" s="86"/>
      <c r="S15" s="86"/>
      <c r="T15" s="86"/>
      <c r="U15" s="86"/>
      <c r="V15" s="86"/>
      <c r="W15" s="86"/>
      <c r="X15" s="86"/>
      <c r="Y15" s="88"/>
    </row>
    <row r="16" spans="1:47">
      <c r="B16" s="87"/>
      <c r="C16" s="86"/>
      <c r="D16" s="86"/>
      <c r="E16" s="86"/>
      <c r="F16" s="86"/>
      <c r="G16" s="86"/>
      <c r="H16" s="86"/>
      <c r="I16" s="86"/>
      <c r="J16" s="86"/>
      <c r="K16" s="86"/>
      <c r="L16" s="86"/>
      <c r="M16" s="86"/>
      <c r="N16" s="86"/>
      <c r="O16" s="86"/>
      <c r="P16" s="86"/>
      <c r="Q16" s="86"/>
      <c r="R16" s="86"/>
      <c r="S16" s="86"/>
      <c r="T16" s="86"/>
      <c r="U16" s="86"/>
      <c r="V16" s="86"/>
      <c r="W16" s="86"/>
      <c r="X16" s="86"/>
      <c r="Y16" s="88"/>
    </row>
    <row r="17" spans="2:25">
      <c r="B17" s="87"/>
      <c r="C17" s="86"/>
      <c r="D17" s="86"/>
      <c r="E17" s="86"/>
      <c r="F17" s="86"/>
      <c r="G17" s="86"/>
      <c r="H17" s="86"/>
      <c r="I17" s="86"/>
      <c r="J17" s="86"/>
      <c r="K17" s="86"/>
      <c r="L17" s="86"/>
      <c r="M17" s="86"/>
      <c r="N17" s="86"/>
      <c r="O17" s="86"/>
      <c r="P17" s="86"/>
      <c r="Q17" s="86"/>
      <c r="R17" s="86"/>
      <c r="S17" s="86"/>
      <c r="T17" s="86"/>
      <c r="U17" s="86"/>
      <c r="V17" s="86"/>
      <c r="W17" s="86"/>
      <c r="X17" s="86"/>
      <c r="Y17" s="88"/>
    </row>
    <row r="18" spans="2:25">
      <c r="B18" s="87"/>
      <c r="C18" s="86"/>
      <c r="D18" s="86"/>
      <c r="E18" s="86"/>
      <c r="F18" s="86"/>
      <c r="G18" s="86"/>
      <c r="H18" s="86"/>
      <c r="I18" s="86"/>
      <c r="J18" s="86"/>
      <c r="K18" s="86"/>
      <c r="L18" s="86"/>
      <c r="M18" s="86"/>
      <c r="N18" s="86"/>
      <c r="O18" s="86"/>
      <c r="P18" s="86"/>
      <c r="Q18" s="86"/>
      <c r="R18" s="86"/>
      <c r="S18" s="86"/>
      <c r="T18" s="86"/>
      <c r="U18" s="86"/>
      <c r="V18" s="86"/>
      <c r="W18" s="86"/>
      <c r="X18" s="86"/>
      <c r="Y18" s="88"/>
    </row>
    <row r="19" spans="2:25">
      <c r="B19" s="87"/>
      <c r="C19" s="86"/>
      <c r="D19" s="86"/>
      <c r="E19" s="86"/>
      <c r="F19" s="86"/>
      <c r="G19" s="86"/>
      <c r="H19" s="86"/>
      <c r="I19" s="86"/>
      <c r="J19" s="86"/>
      <c r="K19" s="86"/>
      <c r="L19" s="86"/>
      <c r="M19" s="86"/>
      <c r="N19" s="86"/>
      <c r="O19" s="86"/>
      <c r="P19" s="86"/>
      <c r="Q19" s="86"/>
      <c r="R19" s="86"/>
      <c r="S19" s="86"/>
      <c r="T19" s="86"/>
      <c r="U19" s="86"/>
      <c r="V19" s="86"/>
      <c r="W19" s="86"/>
      <c r="X19" s="86"/>
      <c r="Y19" s="88"/>
    </row>
    <row r="20" spans="2:25">
      <c r="B20" s="87"/>
      <c r="C20" s="86"/>
      <c r="D20" s="86"/>
      <c r="E20" s="86"/>
      <c r="F20" s="86"/>
      <c r="G20" s="86"/>
      <c r="H20" s="86"/>
      <c r="I20" s="86"/>
      <c r="J20" s="86"/>
      <c r="K20" s="86"/>
      <c r="L20" s="86"/>
      <c r="M20" s="86"/>
      <c r="N20" s="86"/>
      <c r="O20" s="86"/>
      <c r="P20" s="86"/>
      <c r="Q20" s="86"/>
      <c r="R20" s="86"/>
      <c r="S20" s="86"/>
      <c r="T20" s="86"/>
      <c r="U20" s="86"/>
      <c r="V20" s="86"/>
      <c r="W20" s="86"/>
      <c r="X20" s="86"/>
      <c r="Y20" s="88"/>
    </row>
    <row r="21" spans="2:25">
      <c r="B21" s="87"/>
      <c r="C21" s="86"/>
      <c r="D21" s="86"/>
      <c r="E21" s="86"/>
      <c r="F21" s="86"/>
      <c r="G21" s="86"/>
      <c r="H21" s="86"/>
      <c r="I21" s="86"/>
      <c r="J21" s="86"/>
      <c r="K21" s="86"/>
      <c r="L21" s="86"/>
      <c r="M21" s="86"/>
      <c r="N21" s="86"/>
      <c r="O21" s="86"/>
      <c r="P21" s="86"/>
      <c r="Q21" s="86"/>
      <c r="R21" s="86"/>
      <c r="S21" s="86"/>
      <c r="T21" s="86"/>
      <c r="U21" s="86"/>
      <c r="V21" s="86"/>
      <c r="W21" s="86"/>
      <c r="X21" s="86"/>
      <c r="Y21" s="88"/>
    </row>
    <row r="22" spans="2:25">
      <c r="B22" s="87"/>
      <c r="C22" s="86"/>
      <c r="D22" s="86"/>
      <c r="E22" s="86"/>
      <c r="F22" s="86"/>
      <c r="G22" s="86"/>
      <c r="H22" s="86"/>
      <c r="I22" s="86"/>
      <c r="J22" s="86"/>
      <c r="K22" s="86"/>
      <c r="L22" s="86"/>
      <c r="M22" s="86"/>
      <c r="N22" s="86"/>
      <c r="O22" s="86"/>
      <c r="P22" s="86"/>
      <c r="Q22" s="86"/>
      <c r="R22" s="86"/>
      <c r="S22" s="86"/>
      <c r="T22" s="86"/>
      <c r="U22" s="86"/>
      <c r="V22" s="86"/>
      <c r="W22" s="86"/>
      <c r="X22" s="86"/>
      <c r="Y22" s="88"/>
    </row>
    <row r="23" spans="2:25">
      <c r="B23" s="139"/>
      <c r="C23" s="140"/>
      <c r="D23" s="140"/>
      <c r="E23" s="140"/>
      <c r="F23" s="140"/>
      <c r="G23" s="140"/>
      <c r="H23" s="140"/>
      <c r="I23" s="140"/>
      <c r="J23" s="140"/>
      <c r="K23" s="140"/>
      <c r="L23" s="140"/>
      <c r="M23" s="140"/>
      <c r="N23" s="140"/>
      <c r="O23" s="140"/>
      <c r="P23" s="140"/>
      <c r="Q23" s="140"/>
      <c r="R23" s="140"/>
      <c r="S23" s="140"/>
      <c r="T23" s="140"/>
      <c r="U23" s="140"/>
      <c r="V23" s="140"/>
      <c r="W23" s="140"/>
      <c r="X23" s="140"/>
      <c r="Y23" s="141"/>
    </row>
    <row r="24" spans="2:25">
      <c r="B24" s="139" t="s">
        <v>353</v>
      </c>
      <c r="C24" s="140"/>
      <c r="D24" s="140"/>
      <c r="E24" s="140"/>
      <c r="F24" s="140"/>
      <c r="G24" s="140"/>
      <c r="H24" s="140"/>
      <c r="I24" s="140"/>
      <c r="J24" s="140"/>
      <c r="K24" s="140"/>
      <c r="L24" s="140"/>
      <c r="M24" s="140"/>
      <c r="N24" s="140"/>
      <c r="O24" s="140"/>
      <c r="P24" s="140"/>
      <c r="Q24" s="140"/>
      <c r="R24" s="140"/>
      <c r="S24" s="140"/>
      <c r="T24" s="140"/>
      <c r="U24" s="140"/>
      <c r="V24" s="140"/>
      <c r="W24" s="140"/>
      <c r="X24" s="140"/>
      <c r="Y24" s="141"/>
    </row>
    <row r="25" spans="2:25">
      <c r="B25" s="139" t="s">
        <v>354</v>
      </c>
      <c r="C25" s="140"/>
      <c r="D25" s="140"/>
      <c r="E25" s="140"/>
      <c r="F25" s="140"/>
      <c r="G25" s="140"/>
      <c r="H25" s="140"/>
      <c r="I25" s="140"/>
      <c r="J25" s="140"/>
      <c r="K25" s="140"/>
      <c r="L25" s="140"/>
      <c r="M25" s="140"/>
      <c r="N25" s="140"/>
      <c r="O25" s="140"/>
      <c r="P25" s="140"/>
      <c r="Q25" s="140"/>
      <c r="R25" s="140"/>
      <c r="S25" s="140"/>
      <c r="T25" s="140"/>
      <c r="U25" s="140"/>
      <c r="V25" s="140"/>
      <c r="W25" s="140"/>
      <c r="X25" s="140"/>
      <c r="Y25" s="141"/>
    </row>
    <row r="26" spans="2:25" ht="15.75" thickBot="1">
      <c r="B26" s="89"/>
      <c r="C26" s="90"/>
      <c r="D26" s="90"/>
      <c r="E26" s="90"/>
      <c r="F26" s="90"/>
      <c r="G26" s="90"/>
      <c r="H26" s="90"/>
      <c r="I26" s="90"/>
      <c r="J26" s="90"/>
      <c r="K26" s="90"/>
      <c r="L26" s="90"/>
      <c r="M26" s="90"/>
      <c r="N26" s="90"/>
      <c r="O26" s="90"/>
      <c r="P26" s="90"/>
      <c r="Q26" s="90"/>
      <c r="R26" s="90"/>
      <c r="S26" s="90"/>
      <c r="T26" s="90"/>
      <c r="U26" s="90"/>
      <c r="V26" s="90"/>
      <c r="W26" s="90"/>
      <c r="X26" s="90"/>
      <c r="Y26" s="91"/>
    </row>
    <row r="27" spans="2:25" ht="15.75" thickTop="1"/>
  </sheetData>
  <sheetProtection sheet="1" objects="1" scenarios="1" selectLockedCells="1" selectUnlockedCells="1"/>
  <mergeCells count="16">
    <mergeCell ref="AC5:AR5"/>
    <mergeCell ref="B2:Y2"/>
    <mergeCell ref="B8:Y8"/>
    <mergeCell ref="B23:Y23"/>
    <mergeCell ref="B24:Y24"/>
    <mergeCell ref="B9:Y9"/>
    <mergeCell ref="B7:M7"/>
    <mergeCell ref="N5:Y5"/>
    <mergeCell ref="N6:Y6"/>
    <mergeCell ref="N7:Y7"/>
    <mergeCell ref="B25:Y25"/>
    <mergeCell ref="B3:Y3"/>
    <mergeCell ref="B4:M4"/>
    <mergeCell ref="N4:Y4"/>
    <mergeCell ref="B5:M5"/>
    <mergeCell ref="B6:M6"/>
  </mergeCells>
  <pageMargins left="0.2" right="0.17" top="0.75" bottom="0.75" header="0.3" footer="0.3"/>
  <pageSetup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autoFill="0" autoPict="0" macro="[0]!CLOSEPAGE">
                <anchor moveWithCells="1" sizeWithCells="1">
                  <from>
                    <xdr:col>28</xdr:col>
                    <xdr:colOff>114300</xdr:colOff>
                    <xdr:row>1</xdr:row>
                    <xdr:rowOff>114300</xdr:rowOff>
                  </from>
                  <to>
                    <xdr:col>39</xdr:col>
                    <xdr:colOff>57150</xdr:colOff>
                    <xdr:row>2</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A259"/>
  <sheetViews>
    <sheetView tabSelected="1" zoomScaleNormal="100" zoomScalePageLayoutView="85" workbookViewId="0">
      <selection activeCell="AW9" sqref="AW9:BL9"/>
    </sheetView>
  </sheetViews>
  <sheetFormatPr defaultRowHeight="15"/>
  <cols>
    <col min="1" max="35" width="1.7109375" style="21" customWidth="1"/>
    <col min="36" max="36" width="1.85546875" style="21" customWidth="1"/>
    <col min="37" max="63" width="1.7109375" style="21" customWidth="1"/>
    <col min="64" max="64" width="0.5703125" style="21" customWidth="1"/>
    <col min="65" max="65" width="31.140625" customWidth="1"/>
    <col min="66" max="67" width="9.140625" style="77" customWidth="1"/>
    <col min="78" max="78" width="21.42578125" customWidth="1"/>
    <col min="79" max="79" width="19.5703125" customWidth="1"/>
  </cols>
  <sheetData>
    <row r="1" spans="1:74" ht="40.5" customHeight="1">
      <c r="A1" s="343"/>
      <c r="B1" s="343"/>
      <c r="C1" s="343"/>
      <c r="D1" s="343"/>
      <c r="E1" s="343"/>
      <c r="F1" s="343"/>
      <c r="G1" s="343"/>
      <c r="H1" s="343"/>
      <c r="I1" s="343"/>
      <c r="J1" s="343"/>
      <c r="K1" s="343"/>
      <c r="L1" s="343"/>
      <c r="M1" s="343"/>
      <c r="N1" s="343"/>
      <c r="O1" s="343"/>
      <c r="P1" s="343"/>
      <c r="Q1" s="106"/>
      <c r="R1" s="106"/>
      <c r="S1" s="106"/>
      <c r="T1" s="106"/>
      <c r="U1" s="106"/>
      <c r="V1" s="106"/>
      <c r="W1" s="106"/>
      <c r="X1" s="106"/>
      <c r="Y1" s="106"/>
      <c r="Z1" s="106"/>
      <c r="AA1" s="342" t="s">
        <v>469</v>
      </c>
      <c r="AB1" s="342"/>
      <c r="AC1" s="342"/>
      <c r="AD1" s="342"/>
      <c r="AE1" s="342"/>
      <c r="AF1" s="342"/>
      <c r="AG1" s="342"/>
      <c r="AH1" s="342"/>
      <c r="AI1" s="342"/>
      <c r="AJ1" s="342"/>
      <c r="AK1" s="342"/>
      <c r="AL1" s="342"/>
      <c r="AM1" s="342"/>
      <c r="AN1" s="342"/>
      <c r="AO1" s="342"/>
      <c r="AP1" s="342"/>
      <c r="AQ1" s="342"/>
      <c r="AR1" s="342"/>
      <c r="AS1" s="342"/>
      <c r="AT1" s="342"/>
      <c r="AU1" s="342"/>
      <c r="AV1" s="342"/>
      <c r="AW1" s="342"/>
      <c r="AX1" s="342"/>
      <c r="AY1" s="342"/>
      <c r="AZ1" s="342"/>
      <c r="BA1" s="342"/>
      <c r="BB1" s="342"/>
      <c r="BC1" s="342"/>
      <c r="BD1" s="342"/>
      <c r="BE1" s="342"/>
      <c r="BF1" s="342"/>
      <c r="BG1" s="342"/>
      <c r="BH1" s="342"/>
      <c r="BI1" s="342"/>
      <c r="BJ1" s="342"/>
      <c r="BK1" s="342"/>
      <c r="BL1" s="342"/>
      <c r="BM1" s="134"/>
      <c r="BO1" s="77" t="s">
        <v>369</v>
      </c>
      <c r="BP1" s="80"/>
      <c r="BQ1" s="80"/>
      <c r="BR1" s="80"/>
      <c r="BS1" s="80"/>
      <c r="BU1" s="131"/>
      <c r="BV1" s="123"/>
    </row>
    <row r="2" spans="1:74" ht="64.5" customHeight="1">
      <c r="A2" s="252" t="s">
        <v>1</v>
      </c>
      <c r="B2" s="253"/>
      <c r="C2" s="253"/>
      <c r="D2" s="253"/>
      <c r="E2" s="253"/>
      <c r="F2" s="253"/>
      <c r="G2" s="253"/>
      <c r="H2" s="254"/>
      <c r="I2" s="252" t="s">
        <v>6</v>
      </c>
      <c r="J2" s="253"/>
      <c r="K2" s="253"/>
      <c r="L2" s="253"/>
      <c r="M2" s="253"/>
      <c r="N2" s="253"/>
      <c r="O2" s="253"/>
      <c r="P2" s="254"/>
      <c r="Q2" s="255" t="s">
        <v>470</v>
      </c>
      <c r="R2" s="255"/>
      <c r="S2" s="255"/>
      <c r="T2" s="255"/>
      <c r="U2" s="255"/>
      <c r="V2" s="255"/>
      <c r="W2" s="255"/>
      <c r="X2" s="255"/>
      <c r="Y2" s="255" t="s">
        <v>131</v>
      </c>
      <c r="Z2" s="255"/>
      <c r="AA2" s="255"/>
      <c r="AB2" s="255"/>
      <c r="AC2" s="255"/>
      <c r="AD2" s="255"/>
      <c r="AE2" s="255"/>
      <c r="AF2" s="255"/>
      <c r="AG2" s="255" t="s">
        <v>144</v>
      </c>
      <c r="AH2" s="255"/>
      <c r="AI2" s="255"/>
      <c r="AJ2" s="255"/>
      <c r="AK2" s="255"/>
      <c r="AL2" s="255"/>
      <c r="AM2" s="255"/>
      <c r="AN2" s="255"/>
      <c r="AO2" s="255" t="s">
        <v>471</v>
      </c>
      <c r="AP2" s="255"/>
      <c r="AQ2" s="255"/>
      <c r="AR2" s="255"/>
      <c r="AS2" s="255"/>
      <c r="AT2" s="255"/>
      <c r="AU2" s="255"/>
      <c r="AV2" s="255"/>
      <c r="AW2" s="255" t="s">
        <v>132</v>
      </c>
      <c r="AX2" s="255"/>
      <c r="AY2" s="255"/>
      <c r="AZ2" s="255"/>
      <c r="BA2" s="255"/>
      <c r="BB2" s="255"/>
      <c r="BC2" s="255"/>
      <c r="BD2" s="255"/>
      <c r="BE2" s="255" t="s">
        <v>472</v>
      </c>
      <c r="BF2" s="255"/>
      <c r="BG2" s="255"/>
      <c r="BH2" s="255"/>
      <c r="BI2" s="255"/>
      <c r="BJ2" s="255"/>
      <c r="BK2" s="255"/>
      <c r="BL2" s="255"/>
      <c r="BM2" s="100"/>
      <c r="BO2" s="77" t="s">
        <v>370</v>
      </c>
      <c r="BP2" s="80"/>
      <c r="BQ2" s="80"/>
      <c r="BR2" s="80"/>
      <c r="BS2" s="80"/>
      <c r="BU2" s="132" t="s">
        <v>524</v>
      </c>
      <c r="BV2" s="123"/>
    </row>
    <row r="3" spans="1:74" ht="15" customHeight="1">
      <c r="A3" s="277" t="s">
        <v>68</v>
      </c>
      <c r="B3" s="277"/>
      <c r="C3" s="277"/>
      <c r="D3" s="277"/>
      <c r="E3" s="277"/>
      <c r="F3" s="277"/>
      <c r="G3" s="277"/>
      <c r="H3" s="277"/>
      <c r="I3" s="277"/>
      <c r="J3" s="277"/>
      <c r="K3" s="277"/>
      <c r="L3" s="277"/>
      <c r="M3" s="277"/>
      <c r="N3" s="277"/>
      <c r="O3" s="277"/>
      <c r="P3" s="277"/>
      <c r="Q3" s="277"/>
      <c r="R3" s="277"/>
      <c r="S3" s="277"/>
      <c r="T3" s="257" t="s">
        <v>478</v>
      </c>
      <c r="U3" s="257"/>
      <c r="V3" s="257"/>
      <c r="W3" s="257"/>
      <c r="X3" s="257"/>
      <c r="Y3" s="257"/>
      <c r="Z3" s="257"/>
      <c r="AA3" s="257"/>
      <c r="AB3" s="257"/>
      <c r="AC3" s="257"/>
      <c r="AD3" s="257"/>
      <c r="AE3" s="257"/>
      <c r="AF3" s="257"/>
      <c r="AG3" s="186" t="s">
        <v>65</v>
      </c>
      <c r="AH3" s="187"/>
      <c r="AI3" s="187"/>
      <c r="AJ3" s="187"/>
      <c r="AK3" s="187"/>
      <c r="AL3" s="187"/>
      <c r="AM3" s="187"/>
      <c r="AN3" s="187"/>
      <c r="AO3" s="187"/>
      <c r="AP3" s="187"/>
      <c r="AQ3" s="187"/>
      <c r="AR3" s="187"/>
      <c r="AS3" s="187"/>
      <c r="AT3" s="187"/>
      <c r="AU3" s="187"/>
      <c r="AV3" s="225"/>
      <c r="AW3" s="266"/>
      <c r="AX3" s="267"/>
      <c r="AY3" s="267"/>
      <c r="AZ3" s="267"/>
      <c r="BA3" s="267"/>
      <c r="BB3" s="267"/>
      <c r="BC3" s="267"/>
      <c r="BD3" s="267"/>
      <c r="BE3" s="267"/>
      <c r="BF3" s="267"/>
      <c r="BG3" s="267"/>
      <c r="BH3" s="267"/>
      <c r="BI3" s="267"/>
      <c r="BJ3" s="267"/>
      <c r="BK3" s="267"/>
      <c r="BL3" s="268"/>
      <c r="BM3" s="99"/>
      <c r="BO3" s="77" t="s">
        <v>371</v>
      </c>
      <c r="BP3" s="80"/>
      <c r="BQ3" s="80"/>
      <c r="BR3" s="80"/>
      <c r="BS3" s="80"/>
      <c r="BU3" s="132" t="s">
        <v>525</v>
      </c>
      <c r="BV3" s="123"/>
    </row>
    <row r="4" spans="1:74" ht="15" customHeight="1">
      <c r="A4" s="277" t="s">
        <v>64</v>
      </c>
      <c r="B4" s="277"/>
      <c r="C4" s="277"/>
      <c r="D4" s="277"/>
      <c r="E4" s="277"/>
      <c r="F4" s="277"/>
      <c r="G4" s="277"/>
      <c r="H4" s="277"/>
      <c r="I4" s="277"/>
      <c r="J4" s="277"/>
      <c r="K4" s="277"/>
      <c r="L4" s="277"/>
      <c r="M4" s="277"/>
      <c r="N4" s="277"/>
      <c r="O4" s="277"/>
      <c r="P4" s="277"/>
      <c r="Q4" s="277"/>
      <c r="R4" s="277"/>
      <c r="S4" s="277"/>
      <c r="T4" s="257"/>
      <c r="U4" s="257"/>
      <c r="V4" s="257"/>
      <c r="W4" s="257"/>
      <c r="X4" s="257"/>
      <c r="Y4" s="257"/>
      <c r="Z4" s="257"/>
      <c r="AA4" s="257"/>
      <c r="AB4" s="257"/>
      <c r="AC4" s="257"/>
      <c r="AD4" s="257"/>
      <c r="AE4" s="257"/>
      <c r="AF4" s="257"/>
      <c r="AG4" s="186" t="s">
        <v>66</v>
      </c>
      <c r="AH4" s="187"/>
      <c r="AI4" s="187"/>
      <c r="AJ4" s="187"/>
      <c r="AK4" s="187"/>
      <c r="AL4" s="187"/>
      <c r="AM4" s="187"/>
      <c r="AN4" s="187"/>
      <c r="AO4" s="187"/>
      <c r="AP4" s="187"/>
      <c r="AQ4" s="187"/>
      <c r="AR4" s="187"/>
      <c r="AS4" s="187"/>
      <c r="AT4" s="187"/>
      <c r="AU4" s="187"/>
      <c r="AV4" s="225"/>
      <c r="AW4" s="266"/>
      <c r="AX4" s="267"/>
      <c r="AY4" s="267"/>
      <c r="AZ4" s="267"/>
      <c r="BA4" s="267"/>
      <c r="BB4" s="267"/>
      <c r="BC4" s="267"/>
      <c r="BD4" s="267"/>
      <c r="BE4" s="267"/>
      <c r="BF4" s="267"/>
      <c r="BG4" s="267"/>
      <c r="BH4" s="267"/>
      <c r="BI4" s="267"/>
      <c r="BJ4" s="267"/>
      <c r="BK4" s="267"/>
      <c r="BL4" s="268"/>
      <c r="BM4" s="99" t="s">
        <v>607</v>
      </c>
      <c r="BO4" s="77" t="s">
        <v>372</v>
      </c>
      <c r="BP4" s="80"/>
      <c r="BQ4" s="80"/>
      <c r="BR4" s="80"/>
      <c r="BS4" s="80"/>
      <c r="BU4" s="132" t="s">
        <v>526</v>
      </c>
      <c r="BV4" s="123"/>
    </row>
    <row r="5" spans="1:74" ht="15" customHeight="1">
      <c r="A5" s="277" t="s">
        <v>368</v>
      </c>
      <c r="B5" s="277"/>
      <c r="C5" s="277"/>
      <c r="D5" s="277"/>
      <c r="E5" s="277"/>
      <c r="F5" s="277"/>
      <c r="G5" s="277"/>
      <c r="H5" s="277"/>
      <c r="I5" s="277"/>
      <c r="J5" s="277"/>
      <c r="K5" s="277"/>
      <c r="L5" s="277"/>
      <c r="M5" s="277"/>
      <c r="N5" s="277"/>
      <c r="O5" s="277"/>
      <c r="P5" s="277"/>
      <c r="Q5" s="277"/>
      <c r="R5" s="277"/>
      <c r="S5" s="277"/>
      <c r="T5" s="257"/>
      <c r="U5" s="257"/>
      <c r="V5" s="257"/>
      <c r="W5" s="257"/>
      <c r="X5" s="257"/>
      <c r="Y5" s="257"/>
      <c r="Z5" s="257"/>
      <c r="AA5" s="257"/>
      <c r="AB5" s="257"/>
      <c r="AC5" s="257"/>
      <c r="AD5" s="257"/>
      <c r="AE5" s="257"/>
      <c r="AF5" s="257"/>
      <c r="AG5" s="186" t="s">
        <v>70</v>
      </c>
      <c r="AH5" s="187"/>
      <c r="AI5" s="187"/>
      <c r="AJ5" s="187"/>
      <c r="AK5" s="187"/>
      <c r="AL5" s="187"/>
      <c r="AM5" s="187"/>
      <c r="AN5" s="187"/>
      <c r="AO5" s="187"/>
      <c r="AP5" s="187"/>
      <c r="AQ5" s="187"/>
      <c r="AR5" s="187"/>
      <c r="AS5" s="187"/>
      <c r="AT5" s="187"/>
      <c r="AU5" s="187"/>
      <c r="AV5" s="225"/>
      <c r="AW5" s="266"/>
      <c r="AX5" s="267"/>
      <c r="AY5" s="267"/>
      <c r="AZ5" s="267"/>
      <c r="BA5" s="267"/>
      <c r="BB5" s="267"/>
      <c r="BC5" s="267"/>
      <c r="BD5" s="267"/>
      <c r="BE5" s="267"/>
      <c r="BF5" s="267"/>
      <c r="BG5" s="267"/>
      <c r="BH5" s="267"/>
      <c r="BI5" s="267"/>
      <c r="BJ5" s="267"/>
      <c r="BK5" s="267"/>
      <c r="BL5" s="268"/>
      <c r="BM5" s="138" t="s">
        <v>608</v>
      </c>
      <c r="BO5" s="77" t="s">
        <v>373</v>
      </c>
      <c r="BP5" s="80"/>
      <c r="BQ5" s="80"/>
      <c r="BR5" s="80"/>
      <c r="BS5" s="80"/>
      <c r="BU5" s="132" t="s">
        <v>527</v>
      </c>
      <c r="BV5" s="123"/>
    </row>
    <row r="6" spans="1:74" ht="15" customHeight="1">
      <c r="A6" s="277" t="s">
        <v>513</v>
      </c>
      <c r="B6" s="277"/>
      <c r="C6" s="277"/>
      <c r="D6" s="277"/>
      <c r="E6" s="277"/>
      <c r="F6" s="277"/>
      <c r="G6" s="277"/>
      <c r="H6" s="277"/>
      <c r="I6" s="277"/>
      <c r="J6" s="277"/>
      <c r="K6" s="277"/>
      <c r="L6" s="277"/>
      <c r="M6" s="277"/>
      <c r="N6" s="277"/>
      <c r="O6" s="277"/>
      <c r="P6" s="277"/>
      <c r="Q6" s="277"/>
      <c r="R6" s="277"/>
      <c r="S6" s="277"/>
      <c r="T6" s="257"/>
      <c r="U6" s="257"/>
      <c r="V6" s="257"/>
      <c r="W6" s="257"/>
      <c r="X6" s="257"/>
      <c r="Y6" s="257"/>
      <c r="Z6" s="257"/>
      <c r="AA6" s="257"/>
      <c r="AB6" s="257"/>
      <c r="AC6" s="257"/>
      <c r="AD6" s="257"/>
      <c r="AE6" s="257"/>
      <c r="AF6" s="257"/>
      <c r="AG6" s="186" t="s">
        <v>139</v>
      </c>
      <c r="AH6" s="187"/>
      <c r="AI6" s="187"/>
      <c r="AJ6" s="187"/>
      <c r="AK6" s="187"/>
      <c r="AL6" s="187"/>
      <c r="AM6" s="187"/>
      <c r="AN6" s="187"/>
      <c r="AO6" s="187"/>
      <c r="AP6" s="187"/>
      <c r="AQ6" s="187"/>
      <c r="AR6" s="187"/>
      <c r="AS6" s="187"/>
      <c r="AT6" s="187"/>
      <c r="AU6" s="187"/>
      <c r="AV6" s="225"/>
      <c r="AW6" s="269"/>
      <c r="AX6" s="270"/>
      <c r="AY6" s="270"/>
      <c r="AZ6" s="270"/>
      <c r="BA6" s="270"/>
      <c r="BB6" s="270"/>
      <c r="BC6" s="270"/>
      <c r="BD6" s="270"/>
      <c r="BE6" s="270"/>
      <c r="BF6" s="270"/>
      <c r="BG6" s="270"/>
      <c r="BH6" s="270"/>
      <c r="BI6" s="270"/>
      <c r="BJ6" s="270"/>
      <c r="BK6" s="270"/>
      <c r="BL6" s="271"/>
      <c r="BM6" s="99"/>
      <c r="BO6" s="77" t="s">
        <v>297</v>
      </c>
      <c r="BP6" s="80"/>
      <c r="BQ6" s="80"/>
      <c r="BR6" s="80"/>
      <c r="BS6" s="80"/>
      <c r="BU6" s="132" t="s">
        <v>528</v>
      </c>
      <c r="BV6" s="123"/>
    </row>
    <row r="7" spans="1:74" ht="15" customHeight="1">
      <c r="A7" s="186" t="s">
        <v>374</v>
      </c>
      <c r="B7" s="187"/>
      <c r="C7" s="187"/>
      <c r="D7" s="187"/>
      <c r="E7" s="187"/>
      <c r="F7" s="187"/>
      <c r="G7" s="187"/>
      <c r="H7" s="187"/>
      <c r="I7" s="187"/>
      <c r="J7" s="187"/>
      <c r="K7" s="187"/>
      <c r="L7" s="187"/>
      <c r="M7" s="187"/>
      <c r="N7" s="187"/>
      <c r="O7" s="187"/>
      <c r="P7" s="187"/>
      <c r="Q7" s="187"/>
      <c r="R7" s="187"/>
      <c r="S7" s="225"/>
      <c r="T7" s="257"/>
      <c r="U7" s="257"/>
      <c r="V7" s="257"/>
      <c r="W7" s="257"/>
      <c r="X7" s="257"/>
      <c r="Y7" s="257"/>
      <c r="Z7" s="257"/>
      <c r="AA7" s="257"/>
      <c r="AB7" s="257"/>
      <c r="AC7" s="257"/>
      <c r="AD7" s="257"/>
      <c r="AE7" s="257"/>
      <c r="AF7" s="257"/>
      <c r="AG7" s="186" t="s">
        <v>67</v>
      </c>
      <c r="AH7" s="187"/>
      <c r="AI7" s="187"/>
      <c r="AJ7" s="187"/>
      <c r="AK7" s="187"/>
      <c r="AL7" s="187"/>
      <c r="AM7" s="187"/>
      <c r="AN7" s="187"/>
      <c r="AO7" s="187"/>
      <c r="AP7" s="187"/>
      <c r="AQ7" s="187"/>
      <c r="AR7" s="187"/>
      <c r="AS7" s="187"/>
      <c r="AT7" s="187"/>
      <c r="AU7" s="187"/>
      <c r="AV7" s="225"/>
      <c r="AW7" s="269"/>
      <c r="AX7" s="270"/>
      <c r="AY7" s="270"/>
      <c r="AZ7" s="270"/>
      <c r="BA7" s="270"/>
      <c r="BB7" s="270"/>
      <c r="BC7" s="270"/>
      <c r="BD7" s="270"/>
      <c r="BE7" s="270"/>
      <c r="BF7" s="270"/>
      <c r="BG7" s="270"/>
      <c r="BH7" s="270"/>
      <c r="BI7" s="270"/>
      <c r="BJ7" s="270"/>
      <c r="BK7" s="270"/>
      <c r="BL7" s="271"/>
      <c r="BM7" s="99"/>
      <c r="BO7" s="77" t="s">
        <v>375</v>
      </c>
      <c r="BP7" s="80"/>
      <c r="BQ7" s="80"/>
      <c r="BR7" s="80"/>
      <c r="BS7" s="80"/>
      <c r="BU7" s="132" t="s">
        <v>529</v>
      </c>
      <c r="BV7" s="123"/>
    </row>
    <row r="8" spans="1:74" ht="15" customHeight="1">
      <c r="A8" s="277" t="s">
        <v>69</v>
      </c>
      <c r="B8" s="277"/>
      <c r="C8" s="277"/>
      <c r="D8" s="277"/>
      <c r="E8" s="277"/>
      <c r="F8" s="277"/>
      <c r="G8" s="277"/>
      <c r="H8" s="277"/>
      <c r="I8" s="277"/>
      <c r="J8" s="277"/>
      <c r="K8" s="277"/>
      <c r="L8" s="277"/>
      <c r="M8" s="277"/>
      <c r="N8" s="277"/>
      <c r="O8" s="277"/>
      <c r="P8" s="277"/>
      <c r="Q8" s="277"/>
      <c r="R8" s="277"/>
      <c r="S8" s="277"/>
      <c r="T8" s="258"/>
      <c r="U8" s="259"/>
      <c r="V8" s="259"/>
      <c r="W8" s="259"/>
      <c r="X8" s="259"/>
      <c r="Y8" s="259"/>
      <c r="Z8" s="259"/>
      <c r="AA8" s="259"/>
      <c r="AB8" s="259"/>
      <c r="AC8" s="259"/>
      <c r="AD8" s="259"/>
      <c r="AE8" s="259"/>
      <c r="AF8" s="259"/>
      <c r="AG8" s="272"/>
      <c r="AH8" s="272"/>
      <c r="AI8" s="272"/>
      <c r="AJ8" s="272"/>
      <c r="AK8" s="272"/>
      <c r="AL8" s="272"/>
      <c r="AM8" s="272"/>
      <c r="AN8" s="272"/>
      <c r="AO8" s="272"/>
      <c r="AP8" s="272"/>
      <c r="AQ8" s="272"/>
      <c r="AR8" s="272"/>
      <c r="AS8" s="272"/>
      <c r="AT8" s="272"/>
      <c r="AU8" s="272"/>
      <c r="AV8" s="272"/>
      <c r="AW8" s="272"/>
      <c r="AX8" s="272"/>
      <c r="AY8" s="272"/>
      <c r="AZ8" s="272"/>
      <c r="BA8" s="272"/>
      <c r="BB8" s="272"/>
      <c r="BC8" s="272"/>
      <c r="BD8" s="272"/>
      <c r="BE8" s="272"/>
      <c r="BF8" s="272"/>
      <c r="BG8" s="272"/>
      <c r="BH8" s="272"/>
      <c r="BI8" s="272"/>
      <c r="BJ8" s="272"/>
      <c r="BK8" s="272"/>
      <c r="BL8" s="272"/>
      <c r="BM8" s="99"/>
      <c r="BO8" s="77" t="s">
        <v>376</v>
      </c>
      <c r="BP8" s="80"/>
      <c r="BQ8" s="80"/>
      <c r="BR8" s="80"/>
      <c r="BS8" s="80"/>
      <c r="BU8" s="132" t="s">
        <v>530</v>
      </c>
      <c r="BV8" s="123"/>
    </row>
    <row r="9" spans="1:74" ht="15" customHeight="1">
      <c r="A9" s="277" t="s">
        <v>377</v>
      </c>
      <c r="B9" s="277"/>
      <c r="C9" s="277"/>
      <c r="D9" s="277"/>
      <c r="E9" s="277"/>
      <c r="F9" s="277"/>
      <c r="G9" s="277"/>
      <c r="H9" s="277"/>
      <c r="I9" s="277"/>
      <c r="J9" s="277"/>
      <c r="K9" s="277"/>
      <c r="L9" s="277"/>
      <c r="M9" s="277"/>
      <c r="N9" s="277"/>
      <c r="O9" s="277"/>
      <c r="P9" s="277"/>
      <c r="Q9" s="277"/>
      <c r="R9" s="277"/>
      <c r="S9" s="277"/>
      <c r="T9" s="258"/>
      <c r="U9" s="259"/>
      <c r="V9" s="259"/>
      <c r="W9" s="259"/>
      <c r="X9" s="259"/>
      <c r="Y9" s="259"/>
      <c r="Z9" s="259"/>
      <c r="AA9" s="259"/>
      <c r="AB9" s="259"/>
      <c r="AC9" s="259"/>
      <c r="AD9" s="259"/>
      <c r="AE9" s="259"/>
      <c r="AF9" s="281"/>
      <c r="AG9" s="272"/>
      <c r="AH9" s="272"/>
      <c r="AI9" s="272"/>
      <c r="AJ9" s="272"/>
      <c r="AK9" s="272"/>
      <c r="AL9" s="272"/>
      <c r="AM9" s="272"/>
      <c r="AN9" s="272"/>
      <c r="AO9" s="272"/>
      <c r="AP9" s="272"/>
      <c r="AQ9" s="272"/>
      <c r="AR9" s="272"/>
      <c r="AS9" s="272"/>
      <c r="AT9" s="272"/>
      <c r="AU9" s="272"/>
      <c r="AV9" s="272"/>
      <c r="AW9" s="272"/>
      <c r="AX9" s="272"/>
      <c r="AY9" s="272"/>
      <c r="AZ9" s="272"/>
      <c r="BA9" s="272"/>
      <c r="BB9" s="272"/>
      <c r="BC9" s="272"/>
      <c r="BD9" s="272"/>
      <c r="BE9" s="272"/>
      <c r="BF9" s="272"/>
      <c r="BG9" s="272"/>
      <c r="BH9" s="272"/>
      <c r="BI9" s="272"/>
      <c r="BJ9" s="272"/>
      <c r="BK9" s="272"/>
      <c r="BL9" s="272"/>
      <c r="BM9" s="99"/>
      <c r="BO9" s="77" t="s">
        <v>302</v>
      </c>
      <c r="BP9" s="80"/>
      <c r="BQ9" s="80"/>
      <c r="BR9" s="80"/>
      <c r="BS9" s="80"/>
      <c r="BU9" s="132" t="s">
        <v>531</v>
      </c>
      <c r="BV9" s="123"/>
    </row>
    <row r="10" spans="1:74" ht="15" customHeight="1">
      <c r="A10" s="277" t="s">
        <v>113</v>
      </c>
      <c r="B10" s="277"/>
      <c r="C10" s="277"/>
      <c r="D10" s="277"/>
      <c r="E10" s="277"/>
      <c r="F10" s="277"/>
      <c r="G10" s="277"/>
      <c r="H10" s="277"/>
      <c r="I10" s="277"/>
      <c r="J10" s="277"/>
      <c r="K10" s="277"/>
      <c r="L10" s="277"/>
      <c r="M10" s="277"/>
      <c r="N10" s="277"/>
      <c r="O10" s="277"/>
      <c r="P10" s="277"/>
      <c r="Q10" s="277"/>
      <c r="R10" s="277"/>
      <c r="S10" s="277"/>
      <c r="T10" s="282"/>
      <c r="U10" s="283"/>
      <c r="V10" s="283"/>
      <c r="W10" s="283"/>
      <c r="X10" s="283"/>
      <c r="Y10" s="283"/>
      <c r="Z10" s="283"/>
      <c r="AA10" s="283"/>
      <c r="AB10" s="283"/>
      <c r="AC10" s="283"/>
      <c r="AD10" s="283"/>
      <c r="AE10" s="283"/>
      <c r="AF10" s="283"/>
      <c r="AG10" s="283"/>
      <c r="AH10" s="283"/>
      <c r="AI10" s="283"/>
      <c r="AJ10" s="283"/>
      <c r="AK10" s="283"/>
      <c r="AL10" s="283"/>
      <c r="AM10" s="283"/>
      <c r="AN10" s="283"/>
      <c r="AO10" s="283"/>
      <c r="AP10" s="283"/>
      <c r="AQ10" s="283"/>
      <c r="AR10" s="283"/>
      <c r="AS10" s="283"/>
      <c r="AT10" s="283"/>
      <c r="AU10" s="283"/>
      <c r="AV10" s="283"/>
      <c r="AW10" s="283"/>
      <c r="AX10" s="283"/>
      <c r="AY10" s="283"/>
      <c r="AZ10" s="283"/>
      <c r="BA10" s="283"/>
      <c r="BB10" s="283"/>
      <c r="BC10" s="283"/>
      <c r="BD10" s="283"/>
      <c r="BE10" s="283"/>
      <c r="BF10" s="283"/>
      <c r="BG10" s="283"/>
      <c r="BH10" s="283"/>
      <c r="BI10" s="283"/>
      <c r="BJ10" s="283"/>
      <c r="BK10" s="283"/>
      <c r="BL10" s="284"/>
      <c r="BM10" s="99"/>
      <c r="BO10" s="77" t="s">
        <v>497</v>
      </c>
      <c r="BP10" s="80"/>
      <c r="BQ10" s="80"/>
      <c r="BR10" s="80"/>
      <c r="BS10" s="80"/>
      <c r="BU10" s="132" t="s">
        <v>532</v>
      </c>
      <c r="BV10" s="123"/>
    </row>
    <row r="11" spans="1:74" ht="44.25" customHeight="1">
      <c r="A11" s="278" t="s">
        <v>473</v>
      </c>
      <c r="B11" s="279"/>
      <c r="C11" s="279"/>
      <c r="D11" s="279"/>
      <c r="E11" s="279"/>
      <c r="F11" s="279"/>
      <c r="G11" s="279"/>
      <c r="H11" s="279"/>
      <c r="I11" s="279"/>
      <c r="J11" s="279"/>
      <c r="K11" s="279"/>
      <c r="L11" s="279"/>
      <c r="M11" s="279"/>
      <c r="N11" s="279"/>
      <c r="O11" s="279"/>
      <c r="P11" s="279"/>
      <c r="Q11" s="279"/>
      <c r="R11" s="279"/>
      <c r="S11" s="279"/>
      <c r="T11" s="279"/>
      <c r="U11" s="279"/>
      <c r="V11" s="279"/>
      <c r="W11" s="279"/>
      <c r="X11" s="279"/>
      <c r="Y11" s="279"/>
      <c r="Z11" s="279"/>
      <c r="AA11" s="279"/>
      <c r="AB11" s="279"/>
      <c r="AC11" s="279"/>
      <c r="AD11" s="279"/>
      <c r="AE11" s="279"/>
      <c r="AF11" s="279"/>
      <c r="AG11" s="279"/>
      <c r="AH11" s="279"/>
      <c r="AI11" s="279"/>
      <c r="AJ11" s="279"/>
      <c r="AK11" s="279"/>
      <c r="AL11" s="279"/>
      <c r="AM11" s="279"/>
      <c r="AN11" s="279"/>
      <c r="AO11" s="279"/>
      <c r="AP11" s="279"/>
      <c r="AQ11" s="279"/>
      <c r="AR11" s="279"/>
      <c r="AS11" s="279"/>
      <c r="AT11" s="279"/>
      <c r="AU11" s="279"/>
      <c r="AV11" s="279"/>
      <c r="AW11" s="279"/>
      <c r="AX11" s="279"/>
      <c r="AY11" s="279"/>
      <c r="AZ11" s="279"/>
      <c r="BA11" s="279"/>
      <c r="BB11" s="279"/>
      <c r="BC11" s="279"/>
      <c r="BD11" s="279"/>
      <c r="BE11" s="279"/>
      <c r="BF11" s="279"/>
      <c r="BG11" s="279"/>
      <c r="BH11" s="279"/>
      <c r="BI11" s="279"/>
      <c r="BJ11" s="279"/>
      <c r="BK11" s="279"/>
      <c r="BL11" s="280"/>
      <c r="BM11" s="99"/>
      <c r="BO11" s="77" t="s">
        <v>300</v>
      </c>
      <c r="BP11" s="80"/>
      <c r="BQ11" s="80"/>
      <c r="BR11" s="80"/>
      <c r="BS11" s="80"/>
      <c r="BU11" s="132" t="s">
        <v>533</v>
      </c>
      <c r="BV11" s="123"/>
    </row>
    <row r="12" spans="1:74" ht="28.5" customHeight="1">
      <c r="A12" s="198" t="s">
        <v>2</v>
      </c>
      <c r="B12" s="199"/>
      <c r="C12" s="199"/>
      <c r="D12" s="199"/>
      <c r="E12" s="199"/>
      <c r="F12" s="199"/>
      <c r="G12" s="199"/>
      <c r="H12" s="199"/>
      <c r="I12" s="199"/>
      <c r="J12" s="199"/>
      <c r="K12" s="199"/>
      <c r="L12" s="199"/>
      <c r="M12" s="199"/>
      <c r="N12" s="199"/>
      <c r="O12" s="199"/>
      <c r="P12" s="199"/>
      <c r="Q12" s="199"/>
      <c r="R12" s="199"/>
      <c r="S12" s="199"/>
      <c r="T12" s="199"/>
      <c r="U12" s="199"/>
      <c r="V12" s="199"/>
      <c r="W12" s="199"/>
      <c r="X12" s="199"/>
      <c r="Y12" s="199"/>
      <c r="Z12" s="199"/>
      <c r="AA12" s="199"/>
      <c r="AB12" s="199"/>
      <c r="AC12" s="199"/>
      <c r="AD12" s="199"/>
      <c r="AE12" s="199"/>
      <c r="AF12" s="199"/>
      <c r="AG12" s="199"/>
      <c r="AH12" s="199"/>
      <c r="AI12" s="199"/>
      <c r="AJ12" s="199"/>
      <c r="AK12" s="199"/>
      <c r="AL12" s="199"/>
      <c r="AM12" s="286" t="s">
        <v>458</v>
      </c>
      <c r="AN12" s="286"/>
      <c r="AO12" s="286"/>
      <c r="AP12" s="286"/>
      <c r="AQ12" s="286"/>
      <c r="AR12" s="286"/>
      <c r="AS12" s="286"/>
      <c r="AT12" s="286"/>
      <c r="AU12" s="286"/>
      <c r="AV12" s="286"/>
      <c r="AW12" s="287"/>
      <c r="AX12" s="288"/>
      <c r="AY12" s="288"/>
      <c r="AZ12" s="288"/>
      <c r="BA12" s="288"/>
      <c r="BB12" s="289"/>
      <c r="BC12" s="290"/>
      <c r="BD12" s="291"/>
      <c r="BE12" s="291"/>
      <c r="BF12" s="291"/>
      <c r="BG12" s="291"/>
      <c r="BH12" s="291"/>
      <c r="BI12" s="291"/>
      <c r="BJ12" s="291"/>
      <c r="BK12" s="291"/>
      <c r="BL12" s="292"/>
      <c r="BM12" s="99"/>
      <c r="BO12" s="77" t="s">
        <v>301</v>
      </c>
      <c r="BP12" s="80"/>
      <c r="BQ12" s="80"/>
      <c r="BR12" s="80"/>
      <c r="BS12" s="80"/>
      <c r="BU12" s="132" t="s">
        <v>534</v>
      </c>
      <c r="BV12" s="123"/>
    </row>
    <row r="13" spans="1:74">
      <c r="A13" s="228"/>
      <c r="B13" s="229"/>
      <c r="C13" s="229"/>
      <c r="D13" s="229"/>
      <c r="E13" s="229"/>
      <c r="F13" s="229"/>
      <c r="G13" s="229"/>
      <c r="H13" s="229"/>
      <c r="I13" s="229"/>
      <c r="J13" s="229"/>
      <c r="K13" s="229"/>
      <c r="L13" s="229"/>
      <c r="M13" s="229"/>
      <c r="N13" s="229"/>
      <c r="O13" s="229"/>
      <c r="P13" s="229"/>
      <c r="Q13" s="229"/>
      <c r="R13" s="229"/>
      <c r="S13" s="229"/>
      <c r="T13" s="229"/>
      <c r="U13" s="229"/>
      <c r="V13" s="229"/>
      <c r="W13" s="229"/>
      <c r="X13" s="229"/>
      <c r="Y13" s="229"/>
      <c r="Z13" s="229"/>
      <c r="AA13" s="229"/>
      <c r="AB13" s="229"/>
      <c r="AC13" s="229"/>
      <c r="AD13" s="229"/>
      <c r="AE13" s="229"/>
      <c r="AF13" s="229"/>
      <c r="AG13" s="229"/>
      <c r="AH13" s="229"/>
      <c r="AI13" s="229"/>
      <c r="AJ13" s="229"/>
      <c r="AK13" s="229"/>
      <c r="AL13" s="229"/>
      <c r="AM13" s="229"/>
      <c r="AN13" s="229"/>
      <c r="AO13" s="229"/>
      <c r="AP13" s="229"/>
      <c r="AQ13" s="229"/>
      <c r="AR13" s="229"/>
      <c r="AS13" s="229"/>
      <c r="AT13" s="229"/>
      <c r="AU13" s="229"/>
      <c r="AV13" s="229"/>
      <c r="AW13" s="229"/>
      <c r="AX13" s="229"/>
      <c r="AY13" s="229"/>
      <c r="AZ13" s="229"/>
      <c r="BA13" s="229"/>
      <c r="BB13" s="229"/>
      <c r="BC13" s="229"/>
      <c r="BD13" s="229"/>
      <c r="BE13" s="229"/>
      <c r="BF13" s="229"/>
      <c r="BG13" s="229"/>
      <c r="BH13" s="229"/>
      <c r="BI13" s="229"/>
      <c r="BJ13" s="229"/>
      <c r="BK13" s="229"/>
      <c r="BL13" s="230"/>
      <c r="BM13" s="99"/>
      <c r="BO13" s="77" t="s">
        <v>119</v>
      </c>
      <c r="BP13" s="80"/>
      <c r="BQ13" s="80"/>
      <c r="BR13" s="80"/>
      <c r="BS13" s="80"/>
      <c r="BU13" s="132" t="s">
        <v>535</v>
      </c>
      <c r="BV13" s="123"/>
    </row>
    <row r="14" spans="1:74">
      <c r="A14" s="234" t="s">
        <v>341</v>
      </c>
      <c r="B14" s="234"/>
      <c r="C14" s="234"/>
      <c r="D14" s="234"/>
      <c r="E14" s="234"/>
      <c r="F14" s="234"/>
      <c r="G14" s="234"/>
      <c r="H14" s="234"/>
      <c r="I14" s="234"/>
      <c r="J14" s="234"/>
      <c r="K14" s="234"/>
      <c r="L14" s="234"/>
      <c r="M14" s="234"/>
      <c r="N14" s="234"/>
      <c r="O14" s="234"/>
      <c r="P14" s="234"/>
      <c r="Q14" s="234"/>
      <c r="R14" s="234"/>
      <c r="S14" s="234"/>
      <c r="T14" s="234"/>
      <c r="U14" s="234"/>
      <c r="V14" s="234"/>
      <c r="W14" s="234"/>
      <c r="X14" s="234"/>
      <c r="Y14" s="234"/>
      <c r="Z14" s="234"/>
      <c r="AA14" s="234"/>
      <c r="AB14" s="234"/>
      <c r="AC14" s="234"/>
      <c r="AD14" s="234"/>
      <c r="AE14" s="234"/>
      <c r="AF14" s="234"/>
      <c r="AG14" s="234"/>
      <c r="AH14" s="234"/>
      <c r="AI14" s="234"/>
      <c r="AJ14" s="234"/>
      <c r="AK14" s="234"/>
      <c r="AL14" s="234"/>
      <c r="AM14" s="234"/>
      <c r="AN14" s="234"/>
      <c r="AO14" s="234"/>
      <c r="AP14" s="234"/>
      <c r="AQ14" s="234"/>
      <c r="AR14" s="234"/>
      <c r="AS14" s="234"/>
      <c r="AT14" s="234"/>
      <c r="AU14" s="234"/>
      <c r="AV14" s="234"/>
      <c r="AW14" s="234"/>
      <c r="AX14" s="234"/>
      <c r="AY14" s="234"/>
      <c r="AZ14" s="234"/>
      <c r="BA14" s="234"/>
      <c r="BB14" s="234"/>
      <c r="BC14" s="234"/>
      <c r="BD14" s="234"/>
      <c r="BE14" s="234"/>
      <c r="BF14" s="234"/>
      <c r="BG14" s="234"/>
      <c r="BH14" s="234"/>
      <c r="BI14" s="234"/>
      <c r="BJ14" s="234"/>
      <c r="BK14" s="234"/>
      <c r="BL14" s="234"/>
      <c r="BM14" s="99"/>
      <c r="BP14" s="80"/>
      <c r="BQ14" s="80"/>
      <c r="BR14" s="80"/>
      <c r="BS14" s="80"/>
      <c r="BU14" s="132" t="s">
        <v>536</v>
      </c>
      <c r="BV14" s="123"/>
    </row>
    <row r="15" spans="1:74" ht="15.75" customHeight="1">
      <c r="A15" s="277" t="s">
        <v>296</v>
      </c>
      <c r="B15" s="277"/>
      <c r="C15" s="277"/>
      <c r="D15" s="277"/>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c r="AH15" s="277"/>
      <c r="AI15" s="277"/>
      <c r="AJ15" s="277"/>
      <c r="AK15" s="277"/>
      <c r="AL15" s="277"/>
      <c r="AM15" s="277"/>
      <c r="AN15" s="277"/>
      <c r="AO15" s="277"/>
      <c r="AP15" s="277"/>
      <c r="AQ15" s="277"/>
      <c r="AR15" s="277"/>
      <c r="AS15" s="277"/>
      <c r="AT15" s="277"/>
      <c r="AU15" s="277"/>
      <c r="AV15" s="214"/>
      <c r="AW15" s="214"/>
      <c r="AX15" s="214"/>
      <c r="AY15" s="214"/>
      <c r="AZ15" s="214"/>
      <c r="BA15" s="214"/>
      <c r="BB15" s="214"/>
      <c r="BC15" s="214"/>
      <c r="BD15" s="214"/>
      <c r="BE15" s="214"/>
      <c r="BF15" s="214"/>
      <c r="BG15" s="214"/>
      <c r="BH15" s="214"/>
      <c r="BI15" s="214"/>
      <c r="BJ15" s="214"/>
      <c r="BK15" s="214"/>
      <c r="BL15" s="214"/>
      <c r="BM15" s="99"/>
      <c r="BO15" s="77" t="s">
        <v>300</v>
      </c>
      <c r="BP15" s="80"/>
      <c r="BQ15" s="80"/>
      <c r="BR15" s="80"/>
      <c r="BS15" s="80"/>
      <c r="BU15" s="132" t="s">
        <v>537</v>
      </c>
      <c r="BV15" s="123"/>
    </row>
    <row r="16" spans="1:74" ht="16.5" hidden="1" customHeight="1">
      <c r="A16" s="285">
        <v>1</v>
      </c>
      <c r="B16" s="285"/>
      <c r="C16" s="260" t="s">
        <v>299</v>
      </c>
      <c r="D16" s="260"/>
      <c r="E16" s="260"/>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c r="AE16" s="260"/>
      <c r="AF16" s="260"/>
      <c r="AG16" s="285"/>
      <c r="AH16" s="285"/>
      <c r="AI16" s="285"/>
      <c r="AJ16" s="285"/>
      <c r="AK16" s="285"/>
      <c r="AL16" s="285"/>
      <c r="AM16" s="260"/>
      <c r="AN16" s="260"/>
      <c r="AO16" s="260"/>
      <c r="AP16" s="260"/>
      <c r="AQ16" s="260"/>
      <c r="AR16" s="260"/>
      <c r="AS16" s="260"/>
      <c r="AT16" s="260"/>
      <c r="AU16" s="260"/>
      <c r="AV16" s="260"/>
      <c r="AW16" s="260"/>
      <c r="AX16" s="260"/>
      <c r="AY16" s="260"/>
      <c r="AZ16" s="260"/>
      <c r="BA16" s="260"/>
      <c r="BB16" s="260"/>
      <c r="BC16" s="260"/>
      <c r="BD16" s="260"/>
      <c r="BE16" s="260"/>
      <c r="BF16" s="260"/>
      <c r="BG16" s="276"/>
      <c r="BH16" s="276"/>
      <c r="BI16" s="276"/>
      <c r="BJ16" s="276"/>
      <c r="BK16" s="276"/>
      <c r="BL16" s="276"/>
      <c r="BM16" s="99"/>
      <c r="BO16" s="77" t="s">
        <v>301</v>
      </c>
      <c r="BP16" s="80"/>
      <c r="BQ16" s="80"/>
      <c r="BR16" s="80"/>
      <c r="BS16" s="80"/>
      <c r="BU16" s="132" t="s">
        <v>538</v>
      </c>
      <c r="BV16" s="123"/>
    </row>
    <row r="17" spans="1:74" ht="0.75" hidden="1" customHeight="1">
      <c r="A17" s="215">
        <v>1</v>
      </c>
      <c r="B17" s="215"/>
      <c r="C17" s="264" t="s">
        <v>298</v>
      </c>
      <c r="D17" s="264"/>
      <c r="E17" s="264"/>
      <c r="F17" s="264"/>
      <c r="G17" s="264"/>
      <c r="H17" s="264"/>
      <c r="I17" s="264"/>
      <c r="J17" s="264"/>
      <c r="K17" s="264"/>
      <c r="L17" s="264"/>
      <c r="M17" s="264"/>
      <c r="N17" s="264"/>
      <c r="O17" s="264"/>
      <c r="P17" s="264"/>
      <c r="Q17" s="264"/>
      <c r="R17" s="264"/>
      <c r="S17" s="264"/>
      <c r="T17" s="264"/>
      <c r="U17" s="264"/>
      <c r="V17" s="264"/>
      <c r="W17" s="264"/>
      <c r="X17" s="264"/>
      <c r="Y17" s="264"/>
      <c r="Z17" s="264"/>
      <c r="AA17" s="264"/>
      <c r="AB17" s="264"/>
      <c r="AC17" s="264"/>
      <c r="AD17" s="264"/>
      <c r="AE17" s="264"/>
      <c r="AF17" s="264"/>
      <c r="AG17" s="265"/>
      <c r="AH17" s="265"/>
      <c r="AI17" s="265"/>
      <c r="AJ17" s="265"/>
      <c r="AK17" s="265"/>
      <c r="AL17" s="265"/>
      <c r="AM17" s="273"/>
      <c r="AN17" s="274"/>
      <c r="AO17" s="274"/>
      <c r="AP17" s="274"/>
      <c r="AQ17" s="274"/>
      <c r="AR17" s="274"/>
      <c r="AS17" s="274"/>
      <c r="AT17" s="274"/>
      <c r="AU17" s="274"/>
      <c r="AV17" s="274"/>
      <c r="AW17" s="274"/>
      <c r="AX17" s="274"/>
      <c r="AY17" s="274"/>
      <c r="AZ17" s="274"/>
      <c r="BA17" s="274"/>
      <c r="BB17" s="274"/>
      <c r="BC17" s="274"/>
      <c r="BD17" s="274"/>
      <c r="BE17" s="274"/>
      <c r="BF17" s="274"/>
      <c r="BG17" s="274"/>
      <c r="BH17" s="274"/>
      <c r="BI17" s="274"/>
      <c r="BJ17" s="274"/>
      <c r="BK17" s="274"/>
      <c r="BL17" s="275"/>
      <c r="BM17" s="99"/>
      <c r="BO17" s="77" t="s">
        <v>306</v>
      </c>
      <c r="BP17" s="80"/>
      <c r="BQ17" s="80"/>
      <c r="BR17" s="80"/>
      <c r="BS17" s="80"/>
      <c r="BU17" s="132" t="s">
        <v>539</v>
      </c>
      <c r="BV17" s="123"/>
    </row>
    <row r="18" spans="1:74" hidden="1">
      <c r="A18" s="215">
        <v>2</v>
      </c>
      <c r="B18" s="215"/>
      <c r="C18" s="264" t="s">
        <v>299</v>
      </c>
      <c r="D18" s="264"/>
      <c r="E18" s="264"/>
      <c r="F18" s="264"/>
      <c r="G18" s="264"/>
      <c r="H18" s="264"/>
      <c r="I18" s="264"/>
      <c r="J18" s="264"/>
      <c r="K18" s="264"/>
      <c r="L18" s="264"/>
      <c r="M18" s="264"/>
      <c r="N18" s="264"/>
      <c r="O18" s="264"/>
      <c r="P18" s="264"/>
      <c r="Q18" s="264"/>
      <c r="R18" s="264"/>
      <c r="S18" s="264"/>
      <c r="T18" s="264"/>
      <c r="U18" s="264"/>
      <c r="V18" s="264"/>
      <c r="W18" s="264"/>
      <c r="X18" s="264"/>
      <c r="Y18" s="264"/>
      <c r="Z18" s="264"/>
      <c r="AA18" s="264"/>
      <c r="AB18" s="264"/>
      <c r="AC18" s="264"/>
      <c r="AD18" s="264"/>
      <c r="AE18" s="264"/>
      <c r="AF18" s="264"/>
      <c r="AG18" s="265"/>
      <c r="AH18" s="265"/>
      <c r="AI18" s="265"/>
      <c r="AJ18" s="265"/>
      <c r="AK18" s="265"/>
      <c r="AL18" s="265"/>
      <c r="AM18" s="261"/>
      <c r="AN18" s="262"/>
      <c r="AO18" s="262"/>
      <c r="AP18" s="262"/>
      <c r="AQ18" s="262"/>
      <c r="AR18" s="262"/>
      <c r="AS18" s="262"/>
      <c r="AT18" s="262"/>
      <c r="AU18" s="262"/>
      <c r="AV18" s="262"/>
      <c r="AW18" s="262"/>
      <c r="AX18" s="262"/>
      <c r="AY18" s="262"/>
      <c r="AZ18" s="262"/>
      <c r="BA18" s="262"/>
      <c r="BB18" s="262"/>
      <c r="BC18" s="262"/>
      <c r="BD18" s="262"/>
      <c r="BE18" s="262"/>
      <c r="BF18" s="262"/>
      <c r="BG18" s="262"/>
      <c r="BH18" s="262"/>
      <c r="BI18" s="262"/>
      <c r="BJ18" s="262"/>
      <c r="BK18" s="262"/>
      <c r="BL18" s="263"/>
      <c r="BM18" s="99"/>
      <c r="BP18" s="80"/>
      <c r="BQ18" s="80"/>
      <c r="BR18" s="80"/>
      <c r="BS18" s="80"/>
      <c r="BU18" s="132" t="s">
        <v>540</v>
      </c>
      <c r="BV18" s="123"/>
    </row>
    <row r="19" spans="1:74">
      <c r="A19" s="234" t="s">
        <v>295</v>
      </c>
      <c r="B19" s="234"/>
      <c r="C19" s="234"/>
      <c r="D19" s="234"/>
      <c r="E19" s="234"/>
      <c r="F19" s="234"/>
      <c r="G19" s="234"/>
      <c r="H19" s="234"/>
      <c r="I19" s="234"/>
      <c r="J19" s="234"/>
      <c r="K19" s="234"/>
      <c r="L19" s="234"/>
      <c r="M19" s="234"/>
      <c r="N19" s="234"/>
      <c r="O19" s="234"/>
      <c r="P19" s="234"/>
      <c r="Q19" s="234"/>
      <c r="R19" s="234"/>
      <c r="S19" s="234"/>
      <c r="T19" s="234"/>
      <c r="U19" s="234"/>
      <c r="V19" s="234"/>
      <c r="W19" s="234"/>
      <c r="X19" s="234"/>
      <c r="Y19" s="234"/>
      <c r="Z19" s="234"/>
      <c r="AA19" s="234"/>
      <c r="AB19" s="234"/>
      <c r="AC19" s="234"/>
      <c r="AD19" s="234"/>
      <c r="AE19" s="234"/>
      <c r="AF19" s="234"/>
      <c r="AG19" s="234"/>
      <c r="AH19" s="234"/>
      <c r="AI19" s="234"/>
      <c r="AJ19" s="234"/>
      <c r="AK19" s="234"/>
      <c r="AL19" s="234"/>
      <c r="AM19" s="234"/>
      <c r="AN19" s="234"/>
      <c r="AO19" s="234"/>
      <c r="AP19" s="234"/>
      <c r="AQ19" s="234"/>
      <c r="AR19" s="234"/>
      <c r="AS19" s="234"/>
      <c r="AT19" s="234"/>
      <c r="AU19" s="234"/>
      <c r="AV19" s="234"/>
      <c r="AW19" s="234"/>
      <c r="AX19" s="234"/>
      <c r="AY19" s="234"/>
      <c r="AZ19" s="234"/>
      <c r="BA19" s="234"/>
      <c r="BB19" s="234"/>
      <c r="BC19" s="234"/>
      <c r="BD19" s="234"/>
      <c r="BE19" s="234"/>
      <c r="BF19" s="234"/>
      <c r="BG19" s="234"/>
      <c r="BH19" s="234"/>
      <c r="BI19" s="234"/>
      <c r="BJ19" s="234"/>
      <c r="BK19" s="234"/>
      <c r="BL19" s="234"/>
      <c r="BM19" s="99"/>
      <c r="BP19" s="80"/>
      <c r="BQ19" s="80"/>
      <c r="BR19" s="80"/>
      <c r="BS19" s="80"/>
      <c r="BU19" s="132" t="s">
        <v>541</v>
      </c>
      <c r="BV19" s="123"/>
    </row>
    <row r="20" spans="1:74" ht="14.25" customHeight="1">
      <c r="A20" s="186" t="s">
        <v>303</v>
      </c>
      <c r="B20" s="187"/>
      <c r="C20" s="187"/>
      <c r="D20" s="187"/>
      <c r="E20" s="187"/>
      <c r="F20" s="187"/>
      <c r="G20" s="187"/>
      <c r="H20" s="187"/>
      <c r="I20" s="187"/>
      <c r="J20" s="187"/>
      <c r="K20" s="187"/>
      <c r="L20" s="187"/>
      <c r="M20" s="187"/>
      <c r="N20" s="187"/>
      <c r="O20" s="225"/>
      <c r="P20" s="172"/>
      <c r="Q20" s="173"/>
      <c r="R20" s="173"/>
      <c r="S20" s="173"/>
      <c r="T20" s="173"/>
      <c r="U20" s="173"/>
      <c r="V20" s="173"/>
      <c r="W20" s="173"/>
      <c r="X20" s="173"/>
      <c r="Y20" s="173"/>
      <c r="Z20" s="173"/>
      <c r="AA20" s="173"/>
      <c r="AB20" s="173"/>
      <c r="AC20" s="173"/>
      <c r="AD20" s="173"/>
      <c r="AE20" s="173"/>
      <c r="AF20" s="173"/>
      <c r="AG20" s="173"/>
      <c r="AH20" s="173"/>
      <c r="AI20" s="173"/>
      <c r="AJ20" s="173"/>
      <c r="AK20" s="173"/>
      <c r="AL20" s="173"/>
      <c r="AM20" s="173"/>
      <c r="AN20" s="173"/>
      <c r="AO20" s="173"/>
      <c r="AP20" s="173"/>
      <c r="AQ20" s="173"/>
      <c r="AR20" s="173"/>
      <c r="AS20" s="173"/>
      <c r="AT20" s="173"/>
      <c r="AU20" s="173"/>
      <c r="AV20" s="173"/>
      <c r="AW20" s="173"/>
      <c r="AX20" s="173"/>
      <c r="AY20" s="173"/>
      <c r="AZ20" s="173"/>
      <c r="BA20" s="173"/>
      <c r="BB20" s="173"/>
      <c r="BC20" s="173"/>
      <c r="BD20" s="174"/>
      <c r="BE20" s="219"/>
      <c r="BF20" s="219"/>
      <c r="BG20" s="219"/>
      <c r="BH20" s="219"/>
      <c r="BI20" s="219"/>
      <c r="BJ20" s="219"/>
      <c r="BK20" s="219"/>
      <c r="BL20" s="219"/>
      <c r="BM20" s="99"/>
      <c r="BP20" s="80"/>
      <c r="BQ20" s="80"/>
      <c r="BR20" s="80"/>
      <c r="BS20" s="80"/>
      <c r="BU20" s="132" t="s">
        <v>542</v>
      </c>
      <c r="BV20" s="123"/>
    </row>
    <row r="21" spans="1:74" ht="18.75" hidden="1" customHeight="1">
      <c r="A21" s="216" t="s">
        <v>305</v>
      </c>
      <c r="B21" s="217"/>
      <c r="C21" s="217"/>
      <c r="D21" s="217"/>
      <c r="E21" s="217"/>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c r="AE21" s="217"/>
      <c r="AF21" s="217"/>
      <c r="AG21" s="217"/>
      <c r="AH21" s="217"/>
      <c r="AI21" s="217"/>
      <c r="AJ21" s="217"/>
      <c r="AK21" s="217"/>
      <c r="AL21" s="217"/>
      <c r="AM21" s="217"/>
      <c r="AN21" s="217"/>
      <c r="AO21" s="217"/>
      <c r="AP21" s="217"/>
      <c r="AQ21" s="217"/>
      <c r="AR21" s="217"/>
      <c r="AS21" s="217"/>
      <c r="AT21" s="217"/>
      <c r="AU21" s="217"/>
      <c r="AV21" s="217"/>
      <c r="AW21" s="217"/>
      <c r="AX21" s="217"/>
      <c r="AY21" s="217"/>
      <c r="AZ21" s="217"/>
      <c r="BA21" s="217"/>
      <c r="BB21" s="217"/>
      <c r="BC21" s="217"/>
      <c r="BD21" s="218"/>
      <c r="BE21" s="219"/>
      <c r="BF21" s="219"/>
      <c r="BG21" s="219"/>
      <c r="BH21" s="219"/>
      <c r="BI21" s="219"/>
      <c r="BJ21" s="219"/>
      <c r="BK21" s="219"/>
      <c r="BL21" s="219"/>
      <c r="BM21" s="99"/>
      <c r="BP21" s="80"/>
      <c r="BQ21" s="80"/>
      <c r="BR21" s="80"/>
      <c r="BS21" s="80"/>
      <c r="BU21" s="132" t="s">
        <v>543</v>
      </c>
      <c r="BV21" s="123"/>
    </row>
    <row r="22" spans="1:74" ht="16.5" hidden="1" customHeight="1">
      <c r="A22" s="216" t="s">
        <v>304</v>
      </c>
      <c r="B22" s="217"/>
      <c r="C22" s="217"/>
      <c r="D22" s="217"/>
      <c r="E22" s="217"/>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c r="AE22" s="217"/>
      <c r="AF22" s="217"/>
      <c r="AG22" s="217"/>
      <c r="AH22" s="217"/>
      <c r="AI22" s="217"/>
      <c r="AJ22" s="217"/>
      <c r="AK22" s="217"/>
      <c r="AL22" s="217"/>
      <c r="AM22" s="217"/>
      <c r="AN22" s="217"/>
      <c r="AO22" s="217"/>
      <c r="AP22" s="217"/>
      <c r="AQ22" s="217"/>
      <c r="AR22" s="217"/>
      <c r="AS22" s="217"/>
      <c r="AT22" s="217"/>
      <c r="AU22" s="217"/>
      <c r="AV22" s="217"/>
      <c r="AW22" s="217"/>
      <c r="AX22" s="217"/>
      <c r="AY22" s="217"/>
      <c r="AZ22" s="217"/>
      <c r="BA22" s="217"/>
      <c r="BB22" s="217"/>
      <c r="BC22" s="217"/>
      <c r="BD22" s="218"/>
      <c r="BE22" s="219"/>
      <c r="BF22" s="219"/>
      <c r="BG22" s="219"/>
      <c r="BH22" s="219"/>
      <c r="BI22" s="219"/>
      <c r="BJ22" s="219"/>
      <c r="BK22" s="219"/>
      <c r="BL22" s="219"/>
      <c r="BM22" s="99"/>
      <c r="BP22" s="80"/>
      <c r="BQ22" s="80"/>
      <c r="BR22" s="80"/>
      <c r="BS22" s="80"/>
      <c r="BU22" s="132" t="s">
        <v>544</v>
      </c>
      <c r="BV22" s="123"/>
    </row>
    <row r="23" spans="1:74">
      <c r="A23" s="234" t="s">
        <v>3</v>
      </c>
      <c r="B23" s="234"/>
      <c r="C23" s="234"/>
      <c r="D23" s="234"/>
      <c r="E23" s="234"/>
      <c r="F23" s="234"/>
      <c r="G23" s="234"/>
      <c r="H23" s="234"/>
      <c r="I23" s="234"/>
      <c r="J23" s="234"/>
      <c r="K23" s="234"/>
      <c r="L23" s="234"/>
      <c r="M23" s="234"/>
      <c r="N23" s="234"/>
      <c r="O23" s="234"/>
      <c r="P23" s="234"/>
      <c r="Q23" s="234"/>
      <c r="R23" s="234"/>
      <c r="S23" s="234"/>
      <c r="T23" s="234"/>
      <c r="U23" s="234"/>
      <c r="V23" s="234"/>
      <c r="W23" s="234"/>
      <c r="X23" s="234"/>
      <c r="Y23" s="234"/>
      <c r="Z23" s="234"/>
      <c r="AA23" s="234"/>
      <c r="AB23" s="234"/>
      <c r="AC23" s="234"/>
      <c r="AD23" s="234"/>
      <c r="AE23" s="234"/>
      <c r="AF23" s="234"/>
      <c r="AG23" s="234"/>
      <c r="AH23" s="234"/>
      <c r="AI23" s="234"/>
      <c r="AJ23" s="234"/>
      <c r="AK23" s="234"/>
      <c r="AL23" s="234"/>
      <c r="AM23" s="234"/>
      <c r="AN23" s="234"/>
      <c r="AO23" s="234"/>
      <c r="AP23" s="234"/>
      <c r="AQ23" s="234"/>
      <c r="AR23" s="234"/>
      <c r="AS23" s="234"/>
      <c r="AT23" s="234"/>
      <c r="AU23" s="234"/>
      <c r="AV23" s="234"/>
      <c r="AW23" s="234"/>
      <c r="AX23" s="234"/>
      <c r="AY23" s="234"/>
      <c r="AZ23" s="234"/>
      <c r="BA23" s="234"/>
      <c r="BB23" s="234"/>
      <c r="BC23" s="234"/>
      <c r="BD23" s="234"/>
      <c r="BE23" s="234"/>
      <c r="BF23" s="234"/>
      <c r="BG23" s="234"/>
      <c r="BH23" s="234"/>
      <c r="BI23" s="234"/>
      <c r="BJ23" s="234"/>
      <c r="BK23" s="234"/>
      <c r="BL23" s="234"/>
      <c r="BM23" s="99"/>
      <c r="BP23" s="80"/>
      <c r="BQ23" s="80"/>
      <c r="BR23" s="80"/>
      <c r="BS23" s="80"/>
      <c r="BU23" s="132" t="s">
        <v>545</v>
      </c>
      <c r="BV23" s="123"/>
    </row>
    <row r="24" spans="1:74" ht="15" customHeight="1">
      <c r="A24" s="220" t="s">
        <v>4</v>
      </c>
      <c r="B24" s="220"/>
      <c r="C24" s="220"/>
      <c r="D24" s="220"/>
      <c r="E24" s="220"/>
      <c r="F24" s="220"/>
      <c r="G24" s="220"/>
      <c r="H24" s="220"/>
      <c r="I24" s="220"/>
      <c r="J24" s="220"/>
      <c r="K24" s="220"/>
      <c r="L24" s="220"/>
      <c r="M24" s="220"/>
      <c r="N24" s="220"/>
      <c r="O24" s="220"/>
      <c r="P24" s="220"/>
      <c r="Q24" s="220"/>
      <c r="R24" s="220"/>
      <c r="S24" s="220"/>
      <c r="T24" s="220"/>
      <c r="U24" s="220"/>
      <c r="V24" s="220"/>
      <c r="W24" s="220"/>
      <c r="X24" s="220"/>
      <c r="Y24" s="220"/>
      <c r="Z24" s="220"/>
      <c r="AA24" s="220"/>
      <c r="AB24" s="220"/>
      <c r="AC24" s="220"/>
      <c r="AD24" s="220"/>
      <c r="AE24" s="220"/>
      <c r="AF24" s="220"/>
      <c r="AG24" s="220"/>
      <c r="AH24" s="220"/>
      <c r="AI24" s="220"/>
      <c r="AJ24" s="220"/>
      <c r="AK24" s="220"/>
      <c r="AL24" s="220"/>
      <c r="AM24" s="220"/>
      <c r="AN24" s="220"/>
      <c r="AO24" s="220"/>
      <c r="AP24" s="220"/>
      <c r="AQ24" s="220"/>
      <c r="AR24" s="220"/>
      <c r="AS24" s="220"/>
      <c r="AT24" s="220"/>
      <c r="AU24" s="220"/>
      <c r="AV24" s="220"/>
      <c r="AW24" s="220"/>
      <c r="AX24" s="220"/>
      <c r="AY24" s="220"/>
      <c r="AZ24" s="220"/>
      <c r="BA24" s="220"/>
      <c r="BB24" s="220"/>
      <c r="BC24" s="220"/>
      <c r="BD24" s="220"/>
      <c r="BE24" s="220"/>
      <c r="BF24" s="220"/>
      <c r="BG24" s="220"/>
      <c r="BH24" s="220"/>
      <c r="BI24" s="220"/>
      <c r="BJ24" s="220"/>
      <c r="BK24" s="220"/>
      <c r="BL24" s="220"/>
      <c r="BP24" s="80"/>
      <c r="BQ24" s="80"/>
      <c r="BR24" s="80"/>
      <c r="BS24" s="80"/>
      <c r="BU24" s="132" t="s">
        <v>546</v>
      </c>
      <c r="BV24" s="123"/>
    </row>
    <row r="25" spans="1:74" ht="41.25" customHeight="1">
      <c r="A25" s="224"/>
      <c r="B25" s="224"/>
      <c r="C25" s="224"/>
      <c r="D25" s="224"/>
      <c r="E25" s="224"/>
      <c r="F25" s="224"/>
      <c r="G25" s="224"/>
      <c r="H25" s="224"/>
      <c r="I25" s="224"/>
      <c r="J25" s="224"/>
      <c r="K25" s="224"/>
      <c r="L25" s="224"/>
      <c r="M25" s="224"/>
      <c r="N25" s="224"/>
      <c r="O25" s="224"/>
      <c r="P25" s="224"/>
      <c r="Q25" s="224"/>
      <c r="R25" s="224"/>
      <c r="S25" s="224"/>
      <c r="T25" s="224"/>
      <c r="U25" s="224"/>
      <c r="V25" s="224"/>
      <c r="W25" s="224"/>
      <c r="X25" s="224"/>
      <c r="Y25" s="224"/>
      <c r="Z25" s="224"/>
      <c r="AA25" s="224"/>
      <c r="AB25" s="224"/>
      <c r="AC25" s="224"/>
      <c r="AD25" s="224"/>
      <c r="AE25" s="224"/>
      <c r="AF25" s="224"/>
      <c r="AG25" s="224"/>
      <c r="AH25" s="224"/>
      <c r="AI25" s="224"/>
      <c r="AJ25" s="224"/>
      <c r="AK25" s="224"/>
      <c r="AL25" s="224"/>
      <c r="AM25" s="224"/>
      <c r="AN25" s="224"/>
      <c r="AO25" s="224"/>
      <c r="AP25" s="224"/>
      <c r="AQ25" s="224"/>
      <c r="AR25" s="224"/>
      <c r="AS25" s="224"/>
      <c r="AT25" s="224"/>
      <c r="AU25" s="224"/>
      <c r="AV25" s="224"/>
      <c r="AW25" s="224"/>
      <c r="AX25" s="224"/>
      <c r="AY25" s="224"/>
      <c r="AZ25" s="224"/>
      <c r="BA25" s="224"/>
      <c r="BB25" s="224"/>
      <c r="BC25" s="224"/>
      <c r="BD25" s="224"/>
      <c r="BE25" s="224"/>
      <c r="BF25" s="224"/>
      <c r="BG25" s="224"/>
      <c r="BH25" s="224"/>
      <c r="BI25" s="224"/>
      <c r="BJ25" s="224"/>
      <c r="BK25" s="224"/>
      <c r="BL25" s="224"/>
      <c r="BM25" s="99"/>
      <c r="BP25" s="80"/>
      <c r="BQ25" s="80"/>
      <c r="BR25" s="80"/>
      <c r="BS25" s="80"/>
      <c r="BU25" s="132" t="s">
        <v>547</v>
      </c>
      <c r="BV25" s="123"/>
    </row>
    <row r="26" spans="1:74">
      <c r="A26" s="121" t="s">
        <v>5</v>
      </c>
      <c r="B26" s="121"/>
      <c r="C26" s="121"/>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1"/>
      <c r="AB26" s="121"/>
      <c r="AC26" s="121"/>
      <c r="AD26" s="121"/>
      <c r="AE26" s="121"/>
      <c r="AF26" s="121"/>
      <c r="AG26" s="121"/>
      <c r="AH26" s="121"/>
      <c r="AI26" s="121"/>
      <c r="AJ26" s="121"/>
      <c r="AK26" s="121"/>
      <c r="AL26" s="121"/>
      <c r="AM26" s="121"/>
      <c r="AN26" s="121"/>
      <c r="AO26" s="121"/>
      <c r="AP26" s="121"/>
      <c r="AQ26" s="121"/>
      <c r="AR26" s="121"/>
      <c r="AS26" s="121"/>
      <c r="AT26" s="121"/>
      <c r="AU26" s="121"/>
      <c r="AV26" s="121"/>
      <c r="AW26" s="121"/>
      <c r="AX26" s="121"/>
      <c r="AY26" s="121"/>
      <c r="AZ26" s="221" t="s">
        <v>604</v>
      </c>
      <c r="BA26" s="222"/>
      <c r="BB26" s="222"/>
      <c r="BC26" s="222"/>
      <c r="BD26" s="222"/>
      <c r="BE26" s="222"/>
      <c r="BF26" s="222"/>
      <c r="BG26" s="222"/>
      <c r="BH26" s="222"/>
      <c r="BI26" s="222"/>
      <c r="BJ26" s="222"/>
      <c r="BK26" s="222"/>
      <c r="BL26" s="223"/>
      <c r="BM26" s="99"/>
      <c r="BP26" s="80"/>
      <c r="BQ26" s="80"/>
      <c r="BR26" s="80"/>
      <c r="BS26" s="80"/>
      <c r="BU26" s="132" t="s">
        <v>548</v>
      </c>
      <c r="BV26" s="123"/>
    </row>
    <row r="27" spans="1:74" ht="41.25" customHeight="1">
      <c r="A27" s="224"/>
      <c r="B27" s="224"/>
      <c r="C27" s="224"/>
      <c r="D27" s="224"/>
      <c r="E27" s="224"/>
      <c r="F27" s="224"/>
      <c r="G27" s="224"/>
      <c r="H27" s="224"/>
      <c r="I27" s="224"/>
      <c r="J27" s="224"/>
      <c r="K27" s="224"/>
      <c r="L27" s="224"/>
      <c r="M27" s="224"/>
      <c r="N27" s="224"/>
      <c r="O27" s="224"/>
      <c r="P27" s="224"/>
      <c r="Q27" s="224"/>
      <c r="R27" s="224"/>
      <c r="S27" s="224"/>
      <c r="T27" s="224"/>
      <c r="U27" s="224"/>
      <c r="V27" s="224"/>
      <c r="W27" s="224"/>
      <c r="X27" s="224"/>
      <c r="Y27" s="224"/>
      <c r="Z27" s="224"/>
      <c r="AA27" s="224"/>
      <c r="AB27" s="224"/>
      <c r="AC27" s="224"/>
      <c r="AD27" s="224"/>
      <c r="AE27" s="224"/>
      <c r="AF27" s="224"/>
      <c r="AG27" s="224"/>
      <c r="AH27" s="224"/>
      <c r="AI27" s="224"/>
      <c r="AJ27" s="224"/>
      <c r="AK27" s="224"/>
      <c r="AL27" s="224"/>
      <c r="AM27" s="224"/>
      <c r="AN27" s="224"/>
      <c r="AO27" s="224"/>
      <c r="AP27" s="224"/>
      <c r="AQ27" s="224"/>
      <c r="AR27" s="224"/>
      <c r="AS27" s="224"/>
      <c r="AT27" s="224"/>
      <c r="AU27" s="224"/>
      <c r="AV27" s="224"/>
      <c r="AW27" s="224"/>
      <c r="AX27" s="224"/>
      <c r="AY27" s="224"/>
      <c r="AZ27" s="224"/>
      <c r="BA27" s="224"/>
      <c r="BB27" s="224"/>
      <c r="BC27" s="224"/>
      <c r="BD27" s="224"/>
      <c r="BE27" s="224"/>
      <c r="BF27" s="224"/>
      <c r="BG27" s="224"/>
      <c r="BH27" s="224"/>
      <c r="BI27" s="224"/>
      <c r="BJ27" s="224"/>
      <c r="BK27" s="224"/>
      <c r="BL27" s="224"/>
      <c r="BM27" s="99"/>
      <c r="BP27" s="80"/>
      <c r="BQ27" s="80"/>
      <c r="BR27" s="80"/>
      <c r="BS27" s="80"/>
      <c r="BU27" s="132" t="s">
        <v>549</v>
      </c>
      <c r="BV27" s="123"/>
    </row>
    <row r="28" spans="1:74">
      <c r="A28" s="220" t="s">
        <v>7</v>
      </c>
      <c r="B28" s="220"/>
      <c r="C28" s="220"/>
      <c r="D28" s="220"/>
      <c r="E28" s="220"/>
      <c r="F28" s="220"/>
      <c r="G28" s="220"/>
      <c r="H28" s="220"/>
      <c r="I28" s="220"/>
      <c r="J28" s="220"/>
      <c r="K28" s="220"/>
      <c r="L28" s="220"/>
      <c r="M28" s="220"/>
      <c r="N28" s="220"/>
      <c r="O28" s="220"/>
      <c r="P28" s="220"/>
      <c r="Q28" s="220"/>
      <c r="R28" s="220"/>
      <c r="S28" s="220"/>
      <c r="T28" s="220"/>
      <c r="U28" s="220"/>
      <c r="V28" s="220"/>
      <c r="W28" s="220"/>
      <c r="X28" s="220"/>
      <c r="Y28" s="220"/>
      <c r="Z28" s="220"/>
      <c r="AA28" s="220"/>
      <c r="AB28" s="220"/>
      <c r="AC28" s="220"/>
      <c r="AD28" s="220"/>
      <c r="AE28" s="220"/>
      <c r="AF28" s="220"/>
      <c r="AG28" s="220"/>
      <c r="AH28" s="220"/>
      <c r="AI28" s="220"/>
      <c r="AJ28" s="220"/>
      <c r="AK28" s="220"/>
      <c r="AL28" s="220"/>
      <c r="AM28" s="220"/>
      <c r="AN28" s="220"/>
      <c r="AO28" s="220"/>
      <c r="AP28" s="220"/>
      <c r="AQ28" s="220"/>
      <c r="AR28" s="220"/>
      <c r="AS28" s="220"/>
      <c r="AT28" s="220"/>
      <c r="AU28" s="220"/>
      <c r="AV28" s="220"/>
      <c r="AW28" s="220"/>
      <c r="AX28" s="220"/>
      <c r="AY28" s="220"/>
      <c r="AZ28" s="220"/>
      <c r="BA28" s="220"/>
      <c r="BB28" s="220"/>
      <c r="BC28" s="220"/>
      <c r="BD28" s="220"/>
      <c r="BE28" s="220"/>
      <c r="BF28" s="220"/>
      <c r="BG28" s="220"/>
      <c r="BH28" s="220"/>
      <c r="BI28" s="220"/>
      <c r="BJ28" s="220"/>
      <c r="BK28" s="220"/>
      <c r="BL28" s="220"/>
      <c r="BM28" s="99"/>
      <c r="BP28" s="80"/>
      <c r="BQ28" s="80"/>
      <c r="BR28" s="80"/>
      <c r="BS28" s="80"/>
      <c r="BU28" s="132" t="s">
        <v>550</v>
      </c>
      <c r="BV28" s="123"/>
    </row>
    <row r="29" spans="1:74" ht="41.25" customHeight="1">
      <c r="A29" s="228"/>
      <c r="B29" s="229"/>
      <c r="C29" s="229"/>
      <c r="D29" s="229"/>
      <c r="E29" s="229"/>
      <c r="F29" s="229"/>
      <c r="G29" s="229"/>
      <c r="H29" s="229"/>
      <c r="I29" s="229"/>
      <c r="J29" s="229"/>
      <c r="K29" s="229"/>
      <c r="L29" s="229"/>
      <c r="M29" s="229"/>
      <c r="N29" s="229"/>
      <c r="O29" s="229"/>
      <c r="P29" s="229"/>
      <c r="Q29" s="229"/>
      <c r="R29" s="229"/>
      <c r="S29" s="229"/>
      <c r="T29" s="229"/>
      <c r="U29" s="229"/>
      <c r="V29" s="229"/>
      <c r="W29" s="229"/>
      <c r="X29" s="229"/>
      <c r="Y29" s="229"/>
      <c r="Z29" s="229"/>
      <c r="AA29" s="229"/>
      <c r="AB29" s="229"/>
      <c r="AC29" s="229"/>
      <c r="AD29" s="229"/>
      <c r="AE29" s="229"/>
      <c r="AF29" s="229"/>
      <c r="AG29" s="229"/>
      <c r="AH29" s="229"/>
      <c r="AI29" s="229"/>
      <c r="AJ29" s="229"/>
      <c r="AK29" s="229"/>
      <c r="AL29" s="229"/>
      <c r="AM29" s="229"/>
      <c r="AN29" s="229"/>
      <c r="AO29" s="229"/>
      <c r="AP29" s="229"/>
      <c r="AQ29" s="229"/>
      <c r="AR29" s="229"/>
      <c r="AS29" s="229"/>
      <c r="AT29" s="229"/>
      <c r="AU29" s="229"/>
      <c r="AV29" s="229"/>
      <c r="AW29" s="229"/>
      <c r="AX29" s="229"/>
      <c r="AY29" s="229"/>
      <c r="AZ29" s="229"/>
      <c r="BA29" s="229"/>
      <c r="BB29" s="229"/>
      <c r="BC29" s="229"/>
      <c r="BD29" s="229"/>
      <c r="BE29" s="229"/>
      <c r="BF29" s="229"/>
      <c r="BG29" s="229"/>
      <c r="BH29" s="229"/>
      <c r="BI29" s="229"/>
      <c r="BJ29" s="229"/>
      <c r="BK29" s="229"/>
      <c r="BL29" s="230"/>
      <c r="BM29" s="99"/>
      <c r="BP29" s="80"/>
      <c r="BQ29" s="80"/>
      <c r="BR29" s="80"/>
      <c r="BS29" s="80"/>
      <c r="BU29" s="132" t="s">
        <v>551</v>
      </c>
      <c r="BV29" s="123"/>
    </row>
    <row r="30" spans="1:74" ht="15" customHeight="1">
      <c r="A30" s="189" t="s">
        <v>493</v>
      </c>
      <c r="B30" s="190"/>
      <c r="C30" s="190"/>
      <c r="D30" s="190"/>
      <c r="E30" s="190"/>
      <c r="F30" s="190"/>
      <c r="G30" s="190"/>
      <c r="H30" s="190"/>
      <c r="I30" s="190"/>
      <c r="J30" s="190"/>
      <c r="K30" s="190"/>
      <c r="L30" s="190"/>
      <c r="M30" s="190"/>
      <c r="N30" s="190"/>
      <c r="O30" s="190"/>
      <c r="P30" s="190"/>
      <c r="Q30" s="190"/>
      <c r="R30" s="190"/>
      <c r="S30" s="190"/>
      <c r="T30" s="190"/>
      <c r="U30" s="190"/>
      <c r="V30" s="190"/>
      <c r="W30" s="190"/>
      <c r="X30" s="190"/>
      <c r="Y30" s="190"/>
      <c r="Z30" s="190"/>
      <c r="AA30" s="190"/>
      <c r="AB30" s="190"/>
      <c r="AC30" s="190"/>
      <c r="AD30" s="190"/>
      <c r="AE30" s="190"/>
      <c r="AF30" s="190"/>
      <c r="AG30" s="190"/>
      <c r="AH30" s="190"/>
      <c r="AI30" s="190"/>
      <c r="AJ30" s="190"/>
      <c r="AK30" s="190"/>
      <c r="AL30" s="190"/>
      <c r="AM30" s="190"/>
      <c r="AN30" s="190"/>
      <c r="AO30" s="190"/>
      <c r="AP30" s="190"/>
      <c r="AQ30" s="190"/>
      <c r="AR30" s="190"/>
      <c r="AS30" s="190"/>
      <c r="AT30" s="190"/>
      <c r="AU30" s="190"/>
      <c r="AV30" s="190"/>
      <c r="AW30" s="190"/>
      <c r="AX30" s="190"/>
      <c r="AY30" s="190"/>
      <c r="AZ30" s="190"/>
      <c r="BA30" s="190"/>
      <c r="BB30" s="190"/>
      <c r="BC30" s="190"/>
      <c r="BD30" s="190"/>
      <c r="BE30" s="190"/>
      <c r="BF30" s="190"/>
      <c r="BG30" s="190"/>
      <c r="BH30" s="190"/>
      <c r="BI30" s="190"/>
      <c r="BJ30" s="190"/>
      <c r="BK30" s="190"/>
      <c r="BL30" s="191"/>
      <c r="BM30" s="99"/>
      <c r="BP30" s="80"/>
      <c r="BQ30" s="80"/>
      <c r="BR30" s="80"/>
      <c r="BS30" s="80"/>
      <c r="BU30" s="132" t="s">
        <v>552</v>
      </c>
      <c r="BV30" s="123"/>
    </row>
    <row r="31" spans="1:74" ht="275.25" customHeight="1">
      <c r="A31" s="231"/>
      <c r="B31" s="232"/>
      <c r="C31" s="232"/>
      <c r="D31" s="232"/>
      <c r="E31" s="232"/>
      <c r="F31" s="232"/>
      <c r="G31" s="232"/>
      <c r="H31" s="232"/>
      <c r="I31" s="232"/>
      <c r="J31" s="232"/>
      <c r="K31" s="232"/>
      <c r="L31" s="232"/>
      <c r="M31" s="232"/>
      <c r="N31" s="232"/>
      <c r="O31" s="232"/>
      <c r="P31" s="232"/>
      <c r="Q31" s="232"/>
      <c r="R31" s="232"/>
      <c r="S31" s="232"/>
      <c r="T31" s="232"/>
      <c r="U31" s="232"/>
      <c r="V31" s="232"/>
      <c r="W31" s="232"/>
      <c r="X31" s="232"/>
      <c r="Y31" s="232"/>
      <c r="Z31" s="232"/>
      <c r="AA31" s="232"/>
      <c r="AB31" s="232"/>
      <c r="AC31" s="232"/>
      <c r="AD31" s="232"/>
      <c r="AE31" s="232"/>
      <c r="AF31" s="233"/>
      <c r="AG31" s="231"/>
      <c r="AH31" s="232"/>
      <c r="AI31" s="232"/>
      <c r="AJ31" s="232"/>
      <c r="AK31" s="232"/>
      <c r="AL31" s="232"/>
      <c r="AM31" s="232"/>
      <c r="AN31" s="232"/>
      <c r="AO31" s="232"/>
      <c r="AP31" s="232"/>
      <c r="AQ31" s="232"/>
      <c r="AR31" s="232"/>
      <c r="AS31" s="232"/>
      <c r="AT31" s="232"/>
      <c r="AU31" s="232"/>
      <c r="AV31" s="232"/>
      <c r="AW31" s="232"/>
      <c r="AX31" s="232"/>
      <c r="AY31" s="232"/>
      <c r="AZ31" s="232"/>
      <c r="BA31" s="232"/>
      <c r="BB31" s="232"/>
      <c r="BC31" s="232"/>
      <c r="BD31" s="232"/>
      <c r="BE31" s="232"/>
      <c r="BF31" s="232"/>
      <c r="BG31" s="232"/>
      <c r="BH31" s="232"/>
      <c r="BI31" s="232"/>
      <c r="BJ31" s="232"/>
      <c r="BK31" s="232"/>
      <c r="BL31" s="233"/>
      <c r="BM31" s="99"/>
      <c r="BP31" s="80"/>
      <c r="BQ31" s="80"/>
      <c r="BR31" s="80"/>
      <c r="BS31" s="80"/>
      <c r="BU31" s="132" t="s">
        <v>553</v>
      </c>
      <c r="BV31" s="123"/>
    </row>
    <row r="32" spans="1:74" ht="12.75" customHeight="1">
      <c r="A32" s="48"/>
      <c r="B32" s="48"/>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99"/>
      <c r="BP32" s="80"/>
      <c r="BQ32" s="80"/>
      <c r="BR32" s="80"/>
      <c r="BS32" s="80"/>
      <c r="BU32" s="132" t="s">
        <v>554</v>
      </c>
      <c r="BV32" s="123"/>
    </row>
    <row r="33" spans="1:74" ht="60" customHeight="1">
      <c r="A33" s="226" t="s">
        <v>465</v>
      </c>
      <c r="B33" s="227"/>
      <c r="C33" s="227"/>
      <c r="D33" s="227"/>
      <c r="E33" s="227"/>
      <c r="F33" s="227"/>
      <c r="G33" s="227"/>
      <c r="H33" s="227"/>
      <c r="I33" s="227"/>
      <c r="J33" s="227"/>
      <c r="K33" s="227"/>
      <c r="L33" s="227"/>
      <c r="M33" s="227"/>
      <c r="N33" s="227"/>
      <c r="O33" s="227"/>
      <c r="P33" s="227"/>
      <c r="Q33" s="227"/>
      <c r="R33" s="227"/>
      <c r="S33" s="227"/>
      <c r="T33" s="227"/>
      <c r="U33" s="227"/>
      <c r="V33" s="227"/>
      <c r="W33" s="227"/>
      <c r="X33" s="227"/>
      <c r="Y33" s="227"/>
      <c r="Z33" s="227"/>
      <c r="AA33" s="227"/>
      <c r="AB33" s="227"/>
      <c r="AC33" s="227"/>
      <c r="AD33" s="227"/>
      <c r="AE33" s="227"/>
      <c r="AF33" s="227"/>
      <c r="AG33" s="227"/>
      <c r="AH33" s="227"/>
      <c r="AI33" s="227"/>
      <c r="AJ33" s="227"/>
      <c r="AK33" s="227"/>
      <c r="AL33" s="227"/>
      <c r="AM33" s="227"/>
      <c r="AN33" s="227"/>
      <c r="AO33" s="227"/>
      <c r="AP33" s="227"/>
      <c r="AQ33" s="227"/>
      <c r="AR33" s="227"/>
      <c r="AS33" s="227"/>
      <c r="AT33" s="227"/>
      <c r="AU33" s="227"/>
      <c r="AV33" s="227"/>
      <c r="AW33" s="227"/>
      <c r="AX33" s="227"/>
      <c r="AY33" s="227"/>
      <c r="AZ33" s="227"/>
      <c r="BA33" s="227"/>
      <c r="BB33" s="227"/>
      <c r="BC33" s="227"/>
      <c r="BD33" s="227"/>
      <c r="BE33" s="227"/>
      <c r="BF33" s="227"/>
      <c r="BG33" s="227"/>
      <c r="BH33" s="227"/>
      <c r="BI33" s="227"/>
      <c r="BJ33" s="227"/>
      <c r="BK33" s="227"/>
      <c r="BL33" s="227"/>
      <c r="BM33" s="99"/>
      <c r="BP33" s="80"/>
      <c r="BQ33" s="80"/>
      <c r="BR33" s="80"/>
      <c r="BS33" s="80"/>
      <c r="BU33" s="132" t="s">
        <v>555</v>
      </c>
      <c r="BV33" s="123"/>
    </row>
    <row r="34" spans="1:74">
      <c r="A34" s="194" t="s">
        <v>8</v>
      </c>
      <c r="B34" s="194"/>
      <c r="C34" s="194"/>
      <c r="D34" s="194"/>
      <c r="E34" s="194"/>
      <c r="F34" s="194"/>
      <c r="G34" s="194"/>
      <c r="H34" s="194"/>
      <c r="I34" s="194"/>
      <c r="J34" s="194"/>
      <c r="K34" s="194"/>
      <c r="L34" s="194"/>
      <c r="M34" s="194"/>
      <c r="N34" s="194"/>
      <c r="O34" s="194"/>
      <c r="P34" s="194"/>
      <c r="Q34" s="194"/>
      <c r="R34" s="194"/>
      <c r="S34" s="194"/>
      <c r="T34" s="194"/>
      <c r="U34" s="194"/>
      <c r="V34" s="194"/>
      <c r="W34" s="194"/>
      <c r="X34" s="207" t="s">
        <v>9</v>
      </c>
      <c r="Y34" s="207"/>
      <c r="Z34" s="207"/>
      <c r="AA34" s="207"/>
      <c r="AB34" s="207"/>
      <c r="AC34" s="207"/>
      <c r="AD34" s="207"/>
      <c r="AE34" s="207"/>
      <c r="AF34" s="207"/>
      <c r="AG34" s="207"/>
      <c r="AH34" s="207"/>
      <c r="AI34" s="207"/>
      <c r="AJ34" s="207"/>
      <c r="AK34" s="208"/>
      <c r="AL34" s="194" t="s">
        <v>10</v>
      </c>
      <c r="AM34" s="194"/>
      <c r="AN34" s="194"/>
      <c r="AO34" s="194"/>
      <c r="AP34" s="194"/>
      <c r="AQ34" s="194"/>
      <c r="AR34" s="194"/>
      <c r="AS34" s="194"/>
      <c r="AT34" s="194"/>
      <c r="AU34" s="194"/>
      <c r="AV34" s="194"/>
      <c r="AW34" s="194"/>
      <c r="AX34" s="194"/>
      <c r="AY34" s="194" t="s">
        <v>11</v>
      </c>
      <c r="AZ34" s="194"/>
      <c r="BA34" s="194"/>
      <c r="BB34" s="194"/>
      <c r="BC34" s="194"/>
      <c r="BD34" s="194"/>
      <c r="BE34" s="194"/>
      <c r="BF34" s="194"/>
      <c r="BG34" s="194"/>
      <c r="BH34" s="194"/>
      <c r="BI34" s="194"/>
      <c r="BJ34" s="194"/>
      <c r="BK34" s="194"/>
      <c r="BL34" s="194"/>
      <c r="BM34" s="99"/>
      <c r="BP34" s="80"/>
      <c r="BQ34" s="80"/>
      <c r="BR34" s="80"/>
      <c r="BS34" s="80"/>
      <c r="BU34" s="132" t="s">
        <v>556</v>
      </c>
      <c r="BV34" s="123"/>
    </row>
    <row r="35" spans="1:74">
      <c r="A35" s="188"/>
      <c r="B35" s="188"/>
      <c r="C35" s="188"/>
      <c r="D35" s="188"/>
      <c r="E35" s="188"/>
      <c r="F35" s="188"/>
      <c r="G35" s="188"/>
      <c r="H35" s="188"/>
      <c r="I35" s="188"/>
      <c r="J35" s="188"/>
      <c r="K35" s="188"/>
      <c r="L35" s="188"/>
      <c r="M35" s="188"/>
      <c r="N35" s="188"/>
      <c r="O35" s="188"/>
      <c r="P35" s="188"/>
      <c r="Q35" s="188"/>
      <c r="R35" s="192" t="s">
        <v>12</v>
      </c>
      <c r="S35" s="192"/>
      <c r="T35" s="192"/>
      <c r="U35" s="192"/>
      <c r="V35" s="192"/>
      <c r="W35" s="193"/>
      <c r="X35" s="188"/>
      <c r="Y35" s="188"/>
      <c r="Z35" s="188"/>
      <c r="AA35" s="188"/>
      <c r="AB35" s="188"/>
      <c r="AC35" s="188"/>
      <c r="AD35" s="188"/>
      <c r="AE35" s="188"/>
      <c r="AF35" s="188"/>
      <c r="AG35" s="188"/>
      <c r="AH35" s="188"/>
      <c r="AI35" s="188"/>
      <c r="AJ35" s="188"/>
      <c r="AK35" s="188"/>
      <c r="AL35" s="188"/>
      <c r="AM35" s="188"/>
      <c r="AN35" s="188"/>
      <c r="AO35" s="188"/>
      <c r="AP35" s="188"/>
      <c r="AQ35" s="188"/>
      <c r="AR35" s="188"/>
      <c r="AS35" s="188"/>
      <c r="AT35" s="188"/>
      <c r="AU35" s="188"/>
      <c r="AV35" s="188"/>
      <c r="AW35" s="188"/>
      <c r="AX35" s="188"/>
      <c r="AY35" s="188"/>
      <c r="AZ35" s="188"/>
      <c r="BA35" s="188"/>
      <c r="BB35" s="188"/>
      <c r="BC35" s="188"/>
      <c r="BD35" s="188"/>
      <c r="BE35" s="188"/>
      <c r="BF35" s="188"/>
      <c r="BG35" s="188"/>
      <c r="BH35" s="188"/>
      <c r="BI35" s="188"/>
      <c r="BJ35" s="188"/>
      <c r="BK35" s="188"/>
      <c r="BL35" s="188"/>
      <c r="BM35" s="99"/>
      <c r="BP35" s="80"/>
      <c r="BQ35" s="80"/>
      <c r="BR35" s="80"/>
      <c r="BS35" s="80"/>
      <c r="BU35" s="132" t="s">
        <v>557</v>
      </c>
      <c r="BV35" s="123"/>
    </row>
    <row r="36" spans="1:74">
      <c r="A36" s="188"/>
      <c r="B36" s="188"/>
      <c r="C36" s="188"/>
      <c r="D36" s="188"/>
      <c r="E36" s="188"/>
      <c r="F36" s="188"/>
      <c r="G36" s="188"/>
      <c r="H36" s="188"/>
      <c r="I36" s="188"/>
      <c r="J36" s="188"/>
      <c r="K36" s="188"/>
      <c r="L36" s="188"/>
      <c r="M36" s="188"/>
      <c r="N36" s="188"/>
      <c r="O36" s="188"/>
      <c r="P36" s="188"/>
      <c r="Q36" s="188"/>
      <c r="R36" s="188"/>
      <c r="S36" s="188"/>
      <c r="T36" s="188"/>
      <c r="U36" s="188"/>
      <c r="V36" s="188"/>
      <c r="W36" s="188"/>
      <c r="X36" s="188"/>
      <c r="Y36" s="188"/>
      <c r="Z36" s="188"/>
      <c r="AA36" s="188"/>
      <c r="AB36" s="188"/>
      <c r="AC36" s="188"/>
      <c r="AD36" s="188"/>
      <c r="AE36" s="188"/>
      <c r="AF36" s="188"/>
      <c r="AG36" s="188"/>
      <c r="AH36" s="188"/>
      <c r="AI36" s="188"/>
      <c r="AJ36" s="188"/>
      <c r="AK36" s="188"/>
      <c r="AL36" s="188"/>
      <c r="AM36" s="188"/>
      <c r="AN36" s="188"/>
      <c r="AO36" s="188"/>
      <c r="AP36" s="188"/>
      <c r="AQ36" s="188"/>
      <c r="AR36" s="188"/>
      <c r="AS36" s="188"/>
      <c r="AT36" s="188"/>
      <c r="AU36" s="188"/>
      <c r="AV36" s="188"/>
      <c r="AW36" s="188"/>
      <c r="AX36" s="188"/>
      <c r="AY36" s="188"/>
      <c r="AZ36" s="188"/>
      <c r="BA36" s="188"/>
      <c r="BB36" s="188"/>
      <c r="BC36" s="188"/>
      <c r="BD36" s="188"/>
      <c r="BE36" s="188"/>
      <c r="BF36" s="188"/>
      <c r="BG36" s="188"/>
      <c r="BH36" s="188"/>
      <c r="BI36" s="188"/>
      <c r="BJ36" s="188"/>
      <c r="BK36" s="188"/>
      <c r="BL36" s="188"/>
      <c r="BM36" s="99"/>
      <c r="BP36" s="80"/>
      <c r="BQ36" s="80"/>
      <c r="BR36" s="80"/>
      <c r="BS36" s="80"/>
      <c r="BU36" s="132" t="s">
        <v>558</v>
      </c>
      <c r="BV36" s="123"/>
    </row>
    <row r="37" spans="1:74">
      <c r="A37" s="188"/>
      <c r="B37" s="188"/>
      <c r="C37" s="188"/>
      <c r="D37" s="188"/>
      <c r="E37" s="188"/>
      <c r="F37" s="188"/>
      <c r="G37" s="188"/>
      <c r="H37" s="188"/>
      <c r="I37" s="188"/>
      <c r="J37" s="188"/>
      <c r="K37" s="188"/>
      <c r="L37" s="188"/>
      <c r="M37" s="188"/>
      <c r="N37" s="188"/>
      <c r="O37" s="188"/>
      <c r="P37" s="188"/>
      <c r="Q37" s="188"/>
      <c r="R37" s="188"/>
      <c r="S37" s="188"/>
      <c r="T37" s="188"/>
      <c r="U37" s="188"/>
      <c r="V37" s="188"/>
      <c r="W37" s="188"/>
      <c r="X37" s="188"/>
      <c r="Y37" s="188"/>
      <c r="Z37" s="188"/>
      <c r="AA37" s="188"/>
      <c r="AB37" s="188"/>
      <c r="AC37" s="188"/>
      <c r="AD37" s="188"/>
      <c r="AE37" s="188"/>
      <c r="AF37" s="188"/>
      <c r="AG37" s="188"/>
      <c r="AH37" s="188"/>
      <c r="AI37" s="188"/>
      <c r="AJ37" s="188"/>
      <c r="AK37" s="188"/>
      <c r="AL37" s="188"/>
      <c r="AM37" s="188"/>
      <c r="AN37" s="188"/>
      <c r="AO37" s="188"/>
      <c r="AP37" s="188"/>
      <c r="AQ37" s="188"/>
      <c r="AR37" s="188"/>
      <c r="AS37" s="188"/>
      <c r="AT37" s="188"/>
      <c r="AU37" s="188"/>
      <c r="AV37" s="188"/>
      <c r="AW37" s="188"/>
      <c r="AX37" s="188"/>
      <c r="AY37" s="188"/>
      <c r="AZ37" s="188"/>
      <c r="BA37" s="188"/>
      <c r="BB37" s="188"/>
      <c r="BC37" s="188"/>
      <c r="BD37" s="188"/>
      <c r="BE37" s="188"/>
      <c r="BF37" s="188"/>
      <c r="BG37" s="188"/>
      <c r="BH37" s="188"/>
      <c r="BI37" s="188"/>
      <c r="BJ37" s="188"/>
      <c r="BK37" s="188"/>
      <c r="BL37" s="188"/>
      <c r="BM37" s="99"/>
      <c r="BP37" s="80"/>
      <c r="BQ37" s="80"/>
      <c r="BR37" s="80"/>
      <c r="BS37" s="80"/>
      <c r="BU37" s="132" t="s">
        <v>551</v>
      </c>
      <c r="BV37" s="123"/>
    </row>
    <row r="38" spans="1:74">
      <c r="A38" s="188"/>
      <c r="B38" s="188"/>
      <c r="C38" s="188"/>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188"/>
      <c r="AB38" s="188"/>
      <c r="AC38" s="188"/>
      <c r="AD38" s="188"/>
      <c r="AE38" s="188"/>
      <c r="AF38" s="188"/>
      <c r="AG38" s="188"/>
      <c r="AH38" s="188"/>
      <c r="AI38" s="188"/>
      <c r="AJ38" s="188"/>
      <c r="AK38" s="188"/>
      <c r="AL38" s="188"/>
      <c r="AM38" s="188"/>
      <c r="AN38" s="188"/>
      <c r="AO38" s="188"/>
      <c r="AP38" s="188"/>
      <c r="AQ38" s="188"/>
      <c r="AR38" s="188"/>
      <c r="AS38" s="188"/>
      <c r="AT38" s="188"/>
      <c r="AU38" s="188"/>
      <c r="AV38" s="188"/>
      <c r="AW38" s="188"/>
      <c r="AX38" s="188"/>
      <c r="AY38" s="188"/>
      <c r="AZ38" s="188"/>
      <c r="BA38" s="188"/>
      <c r="BB38" s="188"/>
      <c r="BC38" s="188"/>
      <c r="BD38" s="188"/>
      <c r="BE38" s="188"/>
      <c r="BF38" s="188"/>
      <c r="BG38" s="188"/>
      <c r="BH38" s="188"/>
      <c r="BI38" s="188"/>
      <c r="BJ38" s="188"/>
      <c r="BK38" s="188"/>
      <c r="BL38" s="188"/>
      <c r="BM38" s="99"/>
      <c r="BP38" s="80"/>
      <c r="BQ38" s="80"/>
      <c r="BR38" s="80"/>
      <c r="BS38" s="80"/>
      <c r="BU38" s="132" t="s">
        <v>552</v>
      </c>
      <c r="BV38" s="123"/>
    </row>
    <row r="39" spans="1:74" ht="12.75" customHeight="1">
      <c r="A39" s="188"/>
      <c r="B39" s="188"/>
      <c r="C39" s="188"/>
      <c r="D39" s="188"/>
      <c r="E39" s="188"/>
      <c r="F39" s="188"/>
      <c r="G39" s="188"/>
      <c r="H39" s="188"/>
      <c r="I39" s="188"/>
      <c r="J39" s="188"/>
      <c r="K39" s="188"/>
      <c r="L39" s="188"/>
      <c r="M39" s="188"/>
      <c r="N39" s="188"/>
      <c r="O39" s="188"/>
      <c r="P39" s="188"/>
      <c r="Q39" s="188"/>
      <c r="R39" s="188"/>
      <c r="S39" s="188"/>
      <c r="T39" s="188"/>
      <c r="U39" s="188"/>
      <c r="V39" s="188"/>
      <c r="W39" s="188"/>
      <c r="X39" s="188"/>
      <c r="Y39" s="188"/>
      <c r="Z39" s="188"/>
      <c r="AA39" s="188"/>
      <c r="AB39" s="188"/>
      <c r="AC39" s="188"/>
      <c r="AD39" s="188"/>
      <c r="AE39" s="188"/>
      <c r="AF39" s="188"/>
      <c r="AG39" s="188"/>
      <c r="AH39" s="188"/>
      <c r="AI39" s="188"/>
      <c r="AJ39" s="188"/>
      <c r="AK39" s="188"/>
      <c r="AL39" s="188"/>
      <c r="AM39" s="188"/>
      <c r="AN39" s="188"/>
      <c r="AO39" s="188"/>
      <c r="AP39" s="188"/>
      <c r="AQ39" s="188"/>
      <c r="AR39" s="188"/>
      <c r="AS39" s="188"/>
      <c r="AT39" s="188"/>
      <c r="AU39" s="188"/>
      <c r="AV39" s="188"/>
      <c r="AW39" s="188"/>
      <c r="AX39" s="188"/>
      <c r="AY39" s="188"/>
      <c r="AZ39" s="188"/>
      <c r="BA39" s="188"/>
      <c r="BB39" s="188"/>
      <c r="BC39" s="188"/>
      <c r="BD39" s="188"/>
      <c r="BE39" s="188"/>
      <c r="BF39" s="188"/>
      <c r="BG39" s="188"/>
      <c r="BH39" s="188"/>
      <c r="BI39" s="188"/>
      <c r="BJ39" s="188"/>
      <c r="BK39" s="188"/>
      <c r="BL39" s="188"/>
      <c r="BM39" s="99"/>
      <c r="BP39" s="80"/>
      <c r="BQ39" s="80"/>
      <c r="BR39" s="80"/>
      <c r="BS39" s="80"/>
      <c r="BU39" s="131" t="s">
        <v>559</v>
      </c>
      <c r="BV39" s="123"/>
    </row>
    <row r="40" spans="1:74" ht="16.5" hidden="1" customHeight="1">
      <c r="A40" s="185"/>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5"/>
      <c r="AJ40" s="185"/>
      <c r="AK40" s="185"/>
      <c r="AL40" s="185"/>
      <c r="AM40" s="185"/>
      <c r="AN40" s="185"/>
      <c r="AO40" s="185"/>
      <c r="AP40" s="185"/>
      <c r="AQ40" s="185"/>
      <c r="AR40" s="185"/>
      <c r="AS40" s="185"/>
      <c r="AT40" s="185"/>
      <c r="AU40" s="185"/>
      <c r="AV40" s="185"/>
      <c r="AW40" s="185"/>
      <c r="AX40" s="185"/>
      <c r="AY40" s="185"/>
      <c r="AZ40" s="185"/>
      <c r="BA40" s="185"/>
      <c r="BB40" s="185"/>
      <c r="BC40" s="185"/>
      <c r="BD40" s="185"/>
      <c r="BE40" s="185"/>
      <c r="BF40" s="185"/>
      <c r="BG40" s="185"/>
      <c r="BH40" s="185"/>
      <c r="BI40" s="185"/>
      <c r="BJ40" s="185"/>
      <c r="BK40" s="185"/>
      <c r="BL40" s="177"/>
      <c r="BM40" s="99"/>
      <c r="BP40" s="80"/>
      <c r="BQ40" s="80"/>
      <c r="BR40" s="80"/>
      <c r="BS40" s="80"/>
      <c r="BU40" s="131" t="s">
        <v>560</v>
      </c>
      <c r="BV40" s="123"/>
    </row>
    <row r="41" spans="1:74" ht="16.5" hidden="1" customHeight="1">
      <c r="A41" s="185"/>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5"/>
      <c r="AJ41" s="185"/>
      <c r="AK41" s="185"/>
      <c r="AL41" s="185"/>
      <c r="AM41" s="185"/>
      <c r="AN41" s="185"/>
      <c r="AO41" s="185"/>
      <c r="AP41" s="185"/>
      <c r="AQ41" s="185"/>
      <c r="AR41" s="185"/>
      <c r="AS41" s="185"/>
      <c r="AT41" s="185"/>
      <c r="AU41" s="185"/>
      <c r="AV41" s="185"/>
      <c r="AW41" s="185"/>
      <c r="AX41" s="185"/>
      <c r="AY41" s="185"/>
      <c r="AZ41" s="185"/>
      <c r="BA41" s="185"/>
      <c r="BB41" s="185"/>
      <c r="BC41" s="185"/>
      <c r="BD41" s="185"/>
      <c r="BE41" s="185"/>
      <c r="BF41" s="185"/>
      <c r="BG41" s="185"/>
      <c r="BH41" s="185"/>
      <c r="BI41" s="185"/>
      <c r="BJ41" s="185"/>
      <c r="BK41" s="185"/>
      <c r="BL41" s="177"/>
      <c r="BM41" s="99"/>
      <c r="BP41" s="80"/>
      <c r="BQ41" s="80"/>
      <c r="BR41" s="80"/>
      <c r="BS41" s="80"/>
      <c r="BU41" s="131" t="s">
        <v>561</v>
      </c>
      <c r="BV41" s="123"/>
    </row>
    <row r="42" spans="1:74" ht="16.5" hidden="1" customHeight="1">
      <c r="A42" s="185"/>
      <c r="B42" s="185"/>
      <c r="C42" s="185"/>
      <c r="D42" s="185"/>
      <c r="E42" s="185"/>
      <c r="F42" s="185"/>
      <c r="G42" s="185"/>
      <c r="H42" s="185"/>
      <c r="I42" s="185"/>
      <c r="J42" s="185"/>
      <c r="K42" s="185"/>
      <c r="L42" s="185"/>
      <c r="M42" s="185"/>
      <c r="N42" s="185"/>
      <c r="O42" s="185"/>
      <c r="P42" s="185"/>
      <c r="Q42" s="185"/>
      <c r="R42" s="185"/>
      <c r="S42" s="185"/>
      <c r="T42" s="185"/>
      <c r="U42" s="185"/>
      <c r="V42" s="185"/>
      <c r="W42" s="185"/>
      <c r="X42" s="185"/>
      <c r="Y42" s="185"/>
      <c r="Z42" s="185"/>
      <c r="AA42" s="185"/>
      <c r="AB42" s="185"/>
      <c r="AC42" s="185"/>
      <c r="AD42" s="185"/>
      <c r="AE42" s="185"/>
      <c r="AF42" s="185"/>
      <c r="AG42" s="185"/>
      <c r="AH42" s="185"/>
      <c r="AI42" s="185"/>
      <c r="AJ42" s="185"/>
      <c r="AK42" s="185"/>
      <c r="AL42" s="185"/>
      <c r="AM42" s="185"/>
      <c r="AN42" s="185"/>
      <c r="AO42" s="185"/>
      <c r="AP42" s="185"/>
      <c r="AQ42" s="185"/>
      <c r="AR42" s="185"/>
      <c r="AS42" s="185"/>
      <c r="AT42" s="185"/>
      <c r="AU42" s="185"/>
      <c r="AV42" s="185"/>
      <c r="AW42" s="185"/>
      <c r="AX42" s="185"/>
      <c r="AY42" s="185"/>
      <c r="AZ42" s="185"/>
      <c r="BA42" s="185"/>
      <c r="BB42" s="185"/>
      <c r="BC42" s="185"/>
      <c r="BD42" s="185"/>
      <c r="BE42" s="185"/>
      <c r="BF42" s="185"/>
      <c r="BG42" s="185"/>
      <c r="BH42" s="185"/>
      <c r="BI42" s="185"/>
      <c r="BJ42" s="185"/>
      <c r="BK42" s="185"/>
      <c r="BL42" s="177"/>
      <c r="BM42" s="99"/>
      <c r="BP42" s="80"/>
      <c r="BQ42" s="80"/>
      <c r="BR42" s="80"/>
      <c r="BS42" s="80"/>
      <c r="BU42" s="131" t="s">
        <v>562</v>
      </c>
      <c r="BV42" s="123"/>
    </row>
    <row r="43" spans="1:74" ht="16.5" hidden="1" customHeight="1">
      <c r="A43" s="185"/>
      <c r="B43" s="185"/>
      <c r="C43" s="185"/>
      <c r="D43" s="185"/>
      <c r="E43" s="185"/>
      <c r="F43" s="185"/>
      <c r="G43" s="185"/>
      <c r="H43" s="185"/>
      <c r="I43" s="185"/>
      <c r="J43" s="185"/>
      <c r="K43" s="185"/>
      <c r="L43" s="185"/>
      <c r="M43" s="185"/>
      <c r="N43" s="185"/>
      <c r="O43" s="185"/>
      <c r="P43" s="185"/>
      <c r="Q43" s="185"/>
      <c r="R43" s="185"/>
      <c r="S43" s="185"/>
      <c r="T43" s="185"/>
      <c r="U43" s="185"/>
      <c r="V43" s="185"/>
      <c r="W43" s="185"/>
      <c r="X43" s="185"/>
      <c r="Y43" s="185"/>
      <c r="Z43" s="185"/>
      <c r="AA43" s="185"/>
      <c r="AB43" s="185"/>
      <c r="AC43" s="185"/>
      <c r="AD43" s="185"/>
      <c r="AE43" s="185"/>
      <c r="AF43" s="185"/>
      <c r="AG43" s="185"/>
      <c r="AH43" s="185"/>
      <c r="AI43" s="185"/>
      <c r="AJ43" s="185"/>
      <c r="AK43" s="185"/>
      <c r="AL43" s="185"/>
      <c r="AM43" s="185"/>
      <c r="AN43" s="185"/>
      <c r="AO43" s="185"/>
      <c r="AP43" s="185"/>
      <c r="AQ43" s="185"/>
      <c r="AR43" s="185"/>
      <c r="AS43" s="185"/>
      <c r="AT43" s="185"/>
      <c r="AU43" s="185"/>
      <c r="AV43" s="185"/>
      <c r="AW43" s="185"/>
      <c r="AX43" s="185"/>
      <c r="AY43" s="185"/>
      <c r="AZ43" s="185"/>
      <c r="BA43" s="185"/>
      <c r="BB43" s="185"/>
      <c r="BC43" s="185"/>
      <c r="BD43" s="185"/>
      <c r="BE43" s="185"/>
      <c r="BF43" s="185"/>
      <c r="BG43" s="185"/>
      <c r="BH43" s="185"/>
      <c r="BI43" s="185"/>
      <c r="BJ43" s="185"/>
      <c r="BK43" s="185"/>
      <c r="BL43" s="177"/>
      <c r="BM43" s="99"/>
      <c r="BP43" s="80"/>
      <c r="BQ43" s="80"/>
      <c r="BR43" s="80"/>
      <c r="BS43" s="80"/>
      <c r="BU43" s="131" t="s">
        <v>563</v>
      </c>
      <c r="BV43" s="123"/>
    </row>
    <row r="44" spans="1:74" ht="16.5" hidden="1" customHeight="1">
      <c r="A44" s="185"/>
      <c r="B44" s="185"/>
      <c r="C44" s="185"/>
      <c r="D44" s="185"/>
      <c r="E44" s="185"/>
      <c r="F44" s="185"/>
      <c r="G44" s="185"/>
      <c r="H44" s="185"/>
      <c r="I44" s="185"/>
      <c r="J44" s="185"/>
      <c r="K44" s="185"/>
      <c r="L44" s="185"/>
      <c r="M44" s="185"/>
      <c r="N44" s="185"/>
      <c r="O44" s="185"/>
      <c r="P44" s="185"/>
      <c r="Q44" s="185"/>
      <c r="R44" s="185"/>
      <c r="S44" s="185"/>
      <c r="T44" s="185"/>
      <c r="U44" s="185"/>
      <c r="V44" s="185"/>
      <c r="W44" s="185"/>
      <c r="X44" s="185"/>
      <c r="Y44" s="185"/>
      <c r="Z44" s="185"/>
      <c r="AA44" s="185"/>
      <c r="AB44" s="185"/>
      <c r="AC44" s="185"/>
      <c r="AD44" s="185"/>
      <c r="AE44" s="185"/>
      <c r="AF44" s="185"/>
      <c r="AG44" s="185"/>
      <c r="AH44" s="185"/>
      <c r="AI44" s="185"/>
      <c r="AJ44" s="185"/>
      <c r="AK44" s="185"/>
      <c r="AL44" s="185"/>
      <c r="AM44" s="185"/>
      <c r="AN44" s="185"/>
      <c r="AO44" s="185"/>
      <c r="AP44" s="185"/>
      <c r="AQ44" s="185"/>
      <c r="AR44" s="185"/>
      <c r="AS44" s="185"/>
      <c r="AT44" s="185"/>
      <c r="AU44" s="185"/>
      <c r="AV44" s="185"/>
      <c r="AW44" s="185"/>
      <c r="AX44" s="185"/>
      <c r="AY44" s="185"/>
      <c r="AZ44" s="185"/>
      <c r="BA44" s="185"/>
      <c r="BB44" s="185"/>
      <c r="BC44" s="185"/>
      <c r="BD44" s="185"/>
      <c r="BE44" s="185"/>
      <c r="BF44" s="185"/>
      <c r="BG44" s="185"/>
      <c r="BH44" s="185"/>
      <c r="BI44" s="185"/>
      <c r="BJ44" s="185"/>
      <c r="BK44" s="185"/>
      <c r="BL44" s="177"/>
      <c r="BM44" s="99"/>
      <c r="BP44" s="80"/>
      <c r="BQ44" s="80"/>
      <c r="BR44" s="80"/>
      <c r="BS44" s="80"/>
      <c r="BU44" s="131" t="s">
        <v>564</v>
      </c>
      <c r="BV44" s="123"/>
    </row>
    <row r="45" spans="1:74" ht="16.5" hidden="1" customHeight="1">
      <c r="A45" s="185"/>
      <c r="B45" s="185"/>
      <c r="C45" s="185"/>
      <c r="D45" s="185"/>
      <c r="E45" s="185"/>
      <c r="F45" s="185"/>
      <c r="G45" s="185"/>
      <c r="H45" s="185"/>
      <c r="I45" s="185"/>
      <c r="J45" s="185"/>
      <c r="K45" s="185"/>
      <c r="L45" s="185"/>
      <c r="M45" s="185"/>
      <c r="N45" s="185"/>
      <c r="O45" s="185"/>
      <c r="P45" s="185"/>
      <c r="Q45" s="185"/>
      <c r="R45" s="185"/>
      <c r="S45" s="185"/>
      <c r="T45" s="185"/>
      <c r="U45" s="185"/>
      <c r="V45" s="185"/>
      <c r="W45" s="185"/>
      <c r="X45" s="185"/>
      <c r="Y45" s="185"/>
      <c r="Z45" s="185"/>
      <c r="AA45" s="185"/>
      <c r="AB45" s="185"/>
      <c r="AC45" s="185"/>
      <c r="AD45" s="185"/>
      <c r="AE45" s="185"/>
      <c r="AF45" s="185"/>
      <c r="AG45" s="185"/>
      <c r="AH45" s="185"/>
      <c r="AI45" s="185"/>
      <c r="AJ45" s="185"/>
      <c r="AK45" s="185"/>
      <c r="AL45" s="185"/>
      <c r="AM45" s="185"/>
      <c r="AN45" s="185"/>
      <c r="AO45" s="185"/>
      <c r="AP45" s="185"/>
      <c r="AQ45" s="185"/>
      <c r="AR45" s="185"/>
      <c r="AS45" s="185"/>
      <c r="AT45" s="185"/>
      <c r="AU45" s="185"/>
      <c r="AV45" s="185"/>
      <c r="AW45" s="185"/>
      <c r="AX45" s="185"/>
      <c r="AY45" s="185"/>
      <c r="AZ45" s="185"/>
      <c r="BA45" s="185"/>
      <c r="BB45" s="185"/>
      <c r="BC45" s="185"/>
      <c r="BD45" s="185"/>
      <c r="BE45" s="185"/>
      <c r="BF45" s="185"/>
      <c r="BG45" s="185"/>
      <c r="BH45" s="185"/>
      <c r="BI45" s="185"/>
      <c r="BJ45" s="185"/>
      <c r="BK45" s="185"/>
      <c r="BL45" s="177"/>
      <c r="BM45" s="99"/>
      <c r="BP45" s="80"/>
      <c r="BQ45" s="80"/>
      <c r="BR45" s="80"/>
      <c r="BS45" s="80"/>
      <c r="BU45" s="131" t="s">
        <v>565</v>
      </c>
      <c r="BV45" s="123"/>
    </row>
    <row r="46" spans="1:74" ht="16.5" hidden="1" customHeight="1">
      <c r="A46" s="185"/>
      <c r="B46" s="185"/>
      <c r="C46" s="185"/>
      <c r="D46" s="185"/>
      <c r="E46" s="185"/>
      <c r="F46" s="185"/>
      <c r="G46" s="185"/>
      <c r="H46" s="185"/>
      <c r="I46" s="185"/>
      <c r="J46" s="185"/>
      <c r="K46" s="185"/>
      <c r="L46" s="185"/>
      <c r="M46" s="185"/>
      <c r="N46" s="185"/>
      <c r="O46" s="185"/>
      <c r="P46" s="185"/>
      <c r="Q46" s="185"/>
      <c r="R46" s="185"/>
      <c r="S46" s="185"/>
      <c r="T46" s="185"/>
      <c r="U46" s="185"/>
      <c r="V46" s="185"/>
      <c r="W46" s="185"/>
      <c r="X46" s="185"/>
      <c r="Y46" s="185"/>
      <c r="Z46" s="185"/>
      <c r="AA46" s="185"/>
      <c r="AB46" s="185"/>
      <c r="AC46" s="185"/>
      <c r="AD46" s="185"/>
      <c r="AE46" s="185"/>
      <c r="AF46" s="185"/>
      <c r="AG46" s="185"/>
      <c r="AH46" s="185"/>
      <c r="AI46" s="185"/>
      <c r="AJ46" s="185"/>
      <c r="AK46" s="185"/>
      <c r="AL46" s="185"/>
      <c r="AM46" s="185"/>
      <c r="AN46" s="185"/>
      <c r="AO46" s="185"/>
      <c r="AP46" s="185"/>
      <c r="AQ46" s="185"/>
      <c r="AR46" s="185"/>
      <c r="AS46" s="185"/>
      <c r="AT46" s="185"/>
      <c r="AU46" s="185"/>
      <c r="AV46" s="185"/>
      <c r="AW46" s="185"/>
      <c r="AX46" s="185"/>
      <c r="AY46" s="185"/>
      <c r="AZ46" s="185"/>
      <c r="BA46" s="185"/>
      <c r="BB46" s="185"/>
      <c r="BC46" s="185"/>
      <c r="BD46" s="185"/>
      <c r="BE46" s="185"/>
      <c r="BF46" s="185"/>
      <c r="BG46" s="185"/>
      <c r="BH46" s="185"/>
      <c r="BI46" s="185"/>
      <c r="BJ46" s="185"/>
      <c r="BK46" s="185"/>
      <c r="BL46" s="177"/>
      <c r="BM46" s="99"/>
      <c r="BP46" s="80"/>
      <c r="BQ46" s="80"/>
      <c r="BR46" s="80"/>
      <c r="BS46" s="80"/>
      <c r="BU46" s="131" t="s">
        <v>566</v>
      </c>
      <c r="BV46" s="123"/>
    </row>
    <row r="47" spans="1:74" ht="16.5" hidden="1" customHeight="1">
      <c r="A47" s="185"/>
      <c r="B47" s="185"/>
      <c r="C47" s="185"/>
      <c r="D47" s="185"/>
      <c r="E47" s="185"/>
      <c r="F47" s="185"/>
      <c r="G47" s="185"/>
      <c r="H47" s="185"/>
      <c r="I47" s="185"/>
      <c r="J47" s="185"/>
      <c r="K47" s="185"/>
      <c r="L47" s="185"/>
      <c r="M47" s="185"/>
      <c r="N47" s="185"/>
      <c r="O47" s="185"/>
      <c r="P47" s="185"/>
      <c r="Q47" s="185"/>
      <c r="R47" s="185"/>
      <c r="S47" s="185"/>
      <c r="T47" s="185"/>
      <c r="U47" s="185"/>
      <c r="V47" s="185"/>
      <c r="W47" s="185"/>
      <c r="X47" s="185"/>
      <c r="Y47" s="185"/>
      <c r="Z47" s="185"/>
      <c r="AA47" s="185"/>
      <c r="AB47" s="185"/>
      <c r="AC47" s="185"/>
      <c r="AD47" s="185"/>
      <c r="AE47" s="185"/>
      <c r="AF47" s="185"/>
      <c r="AG47" s="185"/>
      <c r="AH47" s="185"/>
      <c r="AI47" s="185"/>
      <c r="AJ47" s="185"/>
      <c r="AK47" s="185"/>
      <c r="AL47" s="185"/>
      <c r="AM47" s="185"/>
      <c r="AN47" s="185"/>
      <c r="AO47" s="185"/>
      <c r="AP47" s="185"/>
      <c r="AQ47" s="185"/>
      <c r="AR47" s="185"/>
      <c r="AS47" s="185"/>
      <c r="AT47" s="185"/>
      <c r="AU47" s="185"/>
      <c r="AV47" s="185"/>
      <c r="AW47" s="185"/>
      <c r="AX47" s="185"/>
      <c r="AY47" s="185"/>
      <c r="AZ47" s="185"/>
      <c r="BA47" s="185"/>
      <c r="BB47" s="185"/>
      <c r="BC47" s="185"/>
      <c r="BD47" s="185"/>
      <c r="BE47" s="185"/>
      <c r="BF47" s="185"/>
      <c r="BG47" s="185"/>
      <c r="BH47" s="185"/>
      <c r="BI47" s="185"/>
      <c r="BJ47" s="185"/>
      <c r="BK47" s="185"/>
      <c r="BL47" s="177"/>
      <c r="BM47" s="99"/>
      <c r="BP47" s="80"/>
      <c r="BQ47" s="80"/>
      <c r="BR47" s="80"/>
      <c r="BS47" s="80"/>
      <c r="BU47" s="131" t="s">
        <v>567</v>
      </c>
      <c r="BV47" s="123"/>
    </row>
    <row r="48" spans="1:74" ht="16.5" hidden="1" customHeight="1">
      <c r="A48" s="185"/>
      <c r="B48" s="185"/>
      <c r="C48" s="185"/>
      <c r="D48" s="185"/>
      <c r="E48" s="185"/>
      <c r="F48" s="185"/>
      <c r="G48" s="185"/>
      <c r="H48" s="185"/>
      <c r="I48" s="185"/>
      <c r="J48" s="185"/>
      <c r="K48" s="185"/>
      <c r="L48" s="185"/>
      <c r="M48" s="185"/>
      <c r="N48" s="185"/>
      <c r="O48" s="185"/>
      <c r="P48" s="185"/>
      <c r="Q48" s="185"/>
      <c r="R48" s="185"/>
      <c r="S48" s="185"/>
      <c r="T48" s="185"/>
      <c r="U48" s="185"/>
      <c r="V48" s="185"/>
      <c r="W48" s="185"/>
      <c r="X48" s="185"/>
      <c r="Y48" s="185"/>
      <c r="Z48" s="185"/>
      <c r="AA48" s="185"/>
      <c r="AB48" s="185"/>
      <c r="AC48" s="185"/>
      <c r="AD48" s="185"/>
      <c r="AE48" s="185"/>
      <c r="AF48" s="185"/>
      <c r="AG48" s="185"/>
      <c r="AH48" s="185"/>
      <c r="AI48" s="185"/>
      <c r="AJ48" s="185"/>
      <c r="AK48" s="185"/>
      <c r="AL48" s="185"/>
      <c r="AM48" s="185"/>
      <c r="AN48" s="185"/>
      <c r="AO48" s="185"/>
      <c r="AP48" s="185"/>
      <c r="AQ48" s="185"/>
      <c r="AR48" s="185"/>
      <c r="AS48" s="185"/>
      <c r="AT48" s="185"/>
      <c r="AU48" s="185"/>
      <c r="AV48" s="185"/>
      <c r="AW48" s="185"/>
      <c r="AX48" s="185"/>
      <c r="AY48" s="185"/>
      <c r="AZ48" s="185"/>
      <c r="BA48" s="185"/>
      <c r="BB48" s="185"/>
      <c r="BC48" s="185"/>
      <c r="BD48" s="185"/>
      <c r="BE48" s="185"/>
      <c r="BF48" s="185"/>
      <c r="BG48" s="185"/>
      <c r="BH48" s="185"/>
      <c r="BI48" s="185"/>
      <c r="BJ48" s="185"/>
      <c r="BK48" s="185"/>
      <c r="BL48" s="177"/>
      <c r="BM48" s="99"/>
      <c r="BP48" s="80"/>
      <c r="BQ48" s="80"/>
      <c r="BR48" s="80"/>
      <c r="BS48" s="80"/>
      <c r="BU48" s="131" t="s">
        <v>568</v>
      </c>
      <c r="BV48" s="123"/>
    </row>
    <row r="49" spans="1:74" ht="16.5" hidden="1" customHeight="1">
      <c r="A49" s="185"/>
      <c r="B49" s="185"/>
      <c r="C49" s="185"/>
      <c r="D49" s="185"/>
      <c r="E49" s="185"/>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5"/>
      <c r="AL49" s="185"/>
      <c r="AM49" s="185"/>
      <c r="AN49" s="185"/>
      <c r="AO49" s="185"/>
      <c r="AP49" s="185"/>
      <c r="AQ49" s="185"/>
      <c r="AR49" s="185"/>
      <c r="AS49" s="185"/>
      <c r="AT49" s="185"/>
      <c r="AU49" s="185"/>
      <c r="AV49" s="185"/>
      <c r="AW49" s="185"/>
      <c r="AX49" s="185"/>
      <c r="AY49" s="185"/>
      <c r="AZ49" s="185"/>
      <c r="BA49" s="185"/>
      <c r="BB49" s="185"/>
      <c r="BC49" s="185"/>
      <c r="BD49" s="185"/>
      <c r="BE49" s="185"/>
      <c r="BF49" s="185"/>
      <c r="BG49" s="185"/>
      <c r="BH49" s="185"/>
      <c r="BI49" s="185"/>
      <c r="BJ49" s="185"/>
      <c r="BK49" s="185"/>
      <c r="BL49" s="177"/>
      <c r="BM49" s="99"/>
      <c r="BP49" s="80"/>
      <c r="BQ49" s="80"/>
      <c r="BR49" s="80"/>
      <c r="BS49" s="80"/>
      <c r="BU49" s="131" t="s">
        <v>569</v>
      </c>
      <c r="BV49" s="123"/>
    </row>
    <row r="50" spans="1:74" ht="13.5" customHeight="1">
      <c r="BM50" s="99"/>
      <c r="BP50" s="80"/>
      <c r="BQ50" s="80"/>
      <c r="BR50" s="80"/>
      <c r="BS50" s="80"/>
      <c r="BU50" s="131" t="s">
        <v>570</v>
      </c>
      <c r="BV50" s="123"/>
    </row>
    <row r="51" spans="1:74" ht="57" customHeight="1">
      <c r="A51" s="183" t="s">
        <v>464</v>
      </c>
      <c r="B51" s="184"/>
      <c r="C51" s="184"/>
      <c r="D51" s="184"/>
      <c r="E51" s="184"/>
      <c r="F51" s="184"/>
      <c r="G51" s="184"/>
      <c r="H51" s="184"/>
      <c r="I51" s="184"/>
      <c r="J51" s="184"/>
      <c r="K51" s="184"/>
      <c r="L51" s="184"/>
      <c r="M51" s="184"/>
      <c r="N51" s="184"/>
      <c r="O51" s="184"/>
      <c r="P51" s="184"/>
      <c r="Q51" s="184"/>
      <c r="R51" s="184"/>
      <c r="S51" s="184"/>
      <c r="T51" s="184"/>
      <c r="U51" s="184"/>
      <c r="V51" s="184"/>
      <c r="W51" s="184"/>
      <c r="X51" s="184"/>
      <c r="Y51" s="184"/>
      <c r="Z51" s="184"/>
      <c r="AA51" s="184"/>
      <c r="AB51" s="184"/>
      <c r="AC51" s="184"/>
      <c r="AD51" s="184"/>
      <c r="AE51" s="184"/>
      <c r="AF51" s="184"/>
      <c r="AG51" s="184"/>
      <c r="AH51" s="184"/>
      <c r="AI51" s="184"/>
      <c r="AJ51" s="184"/>
      <c r="AK51" s="184"/>
      <c r="AL51" s="184"/>
      <c r="AM51" s="184"/>
      <c r="AN51" s="184"/>
      <c r="AO51" s="184"/>
      <c r="AP51" s="184"/>
      <c r="AQ51" s="184"/>
      <c r="AR51" s="184"/>
      <c r="AS51" s="184"/>
      <c r="AT51" s="184"/>
      <c r="AU51" s="184"/>
      <c r="AV51" s="184"/>
      <c r="AW51" s="184"/>
      <c r="AX51" s="184"/>
      <c r="AY51" s="184"/>
      <c r="AZ51" s="184"/>
      <c r="BA51" s="184"/>
      <c r="BB51" s="184"/>
      <c r="BC51" s="184"/>
      <c r="BD51" s="184"/>
      <c r="BE51" s="184"/>
      <c r="BF51" s="184"/>
      <c r="BG51" s="184"/>
      <c r="BH51" s="184"/>
      <c r="BI51" s="184"/>
      <c r="BJ51" s="184"/>
      <c r="BK51" s="184"/>
      <c r="BL51" s="184"/>
      <c r="BM51" s="99"/>
      <c r="BP51" s="80"/>
      <c r="BQ51" s="80"/>
      <c r="BR51" s="80"/>
      <c r="BS51" s="80"/>
      <c r="BU51" s="131" t="s">
        <v>571</v>
      </c>
      <c r="BV51" s="123"/>
    </row>
    <row r="52" spans="1:74" ht="46.5" customHeight="1">
      <c r="A52" s="237" t="s">
        <v>378</v>
      </c>
      <c r="B52" s="238"/>
      <c r="C52" s="238"/>
      <c r="D52" s="238"/>
      <c r="E52" s="238"/>
      <c r="F52" s="238"/>
      <c r="G52" s="238"/>
      <c r="H52" s="238"/>
      <c r="I52" s="238"/>
      <c r="J52" s="238"/>
      <c r="K52" s="238"/>
      <c r="L52" s="238"/>
      <c r="M52" s="238"/>
      <c r="N52" s="238"/>
      <c r="O52" s="238"/>
      <c r="P52" s="238"/>
      <c r="Q52" s="238"/>
      <c r="R52" s="238"/>
      <c r="S52" s="238"/>
      <c r="T52" s="238"/>
      <c r="U52" s="238"/>
      <c r="V52" s="238"/>
      <c r="W52" s="238"/>
      <c r="X52" s="238"/>
      <c r="Y52" s="238"/>
      <c r="Z52" s="238"/>
      <c r="AA52" s="238"/>
      <c r="AB52" s="238"/>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238"/>
      <c r="BA52" s="238"/>
      <c r="BB52" s="238"/>
      <c r="BC52" s="238"/>
      <c r="BD52" s="238"/>
      <c r="BE52" s="238"/>
      <c r="BF52" s="238"/>
      <c r="BG52" s="238"/>
      <c r="BH52" s="238"/>
      <c r="BI52" s="238"/>
      <c r="BJ52" s="238"/>
      <c r="BK52" s="238"/>
      <c r="BL52" s="238"/>
      <c r="BM52" s="99"/>
      <c r="BP52" s="80"/>
      <c r="BQ52" s="80"/>
      <c r="BR52" s="80"/>
      <c r="BS52" s="80"/>
      <c r="BU52" s="131" t="s">
        <v>572</v>
      </c>
      <c r="BV52" s="123"/>
    </row>
    <row r="53" spans="1:74">
      <c r="A53" s="235" t="s">
        <v>494</v>
      </c>
      <c r="B53" s="235"/>
      <c r="C53" s="235"/>
      <c r="D53" s="235"/>
      <c r="E53" s="235"/>
      <c r="F53" s="235"/>
      <c r="G53" s="235"/>
      <c r="H53" s="235"/>
      <c r="I53" s="235"/>
      <c r="J53" s="235"/>
      <c r="K53" s="235"/>
      <c r="L53" s="235"/>
      <c r="M53" s="235"/>
      <c r="N53" s="235"/>
      <c r="O53" s="239" t="s">
        <v>115</v>
      </c>
      <c r="P53" s="240"/>
      <c r="Q53" s="240"/>
      <c r="R53" s="240"/>
      <c r="S53" s="240"/>
      <c r="T53" s="240"/>
      <c r="U53" s="240"/>
      <c r="V53" s="240"/>
      <c r="W53" s="240"/>
      <c r="X53" s="240"/>
      <c r="Y53" s="240"/>
      <c r="Z53" s="240"/>
      <c r="AA53" s="240"/>
      <c r="AB53" s="240"/>
      <c r="AC53" s="240"/>
      <c r="AD53" s="240"/>
      <c r="AE53" s="240"/>
      <c r="AF53" s="240"/>
      <c r="AG53" s="240"/>
      <c r="AH53" s="240"/>
      <c r="AI53" s="240"/>
      <c r="AJ53" s="240"/>
      <c r="AK53" s="240"/>
      <c r="AL53" s="240"/>
      <c r="AM53" s="240"/>
      <c r="AN53" s="240"/>
      <c r="AO53" s="240"/>
      <c r="AP53" s="240"/>
      <c r="AQ53" s="240"/>
      <c r="AR53" s="240"/>
      <c r="AS53" s="240"/>
      <c r="AT53" s="240"/>
      <c r="AU53" s="240"/>
      <c r="AV53" s="240"/>
      <c r="AW53" s="240"/>
      <c r="AX53" s="240"/>
      <c r="AY53" s="240"/>
      <c r="AZ53" s="241"/>
      <c r="BA53" s="169" t="s">
        <v>112</v>
      </c>
      <c r="BB53" s="169"/>
      <c r="BC53" s="169"/>
      <c r="BD53" s="169"/>
      <c r="BE53" s="169"/>
      <c r="BF53" s="169"/>
      <c r="BG53" s="235" t="s">
        <v>114</v>
      </c>
      <c r="BH53" s="235"/>
      <c r="BI53" s="235"/>
      <c r="BJ53" s="235"/>
      <c r="BK53" s="235"/>
      <c r="BL53" s="236"/>
      <c r="BM53" s="99"/>
      <c r="BP53" s="80"/>
      <c r="BQ53" s="80"/>
      <c r="BR53" s="80"/>
      <c r="BS53" s="80"/>
      <c r="BU53" s="131" t="s">
        <v>573</v>
      </c>
      <c r="BV53" s="123"/>
    </row>
    <row r="54" spans="1:74">
      <c r="A54" s="235"/>
      <c r="B54" s="235"/>
      <c r="C54" s="235"/>
      <c r="D54" s="235"/>
      <c r="E54" s="235"/>
      <c r="F54" s="235"/>
      <c r="G54" s="235"/>
      <c r="H54" s="235"/>
      <c r="I54" s="235"/>
      <c r="J54" s="235"/>
      <c r="K54" s="235"/>
      <c r="L54" s="235"/>
      <c r="M54" s="235"/>
      <c r="N54" s="235"/>
      <c r="O54" s="242"/>
      <c r="P54" s="243"/>
      <c r="Q54" s="243"/>
      <c r="R54" s="243"/>
      <c r="S54" s="243"/>
      <c r="T54" s="243"/>
      <c r="U54" s="243"/>
      <c r="V54" s="243"/>
      <c r="W54" s="243"/>
      <c r="X54" s="243"/>
      <c r="Y54" s="243"/>
      <c r="Z54" s="243"/>
      <c r="AA54" s="243"/>
      <c r="AB54" s="243"/>
      <c r="AC54" s="243"/>
      <c r="AD54" s="243"/>
      <c r="AE54" s="243"/>
      <c r="AF54" s="243"/>
      <c r="AG54" s="243"/>
      <c r="AH54" s="243"/>
      <c r="AI54" s="243"/>
      <c r="AJ54" s="243"/>
      <c r="AK54" s="243"/>
      <c r="AL54" s="243"/>
      <c r="AM54" s="243"/>
      <c r="AN54" s="243"/>
      <c r="AO54" s="243"/>
      <c r="AP54" s="243"/>
      <c r="AQ54" s="243"/>
      <c r="AR54" s="243"/>
      <c r="AS54" s="243"/>
      <c r="AT54" s="243"/>
      <c r="AU54" s="243"/>
      <c r="AV54" s="243"/>
      <c r="AW54" s="243"/>
      <c r="AX54" s="243"/>
      <c r="AY54" s="243"/>
      <c r="AZ54" s="244"/>
      <c r="BA54" s="169"/>
      <c r="BB54" s="169"/>
      <c r="BC54" s="169"/>
      <c r="BD54" s="169"/>
      <c r="BE54" s="169"/>
      <c r="BF54" s="169"/>
      <c r="BG54" s="235"/>
      <c r="BH54" s="235"/>
      <c r="BI54" s="235"/>
      <c r="BJ54" s="235"/>
      <c r="BK54" s="235"/>
      <c r="BL54" s="236"/>
      <c r="BM54" s="99"/>
      <c r="BP54" s="80"/>
      <c r="BQ54" s="80"/>
      <c r="BR54" s="80"/>
      <c r="BS54" s="80"/>
      <c r="BU54" s="131" t="s">
        <v>574</v>
      </c>
      <c r="BV54" s="123"/>
    </row>
    <row r="55" spans="1:74">
      <c r="A55" s="186" t="s">
        <v>15</v>
      </c>
      <c r="B55" s="187"/>
      <c r="C55" s="187"/>
      <c r="D55" s="187"/>
      <c r="E55" s="187"/>
      <c r="F55" s="187"/>
      <c r="G55" s="187"/>
      <c r="H55" s="187"/>
      <c r="I55" s="70"/>
      <c r="J55" s="170" t="s">
        <v>13</v>
      </c>
      <c r="K55" s="170"/>
      <c r="L55" s="70"/>
      <c r="M55" s="170" t="s">
        <v>14</v>
      </c>
      <c r="N55" s="209"/>
      <c r="O55" s="188"/>
      <c r="P55" s="188"/>
      <c r="Q55" s="188"/>
      <c r="R55" s="188"/>
      <c r="S55" s="188"/>
      <c r="T55" s="188"/>
      <c r="U55" s="188"/>
      <c r="V55" s="188"/>
      <c r="W55" s="188"/>
      <c r="X55" s="188"/>
      <c r="Y55" s="188"/>
      <c r="Z55" s="188"/>
      <c r="AA55" s="188"/>
      <c r="AB55" s="188"/>
      <c r="AC55" s="188"/>
      <c r="AD55" s="188"/>
      <c r="AE55" s="188"/>
      <c r="AF55" s="188"/>
      <c r="AG55" s="188"/>
      <c r="AH55" s="188"/>
      <c r="AI55" s="188"/>
      <c r="AJ55" s="188"/>
      <c r="AK55" s="188"/>
      <c r="AL55" s="188"/>
      <c r="AM55" s="188"/>
      <c r="AN55" s="188"/>
      <c r="AO55" s="188"/>
      <c r="AP55" s="188"/>
      <c r="AQ55" s="188"/>
      <c r="AR55" s="188"/>
      <c r="AS55" s="188"/>
      <c r="AT55" s="188"/>
      <c r="AU55" s="188"/>
      <c r="AV55" s="188"/>
      <c r="AW55" s="188"/>
      <c r="AX55" s="188"/>
      <c r="AY55" s="188"/>
      <c r="AZ55" s="188"/>
      <c r="BA55" s="167"/>
      <c r="BB55" s="167"/>
      <c r="BC55" s="167"/>
      <c r="BD55" s="167"/>
      <c r="BE55" s="167"/>
      <c r="BF55" s="167"/>
      <c r="BG55" s="167"/>
      <c r="BH55" s="167"/>
      <c r="BI55" s="167"/>
      <c r="BJ55" s="167"/>
      <c r="BK55" s="167"/>
      <c r="BL55" s="167"/>
      <c r="BM55" s="99"/>
      <c r="BP55" s="80"/>
      <c r="BQ55" s="80"/>
      <c r="BR55" s="80"/>
      <c r="BS55" s="80"/>
      <c r="BU55" s="131" t="s">
        <v>575</v>
      </c>
      <c r="BV55" s="123"/>
    </row>
    <row r="56" spans="1:74">
      <c r="A56" s="245" t="s">
        <v>379</v>
      </c>
      <c r="B56" s="246"/>
      <c r="C56" s="246"/>
      <c r="D56" s="246"/>
      <c r="E56" s="246"/>
      <c r="F56" s="246"/>
      <c r="G56" s="246"/>
      <c r="H56" s="246"/>
      <c r="I56" s="70"/>
      <c r="J56" s="170" t="s">
        <v>13</v>
      </c>
      <c r="K56" s="170"/>
      <c r="L56" s="70"/>
      <c r="M56" s="170" t="s">
        <v>14</v>
      </c>
      <c r="N56" s="209"/>
      <c r="O56" s="188"/>
      <c r="P56" s="188"/>
      <c r="Q56" s="188"/>
      <c r="R56" s="188"/>
      <c r="S56" s="188"/>
      <c r="T56" s="188"/>
      <c r="U56" s="188"/>
      <c r="V56" s="188"/>
      <c r="W56" s="188"/>
      <c r="X56" s="188"/>
      <c r="Y56" s="188"/>
      <c r="Z56" s="188"/>
      <c r="AA56" s="188"/>
      <c r="AB56" s="188"/>
      <c r="AC56" s="188"/>
      <c r="AD56" s="188"/>
      <c r="AE56" s="188"/>
      <c r="AF56" s="188"/>
      <c r="AG56" s="188"/>
      <c r="AH56" s="188"/>
      <c r="AI56" s="188"/>
      <c r="AJ56" s="188"/>
      <c r="AK56" s="188"/>
      <c r="AL56" s="188"/>
      <c r="AM56" s="188"/>
      <c r="AN56" s="188"/>
      <c r="AO56" s="188"/>
      <c r="AP56" s="188"/>
      <c r="AQ56" s="188"/>
      <c r="AR56" s="188"/>
      <c r="AS56" s="188"/>
      <c r="AT56" s="188"/>
      <c r="AU56" s="188"/>
      <c r="AV56" s="188"/>
      <c r="AW56" s="188"/>
      <c r="AX56" s="188"/>
      <c r="AY56" s="188"/>
      <c r="AZ56" s="188"/>
      <c r="BA56" s="167"/>
      <c r="BB56" s="167"/>
      <c r="BC56" s="167"/>
      <c r="BD56" s="167"/>
      <c r="BE56" s="167"/>
      <c r="BF56" s="167"/>
      <c r="BG56" s="167"/>
      <c r="BH56" s="167"/>
      <c r="BI56" s="167"/>
      <c r="BJ56" s="167"/>
      <c r="BK56" s="167"/>
      <c r="BL56" s="167"/>
      <c r="BM56" s="99"/>
      <c r="BP56" s="80"/>
      <c r="BQ56" s="80"/>
      <c r="BR56" s="80"/>
      <c r="BS56" s="80"/>
      <c r="BU56" s="131" t="s">
        <v>576</v>
      </c>
      <c r="BV56" s="123"/>
    </row>
    <row r="57" spans="1:74">
      <c r="A57" s="186" t="s">
        <v>380</v>
      </c>
      <c r="B57" s="187"/>
      <c r="C57" s="187"/>
      <c r="D57" s="187"/>
      <c r="E57" s="187"/>
      <c r="F57" s="187"/>
      <c r="G57" s="187"/>
      <c r="H57" s="187"/>
      <c r="I57" s="70"/>
      <c r="J57" s="170" t="s">
        <v>13</v>
      </c>
      <c r="K57" s="170"/>
      <c r="L57" s="70"/>
      <c r="M57" s="170" t="s">
        <v>14</v>
      </c>
      <c r="N57" s="209"/>
      <c r="O57" s="188"/>
      <c r="P57" s="188"/>
      <c r="Q57" s="188"/>
      <c r="R57" s="188"/>
      <c r="S57" s="188"/>
      <c r="T57" s="188"/>
      <c r="U57" s="188"/>
      <c r="V57" s="188"/>
      <c r="W57" s="188"/>
      <c r="X57" s="188"/>
      <c r="Y57" s="188"/>
      <c r="Z57" s="188"/>
      <c r="AA57" s="188"/>
      <c r="AB57" s="188"/>
      <c r="AC57" s="188"/>
      <c r="AD57" s="188"/>
      <c r="AE57" s="188"/>
      <c r="AF57" s="188"/>
      <c r="AG57" s="188"/>
      <c r="AH57" s="188"/>
      <c r="AI57" s="188"/>
      <c r="AJ57" s="188"/>
      <c r="AK57" s="188"/>
      <c r="AL57" s="188"/>
      <c r="AM57" s="188"/>
      <c r="AN57" s="188"/>
      <c r="AO57" s="188"/>
      <c r="AP57" s="188"/>
      <c r="AQ57" s="188"/>
      <c r="AR57" s="188"/>
      <c r="AS57" s="188"/>
      <c r="AT57" s="188"/>
      <c r="AU57" s="188"/>
      <c r="AV57" s="188"/>
      <c r="AW57" s="188"/>
      <c r="AX57" s="188"/>
      <c r="AY57" s="188"/>
      <c r="AZ57" s="188"/>
      <c r="BA57" s="167"/>
      <c r="BB57" s="167"/>
      <c r="BC57" s="167"/>
      <c r="BD57" s="167"/>
      <c r="BE57" s="167"/>
      <c r="BF57" s="167"/>
      <c r="BG57" s="167"/>
      <c r="BH57" s="167"/>
      <c r="BI57" s="167"/>
      <c r="BJ57" s="167"/>
      <c r="BK57" s="167"/>
      <c r="BL57" s="167"/>
      <c r="BM57" s="99"/>
      <c r="BP57" s="80"/>
      <c r="BQ57" s="80"/>
      <c r="BR57" s="80"/>
      <c r="BS57" s="80"/>
      <c r="BU57" s="131" t="s">
        <v>577</v>
      </c>
      <c r="BV57" s="123"/>
    </row>
    <row r="58" spans="1:74">
      <c r="A58" s="186" t="s">
        <v>16</v>
      </c>
      <c r="B58" s="187"/>
      <c r="C58" s="187"/>
      <c r="D58" s="187"/>
      <c r="E58" s="187"/>
      <c r="F58" s="187"/>
      <c r="G58" s="187"/>
      <c r="H58" s="187"/>
      <c r="I58" s="70"/>
      <c r="J58" s="170" t="s">
        <v>13</v>
      </c>
      <c r="K58" s="170"/>
      <c r="L58" s="70"/>
      <c r="M58" s="170" t="s">
        <v>14</v>
      </c>
      <c r="N58" s="209"/>
      <c r="O58" s="188"/>
      <c r="P58" s="188"/>
      <c r="Q58" s="188"/>
      <c r="R58" s="188"/>
      <c r="S58" s="188"/>
      <c r="T58" s="188"/>
      <c r="U58" s="188"/>
      <c r="V58" s="188"/>
      <c r="W58" s="188"/>
      <c r="X58" s="188"/>
      <c r="Y58" s="188"/>
      <c r="Z58" s="188"/>
      <c r="AA58" s="188"/>
      <c r="AB58" s="188"/>
      <c r="AC58" s="188"/>
      <c r="AD58" s="188"/>
      <c r="AE58" s="188"/>
      <c r="AF58" s="188"/>
      <c r="AG58" s="188"/>
      <c r="AH58" s="188"/>
      <c r="AI58" s="188"/>
      <c r="AJ58" s="188"/>
      <c r="AK58" s="188"/>
      <c r="AL58" s="188"/>
      <c r="AM58" s="188"/>
      <c r="AN58" s="188"/>
      <c r="AO58" s="188"/>
      <c r="AP58" s="188"/>
      <c r="AQ58" s="188"/>
      <c r="AR58" s="188"/>
      <c r="AS58" s="188"/>
      <c r="AT58" s="188"/>
      <c r="AU58" s="188"/>
      <c r="AV58" s="188"/>
      <c r="AW58" s="188"/>
      <c r="AX58" s="188"/>
      <c r="AY58" s="188"/>
      <c r="AZ58" s="188"/>
      <c r="BA58" s="167"/>
      <c r="BB58" s="167"/>
      <c r="BC58" s="167"/>
      <c r="BD58" s="167"/>
      <c r="BE58" s="167"/>
      <c r="BF58" s="167"/>
      <c r="BG58" s="167"/>
      <c r="BH58" s="167"/>
      <c r="BI58" s="167"/>
      <c r="BJ58" s="167"/>
      <c r="BK58" s="167"/>
      <c r="BL58" s="167"/>
      <c r="BM58" s="99"/>
      <c r="BP58" s="80"/>
      <c r="BQ58" s="80"/>
      <c r="BR58" s="80"/>
      <c r="BS58" s="80"/>
      <c r="BU58" s="131" t="s">
        <v>578</v>
      </c>
      <c r="BV58" s="123"/>
    </row>
    <row r="59" spans="1:74">
      <c r="A59" s="186" t="s">
        <v>17</v>
      </c>
      <c r="B59" s="187"/>
      <c r="C59" s="187"/>
      <c r="D59" s="187"/>
      <c r="E59" s="187"/>
      <c r="F59" s="187"/>
      <c r="G59" s="187"/>
      <c r="H59" s="187"/>
      <c r="I59" s="70"/>
      <c r="J59" s="170" t="s">
        <v>13</v>
      </c>
      <c r="K59" s="170"/>
      <c r="L59" s="70"/>
      <c r="M59" s="170" t="s">
        <v>14</v>
      </c>
      <c r="N59" s="209"/>
      <c r="O59" s="188"/>
      <c r="P59" s="188"/>
      <c r="Q59" s="188"/>
      <c r="R59" s="188"/>
      <c r="S59" s="188"/>
      <c r="T59" s="188"/>
      <c r="U59" s="188"/>
      <c r="V59" s="188"/>
      <c r="W59" s="188"/>
      <c r="X59" s="188"/>
      <c r="Y59" s="188"/>
      <c r="Z59" s="188"/>
      <c r="AA59" s="188"/>
      <c r="AB59" s="188"/>
      <c r="AC59" s="188"/>
      <c r="AD59" s="188"/>
      <c r="AE59" s="188"/>
      <c r="AF59" s="188"/>
      <c r="AG59" s="188"/>
      <c r="AH59" s="188"/>
      <c r="AI59" s="188"/>
      <c r="AJ59" s="188"/>
      <c r="AK59" s="188"/>
      <c r="AL59" s="188"/>
      <c r="AM59" s="188"/>
      <c r="AN59" s="188"/>
      <c r="AO59" s="188"/>
      <c r="AP59" s="188"/>
      <c r="AQ59" s="188"/>
      <c r="AR59" s="188"/>
      <c r="AS59" s="188"/>
      <c r="AT59" s="188"/>
      <c r="AU59" s="188"/>
      <c r="AV59" s="188"/>
      <c r="AW59" s="188"/>
      <c r="AX59" s="188"/>
      <c r="AY59" s="188"/>
      <c r="AZ59" s="188"/>
      <c r="BA59" s="167"/>
      <c r="BB59" s="167"/>
      <c r="BC59" s="167"/>
      <c r="BD59" s="167"/>
      <c r="BE59" s="167"/>
      <c r="BF59" s="167"/>
      <c r="BG59" s="167"/>
      <c r="BH59" s="167"/>
      <c r="BI59" s="167"/>
      <c r="BJ59" s="167"/>
      <c r="BK59" s="167"/>
      <c r="BL59" s="167"/>
      <c r="BM59" s="99"/>
      <c r="BP59" s="80"/>
      <c r="BQ59" s="80"/>
      <c r="BR59" s="80"/>
      <c r="BS59" s="80"/>
      <c r="BU59" s="131" t="s">
        <v>579</v>
      </c>
      <c r="BV59" s="123"/>
    </row>
    <row r="60" spans="1:74">
      <c r="A60" s="186" t="s">
        <v>522</v>
      </c>
      <c r="B60" s="187"/>
      <c r="C60" s="187"/>
      <c r="D60" s="187"/>
      <c r="E60" s="187"/>
      <c r="F60" s="187"/>
      <c r="G60" s="187"/>
      <c r="H60" s="187"/>
      <c r="I60" s="70"/>
      <c r="J60" s="170" t="s">
        <v>13</v>
      </c>
      <c r="K60" s="170"/>
      <c r="L60" s="70"/>
      <c r="M60" s="170" t="s">
        <v>14</v>
      </c>
      <c r="N60" s="209"/>
      <c r="O60" s="188"/>
      <c r="P60" s="188"/>
      <c r="Q60" s="188"/>
      <c r="R60" s="188"/>
      <c r="S60" s="188"/>
      <c r="T60" s="188"/>
      <c r="U60" s="188"/>
      <c r="V60" s="188"/>
      <c r="W60" s="188"/>
      <c r="X60" s="188"/>
      <c r="Y60" s="188"/>
      <c r="Z60" s="188"/>
      <c r="AA60" s="188"/>
      <c r="AB60" s="188"/>
      <c r="AC60" s="188"/>
      <c r="AD60" s="188"/>
      <c r="AE60" s="188"/>
      <c r="AF60" s="188"/>
      <c r="AG60" s="188"/>
      <c r="AH60" s="188"/>
      <c r="AI60" s="188"/>
      <c r="AJ60" s="188"/>
      <c r="AK60" s="188"/>
      <c r="AL60" s="188"/>
      <c r="AM60" s="188"/>
      <c r="AN60" s="188"/>
      <c r="AO60" s="188"/>
      <c r="AP60" s="188"/>
      <c r="AQ60" s="188"/>
      <c r="AR60" s="188"/>
      <c r="AS60" s="188"/>
      <c r="AT60" s="188"/>
      <c r="AU60" s="188"/>
      <c r="AV60" s="188"/>
      <c r="AW60" s="188"/>
      <c r="AX60" s="188"/>
      <c r="AY60" s="188"/>
      <c r="AZ60" s="188"/>
      <c r="BA60" s="167"/>
      <c r="BB60" s="167"/>
      <c r="BC60" s="167"/>
      <c r="BD60" s="167"/>
      <c r="BE60" s="167"/>
      <c r="BF60" s="167"/>
      <c r="BG60" s="167"/>
      <c r="BH60" s="167"/>
      <c r="BI60" s="167"/>
      <c r="BJ60" s="167"/>
      <c r="BK60" s="167"/>
      <c r="BL60" s="167"/>
      <c r="BM60" s="99"/>
      <c r="BP60" s="80"/>
      <c r="BQ60" s="80"/>
      <c r="BR60" s="80"/>
      <c r="BS60" s="80"/>
      <c r="BU60" s="131" t="s">
        <v>580</v>
      </c>
      <c r="BV60" s="123"/>
    </row>
    <row r="61" spans="1:74" ht="16.5" hidden="1" customHeight="1">
      <c r="A61" s="256" t="s">
        <v>594</v>
      </c>
      <c r="B61" s="187"/>
      <c r="C61" s="187"/>
      <c r="D61" s="187"/>
      <c r="E61" s="187"/>
      <c r="F61" s="187"/>
      <c r="G61" s="187"/>
      <c r="H61" s="187"/>
      <c r="I61" s="70"/>
      <c r="J61" s="170" t="s">
        <v>13</v>
      </c>
      <c r="K61" s="170"/>
      <c r="L61" s="70"/>
      <c r="M61" s="170" t="s">
        <v>14</v>
      </c>
      <c r="N61" s="209"/>
      <c r="O61" s="247"/>
      <c r="P61" s="248"/>
      <c r="Q61" s="248"/>
      <c r="R61" s="248"/>
      <c r="S61" s="248"/>
      <c r="T61" s="248"/>
      <c r="U61" s="248"/>
      <c r="V61" s="248"/>
      <c r="W61" s="248"/>
      <c r="X61" s="248"/>
      <c r="Y61" s="248"/>
      <c r="Z61" s="248"/>
      <c r="AA61" s="248"/>
      <c r="AB61" s="248"/>
      <c r="AC61" s="248"/>
      <c r="AD61" s="248"/>
      <c r="AE61" s="248"/>
      <c r="AF61" s="248"/>
      <c r="AG61" s="248"/>
      <c r="AH61" s="248"/>
      <c r="AI61" s="248"/>
      <c r="AJ61" s="248"/>
      <c r="AK61" s="248"/>
      <c r="AL61" s="248"/>
      <c r="AM61" s="248"/>
      <c r="AN61" s="248"/>
      <c r="AO61" s="248"/>
      <c r="AP61" s="248"/>
      <c r="AQ61" s="248"/>
      <c r="AR61" s="248"/>
      <c r="AS61" s="248"/>
      <c r="AT61" s="248"/>
      <c r="AU61" s="248"/>
      <c r="AV61" s="248"/>
      <c r="AW61" s="248"/>
      <c r="AX61" s="248"/>
      <c r="AY61" s="248"/>
      <c r="AZ61" s="249"/>
      <c r="BA61" s="180"/>
      <c r="BB61" s="181"/>
      <c r="BC61" s="181"/>
      <c r="BD61" s="181"/>
      <c r="BE61" s="181"/>
      <c r="BF61" s="182"/>
      <c r="BG61" s="180"/>
      <c r="BH61" s="181"/>
      <c r="BI61" s="181"/>
      <c r="BJ61" s="181"/>
      <c r="BK61" s="181"/>
      <c r="BL61" s="182"/>
      <c r="BM61" s="99"/>
      <c r="BO61" s="122"/>
      <c r="BP61" s="80"/>
      <c r="BQ61" s="80"/>
      <c r="BR61" s="80"/>
      <c r="BS61" s="80"/>
      <c r="BU61" s="131" t="s">
        <v>581</v>
      </c>
      <c r="BV61" s="123"/>
    </row>
    <row r="62" spans="1:74" ht="16.5" hidden="1" customHeight="1">
      <c r="A62" s="212" t="s">
        <v>116</v>
      </c>
      <c r="B62" s="213"/>
      <c r="C62" s="213"/>
      <c r="D62" s="213"/>
      <c r="E62" s="213"/>
      <c r="F62" s="213"/>
      <c r="G62" s="213"/>
      <c r="H62" s="213"/>
      <c r="I62" s="70"/>
      <c r="J62" s="170" t="s">
        <v>13</v>
      </c>
      <c r="K62" s="170"/>
      <c r="L62" s="70"/>
      <c r="M62" s="170" t="s">
        <v>14</v>
      </c>
      <c r="N62" s="209"/>
      <c r="O62" s="177"/>
      <c r="P62" s="178"/>
      <c r="Q62" s="178"/>
      <c r="R62" s="178"/>
      <c r="S62" s="178"/>
      <c r="T62" s="178"/>
      <c r="U62" s="178"/>
      <c r="V62" s="178"/>
      <c r="W62" s="178"/>
      <c r="X62" s="178"/>
      <c r="Y62" s="178"/>
      <c r="Z62" s="178"/>
      <c r="AA62" s="178"/>
      <c r="AB62" s="178"/>
      <c r="AC62" s="178"/>
      <c r="AD62" s="178"/>
      <c r="AE62" s="178"/>
      <c r="AF62" s="178"/>
      <c r="AG62" s="178"/>
      <c r="AH62" s="178"/>
      <c r="AI62" s="178"/>
      <c r="AJ62" s="178"/>
      <c r="AK62" s="178"/>
      <c r="AL62" s="178"/>
      <c r="AM62" s="178"/>
      <c r="AN62" s="178"/>
      <c r="AO62" s="178"/>
      <c r="AP62" s="178"/>
      <c r="AQ62" s="178"/>
      <c r="AR62" s="178"/>
      <c r="AS62" s="178"/>
      <c r="AT62" s="178"/>
      <c r="AU62" s="178"/>
      <c r="AV62" s="178"/>
      <c r="AW62" s="178"/>
      <c r="AX62" s="178"/>
      <c r="AY62" s="178"/>
      <c r="AZ62" s="179"/>
      <c r="BA62" s="172"/>
      <c r="BB62" s="173"/>
      <c r="BC62" s="173"/>
      <c r="BD62" s="173"/>
      <c r="BE62" s="173"/>
      <c r="BF62" s="174"/>
      <c r="BG62" s="172"/>
      <c r="BH62" s="173"/>
      <c r="BI62" s="173"/>
      <c r="BJ62" s="173"/>
      <c r="BK62" s="173"/>
      <c r="BL62" s="174"/>
      <c r="BM62" s="99"/>
      <c r="BO62" s="122"/>
      <c r="BP62" s="80"/>
      <c r="BQ62" s="80"/>
      <c r="BR62" s="80"/>
      <c r="BS62" s="80"/>
      <c r="BU62" s="131" t="s">
        <v>582</v>
      </c>
      <c r="BV62" s="123"/>
    </row>
    <row r="63" spans="1:74" ht="16.5" hidden="1" customHeight="1">
      <c r="A63" s="212" t="s">
        <v>116</v>
      </c>
      <c r="B63" s="213"/>
      <c r="C63" s="213"/>
      <c r="D63" s="213"/>
      <c r="E63" s="213"/>
      <c r="F63" s="213"/>
      <c r="G63" s="213"/>
      <c r="H63" s="213"/>
      <c r="I63" s="70"/>
      <c r="J63" s="170" t="s">
        <v>13</v>
      </c>
      <c r="K63" s="170"/>
      <c r="L63" s="70"/>
      <c r="M63" s="170" t="s">
        <v>14</v>
      </c>
      <c r="N63" s="209"/>
      <c r="O63" s="177"/>
      <c r="P63" s="178"/>
      <c r="Q63" s="178"/>
      <c r="R63" s="178"/>
      <c r="S63" s="178"/>
      <c r="T63" s="178"/>
      <c r="U63" s="178"/>
      <c r="V63" s="178"/>
      <c r="W63" s="178"/>
      <c r="X63" s="178"/>
      <c r="Y63" s="178"/>
      <c r="Z63" s="178"/>
      <c r="AA63" s="178"/>
      <c r="AB63" s="178"/>
      <c r="AC63" s="178"/>
      <c r="AD63" s="178"/>
      <c r="AE63" s="178"/>
      <c r="AF63" s="178"/>
      <c r="AG63" s="178"/>
      <c r="AH63" s="178"/>
      <c r="AI63" s="178"/>
      <c r="AJ63" s="178"/>
      <c r="AK63" s="178"/>
      <c r="AL63" s="178"/>
      <c r="AM63" s="178"/>
      <c r="AN63" s="178"/>
      <c r="AO63" s="178"/>
      <c r="AP63" s="178"/>
      <c r="AQ63" s="178"/>
      <c r="AR63" s="178"/>
      <c r="AS63" s="178"/>
      <c r="AT63" s="178"/>
      <c r="AU63" s="178"/>
      <c r="AV63" s="178"/>
      <c r="AW63" s="178"/>
      <c r="AX63" s="178"/>
      <c r="AY63" s="178"/>
      <c r="AZ63" s="179"/>
      <c r="BA63" s="172"/>
      <c r="BB63" s="173"/>
      <c r="BC63" s="173"/>
      <c r="BD63" s="173"/>
      <c r="BE63" s="173"/>
      <c r="BF63" s="174"/>
      <c r="BG63" s="172"/>
      <c r="BH63" s="173"/>
      <c r="BI63" s="173"/>
      <c r="BJ63" s="173"/>
      <c r="BK63" s="173"/>
      <c r="BL63" s="174"/>
      <c r="BM63" s="99"/>
      <c r="BO63" s="122"/>
      <c r="BP63" s="80"/>
      <c r="BQ63" s="80"/>
      <c r="BR63" s="80"/>
      <c r="BS63" s="80"/>
      <c r="BU63" s="131" t="s">
        <v>583</v>
      </c>
      <c r="BV63" s="123"/>
    </row>
    <row r="64" spans="1:74" ht="16.5" hidden="1" customHeight="1">
      <c r="A64" s="212" t="s">
        <v>116</v>
      </c>
      <c r="B64" s="213"/>
      <c r="C64" s="213"/>
      <c r="D64" s="213"/>
      <c r="E64" s="213"/>
      <c r="F64" s="213"/>
      <c r="G64" s="213"/>
      <c r="H64" s="213"/>
      <c r="I64" s="70"/>
      <c r="J64" s="170" t="s">
        <v>13</v>
      </c>
      <c r="K64" s="170"/>
      <c r="L64" s="70"/>
      <c r="M64" s="170" t="s">
        <v>14</v>
      </c>
      <c r="N64" s="209"/>
      <c r="O64" s="177"/>
      <c r="P64" s="178"/>
      <c r="Q64" s="178"/>
      <c r="R64" s="178"/>
      <c r="S64" s="178"/>
      <c r="T64" s="178"/>
      <c r="U64" s="178"/>
      <c r="V64" s="178"/>
      <c r="W64" s="178"/>
      <c r="X64" s="178"/>
      <c r="Y64" s="178"/>
      <c r="Z64" s="178"/>
      <c r="AA64" s="178"/>
      <c r="AB64" s="178"/>
      <c r="AC64" s="178"/>
      <c r="AD64" s="178"/>
      <c r="AE64" s="178"/>
      <c r="AF64" s="178"/>
      <c r="AG64" s="178"/>
      <c r="AH64" s="178"/>
      <c r="AI64" s="178"/>
      <c r="AJ64" s="178"/>
      <c r="AK64" s="178"/>
      <c r="AL64" s="178"/>
      <c r="AM64" s="178"/>
      <c r="AN64" s="178"/>
      <c r="AO64" s="178"/>
      <c r="AP64" s="178"/>
      <c r="AQ64" s="178"/>
      <c r="AR64" s="178"/>
      <c r="AS64" s="178"/>
      <c r="AT64" s="178"/>
      <c r="AU64" s="178"/>
      <c r="AV64" s="178"/>
      <c r="AW64" s="178"/>
      <c r="AX64" s="178"/>
      <c r="AY64" s="178"/>
      <c r="AZ64" s="179"/>
      <c r="BA64" s="172"/>
      <c r="BB64" s="173"/>
      <c r="BC64" s="173"/>
      <c r="BD64" s="173"/>
      <c r="BE64" s="173"/>
      <c r="BF64" s="174"/>
      <c r="BG64" s="172"/>
      <c r="BH64" s="173"/>
      <c r="BI64" s="173"/>
      <c r="BJ64" s="173"/>
      <c r="BK64" s="173"/>
      <c r="BL64" s="174"/>
      <c r="BM64" s="99"/>
      <c r="BO64" s="122"/>
      <c r="BP64" s="80"/>
      <c r="BQ64" s="80"/>
      <c r="BR64" s="80"/>
      <c r="BS64" s="80"/>
      <c r="BU64" s="131" t="s">
        <v>584</v>
      </c>
      <c r="BV64" s="123"/>
    </row>
    <row r="65" spans="1:74" ht="16.5" hidden="1" customHeight="1">
      <c r="A65" s="212" t="s">
        <v>116</v>
      </c>
      <c r="B65" s="213"/>
      <c r="C65" s="213"/>
      <c r="D65" s="213"/>
      <c r="E65" s="213"/>
      <c r="F65" s="213"/>
      <c r="G65" s="213"/>
      <c r="H65" s="213"/>
      <c r="I65" s="70"/>
      <c r="J65" s="170" t="s">
        <v>13</v>
      </c>
      <c r="K65" s="170"/>
      <c r="L65" s="70"/>
      <c r="M65" s="170" t="s">
        <v>14</v>
      </c>
      <c r="N65" s="209"/>
      <c r="O65" s="185"/>
      <c r="P65" s="185"/>
      <c r="Q65" s="185"/>
      <c r="R65" s="185"/>
      <c r="S65" s="185"/>
      <c r="T65" s="185"/>
      <c r="U65" s="185"/>
      <c r="V65" s="185"/>
      <c r="W65" s="185"/>
      <c r="X65" s="185"/>
      <c r="Y65" s="185"/>
      <c r="Z65" s="185"/>
      <c r="AA65" s="185"/>
      <c r="AB65" s="185"/>
      <c r="AC65" s="185"/>
      <c r="AD65" s="185"/>
      <c r="AE65" s="185"/>
      <c r="AF65" s="185"/>
      <c r="AG65" s="185"/>
      <c r="AH65" s="185"/>
      <c r="AI65" s="185"/>
      <c r="AJ65" s="185"/>
      <c r="AK65" s="185"/>
      <c r="AL65" s="185"/>
      <c r="AM65" s="185"/>
      <c r="AN65" s="185"/>
      <c r="AO65" s="185"/>
      <c r="AP65" s="185"/>
      <c r="AQ65" s="185"/>
      <c r="AR65" s="185"/>
      <c r="AS65" s="185"/>
      <c r="AT65" s="185"/>
      <c r="AU65" s="185"/>
      <c r="AV65" s="185"/>
      <c r="AW65" s="185"/>
      <c r="AX65" s="185"/>
      <c r="AY65" s="185"/>
      <c r="AZ65" s="185"/>
      <c r="BA65" s="214"/>
      <c r="BB65" s="214"/>
      <c r="BC65" s="214"/>
      <c r="BD65" s="214"/>
      <c r="BE65" s="214"/>
      <c r="BF65" s="214"/>
      <c r="BG65" s="214"/>
      <c r="BH65" s="214"/>
      <c r="BI65" s="214"/>
      <c r="BJ65" s="214"/>
      <c r="BK65" s="214"/>
      <c r="BL65" s="214"/>
      <c r="BM65" s="99"/>
      <c r="BO65" s="122"/>
      <c r="BP65" s="80"/>
      <c r="BQ65" s="80"/>
      <c r="BR65" s="80"/>
      <c r="BS65" s="80"/>
      <c r="BU65" s="131" t="s">
        <v>585</v>
      </c>
      <c r="BV65" s="123"/>
    </row>
    <row r="66" spans="1:74">
      <c r="A66" s="210" t="s">
        <v>18</v>
      </c>
      <c r="B66" s="210"/>
      <c r="C66" s="210"/>
      <c r="D66" s="210"/>
      <c r="E66" s="210"/>
      <c r="F66" s="210"/>
      <c r="G66" s="210"/>
      <c r="H66" s="210"/>
      <c r="I66" s="210"/>
      <c r="J66" s="210"/>
      <c r="K66" s="210"/>
      <c r="L66" s="210"/>
      <c r="M66" s="210"/>
      <c r="N66" s="210"/>
      <c r="O66" s="210"/>
      <c r="P66" s="210"/>
      <c r="Q66" s="210"/>
      <c r="R66" s="210"/>
      <c r="S66" s="210"/>
      <c r="T66" s="210"/>
      <c r="U66" s="210"/>
      <c r="V66" s="210"/>
      <c r="W66" s="210"/>
      <c r="X66" s="210"/>
      <c r="Y66" s="210"/>
      <c r="Z66" s="210"/>
      <c r="AA66" s="210"/>
      <c r="AB66" s="210"/>
      <c r="AC66" s="210"/>
      <c r="AD66" s="210"/>
      <c r="AE66" s="210"/>
      <c r="AF66" s="210"/>
      <c r="AG66" s="210"/>
      <c r="AH66" s="210"/>
      <c r="AI66" s="210"/>
      <c r="AJ66" s="210"/>
      <c r="AK66" s="210"/>
      <c r="AL66" s="210"/>
      <c r="AM66" s="210"/>
      <c r="AN66" s="210"/>
      <c r="AO66" s="210"/>
      <c r="AP66" s="210"/>
      <c r="AQ66" s="210"/>
      <c r="AR66" s="210"/>
      <c r="AS66" s="210"/>
      <c r="AT66" s="210"/>
      <c r="AU66" s="210"/>
      <c r="AV66" s="210"/>
      <c r="AW66" s="210"/>
      <c r="AX66" s="210"/>
      <c r="AY66" s="210"/>
      <c r="AZ66" s="210"/>
      <c r="BA66" s="210"/>
      <c r="BB66" s="210"/>
      <c r="BC66" s="210"/>
      <c r="BD66" s="210"/>
      <c r="BE66" s="210"/>
      <c r="BF66" s="210"/>
      <c r="BG66" s="210"/>
      <c r="BH66" s="210"/>
      <c r="BI66" s="210"/>
      <c r="BJ66" s="210"/>
      <c r="BK66" s="210"/>
      <c r="BL66" s="211"/>
      <c r="BM66" s="99"/>
      <c r="BO66" s="122"/>
      <c r="BP66" s="80"/>
      <c r="BQ66" s="80"/>
      <c r="BR66" s="80"/>
      <c r="BS66" s="80"/>
      <c r="BU66" s="131" t="s">
        <v>586</v>
      </c>
      <c r="BV66" s="123"/>
    </row>
    <row r="67" spans="1:74">
      <c r="A67" s="169" t="s">
        <v>19</v>
      </c>
      <c r="B67" s="169"/>
      <c r="C67" s="169"/>
      <c r="D67" s="169"/>
      <c r="E67" s="169"/>
      <c r="F67" s="169"/>
      <c r="G67" s="169"/>
      <c r="H67" s="169"/>
      <c r="I67" s="169"/>
      <c r="J67" s="169"/>
      <c r="K67" s="169"/>
      <c r="L67" s="169"/>
      <c r="M67" s="169"/>
      <c r="N67" s="169"/>
      <c r="O67" s="169"/>
      <c r="P67" s="169"/>
      <c r="Q67" s="169"/>
      <c r="R67" s="169"/>
      <c r="S67" s="169"/>
      <c r="T67" s="169"/>
      <c r="U67" s="169"/>
      <c r="V67" s="169"/>
      <c r="W67" s="169"/>
      <c r="X67" s="169"/>
      <c r="Y67" s="169"/>
      <c r="Z67" s="169"/>
      <c r="AA67" s="169"/>
      <c r="AB67" s="169"/>
      <c r="AC67" s="169"/>
      <c r="AD67" s="169"/>
      <c r="AE67" s="169"/>
      <c r="AF67" s="169"/>
      <c r="AG67" s="169" t="s">
        <v>21</v>
      </c>
      <c r="AH67" s="169"/>
      <c r="AI67" s="169"/>
      <c r="AJ67" s="169"/>
      <c r="AK67" s="169"/>
      <c r="AL67" s="169"/>
      <c r="AM67" s="169"/>
      <c r="AN67" s="169"/>
      <c r="AO67" s="169" t="s">
        <v>20</v>
      </c>
      <c r="AP67" s="169"/>
      <c r="AQ67" s="169"/>
      <c r="AR67" s="169"/>
      <c r="AS67" s="169"/>
      <c r="AT67" s="169"/>
      <c r="AU67" s="169"/>
      <c r="AV67" s="169"/>
      <c r="AW67" s="175" t="s">
        <v>22</v>
      </c>
      <c r="AX67" s="175"/>
      <c r="AY67" s="175"/>
      <c r="AZ67" s="175"/>
      <c r="BA67" s="175"/>
      <c r="BB67" s="175"/>
      <c r="BC67" s="175"/>
      <c r="BD67" s="175"/>
      <c r="BE67" s="175"/>
      <c r="BF67" s="175"/>
      <c r="BG67" s="175"/>
      <c r="BH67" s="175"/>
      <c r="BI67" s="175"/>
      <c r="BJ67" s="175"/>
      <c r="BK67" s="175"/>
      <c r="BL67" s="176"/>
      <c r="BM67" s="99"/>
      <c r="BO67" s="122"/>
      <c r="BP67" s="80"/>
      <c r="BQ67" s="80"/>
      <c r="BR67" s="80"/>
      <c r="BS67" s="80"/>
      <c r="BU67" s="131" t="s">
        <v>587</v>
      </c>
      <c r="BV67" s="123"/>
    </row>
    <row r="68" spans="1:74" ht="15" customHeight="1">
      <c r="A68" s="171"/>
      <c r="B68" s="171"/>
      <c r="C68" s="171"/>
      <c r="D68" s="171"/>
      <c r="E68" s="171"/>
      <c r="F68" s="171"/>
      <c r="G68" s="171"/>
      <c r="H68" s="171"/>
      <c r="I68" s="171"/>
      <c r="J68" s="171"/>
      <c r="K68" s="171"/>
      <c r="L68" s="171"/>
      <c r="M68" s="171"/>
      <c r="N68" s="171"/>
      <c r="O68" s="171"/>
      <c r="P68" s="171"/>
      <c r="Q68" s="171"/>
      <c r="R68" s="171"/>
      <c r="S68" s="171"/>
      <c r="T68" s="171"/>
      <c r="U68" s="171"/>
      <c r="V68" s="171"/>
      <c r="W68" s="171"/>
      <c r="X68" s="171"/>
      <c r="Y68" s="171"/>
      <c r="Z68" s="171"/>
      <c r="AA68" s="171"/>
      <c r="AB68" s="171"/>
      <c r="AC68" s="171"/>
      <c r="AD68" s="171"/>
      <c r="AE68" s="171"/>
      <c r="AF68" s="171"/>
      <c r="AG68" s="171"/>
      <c r="AH68" s="171"/>
      <c r="AI68" s="171"/>
      <c r="AJ68" s="171"/>
      <c r="AK68" s="171"/>
      <c r="AL68" s="171"/>
      <c r="AM68" s="171"/>
      <c r="AN68" s="171"/>
      <c r="AO68" s="205"/>
      <c r="AP68" s="171"/>
      <c r="AQ68" s="171"/>
      <c r="AR68" s="171"/>
      <c r="AS68" s="171"/>
      <c r="AT68" s="171"/>
      <c r="AU68" s="171"/>
      <c r="AV68" s="171"/>
      <c r="AW68" s="171"/>
      <c r="AX68" s="171"/>
      <c r="AY68" s="171"/>
      <c r="AZ68" s="171"/>
      <c r="BA68" s="171"/>
      <c r="BB68" s="171"/>
      <c r="BC68" s="171"/>
      <c r="BD68" s="171"/>
      <c r="BE68" s="171"/>
      <c r="BF68" s="171"/>
      <c r="BG68" s="171"/>
      <c r="BH68" s="171"/>
      <c r="BI68" s="171"/>
      <c r="BJ68" s="171"/>
      <c r="BK68" s="171"/>
      <c r="BL68" s="171"/>
      <c r="BM68" s="99"/>
      <c r="BO68" s="122"/>
      <c r="BP68" s="80"/>
      <c r="BQ68" s="80"/>
      <c r="BR68" s="80"/>
      <c r="BS68" s="80"/>
      <c r="BU68" s="131" t="s">
        <v>588</v>
      </c>
      <c r="BV68" s="123"/>
    </row>
    <row r="69" spans="1:74">
      <c r="A69" s="171"/>
      <c r="B69" s="171"/>
      <c r="C69" s="171"/>
      <c r="D69" s="171"/>
      <c r="E69" s="171"/>
      <c r="F69" s="171"/>
      <c r="G69" s="171"/>
      <c r="H69" s="171"/>
      <c r="I69" s="171"/>
      <c r="J69" s="171"/>
      <c r="K69" s="171"/>
      <c r="L69" s="171"/>
      <c r="M69" s="171"/>
      <c r="N69" s="171"/>
      <c r="O69" s="171"/>
      <c r="P69" s="171"/>
      <c r="Q69" s="171"/>
      <c r="R69" s="171"/>
      <c r="S69" s="171"/>
      <c r="T69" s="171"/>
      <c r="U69" s="171"/>
      <c r="V69" s="171"/>
      <c r="W69" s="171"/>
      <c r="X69" s="171"/>
      <c r="Y69" s="171"/>
      <c r="Z69" s="171"/>
      <c r="AA69" s="171"/>
      <c r="AB69" s="171"/>
      <c r="AC69" s="171"/>
      <c r="AD69" s="171"/>
      <c r="AE69" s="171"/>
      <c r="AF69" s="171"/>
      <c r="AG69" s="171"/>
      <c r="AH69" s="171"/>
      <c r="AI69" s="171"/>
      <c r="AJ69" s="171"/>
      <c r="AK69" s="171"/>
      <c r="AL69" s="171"/>
      <c r="AM69" s="171"/>
      <c r="AN69" s="171"/>
      <c r="AO69" s="205"/>
      <c r="AP69" s="171"/>
      <c r="AQ69" s="171"/>
      <c r="AR69" s="171"/>
      <c r="AS69" s="171"/>
      <c r="AT69" s="171"/>
      <c r="AU69" s="171"/>
      <c r="AV69" s="171"/>
      <c r="AW69" s="171"/>
      <c r="AX69" s="171"/>
      <c r="AY69" s="171"/>
      <c r="AZ69" s="171"/>
      <c r="BA69" s="171"/>
      <c r="BB69" s="171"/>
      <c r="BC69" s="171"/>
      <c r="BD69" s="171"/>
      <c r="BE69" s="171"/>
      <c r="BF69" s="171"/>
      <c r="BG69" s="171"/>
      <c r="BH69" s="171"/>
      <c r="BI69" s="171"/>
      <c r="BJ69" s="171"/>
      <c r="BK69" s="171"/>
      <c r="BL69" s="171"/>
      <c r="BM69" s="99"/>
      <c r="BO69" s="122"/>
      <c r="BP69" s="80"/>
      <c r="BQ69" s="80"/>
      <c r="BR69" s="80"/>
      <c r="BS69" s="80"/>
      <c r="BU69" s="131" t="s">
        <v>589</v>
      </c>
      <c r="BV69" s="123"/>
    </row>
    <row r="70" spans="1:74">
      <c r="A70" s="171"/>
      <c r="B70" s="171"/>
      <c r="C70" s="171"/>
      <c r="D70" s="171"/>
      <c r="E70" s="171"/>
      <c r="F70" s="171"/>
      <c r="G70" s="171"/>
      <c r="H70" s="171"/>
      <c r="I70" s="171"/>
      <c r="J70" s="171"/>
      <c r="K70" s="171"/>
      <c r="L70" s="171"/>
      <c r="M70" s="171"/>
      <c r="N70" s="171"/>
      <c r="O70" s="171"/>
      <c r="P70" s="171"/>
      <c r="Q70" s="171"/>
      <c r="R70" s="171"/>
      <c r="S70" s="171"/>
      <c r="T70" s="171"/>
      <c r="U70" s="171"/>
      <c r="V70" s="171"/>
      <c r="W70" s="171"/>
      <c r="X70" s="171"/>
      <c r="Y70" s="171"/>
      <c r="Z70" s="171"/>
      <c r="AA70" s="171"/>
      <c r="AB70" s="171"/>
      <c r="AC70" s="171"/>
      <c r="AD70" s="171"/>
      <c r="AE70" s="171"/>
      <c r="AF70" s="171"/>
      <c r="AG70" s="171"/>
      <c r="AH70" s="171"/>
      <c r="AI70" s="171"/>
      <c r="AJ70" s="171"/>
      <c r="AK70" s="171"/>
      <c r="AL70" s="171"/>
      <c r="AM70" s="171"/>
      <c r="AN70" s="171"/>
      <c r="AO70" s="205"/>
      <c r="AP70" s="171"/>
      <c r="AQ70" s="171"/>
      <c r="AR70" s="171"/>
      <c r="AS70" s="171"/>
      <c r="AT70" s="171"/>
      <c r="AU70" s="171"/>
      <c r="AV70" s="171"/>
      <c r="AW70" s="171"/>
      <c r="AX70" s="171"/>
      <c r="AY70" s="171"/>
      <c r="AZ70" s="171"/>
      <c r="BA70" s="171"/>
      <c r="BB70" s="171"/>
      <c r="BC70" s="171"/>
      <c r="BD70" s="171"/>
      <c r="BE70" s="171"/>
      <c r="BF70" s="171"/>
      <c r="BG70" s="171"/>
      <c r="BH70" s="171"/>
      <c r="BI70" s="171"/>
      <c r="BJ70" s="171"/>
      <c r="BK70" s="171"/>
      <c r="BL70" s="171"/>
      <c r="BM70" s="99"/>
      <c r="BO70" s="122"/>
      <c r="BP70" s="80"/>
      <c r="BQ70" s="80"/>
      <c r="BR70" s="80"/>
      <c r="BS70" s="80"/>
      <c r="BU70" s="131" t="s">
        <v>590</v>
      </c>
      <c r="BV70" s="123"/>
    </row>
    <row r="71" spans="1:74">
      <c r="A71" s="171"/>
      <c r="B71" s="171"/>
      <c r="C71" s="171"/>
      <c r="D71" s="171"/>
      <c r="E71" s="171"/>
      <c r="F71" s="171"/>
      <c r="G71" s="171"/>
      <c r="H71" s="171"/>
      <c r="I71" s="171"/>
      <c r="J71" s="171"/>
      <c r="K71" s="171"/>
      <c r="L71" s="171"/>
      <c r="M71" s="171"/>
      <c r="N71" s="171"/>
      <c r="O71" s="171"/>
      <c r="P71" s="171"/>
      <c r="Q71" s="171"/>
      <c r="R71" s="171"/>
      <c r="S71" s="171"/>
      <c r="T71" s="171"/>
      <c r="U71" s="171"/>
      <c r="V71" s="171"/>
      <c r="W71" s="171"/>
      <c r="X71" s="171"/>
      <c r="Y71" s="171"/>
      <c r="Z71" s="171"/>
      <c r="AA71" s="171"/>
      <c r="AB71" s="171"/>
      <c r="AC71" s="171"/>
      <c r="AD71" s="171"/>
      <c r="AE71" s="171"/>
      <c r="AF71" s="171"/>
      <c r="AG71" s="171"/>
      <c r="AH71" s="171"/>
      <c r="AI71" s="171"/>
      <c r="AJ71" s="171"/>
      <c r="AK71" s="171"/>
      <c r="AL71" s="171"/>
      <c r="AM71" s="171"/>
      <c r="AN71" s="171"/>
      <c r="AO71" s="205"/>
      <c r="AP71" s="171"/>
      <c r="AQ71" s="171"/>
      <c r="AR71" s="171"/>
      <c r="AS71" s="171"/>
      <c r="AT71" s="171"/>
      <c r="AU71" s="171"/>
      <c r="AV71" s="171"/>
      <c r="AW71" s="171"/>
      <c r="AX71" s="171"/>
      <c r="AY71" s="171"/>
      <c r="AZ71" s="171"/>
      <c r="BA71" s="171"/>
      <c r="BB71" s="171"/>
      <c r="BC71" s="171"/>
      <c r="BD71" s="171"/>
      <c r="BE71" s="171"/>
      <c r="BF71" s="171"/>
      <c r="BG71" s="171"/>
      <c r="BH71" s="171"/>
      <c r="BI71" s="171"/>
      <c r="BJ71" s="171"/>
      <c r="BK71" s="171"/>
      <c r="BL71" s="171"/>
      <c r="BM71" s="99"/>
      <c r="BO71" s="122"/>
      <c r="BP71" s="80"/>
      <c r="BQ71" s="80"/>
      <c r="BR71" s="80"/>
      <c r="BS71" s="80"/>
      <c r="BU71" s="131" t="s">
        <v>591</v>
      </c>
      <c r="BV71" s="123"/>
    </row>
    <row r="72" spans="1:74">
      <c r="A72" s="171"/>
      <c r="B72" s="171"/>
      <c r="C72" s="171"/>
      <c r="D72" s="171"/>
      <c r="E72" s="171"/>
      <c r="F72" s="171"/>
      <c r="G72" s="171"/>
      <c r="H72" s="171"/>
      <c r="I72" s="171"/>
      <c r="J72" s="171"/>
      <c r="K72" s="171"/>
      <c r="L72" s="171"/>
      <c r="M72" s="171"/>
      <c r="N72" s="171"/>
      <c r="O72" s="171"/>
      <c r="P72" s="171"/>
      <c r="Q72" s="171"/>
      <c r="R72" s="171"/>
      <c r="S72" s="171"/>
      <c r="T72" s="171"/>
      <c r="U72" s="171"/>
      <c r="V72" s="171"/>
      <c r="W72" s="171"/>
      <c r="X72" s="171"/>
      <c r="Y72" s="171"/>
      <c r="Z72" s="171"/>
      <c r="AA72" s="171"/>
      <c r="AB72" s="171"/>
      <c r="AC72" s="171"/>
      <c r="AD72" s="171"/>
      <c r="AE72" s="171"/>
      <c r="AF72" s="171"/>
      <c r="AG72" s="171"/>
      <c r="AH72" s="171"/>
      <c r="AI72" s="171"/>
      <c r="AJ72" s="171"/>
      <c r="AK72" s="171"/>
      <c r="AL72" s="171"/>
      <c r="AM72" s="171"/>
      <c r="AN72" s="171"/>
      <c r="AO72" s="205"/>
      <c r="AP72" s="171"/>
      <c r="AQ72" s="171"/>
      <c r="AR72" s="171"/>
      <c r="AS72" s="171"/>
      <c r="AT72" s="171"/>
      <c r="AU72" s="171"/>
      <c r="AV72" s="171"/>
      <c r="AW72" s="171"/>
      <c r="AX72" s="171"/>
      <c r="AY72" s="171"/>
      <c r="AZ72" s="171"/>
      <c r="BA72" s="171"/>
      <c r="BB72" s="171"/>
      <c r="BC72" s="171"/>
      <c r="BD72" s="171"/>
      <c r="BE72" s="171"/>
      <c r="BF72" s="171"/>
      <c r="BG72" s="171"/>
      <c r="BH72" s="171"/>
      <c r="BI72" s="171"/>
      <c r="BJ72" s="171"/>
      <c r="BK72" s="171"/>
      <c r="BL72" s="171"/>
      <c r="BM72" s="99"/>
      <c r="BO72" s="122"/>
      <c r="BP72" s="80"/>
      <c r="BQ72" s="80"/>
      <c r="BR72" s="80"/>
      <c r="BS72" s="80"/>
      <c r="BU72" s="131" t="s">
        <v>592</v>
      </c>
      <c r="BV72" s="123"/>
    </row>
    <row r="73" spans="1:74">
      <c r="A73" s="171"/>
      <c r="B73" s="171"/>
      <c r="C73" s="171"/>
      <c r="D73" s="171"/>
      <c r="E73" s="171"/>
      <c r="F73" s="171"/>
      <c r="G73" s="171"/>
      <c r="H73" s="171"/>
      <c r="I73" s="171"/>
      <c r="J73" s="171"/>
      <c r="K73" s="171"/>
      <c r="L73" s="171"/>
      <c r="M73" s="171"/>
      <c r="N73" s="171"/>
      <c r="O73" s="171"/>
      <c r="P73" s="171"/>
      <c r="Q73" s="171"/>
      <c r="R73" s="171"/>
      <c r="S73" s="171"/>
      <c r="T73" s="171"/>
      <c r="U73" s="171"/>
      <c r="V73" s="171"/>
      <c r="W73" s="171"/>
      <c r="X73" s="171"/>
      <c r="Y73" s="171"/>
      <c r="Z73" s="171"/>
      <c r="AA73" s="171"/>
      <c r="AB73" s="171"/>
      <c r="AC73" s="171"/>
      <c r="AD73" s="171"/>
      <c r="AE73" s="171"/>
      <c r="AF73" s="171"/>
      <c r="AG73" s="171"/>
      <c r="AH73" s="171"/>
      <c r="AI73" s="171"/>
      <c r="AJ73" s="171"/>
      <c r="AK73" s="171"/>
      <c r="AL73" s="171"/>
      <c r="AM73" s="171"/>
      <c r="AN73" s="171"/>
      <c r="AO73" s="205"/>
      <c r="AP73" s="171"/>
      <c r="AQ73" s="171"/>
      <c r="AR73" s="171"/>
      <c r="AS73" s="171"/>
      <c r="AT73" s="171"/>
      <c r="AU73" s="171"/>
      <c r="AV73" s="171"/>
      <c r="AW73" s="171"/>
      <c r="AX73" s="171"/>
      <c r="AY73" s="171"/>
      <c r="AZ73" s="171"/>
      <c r="BA73" s="171"/>
      <c r="BB73" s="171"/>
      <c r="BC73" s="171"/>
      <c r="BD73" s="171"/>
      <c r="BE73" s="171"/>
      <c r="BF73" s="171"/>
      <c r="BG73" s="171"/>
      <c r="BH73" s="171"/>
      <c r="BI73" s="171"/>
      <c r="BJ73" s="171"/>
      <c r="BK73" s="171"/>
      <c r="BL73" s="171"/>
      <c r="BM73" s="99"/>
      <c r="BO73" s="122"/>
      <c r="BP73" s="80"/>
      <c r="BQ73" s="80"/>
      <c r="BR73" s="80"/>
      <c r="BS73" s="80"/>
      <c r="BU73" s="131" t="s">
        <v>593</v>
      </c>
      <c r="BV73" s="123"/>
    </row>
    <row r="74" spans="1:74" ht="11.25" customHeight="1">
      <c r="BM74" s="99"/>
      <c r="BO74" s="122"/>
      <c r="BP74" s="80"/>
      <c r="BQ74" s="80"/>
      <c r="BR74" s="80"/>
      <c r="BS74" s="80"/>
    </row>
    <row r="75" spans="1:74" ht="41.25" customHeight="1">
      <c r="A75" s="183" t="s">
        <v>463</v>
      </c>
      <c r="B75" s="184"/>
      <c r="C75" s="184"/>
      <c r="D75" s="184"/>
      <c r="E75" s="184"/>
      <c r="F75" s="184"/>
      <c r="G75" s="184"/>
      <c r="H75" s="184"/>
      <c r="I75" s="184"/>
      <c r="J75" s="184"/>
      <c r="K75" s="184"/>
      <c r="L75" s="184"/>
      <c r="M75" s="184"/>
      <c r="N75" s="184"/>
      <c r="O75" s="184"/>
      <c r="P75" s="184"/>
      <c r="Q75" s="184"/>
      <c r="R75" s="184"/>
      <c r="S75" s="184"/>
      <c r="T75" s="184"/>
      <c r="U75" s="184"/>
      <c r="V75" s="184"/>
      <c r="W75" s="184"/>
      <c r="X75" s="184"/>
      <c r="Y75" s="184"/>
      <c r="Z75" s="184"/>
      <c r="AA75" s="184"/>
      <c r="AB75" s="184"/>
      <c r="AC75" s="184"/>
      <c r="AD75" s="184"/>
      <c r="AE75" s="184"/>
      <c r="AF75" s="184"/>
      <c r="AG75" s="184"/>
      <c r="AH75" s="184"/>
      <c r="AI75" s="184"/>
      <c r="AJ75" s="184"/>
      <c r="AK75" s="184"/>
      <c r="AL75" s="184"/>
      <c r="AM75" s="184"/>
      <c r="AN75" s="184"/>
      <c r="AO75" s="184"/>
      <c r="AP75" s="184"/>
      <c r="AQ75" s="184"/>
      <c r="AR75" s="184"/>
      <c r="AS75" s="184"/>
      <c r="AT75" s="184"/>
      <c r="AU75" s="184"/>
      <c r="AV75" s="184"/>
      <c r="AW75" s="184"/>
      <c r="AX75" s="184"/>
      <c r="AY75" s="184"/>
      <c r="AZ75" s="184"/>
      <c r="BA75" s="184"/>
      <c r="BB75" s="184"/>
      <c r="BC75" s="184"/>
      <c r="BD75" s="184"/>
      <c r="BE75" s="184"/>
      <c r="BF75" s="184"/>
      <c r="BG75" s="184"/>
      <c r="BH75" s="184"/>
      <c r="BI75" s="184"/>
      <c r="BJ75" s="184"/>
      <c r="BK75" s="184"/>
      <c r="BL75" s="184"/>
      <c r="BM75" s="99"/>
      <c r="BO75" s="122"/>
      <c r="BP75" s="80"/>
      <c r="BQ75" s="80"/>
      <c r="BR75" s="80"/>
      <c r="BS75" s="80"/>
    </row>
    <row r="76" spans="1:74" ht="47.25" customHeight="1">
      <c r="A76" s="250" t="s">
        <v>462</v>
      </c>
      <c r="B76" s="251"/>
      <c r="C76" s="251"/>
      <c r="D76" s="251"/>
      <c r="E76" s="251"/>
      <c r="F76" s="251"/>
      <c r="G76" s="251"/>
      <c r="H76" s="251"/>
      <c r="I76" s="251"/>
      <c r="J76" s="251"/>
      <c r="K76" s="251"/>
      <c r="L76" s="251"/>
      <c r="M76" s="251"/>
      <c r="N76" s="251"/>
      <c r="O76" s="251"/>
      <c r="P76" s="251"/>
      <c r="Q76" s="251"/>
      <c r="R76" s="251"/>
      <c r="S76" s="251"/>
      <c r="T76" s="251"/>
      <c r="U76" s="251"/>
      <c r="V76" s="251"/>
      <c r="W76" s="251"/>
      <c r="X76" s="251"/>
      <c r="Y76" s="251"/>
      <c r="Z76" s="251"/>
      <c r="AA76" s="251"/>
      <c r="AB76" s="251"/>
      <c r="AC76" s="251"/>
      <c r="AD76" s="251"/>
      <c r="AE76" s="251"/>
      <c r="AF76" s="251"/>
      <c r="AG76" s="251"/>
      <c r="AH76" s="251"/>
      <c r="AI76" s="251"/>
      <c r="AJ76" s="251"/>
      <c r="AK76" s="251"/>
      <c r="AL76" s="251"/>
      <c r="AM76" s="251"/>
      <c r="AN76" s="251"/>
      <c r="AO76" s="251"/>
      <c r="AP76" s="251"/>
      <c r="AQ76" s="251"/>
      <c r="AR76" s="251"/>
      <c r="AS76" s="93"/>
      <c r="AT76" s="168" t="s">
        <v>111</v>
      </c>
      <c r="AU76" s="168"/>
      <c r="AV76" s="168"/>
      <c r="AW76" s="168"/>
      <c r="AX76" s="168"/>
      <c r="AY76" s="168"/>
      <c r="AZ76" s="168"/>
      <c r="BA76" s="168"/>
      <c r="BB76" s="168"/>
      <c r="BC76" s="168"/>
      <c r="BD76" s="207"/>
      <c r="BE76" s="207"/>
      <c r="BF76" s="207"/>
      <c r="BG76" s="207"/>
      <c r="BH76" s="207"/>
      <c r="BI76" s="207"/>
      <c r="BJ76" s="207"/>
      <c r="BK76" s="207"/>
      <c r="BL76" s="208"/>
      <c r="BM76" s="99"/>
      <c r="BP76" s="80"/>
      <c r="BQ76" s="80"/>
      <c r="BR76" s="80"/>
      <c r="BS76" s="80"/>
    </row>
    <row r="77" spans="1:74" ht="31.5" hidden="1" customHeight="1">
      <c r="A77" s="197" t="s">
        <v>40</v>
      </c>
      <c r="B77" s="197"/>
      <c r="C77" s="197"/>
      <c r="D77" s="197"/>
      <c r="E77" s="197" t="s">
        <v>39</v>
      </c>
      <c r="F77" s="197"/>
      <c r="G77" s="197"/>
      <c r="H77" s="197"/>
      <c r="I77" s="197"/>
      <c r="J77" s="197"/>
      <c r="K77" s="197"/>
      <c r="L77" s="197"/>
      <c r="M77" s="197"/>
      <c r="N77" s="197"/>
      <c r="O77" s="204">
        <f>'5-Why Analysis'!D7</f>
        <v>0</v>
      </c>
      <c r="P77" s="204"/>
      <c r="Q77" s="204"/>
      <c r="R77" s="204"/>
      <c r="S77" s="204"/>
      <c r="T77" s="204"/>
      <c r="U77" s="204"/>
      <c r="V77" s="204"/>
      <c r="W77" s="204"/>
      <c r="X77" s="204"/>
      <c r="Y77" s="204">
        <f>'5-Why Analysis'!F10</f>
        <v>0</v>
      </c>
      <c r="Z77" s="204"/>
      <c r="AA77" s="204"/>
      <c r="AB77" s="204"/>
      <c r="AC77" s="204"/>
      <c r="AD77" s="204"/>
      <c r="AE77" s="204"/>
      <c r="AF77" s="204"/>
      <c r="AG77" s="204"/>
      <c r="AH77" s="204"/>
      <c r="AI77" s="204">
        <f>'5-Why Analysis'!H13</f>
        <v>0</v>
      </c>
      <c r="AJ77" s="204"/>
      <c r="AK77" s="204"/>
      <c r="AL77" s="204"/>
      <c r="AM77" s="204"/>
      <c r="AN77" s="204"/>
      <c r="AO77" s="204"/>
      <c r="AP77" s="204"/>
      <c r="AQ77" s="204"/>
      <c r="AR77" s="204"/>
      <c r="AS77" s="204">
        <f>'5-Why Analysis'!J16</f>
        <v>0</v>
      </c>
      <c r="AT77" s="204"/>
      <c r="AU77" s="204"/>
      <c r="AV77" s="204"/>
      <c r="AW77" s="204"/>
      <c r="AX77" s="204"/>
      <c r="AY77" s="204"/>
      <c r="AZ77" s="204"/>
      <c r="BA77" s="204"/>
      <c r="BB77" s="204"/>
      <c r="BC77" s="206">
        <f>'5-Why Analysis'!L19</f>
        <v>0</v>
      </c>
      <c r="BD77" s="206"/>
      <c r="BE77" s="206"/>
      <c r="BF77" s="206"/>
      <c r="BG77" s="206"/>
      <c r="BH77" s="206"/>
      <c r="BI77" s="206"/>
      <c r="BJ77" s="206"/>
      <c r="BK77" s="206"/>
      <c r="BL77" s="206"/>
      <c r="BM77" s="99"/>
      <c r="BP77" s="80"/>
      <c r="BQ77" s="80"/>
      <c r="BR77" s="80"/>
      <c r="BS77" s="80"/>
    </row>
    <row r="78" spans="1:74" ht="31.5" hidden="1" customHeight="1">
      <c r="A78" s="197"/>
      <c r="B78" s="197"/>
      <c r="C78" s="197"/>
      <c r="D78" s="197"/>
      <c r="E78" s="197" t="s">
        <v>34</v>
      </c>
      <c r="F78" s="197"/>
      <c r="G78" s="197"/>
      <c r="H78" s="197"/>
      <c r="I78" s="197"/>
      <c r="J78" s="197"/>
      <c r="K78" s="197"/>
      <c r="L78" s="197"/>
      <c r="M78" s="197"/>
      <c r="N78" s="197"/>
      <c r="O78" s="204">
        <f>'5-Why Analysis'!D12</f>
        <v>0</v>
      </c>
      <c r="P78" s="204"/>
      <c r="Q78" s="204"/>
      <c r="R78" s="204"/>
      <c r="S78" s="204"/>
      <c r="T78" s="204"/>
      <c r="U78" s="204"/>
      <c r="V78" s="204"/>
      <c r="W78" s="204"/>
      <c r="X78" s="204"/>
      <c r="Y78" s="204">
        <f>'5-Why Analysis'!F15</f>
        <v>0</v>
      </c>
      <c r="Z78" s="204"/>
      <c r="AA78" s="204"/>
      <c r="AB78" s="204"/>
      <c r="AC78" s="204"/>
      <c r="AD78" s="204"/>
      <c r="AE78" s="204"/>
      <c r="AF78" s="204"/>
      <c r="AG78" s="204"/>
      <c r="AH78" s="204"/>
      <c r="AI78" s="204">
        <f>'5-Why Analysis'!H18</f>
        <v>0</v>
      </c>
      <c r="AJ78" s="204"/>
      <c r="AK78" s="204"/>
      <c r="AL78" s="204"/>
      <c r="AM78" s="204"/>
      <c r="AN78" s="204"/>
      <c r="AO78" s="204"/>
      <c r="AP78" s="204"/>
      <c r="AQ78" s="204"/>
      <c r="AR78" s="204"/>
      <c r="AS78" s="204">
        <f>'5-Why Analysis'!J21</f>
        <v>0</v>
      </c>
      <c r="AT78" s="204"/>
      <c r="AU78" s="204"/>
      <c r="AV78" s="204"/>
      <c r="AW78" s="204"/>
      <c r="AX78" s="204"/>
      <c r="AY78" s="204"/>
      <c r="AZ78" s="204"/>
      <c r="BA78" s="204"/>
      <c r="BB78" s="204"/>
      <c r="BC78" s="206">
        <f>'5-Why Analysis'!L24</f>
        <v>0</v>
      </c>
      <c r="BD78" s="206"/>
      <c r="BE78" s="206"/>
      <c r="BF78" s="206"/>
      <c r="BG78" s="206"/>
      <c r="BH78" s="206"/>
      <c r="BI78" s="206"/>
      <c r="BJ78" s="206"/>
      <c r="BK78" s="206"/>
      <c r="BL78" s="206"/>
      <c r="BM78" s="99"/>
      <c r="BP78" s="80"/>
      <c r="BQ78" s="80"/>
      <c r="BR78" s="80"/>
      <c r="BS78" s="80"/>
    </row>
    <row r="79" spans="1:74" ht="31.5" hidden="1" customHeight="1">
      <c r="A79" s="197"/>
      <c r="B79" s="197"/>
      <c r="C79" s="197"/>
      <c r="D79" s="197"/>
      <c r="E79" s="197" t="s">
        <v>35</v>
      </c>
      <c r="F79" s="197"/>
      <c r="G79" s="197"/>
      <c r="H79" s="197"/>
      <c r="I79" s="197"/>
      <c r="J79" s="197"/>
      <c r="K79" s="197"/>
      <c r="L79" s="197"/>
      <c r="M79" s="197"/>
      <c r="N79" s="197"/>
      <c r="O79" s="204">
        <f>'5-Why Analysis'!D17</f>
        <v>0</v>
      </c>
      <c r="P79" s="204"/>
      <c r="Q79" s="204"/>
      <c r="R79" s="204"/>
      <c r="S79" s="204"/>
      <c r="T79" s="204"/>
      <c r="U79" s="204"/>
      <c r="V79" s="204"/>
      <c r="W79" s="204"/>
      <c r="X79" s="204"/>
      <c r="Y79" s="204">
        <f>'5-Why Analysis'!F20</f>
        <v>0</v>
      </c>
      <c r="Z79" s="204"/>
      <c r="AA79" s="204"/>
      <c r="AB79" s="204"/>
      <c r="AC79" s="204"/>
      <c r="AD79" s="204"/>
      <c r="AE79" s="204"/>
      <c r="AF79" s="204"/>
      <c r="AG79" s="204"/>
      <c r="AH79" s="204"/>
      <c r="AI79" s="204">
        <f>'5-Why Analysis'!H23</f>
        <v>0</v>
      </c>
      <c r="AJ79" s="204"/>
      <c r="AK79" s="204"/>
      <c r="AL79" s="204"/>
      <c r="AM79" s="204"/>
      <c r="AN79" s="204"/>
      <c r="AO79" s="204"/>
      <c r="AP79" s="204"/>
      <c r="AQ79" s="204"/>
      <c r="AR79" s="204"/>
      <c r="AS79" s="204">
        <f>'5-Why Analysis'!J26</f>
        <v>0</v>
      </c>
      <c r="AT79" s="204"/>
      <c r="AU79" s="204"/>
      <c r="AV79" s="204"/>
      <c r="AW79" s="204"/>
      <c r="AX79" s="204"/>
      <c r="AY79" s="204"/>
      <c r="AZ79" s="204"/>
      <c r="BA79" s="204"/>
      <c r="BB79" s="204"/>
      <c r="BC79" s="206">
        <f>'5-Why Analysis'!L29</f>
        <v>0</v>
      </c>
      <c r="BD79" s="206"/>
      <c r="BE79" s="206"/>
      <c r="BF79" s="206"/>
      <c r="BG79" s="206"/>
      <c r="BH79" s="206"/>
      <c r="BI79" s="206"/>
      <c r="BJ79" s="206"/>
      <c r="BK79" s="206"/>
      <c r="BL79" s="206"/>
      <c r="BM79" s="99"/>
      <c r="BP79" s="80"/>
      <c r="BQ79" s="80"/>
      <c r="BR79" s="80"/>
      <c r="BS79" s="80"/>
    </row>
    <row r="80" spans="1:74">
      <c r="A80" s="198" t="s">
        <v>52</v>
      </c>
      <c r="B80" s="199"/>
      <c r="C80" s="199"/>
      <c r="D80" s="199"/>
      <c r="E80" s="199"/>
      <c r="F80" s="199"/>
      <c r="G80" s="199"/>
      <c r="H80" s="199"/>
      <c r="I80" s="199"/>
      <c r="J80" s="199"/>
      <c r="K80" s="199"/>
      <c r="L80" s="199"/>
      <c r="M80" s="199"/>
      <c r="N80" s="199"/>
      <c r="O80" s="199"/>
      <c r="P80" s="199"/>
      <c r="Q80" s="199"/>
      <c r="R80" s="199"/>
      <c r="S80" s="199"/>
      <c r="T80" s="199"/>
      <c r="U80" s="199"/>
      <c r="V80" s="199"/>
      <c r="W80" s="199"/>
      <c r="X80" s="199"/>
      <c r="Y80" s="199"/>
      <c r="Z80" s="199"/>
      <c r="AA80" s="199"/>
      <c r="AB80" s="199"/>
      <c r="AC80" s="199"/>
      <c r="AD80" s="199"/>
      <c r="AE80" s="199"/>
      <c r="AF80" s="199"/>
      <c r="AG80" s="199"/>
      <c r="AH80" s="199"/>
      <c r="AI80" s="199"/>
      <c r="AJ80" s="199"/>
      <c r="AK80" s="199"/>
      <c r="AL80" s="199"/>
      <c r="AM80" s="199"/>
      <c r="AN80" s="199"/>
      <c r="AO80" s="199"/>
      <c r="AP80" s="199"/>
      <c r="AQ80" s="199"/>
      <c r="AR80" s="199"/>
      <c r="AS80" s="199"/>
      <c r="AT80" s="199"/>
      <c r="AU80" s="199"/>
      <c r="AV80" s="199"/>
      <c r="AW80" s="199"/>
      <c r="AX80" s="199"/>
      <c r="AY80" s="199"/>
      <c r="AZ80" s="199"/>
      <c r="BA80" s="199"/>
      <c r="BB80" s="199"/>
      <c r="BC80" s="199"/>
      <c r="BD80" s="199"/>
      <c r="BE80" s="199"/>
      <c r="BF80" s="199"/>
      <c r="BG80" s="199"/>
      <c r="BH80" s="199"/>
      <c r="BI80" s="199"/>
      <c r="BJ80" s="199"/>
      <c r="BK80" s="199"/>
      <c r="BL80" s="200"/>
      <c r="BM80" s="99"/>
      <c r="BP80" s="80"/>
      <c r="BQ80" s="80"/>
      <c r="BR80" s="80"/>
      <c r="BS80" s="80"/>
    </row>
    <row r="81" spans="1:71">
      <c r="A81" s="195" t="s">
        <v>106</v>
      </c>
      <c r="B81" s="195"/>
      <c r="C81" s="195"/>
      <c r="D81" s="195"/>
      <c r="E81" s="195"/>
      <c r="F81" s="195"/>
      <c r="G81" s="195"/>
      <c r="H81" s="195"/>
      <c r="I81" s="195" t="s">
        <v>57</v>
      </c>
      <c r="J81" s="195"/>
      <c r="K81" s="195"/>
      <c r="L81" s="195"/>
      <c r="M81" s="195"/>
      <c r="N81" s="195"/>
      <c r="O81" s="195"/>
      <c r="P81" s="195"/>
      <c r="Q81" s="195" t="s">
        <v>110</v>
      </c>
      <c r="R81" s="195"/>
      <c r="S81" s="195"/>
      <c r="T81" s="195"/>
      <c r="U81" s="195"/>
      <c r="V81" s="195"/>
      <c r="W81" s="195"/>
      <c r="X81" s="195"/>
      <c r="Y81" s="195" t="s">
        <v>110</v>
      </c>
      <c r="Z81" s="195"/>
      <c r="AA81" s="195"/>
      <c r="AB81" s="195"/>
      <c r="AC81" s="195"/>
      <c r="AD81" s="195"/>
      <c r="AE81" s="195"/>
      <c r="AF81" s="195"/>
      <c r="AG81" s="195" t="s">
        <v>110</v>
      </c>
      <c r="AH81" s="195"/>
      <c r="AI81" s="195"/>
      <c r="AJ81" s="195"/>
      <c r="AK81" s="195"/>
      <c r="AL81" s="195"/>
      <c r="AM81" s="195"/>
      <c r="AN81" s="195"/>
      <c r="AO81" s="195" t="s">
        <v>107</v>
      </c>
      <c r="AP81" s="195"/>
      <c r="AQ81" s="195"/>
      <c r="AR81" s="195"/>
      <c r="AS81" s="195"/>
      <c r="AT81" s="195"/>
      <c r="AU81" s="195"/>
      <c r="AV81" s="195"/>
      <c r="AW81" s="195" t="s">
        <v>108</v>
      </c>
      <c r="AX81" s="195"/>
      <c r="AY81" s="195"/>
      <c r="AZ81" s="195"/>
      <c r="BA81" s="195"/>
      <c r="BB81" s="195"/>
      <c r="BC81" s="195"/>
      <c r="BD81" s="195"/>
      <c r="BE81" s="195" t="s">
        <v>109</v>
      </c>
      <c r="BF81" s="195"/>
      <c r="BG81" s="195"/>
      <c r="BH81" s="195"/>
      <c r="BI81" s="195"/>
      <c r="BJ81" s="195"/>
      <c r="BK81" s="195"/>
      <c r="BL81" s="201"/>
      <c r="BM81" s="99"/>
      <c r="BP81" s="80"/>
      <c r="BQ81" s="80"/>
      <c r="BR81" s="80"/>
      <c r="BS81" s="80"/>
    </row>
    <row r="82" spans="1:71">
      <c r="A82" s="196"/>
      <c r="B82" s="196"/>
      <c r="C82" s="196"/>
      <c r="D82" s="196"/>
      <c r="E82" s="196"/>
      <c r="F82" s="196"/>
      <c r="G82" s="196"/>
      <c r="H82" s="196"/>
      <c r="I82" s="196"/>
      <c r="J82" s="196"/>
      <c r="K82" s="196"/>
      <c r="L82" s="196"/>
      <c r="M82" s="196"/>
      <c r="N82" s="196"/>
      <c r="O82" s="196"/>
      <c r="P82" s="196"/>
      <c r="Q82" s="196"/>
      <c r="R82" s="196"/>
      <c r="S82" s="196"/>
      <c r="T82" s="196"/>
      <c r="U82" s="196"/>
      <c r="V82" s="196"/>
      <c r="W82" s="196"/>
      <c r="X82" s="196"/>
      <c r="Y82" s="196"/>
      <c r="Z82" s="196"/>
      <c r="AA82" s="196"/>
      <c r="AB82" s="196"/>
      <c r="AC82" s="196"/>
      <c r="AD82" s="196"/>
      <c r="AE82" s="196"/>
      <c r="AF82" s="196"/>
      <c r="AG82" s="196"/>
      <c r="AH82" s="196"/>
      <c r="AI82" s="196"/>
      <c r="AJ82" s="196"/>
      <c r="AK82" s="196"/>
      <c r="AL82" s="196"/>
      <c r="AM82" s="196"/>
      <c r="AN82" s="196"/>
      <c r="AO82" s="196"/>
      <c r="AP82" s="196"/>
      <c r="AQ82" s="196"/>
      <c r="AR82" s="196"/>
      <c r="AS82" s="196"/>
      <c r="AT82" s="196"/>
      <c r="AU82" s="196"/>
      <c r="AV82" s="196"/>
      <c r="AW82" s="196"/>
      <c r="AX82" s="196"/>
      <c r="AY82" s="196"/>
      <c r="AZ82" s="196"/>
      <c r="BA82" s="196"/>
      <c r="BB82" s="196"/>
      <c r="BC82" s="196"/>
      <c r="BD82" s="196"/>
      <c r="BE82" s="196"/>
      <c r="BF82" s="196"/>
      <c r="BG82" s="196"/>
      <c r="BH82" s="196"/>
      <c r="BI82" s="196"/>
      <c r="BJ82" s="196"/>
      <c r="BK82" s="196"/>
      <c r="BL82" s="202"/>
      <c r="BM82" s="99"/>
      <c r="BP82" s="80"/>
      <c r="BQ82" s="80"/>
      <c r="BR82" s="80"/>
      <c r="BS82" s="80"/>
    </row>
    <row r="83" spans="1:71" ht="48" customHeight="1">
      <c r="A83" s="161"/>
      <c r="B83" s="161"/>
      <c r="C83" s="161"/>
      <c r="D83" s="161"/>
      <c r="E83" s="161"/>
      <c r="F83" s="161"/>
      <c r="G83" s="161"/>
      <c r="H83" s="161"/>
      <c r="I83" s="161"/>
      <c r="J83" s="161"/>
      <c r="K83" s="161"/>
      <c r="L83" s="161"/>
      <c r="M83" s="161"/>
      <c r="N83" s="161"/>
      <c r="O83" s="161"/>
      <c r="P83" s="161"/>
      <c r="Q83" s="161"/>
      <c r="R83" s="161"/>
      <c r="S83" s="161"/>
      <c r="T83" s="161"/>
      <c r="U83" s="161"/>
      <c r="V83" s="161"/>
      <c r="W83" s="161"/>
      <c r="X83" s="161"/>
      <c r="Y83" s="161"/>
      <c r="Z83" s="161"/>
      <c r="AA83" s="161"/>
      <c r="AB83" s="161"/>
      <c r="AC83" s="161"/>
      <c r="AD83" s="161"/>
      <c r="AE83" s="161"/>
      <c r="AF83" s="161"/>
      <c r="AG83" s="161"/>
      <c r="AH83" s="161"/>
      <c r="AI83" s="161"/>
      <c r="AJ83" s="161"/>
      <c r="AK83" s="161"/>
      <c r="AL83" s="161"/>
      <c r="AM83" s="161"/>
      <c r="AN83" s="161"/>
      <c r="AO83" s="161"/>
      <c r="AP83" s="161"/>
      <c r="AQ83" s="161"/>
      <c r="AR83" s="161"/>
      <c r="AS83" s="161"/>
      <c r="AT83" s="161"/>
      <c r="AU83" s="161"/>
      <c r="AV83" s="161"/>
      <c r="AW83" s="161"/>
      <c r="AX83" s="161"/>
      <c r="AY83" s="161"/>
      <c r="AZ83" s="161"/>
      <c r="BA83" s="161"/>
      <c r="BB83" s="161"/>
      <c r="BC83" s="161"/>
      <c r="BD83" s="161"/>
      <c r="BE83" s="161"/>
      <c r="BF83" s="161"/>
      <c r="BG83" s="161"/>
      <c r="BH83" s="161"/>
      <c r="BI83" s="161"/>
      <c r="BJ83" s="161"/>
      <c r="BK83" s="161"/>
      <c r="BL83" s="162"/>
      <c r="BM83" s="99"/>
      <c r="BP83" s="80"/>
      <c r="BQ83" s="80"/>
      <c r="BR83" s="80"/>
      <c r="BS83" s="80"/>
    </row>
    <row r="84" spans="1:71" hidden="1">
      <c r="A84" s="161"/>
      <c r="B84" s="161"/>
      <c r="C84" s="161"/>
      <c r="D84" s="161"/>
      <c r="E84" s="161"/>
      <c r="F84" s="161"/>
      <c r="G84" s="161"/>
      <c r="H84" s="161"/>
      <c r="I84" s="161"/>
      <c r="J84" s="161"/>
      <c r="K84" s="161"/>
      <c r="L84" s="161"/>
      <c r="M84" s="161"/>
      <c r="N84" s="161"/>
      <c r="O84" s="161"/>
      <c r="P84" s="161"/>
      <c r="Q84" s="161"/>
      <c r="R84" s="161"/>
      <c r="S84" s="161"/>
      <c r="T84" s="161"/>
      <c r="U84" s="161"/>
      <c r="V84" s="161"/>
      <c r="W84" s="161"/>
      <c r="X84" s="161"/>
      <c r="Y84" s="161"/>
      <c r="Z84" s="161"/>
      <c r="AA84" s="161"/>
      <c r="AB84" s="161"/>
      <c r="AC84" s="161"/>
      <c r="AD84" s="161"/>
      <c r="AE84" s="161"/>
      <c r="AF84" s="161"/>
      <c r="AG84" s="161"/>
      <c r="AH84" s="161"/>
      <c r="AI84" s="161"/>
      <c r="AJ84" s="161"/>
      <c r="AK84" s="161"/>
      <c r="AL84" s="161"/>
      <c r="AM84" s="161"/>
      <c r="AN84" s="161"/>
      <c r="AO84" s="161"/>
      <c r="AP84" s="161"/>
      <c r="AQ84" s="161"/>
      <c r="AR84" s="161"/>
      <c r="AS84" s="161"/>
      <c r="AT84" s="161"/>
      <c r="AU84" s="161"/>
      <c r="AV84" s="161"/>
      <c r="AW84" s="161"/>
      <c r="AX84" s="161"/>
      <c r="AY84" s="161"/>
      <c r="AZ84" s="161"/>
      <c r="BA84" s="161"/>
      <c r="BB84" s="161"/>
      <c r="BC84" s="161"/>
      <c r="BD84" s="161"/>
      <c r="BE84" s="161"/>
      <c r="BF84" s="161"/>
      <c r="BG84" s="161"/>
      <c r="BH84" s="161"/>
      <c r="BI84" s="161"/>
      <c r="BJ84" s="161"/>
      <c r="BK84" s="161"/>
      <c r="BL84" s="161"/>
      <c r="BM84" s="99"/>
      <c r="BP84" s="80"/>
      <c r="BQ84" s="80"/>
      <c r="BR84" s="80"/>
      <c r="BS84" s="80"/>
    </row>
    <row r="85" spans="1:71" hidden="1">
      <c r="A85" s="161"/>
      <c r="B85" s="161"/>
      <c r="C85" s="161"/>
      <c r="D85" s="161"/>
      <c r="E85" s="161"/>
      <c r="F85" s="161"/>
      <c r="G85" s="161"/>
      <c r="H85" s="161"/>
      <c r="I85" s="161"/>
      <c r="J85" s="161"/>
      <c r="K85" s="161"/>
      <c r="L85" s="161"/>
      <c r="M85" s="161"/>
      <c r="N85" s="161"/>
      <c r="O85" s="161"/>
      <c r="P85" s="161"/>
      <c r="Q85" s="161"/>
      <c r="R85" s="161"/>
      <c r="S85" s="161"/>
      <c r="T85" s="161"/>
      <c r="U85" s="161"/>
      <c r="V85" s="161"/>
      <c r="W85" s="161"/>
      <c r="X85" s="161"/>
      <c r="Y85" s="161"/>
      <c r="Z85" s="161"/>
      <c r="AA85" s="161"/>
      <c r="AB85" s="161"/>
      <c r="AC85" s="161"/>
      <c r="AD85" s="161"/>
      <c r="AE85" s="161"/>
      <c r="AF85" s="161"/>
      <c r="AG85" s="161"/>
      <c r="AH85" s="161"/>
      <c r="AI85" s="161"/>
      <c r="AJ85" s="161"/>
      <c r="AK85" s="161"/>
      <c r="AL85" s="161"/>
      <c r="AM85" s="161"/>
      <c r="AN85" s="161"/>
      <c r="AO85" s="161"/>
      <c r="AP85" s="161"/>
      <c r="AQ85" s="161"/>
      <c r="AR85" s="161"/>
      <c r="AS85" s="161"/>
      <c r="AT85" s="161"/>
      <c r="AU85" s="161"/>
      <c r="AV85" s="161"/>
      <c r="AW85" s="161"/>
      <c r="AX85" s="161"/>
      <c r="AY85" s="161"/>
      <c r="AZ85" s="161"/>
      <c r="BA85" s="161"/>
      <c r="BB85" s="161"/>
      <c r="BC85" s="161"/>
      <c r="BD85" s="161"/>
      <c r="BE85" s="161"/>
      <c r="BF85" s="161"/>
      <c r="BG85" s="161"/>
      <c r="BH85" s="161"/>
      <c r="BI85" s="161"/>
      <c r="BJ85" s="161"/>
      <c r="BK85" s="161"/>
      <c r="BL85" s="161"/>
      <c r="BM85" s="99"/>
      <c r="BP85" s="80"/>
      <c r="BQ85" s="80"/>
      <c r="BR85" s="80"/>
      <c r="BS85" s="80"/>
    </row>
    <row r="86" spans="1:71" hidden="1">
      <c r="A86" s="329" t="s">
        <v>104</v>
      </c>
      <c r="B86" s="329"/>
      <c r="C86" s="329"/>
      <c r="D86" s="329"/>
      <c r="E86" s="329"/>
      <c r="F86" s="329"/>
      <c r="G86" s="329"/>
      <c r="H86" s="329"/>
      <c r="I86" s="329"/>
      <c r="J86" s="329"/>
      <c r="K86" s="329"/>
      <c r="L86" s="329"/>
      <c r="M86" s="329"/>
      <c r="N86" s="329"/>
      <c r="O86" s="329"/>
      <c r="P86" s="329"/>
      <c r="Q86" s="329"/>
      <c r="R86" s="329"/>
      <c r="S86" s="329"/>
      <c r="T86" s="329"/>
      <c r="U86" s="329"/>
      <c r="V86" s="329"/>
      <c r="W86" s="329"/>
      <c r="X86" s="329"/>
      <c r="Y86" s="329"/>
      <c r="Z86" s="329"/>
      <c r="AA86" s="329"/>
      <c r="AB86" s="329"/>
      <c r="AC86" s="329"/>
      <c r="AD86" s="329"/>
      <c r="AE86" s="329"/>
      <c r="AF86" s="329"/>
      <c r="AG86" s="329"/>
      <c r="AH86" s="329"/>
      <c r="AI86" s="329"/>
      <c r="AJ86" s="329"/>
      <c r="AK86" s="329"/>
      <c r="AL86" s="329"/>
      <c r="AM86" s="329"/>
      <c r="AN86" s="329"/>
      <c r="AO86" s="329"/>
      <c r="AP86" s="329"/>
      <c r="AQ86" s="329"/>
      <c r="AR86" s="329"/>
      <c r="AS86" s="329"/>
      <c r="AT86" s="329"/>
      <c r="AU86" s="329"/>
      <c r="AV86" s="329"/>
      <c r="AW86" s="329"/>
      <c r="AX86" s="329"/>
      <c r="AY86" s="329"/>
      <c r="AZ86" s="329"/>
      <c r="BA86" s="329"/>
      <c r="BB86" s="329"/>
      <c r="BC86" s="329"/>
      <c r="BD86" s="329"/>
      <c r="BE86" s="329"/>
      <c r="BF86" s="329"/>
      <c r="BG86" s="329"/>
      <c r="BH86" s="329"/>
      <c r="BI86" s="329"/>
      <c r="BJ86" s="329"/>
      <c r="BK86" s="329"/>
      <c r="BL86" s="329"/>
      <c r="BM86" s="99"/>
      <c r="BP86" s="80"/>
      <c r="BQ86" s="80"/>
      <c r="BR86" s="80"/>
      <c r="BS86" s="80"/>
    </row>
    <row r="87" spans="1:71" ht="21" hidden="1" customHeight="1">
      <c r="A87" s="330" t="s">
        <v>53</v>
      </c>
      <c r="B87" s="330"/>
      <c r="C87" s="330"/>
      <c r="D87" s="330"/>
      <c r="E87" s="330"/>
      <c r="F87" s="330"/>
      <c r="G87" s="330"/>
      <c r="H87" s="330"/>
      <c r="I87" s="330"/>
      <c r="J87" s="330"/>
      <c r="K87" s="203"/>
      <c r="L87" s="203"/>
      <c r="M87" s="203"/>
      <c r="N87" s="203"/>
      <c r="O87" s="203"/>
      <c r="P87" s="203"/>
      <c r="Q87" s="203"/>
      <c r="R87" s="203"/>
      <c r="S87" s="203"/>
      <c r="T87" s="203"/>
      <c r="U87" s="203"/>
      <c r="V87" s="203"/>
      <c r="W87" s="203"/>
      <c r="X87" s="203"/>
      <c r="Y87" s="203"/>
      <c r="Z87" s="203"/>
      <c r="AA87" s="203"/>
      <c r="AB87" s="203"/>
      <c r="AC87" s="203"/>
      <c r="AD87" s="203"/>
      <c r="AE87" s="203"/>
      <c r="AF87" s="166" t="s">
        <v>55</v>
      </c>
      <c r="AG87" s="166"/>
      <c r="AH87" s="166"/>
      <c r="AI87" s="166"/>
      <c r="AJ87" s="166"/>
      <c r="AK87" s="166"/>
      <c r="AL87" s="166"/>
      <c r="AM87" s="166"/>
      <c r="AN87" s="166"/>
      <c r="AO87" s="166"/>
      <c r="AP87" s="166"/>
      <c r="AQ87" s="166"/>
      <c r="AR87" s="166"/>
      <c r="AS87" s="166"/>
      <c r="AT87" s="166"/>
      <c r="AU87" s="166"/>
      <c r="AV87" s="166"/>
      <c r="AW87" s="166"/>
      <c r="AX87" s="166"/>
      <c r="AY87" s="166"/>
      <c r="AZ87" s="166"/>
      <c r="BA87" s="166"/>
      <c r="BB87" s="166"/>
      <c r="BC87" s="166"/>
      <c r="BD87" s="166"/>
      <c r="BE87" s="166"/>
      <c r="BF87" s="166"/>
      <c r="BG87" s="62"/>
      <c r="BH87" s="331" t="s">
        <v>54</v>
      </c>
      <c r="BI87" s="332"/>
      <c r="BJ87" s="332"/>
      <c r="BK87" s="332"/>
      <c r="BL87" s="332"/>
      <c r="BM87" s="99"/>
      <c r="BP87" s="80"/>
      <c r="BQ87" s="80"/>
      <c r="BR87" s="80"/>
      <c r="BS87" s="80"/>
    </row>
    <row r="88" spans="1:71" ht="22.5" hidden="1" customHeight="1">
      <c r="A88" s="166" t="s">
        <v>43</v>
      </c>
      <c r="B88" s="166"/>
      <c r="C88" s="166"/>
      <c r="D88" s="166"/>
      <c r="E88" s="166"/>
      <c r="F88" s="166"/>
      <c r="G88" s="166"/>
      <c r="H88" s="166"/>
      <c r="I88" s="166"/>
      <c r="J88" s="166"/>
      <c r="K88" s="163">
        <f>'C&amp;E'!B7</f>
        <v>0</v>
      </c>
      <c r="L88" s="163"/>
      <c r="M88" s="163"/>
      <c r="N88" s="163"/>
      <c r="O88" s="163"/>
      <c r="P88" s="163"/>
      <c r="Q88" s="163"/>
      <c r="R88" s="163">
        <f>'C&amp;E'!C10</f>
        <v>0</v>
      </c>
      <c r="S88" s="163"/>
      <c r="T88" s="163"/>
      <c r="U88" s="163"/>
      <c r="V88" s="163"/>
      <c r="W88" s="163"/>
      <c r="X88" s="163"/>
      <c r="Y88" s="163">
        <f>'C&amp;E'!D13</f>
        <v>0</v>
      </c>
      <c r="Z88" s="163"/>
      <c r="AA88" s="163"/>
      <c r="AB88" s="163"/>
      <c r="AC88" s="163"/>
      <c r="AD88" s="163"/>
      <c r="AE88" s="163"/>
      <c r="AF88" s="163">
        <f>'C&amp;E'!E16</f>
        <v>0</v>
      </c>
      <c r="AG88" s="163"/>
      <c r="AH88" s="163"/>
      <c r="AI88" s="163"/>
      <c r="AJ88" s="163"/>
      <c r="AK88" s="163"/>
      <c r="AL88" s="163"/>
      <c r="AM88" s="163">
        <f>'C&amp;E'!F19</f>
        <v>0</v>
      </c>
      <c r="AN88" s="163"/>
      <c r="AO88" s="163"/>
      <c r="AP88" s="163"/>
      <c r="AQ88" s="163"/>
      <c r="AR88" s="163"/>
      <c r="AS88" s="163"/>
      <c r="AT88" s="163">
        <f>'C&amp;E'!G22</f>
        <v>0</v>
      </c>
      <c r="AU88" s="163"/>
      <c r="AV88" s="163"/>
      <c r="AW88" s="163"/>
      <c r="AX88" s="163"/>
      <c r="AY88" s="163"/>
      <c r="AZ88" s="163"/>
      <c r="BA88" s="163">
        <f>'C&amp;E'!H25</f>
        <v>0</v>
      </c>
      <c r="BB88" s="163"/>
      <c r="BC88" s="163"/>
      <c r="BD88" s="163"/>
      <c r="BE88" s="163"/>
      <c r="BF88" s="163"/>
      <c r="BG88" s="163"/>
      <c r="BH88" s="164"/>
      <c r="BI88" s="164"/>
      <c r="BJ88" s="164"/>
      <c r="BK88" s="164"/>
      <c r="BL88" s="165"/>
      <c r="BM88" s="99"/>
      <c r="BP88" s="80"/>
      <c r="BQ88" s="80"/>
      <c r="BR88" s="80"/>
      <c r="BS88" s="80"/>
    </row>
    <row r="89" spans="1:71" ht="22.5" hidden="1" customHeight="1">
      <c r="A89" s="166" t="s">
        <v>44</v>
      </c>
      <c r="B89" s="166"/>
      <c r="C89" s="166"/>
      <c r="D89" s="166"/>
      <c r="E89" s="166"/>
      <c r="F89" s="166"/>
      <c r="G89" s="166"/>
      <c r="H89" s="166"/>
      <c r="I89" s="166"/>
      <c r="J89" s="166"/>
      <c r="K89" s="163">
        <f>'C&amp;E'!O7</f>
        <v>0</v>
      </c>
      <c r="L89" s="163"/>
      <c r="M89" s="163"/>
      <c r="N89" s="163"/>
      <c r="O89" s="163"/>
      <c r="P89" s="163"/>
      <c r="Q89" s="163"/>
      <c r="R89" s="163">
        <f>'C&amp;E'!P10</f>
        <v>0</v>
      </c>
      <c r="S89" s="163"/>
      <c r="T89" s="163"/>
      <c r="U89" s="163"/>
      <c r="V89" s="163"/>
      <c r="W89" s="163"/>
      <c r="X89" s="163"/>
      <c r="Y89" s="163">
        <f>'C&amp;E'!Q13</f>
        <v>0</v>
      </c>
      <c r="Z89" s="163"/>
      <c r="AA89" s="163"/>
      <c r="AB89" s="163"/>
      <c r="AC89" s="163"/>
      <c r="AD89" s="163"/>
      <c r="AE89" s="163"/>
      <c r="AF89" s="163">
        <f>'C&amp;E'!R16</f>
        <v>0</v>
      </c>
      <c r="AG89" s="163"/>
      <c r="AH89" s="163"/>
      <c r="AI89" s="163"/>
      <c r="AJ89" s="163"/>
      <c r="AK89" s="163"/>
      <c r="AL89" s="163"/>
      <c r="AM89" s="163">
        <f>'C&amp;E'!S19</f>
        <v>0</v>
      </c>
      <c r="AN89" s="163"/>
      <c r="AO89" s="163"/>
      <c r="AP89" s="163"/>
      <c r="AQ89" s="163"/>
      <c r="AR89" s="163"/>
      <c r="AS89" s="163"/>
      <c r="AT89" s="163">
        <f>'C&amp;E'!T22</f>
        <v>0</v>
      </c>
      <c r="AU89" s="163"/>
      <c r="AV89" s="163"/>
      <c r="AW89" s="163"/>
      <c r="AX89" s="163"/>
      <c r="AY89" s="163"/>
      <c r="AZ89" s="163"/>
      <c r="BA89" s="163">
        <f>'C&amp;E'!U25</f>
        <v>0</v>
      </c>
      <c r="BB89" s="163"/>
      <c r="BC89" s="163"/>
      <c r="BD89" s="163"/>
      <c r="BE89" s="163"/>
      <c r="BF89" s="163"/>
      <c r="BG89" s="163"/>
      <c r="BH89" s="164"/>
      <c r="BI89" s="164"/>
      <c r="BJ89" s="164"/>
      <c r="BK89" s="164"/>
      <c r="BL89" s="165"/>
      <c r="BM89" s="99"/>
      <c r="BP89" s="80"/>
      <c r="BQ89" s="80"/>
      <c r="BR89" s="80"/>
      <c r="BS89" s="80"/>
    </row>
    <row r="90" spans="1:71" ht="22.5" hidden="1" customHeight="1">
      <c r="A90" s="166" t="s">
        <v>45</v>
      </c>
      <c r="B90" s="166"/>
      <c r="C90" s="166"/>
      <c r="D90" s="166"/>
      <c r="E90" s="166"/>
      <c r="F90" s="166"/>
      <c r="G90" s="166"/>
      <c r="H90" s="166"/>
      <c r="I90" s="166"/>
      <c r="J90" s="166"/>
      <c r="K90" s="163">
        <f>'C&amp;E'!AB7</f>
        <v>0</v>
      </c>
      <c r="L90" s="163"/>
      <c r="M90" s="163"/>
      <c r="N90" s="163"/>
      <c r="O90" s="163"/>
      <c r="P90" s="163"/>
      <c r="Q90" s="163"/>
      <c r="R90" s="163">
        <f>'C&amp;E'!AC10</f>
        <v>0</v>
      </c>
      <c r="S90" s="163"/>
      <c r="T90" s="163"/>
      <c r="U90" s="163"/>
      <c r="V90" s="163"/>
      <c r="W90" s="163"/>
      <c r="X90" s="163"/>
      <c r="Y90" s="163">
        <f>'C&amp;E'!AD13</f>
        <v>0</v>
      </c>
      <c r="Z90" s="163"/>
      <c r="AA90" s="163"/>
      <c r="AB90" s="163"/>
      <c r="AC90" s="163"/>
      <c r="AD90" s="163"/>
      <c r="AE90" s="163"/>
      <c r="AF90" s="163">
        <f>'C&amp;E'!AE16</f>
        <v>0</v>
      </c>
      <c r="AG90" s="163"/>
      <c r="AH90" s="163"/>
      <c r="AI90" s="163"/>
      <c r="AJ90" s="163"/>
      <c r="AK90" s="163"/>
      <c r="AL90" s="163"/>
      <c r="AM90" s="163">
        <f>'C&amp;E'!AF19</f>
        <v>0</v>
      </c>
      <c r="AN90" s="163"/>
      <c r="AO90" s="163"/>
      <c r="AP90" s="163"/>
      <c r="AQ90" s="163"/>
      <c r="AR90" s="163"/>
      <c r="AS90" s="163"/>
      <c r="AT90" s="163">
        <f>'C&amp;E'!AG22</f>
        <v>0</v>
      </c>
      <c r="AU90" s="163"/>
      <c r="AV90" s="163"/>
      <c r="AW90" s="163"/>
      <c r="AX90" s="163"/>
      <c r="AY90" s="163"/>
      <c r="AZ90" s="163"/>
      <c r="BA90" s="163">
        <f>'C&amp;E'!AH25</f>
        <v>0</v>
      </c>
      <c r="BB90" s="163"/>
      <c r="BC90" s="163"/>
      <c r="BD90" s="163"/>
      <c r="BE90" s="163"/>
      <c r="BF90" s="163"/>
      <c r="BG90" s="163"/>
      <c r="BH90" s="164"/>
      <c r="BI90" s="164"/>
      <c r="BJ90" s="164"/>
      <c r="BK90" s="164"/>
      <c r="BL90" s="165"/>
      <c r="BM90" s="99"/>
      <c r="BP90" s="80"/>
      <c r="BQ90" s="80"/>
      <c r="BR90" s="80"/>
      <c r="BS90" s="80"/>
    </row>
    <row r="91" spans="1:71" ht="22.5" hidden="1" customHeight="1">
      <c r="A91" s="166" t="s">
        <v>47</v>
      </c>
      <c r="B91" s="166"/>
      <c r="C91" s="166"/>
      <c r="D91" s="166"/>
      <c r="E91" s="166"/>
      <c r="F91" s="166"/>
      <c r="G91" s="166"/>
      <c r="H91" s="166"/>
      <c r="I91" s="166"/>
      <c r="J91" s="166"/>
      <c r="K91" s="163">
        <f>'C&amp;E'!B49</f>
        <v>0</v>
      </c>
      <c r="L91" s="163"/>
      <c r="M91" s="163"/>
      <c r="N91" s="163"/>
      <c r="O91" s="163"/>
      <c r="P91" s="163"/>
      <c r="Q91" s="163"/>
      <c r="R91" s="163">
        <f>'C&amp;E'!C46</f>
        <v>0</v>
      </c>
      <c r="S91" s="163"/>
      <c r="T91" s="163"/>
      <c r="U91" s="163"/>
      <c r="V91" s="163"/>
      <c r="W91" s="163"/>
      <c r="X91" s="163"/>
      <c r="Y91" s="163">
        <f>'C&amp;E'!D43</f>
        <v>0</v>
      </c>
      <c r="Z91" s="163"/>
      <c r="AA91" s="163"/>
      <c r="AB91" s="163"/>
      <c r="AC91" s="163"/>
      <c r="AD91" s="163"/>
      <c r="AE91" s="163"/>
      <c r="AF91" s="163">
        <f>'C&amp;E'!E40</f>
        <v>0</v>
      </c>
      <c r="AG91" s="163"/>
      <c r="AH91" s="163"/>
      <c r="AI91" s="163"/>
      <c r="AJ91" s="163"/>
      <c r="AK91" s="163"/>
      <c r="AL91" s="163"/>
      <c r="AM91" s="163">
        <f>'C&amp;E'!F37</f>
        <v>0</v>
      </c>
      <c r="AN91" s="163"/>
      <c r="AO91" s="163"/>
      <c r="AP91" s="163"/>
      <c r="AQ91" s="163"/>
      <c r="AR91" s="163"/>
      <c r="AS91" s="163"/>
      <c r="AT91" s="163">
        <f>'C&amp;E'!G34</f>
        <v>0</v>
      </c>
      <c r="AU91" s="163"/>
      <c r="AV91" s="163"/>
      <c r="AW91" s="163"/>
      <c r="AX91" s="163"/>
      <c r="AY91" s="163"/>
      <c r="AZ91" s="163"/>
      <c r="BA91" s="163">
        <f>'C&amp;E'!H31</f>
        <v>0</v>
      </c>
      <c r="BB91" s="163"/>
      <c r="BC91" s="163"/>
      <c r="BD91" s="163"/>
      <c r="BE91" s="163"/>
      <c r="BF91" s="163"/>
      <c r="BG91" s="163"/>
      <c r="BH91" s="164"/>
      <c r="BI91" s="164"/>
      <c r="BJ91" s="164"/>
      <c r="BK91" s="164"/>
      <c r="BL91" s="165"/>
      <c r="BM91" s="99"/>
      <c r="BP91" s="80"/>
      <c r="BQ91" s="80"/>
      <c r="BR91" s="80"/>
      <c r="BS91" s="80"/>
    </row>
    <row r="92" spans="1:71" ht="22.5" hidden="1" customHeight="1">
      <c r="A92" s="166" t="s">
        <v>48</v>
      </c>
      <c r="B92" s="166"/>
      <c r="C92" s="166"/>
      <c r="D92" s="166"/>
      <c r="E92" s="166"/>
      <c r="F92" s="166"/>
      <c r="G92" s="166"/>
      <c r="H92" s="166"/>
      <c r="I92" s="166"/>
      <c r="J92" s="166"/>
      <c r="K92" s="163">
        <f>'C&amp;E'!O49</f>
        <v>0</v>
      </c>
      <c r="L92" s="163"/>
      <c r="M92" s="163"/>
      <c r="N92" s="163"/>
      <c r="O92" s="163"/>
      <c r="P92" s="163"/>
      <c r="Q92" s="163"/>
      <c r="R92" s="163">
        <f>'C&amp;E'!P46</f>
        <v>0</v>
      </c>
      <c r="S92" s="163"/>
      <c r="T92" s="163"/>
      <c r="U92" s="163"/>
      <c r="V92" s="163"/>
      <c r="W92" s="163"/>
      <c r="X92" s="163"/>
      <c r="Y92" s="163">
        <f>'C&amp;E'!Q43</f>
        <v>0</v>
      </c>
      <c r="Z92" s="163"/>
      <c r="AA92" s="163"/>
      <c r="AB92" s="163"/>
      <c r="AC92" s="163"/>
      <c r="AD92" s="163"/>
      <c r="AE92" s="163"/>
      <c r="AF92" s="163">
        <f>'C&amp;E'!R40</f>
        <v>0</v>
      </c>
      <c r="AG92" s="163"/>
      <c r="AH92" s="163"/>
      <c r="AI92" s="163"/>
      <c r="AJ92" s="163"/>
      <c r="AK92" s="163"/>
      <c r="AL92" s="163"/>
      <c r="AM92" s="163">
        <f>'C&amp;E'!S37</f>
        <v>0</v>
      </c>
      <c r="AN92" s="163"/>
      <c r="AO92" s="163"/>
      <c r="AP92" s="163"/>
      <c r="AQ92" s="163"/>
      <c r="AR92" s="163"/>
      <c r="AS92" s="163"/>
      <c r="AT92" s="163">
        <f>'C&amp;E'!T34</f>
        <v>0</v>
      </c>
      <c r="AU92" s="163"/>
      <c r="AV92" s="163"/>
      <c r="AW92" s="163"/>
      <c r="AX92" s="163"/>
      <c r="AY92" s="163"/>
      <c r="AZ92" s="163"/>
      <c r="BA92" s="163">
        <f>'C&amp;E'!U31</f>
        <v>0</v>
      </c>
      <c r="BB92" s="163"/>
      <c r="BC92" s="163"/>
      <c r="BD92" s="163"/>
      <c r="BE92" s="163"/>
      <c r="BF92" s="163"/>
      <c r="BG92" s="163"/>
      <c r="BH92" s="164"/>
      <c r="BI92" s="164"/>
      <c r="BJ92" s="164"/>
      <c r="BK92" s="164"/>
      <c r="BL92" s="165"/>
      <c r="BM92" s="99"/>
      <c r="BP92" s="80"/>
      <c r="BQ92" s="80"/>
      <c r="BR92" s="80"/>
      <c r="BS92" s="80"/>
    </row>
    <row r="93" spans="1:71" ht="22.5" hidden="1" customHeight="1">
      <c r="A93" s="166" t="s">
        <v>49</v>
      </c>
      <c r="B93" s="166"/>
      <c r="C93" s="166"/>
      <c r="D93" s="166"/>
      <c r="E93" s="166"/>
      <c r="F93" s="166"/>
      <c r="G93" s="166"/>
      <c r="H93" s="166"/>
      <c r="I93" s="166"/>
      <c r="J93" s="166"/>
      <c r="K93" s="163">
        <f>'C&amp;E'!AB49</f>
        <v>0</v>
      </c>
      <c r="L93" s="163"/>
      <c r="M93" s="163"/>
      <c r="N93" s="163"/>
      <c r="O93" s="163"/>
      <c r="P93" s="163"/>
      <c r="Q93" s="163"/>
      <c r="R93" s="163">
        <f>'C&amp;E'!AC46</f>
        <v>0</v>
      </c>
      <c r="S93" s="163"/>
      <c r="T93" s="163"/>
      <c r="U93" s="163"/>
      <c r="V93" s="163"/>
      <c r="W93" s="163"/>
      <c r="X93" s="163"/>
      <c r="Y93" s="163">
        <f>'C&amp;E'!AD43</f>
        <v>0</v>
      </c>
      <c r="Z93" s="163"/>
      <c r="AA93" s="163"/>
      <c r="AB93" s="163"/>
      <c r="AC93" s="163"/>
      <c r="AD93" s="163"/>
      <c r="AE93" s="163"/>
      <c r="AF93" s="163">
        <f>'C&amp;E'!AE40</f>
        <v>0</v>
      </c>
      <c r="AG93" s="163"/>
      <c r="AH93" s="163"/>
      <c r="AI93" s="163"/>
      <c r="AJ93" s="163"/>
      <c r="AK93" s="163"/>
      <c r="AL93" s="163"/>
      <c r="AM93" s="163">
        <f>'C&amp;E'!AF37</f>
        <v>0</v>
      </c>
      <c r="AN93" s="163"/>
      <c r="AO93" s="163"/>
      <c r="AP93" s="163"/>
      <c r="AQ93" s="163"/>
      <c r="AR93" s="163"/>
      <c r="AS93" s="163"/>
      <c r="AT93" s="163">
        <f>'C&amp;E'!AG34</f>
        <v>0</v>
      </c>
      <c r="AU93" s="163"/>
      <c r="AV93" s="163"/>
      <c r="AW93" s="163"/>
      <c r="AX93" s="163"/>
      <c r="AY93" s="163"/>
      <c r="AZ93" s="163"/>
      <c r="BA93" s="163">
        <f>'C&amp;E'!AH31</f>
        <v>0</v>
      </c>
      <c r="BB93" s="163"/>
      <c r="BC93" s="163"/>
      <c r="BD93" s="163"/>
      <c r="BE93" s="163"/>
      <c r="BF93" s="163"/>
      <c r="BG93" s="163"/>
      <c r="BH93" s="164"/>
      <c r="BI93" s="164"/>
      <c r="BJ93" s="164"/>
      <c r="BK93" s="164"/>
      <c r="BL93" s="165"/>
      <c r="BM93" s="99"/>
      <c r="BP93" s="80"/>
      <c r="BQ93" s="80"/>
      <c r="BR93" s="80"/>
      <c r="BS93" s="80"/>
    </row>
    <row r="94" spans="1:71" hidden="1">
      <c r="A94" s="329" t="s">
        <v>71</v>
      </c>
      <c r="B94" s="341"/>
      <c r="C94" s="341"/>
      <c r="D94" s="341"/>
      <c r="E94" s="341"/>
      <c r="F94" s="341"/>
      <c r="G94" s="341"/>
      <c r="H94" s="341"/>
      <c r="I94" s="341"/>
      <c r="J94" s="341"/>
      <c r="K94" s="341"/>
      <c r="L94" s="341"/>
      <c r="M94" s="341"/>
      <c r="N94" s="341"/>
      <c r="O94" s="341"/>
      <c r="P94" s="341"/>
      <c r="Q94" s="341"/>
      <c r="R94" s="341"/>
      <c r="S94" s="341"/>
      <c r="T94" s="341"/>
      <c r="U94" s="341"/>
      <c r="V94" s="341"/>
      <c r="W94" s="341"/>
      <c r="X94" s="341"/>
      <c r="Y94" s="341"/>
      <c r="Z94" s="341"/>
      <c r="AA94" s="341"/>
      <c r="AB94" s="341"/>
      <c r="AC94" s="341"/>
      <c r="AD94" s="341"/>
      <c r="AE94" s="341"/>
      <c r="AF94" s="341"/>
      <c r="AG94" s="341"/>
      <c r="AH94" s="341"/>
      <c r="AI94" s="341"/>
      <c r="AJ94" s="341"/>
      <c r="AK94" s="341"/>
      <c r="AL94" s="341"/>
      <c r="AM94" s="341"/>
      <c r="AN94" s="341"/>
      <c r="AO94" s="341"/>
      <c r="AP94" s="341"/>
      <c r="AQ94" s="341"/>
      <c r="AR94" s="341"/>
      <c r="AS94" s="341"/>
      <c r="AT94" s="341"/>
      <c r="AU94" s="341"/>
      <c r="AV94" s="341"/>
      <c r="AW94" s="341"/>
      <c r="AX94" s="341"/>
      <c r="AY94" s="341"/>
      <c r="AZ94" s="341"/>
      <c r="BA94" s="341"/>
      <c r="BB94" s="341"/>
      <c r="BC94" s="341"/>
      <c r="BD94" s="341"/>
      <c r="BE94" s="341"/>
      <c r="BF94" s="341"/>
      <c r="BG94" s="341"/>
      <c r="BH94" s="341"/>
      <c r="BI94" s="341"/>
      <c r="BJ94" s="341"/>
      <c r="BK94" s="341"/>
      <c r="BL94" s="341"/>
      <c r="BM94" s="99"/>
      <c r="BP94" s="80"/>
      <c r="BQ94" s="80"/>
      <c r="BR94" s="80"/>
      <c r="BS94" s="80"/>
    </row>
    <row r="95" spans="1:71" hidden="1">
      <c r="A95" s="63"/>
      <c r="B95" s="63"/>
      <c r="C95" s="63"/>
      <c r="D95" s="63"/>
      <c r="E95" s="63"/>
      <c r="F95" s="63"/>
      <c r="G95" s="63"/>
      <c r="H95" s="63"/>
      <c r="I95" s="63"/>
      <c r="J95" s="63"/>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c r="AJ95" s="71"/>
      <c r="AK95" s="71"/>
      <c r="AL95" s="71"/>
      <c r="AM95" s="71"/>
      <c r="AN95" s="71"/>
      <c r="AO95" s="71"/>
      <c r="AP95" s="71"/>
      <c r="AQ95" s="71"/>
      <c r="AR95" s="71"/>
      <c r="AS95" s="71"/>
      <c r="AT95" s="71"/>
      <c r="AU95" s="71"/>
      <c r="AV95" s="71"/>
      <c r="AW95" s="71"/>
      <c r="AX95" s="71"/>
      <c r="AY95" s="71"/>
      <c r="AZ95" s="71"/>
      <c r="BA95" s="71"/>
      <c r="BB95" s="71"/>
      <c r="BC95" s="71"/>
      <c r="BD95" s="71"/>
      <c r="BE95" s="71"/>
      <c r="BF95" s="71"/>
      <c r="BG95" s="71"/>
      <c r="BH95" s="71"/>
      <c r="BI95" s="71"/>
      <c r="BJ95" s="71"/>
      <c r="BK95" s="71"/>
      <c r="BL95" s="71"/>
      <c r="BM95" s="99"/>
      <c r="BP95" s="80"/>
      <c r="BQ95" s="80"/>
      <c r="BR95" s="80"/>
      <c r="BS95" s="80"/>
    </row>
    <row r="96" spans="1:71" hidden="1">
      <c r="A96" s="63"/>
      <c r="B96" s="63"/>
      <c r="C96" s="63"/>
      <c r="D96" s="63"/>
      <c r="E96" s="63"/>
      <c r="F96" s="63"/>
      <c r="G96" s="63"/>
      <c r="H96" s="63"/>
      <c r="I96" s="63"/>
      <c r="J96" s="63"/>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c r="AJ96" s="71"/>
      <c r="AK96" s="71"/>
      <c r="AL96" s="71"/>
      <c r="AM96" s="71"/>
      <c r="AN96" s="71"/>
      <c r="AO96" s="71"/>
      <c r="AP96" s="71"/>
      <c r="AQ96" s="71"/>
      <c r="AR96" s="71"/>
      <c r="AS96" s="71"/>
      <c r="AT96" s="71"/>
      <c r="AU96" s="71"/>
      <c r="AV96" s="71"/>
      <c r="AW96" s="71"/>
      <c r="AX96" s="71"/>
      <c r="AY96" s="71"/>
      <c r="AZ96" s="71"/>
      <c r="BA96" s="71"/>
      <c r="BB96" s="71"/>
      <c r="BC96" s="71"/>
      <c r="BD96" s="71"/>
      <c r="BE96" s="71"/>
      <c r="BF96" s="71"/>
      <c r="BG96" s="71"/>
      <c r="BH96" s="71"/>
      <c r="BI96" s="71"/>
      <c r="BJ96" s="71"/>
      <c r="BK96" s="71"/>
      <c r="BL96" s="71"/>
      <c r="BM96" s="99"/>
      <c r="BP96" s="80"/>
      <c r="BQ96" s="80"/>
      <c r="BR96" s="80"/>
      <c r="BS96" s="80"/>
    </row>
    <row r="97" spans="1:71" hidden="1">
      <c r="A97" s="63"/>
      <c r="B97" s="63"/>
      <c r="C97" s="63"/>
      <c r="D97" s="63"/>
      <c r="E97" s="63"/>
      <c r="F97" s="63"/>
      <c r="G97" s="63"/>
      <c r="H97" s="63"/>
      <c r="I97" s="63"/>
      <c r="J97" s="63"/>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c r="AJ97" s="71"/>
      <c r="AK97" s="71"/>
      <c r="AL97" s="71"/>
      <c r="AM97" s="71"/>
      <c r="AN97" s="71"/>
      <c r="AO97" s="71"/>
      <c r="AP97" s="71"/>
      <c r="AQ97" s="71"/>
      <c r="AR97" s="71"/>
      <c r="AS97" s="71"/>
      <c r="AT97" s="71"/>
      <c r="AU97" s="71"/>
      <c r="AV97" s="71"/>
      <c r="AW97" s="71"/>
      <c r="AX97" s="71"/>
      <c r="AY97" s="71"/>
      <c r="AZ97" s="71"/>
      <c r="BA97" s="71"/>
      <c r="BB97" s="71"/>
      <c r="BC97" s="71"/>
      <c r="BD97" s="71"/>
      <c r="BE97" s="71"/>
      <c r="BF97" s="71"/>
      <c r="BG97" s="71"/>
      <c r="BH97" s="71"/>
      <c r="BI97" s="71"/>
      <c r="BJ97" s="71"/>
      <c r="BK97" s="71"/>
      <c r="BL97" s="71"/>
      <c r="BM97" s="99"/>
      <c r="BP97" s="80"/>
      <c r="BQ97" s="80"/>
      <c r="BR97" s="80"/>
      <c r="BS97" s="80"/>
    </row>
    <row r="98" spans="1:71" hidden="1">
      <c r="A98" s="63"/>
      <c r="B98" s="63"/>
      <c r="C98" s="63"/>
      <c r="D98" s="63"/>
      <c r="E98" s="63"/>
      <c r="F98" s="63"/>
      <c r="G98" s="63"/>
      <c r="H98" s="63"/>
      <c r="I98" s="63"/>
      <c r="J98" s="63"/>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99"/>
      <c r="BP98" s="80"/>
      <c r="BQ98" s="80"/>
      <c r="BR98" s="80"/>
      <c r="BS98" s="80"/>
    </row>
    <row r="99" spans="1:71" hidden="1">
      <c r="A99" s="63"/>
      <c r="B99" s="63"/>
      <c r="C99" s="63"/>
      <c r="D99" s="63"/>
      <c r="E99" s="63"/>
      <c r="F99" s="63"/>
      <c r="G99" s="63"/>
      <c r="H99" s="63"/>
      <c r="I99" s="63"/>
      <c r="J99" s="63"/>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c r="AJ99" s="71"/>
      <c r="AK99" s="71"/>
      <c r="AL99" s="71"/>
      <c r="AM99" s="71"/>
      <c r="AN99" s="71"/>
      <c r="AO99" s="71"/>
      <c r="AP99" s="71"/>
      <c r="AQ99" s="71"/>
      <c r="AR99" s="71"/>
      <c r="AS99" s="71"/>
      <c r="AT99" s="71"/>
      <c r="AU99" s="71"/>
      <c r="AV99" s="71"/>
      <c r="AW99" s="71"/>
      <c r="AX99" s="71"/>
      <c r="AY99" s="71"/>
      <c r="AZ99" s="71"/>
      <c r="BA99" s="71"/>
      <c r="BB99" s="71"/>
      <c r="BC99" s="71"/>
      <c r="BD99" s="71"/>
      <c r="BE99" s="71"/>
      <c r="BF99" s="71"/>
      <c r="BG99" s="71"/>
      <c r="BH99" s="71"/>
      <c r="BI99" s="71"/>
      <c r="BJ99" s="71"/>
      <c r="BK99" s="71"/>
      <c r="BL99" s="71"/>
      <c r="BM99" s="99"/>
      <c r="BP99" s="80"/>
      <c r="BQ99" s="80"/>
      <c r="BR99" s="80"/>
      <c r="BS99" s="80"/>
    </row>
    <row r="100" spans="1:71" hidden="1">
      <c r="A100" s="63"/>
      <c r="B100" s="63"/>
      <c r="C100" s="63"/>
      <c r="D100" s="63"/>
      <c r="E100" s="63"/>
      <c r="F100" s="63"/>
      <c r="G100" s="63"/>
      <c r="H100" s="63"/>
      <c r="I100" s="63"/>
      <c r="J100" s="63"/>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c r="AJ100" s="71"/>
      <c r="AK100" s="71"/>
      <c r="AL100" s="71"/>
      <c r="AM100" s="71"/>
      <c r="AN100" s="71"/>
      <c r="AO100" s="71"/>
      <c r="AP100" s="71"/>
      <c r="AQ100" s="71"/>
      <c r="AR100" s="71"/>
      <c r="AS100" s="71"/>
      <c r="AT100" s="71"/>
      <c r="AU100" s="71"/>
      <c r="AV100" s="71"/>
      <c r="AW100" s="71"/>
      <c r="AX100" s="71"/>
      <c r="AY100" s="71"/>
      <c r="AZ100" s="71"/>
      <c r="BA100" s="71"/>
      <c r="BB100" s="71"/>
      <c r="BC100" s="71"/>
      <c r="BD100" s="71"/>
      <c r="BE100" s="71"/>
      <c r="BF100" s="71"/>
      <c r="BG100" s="71"/>
      <c r="BH100" s="71"/>
      <c r="BI100" s="71"/>
      <c r="BJ100" s="71"/>
      <c r="BK100" s="71"/>
      <c r="BL100" s="71"/>
      <c r="BM100" s="99"/>
      <c r="BP100" s="80"/>
      <c r="BQ100" s="80"/>
      <c r="BR100" s="80"/>
      <c r="BS100" s="80"/>
    </row>
    <row r="101" spans="1:71" hidden="1">
      <c r="A101" s="63"/>
      <c r="B101" s="63"/>
      <c r="C101" s="63"/>
      <c r="D101" s="63"/>
      <c r="E101" s="63"/>
      <c r="F101" s="63"/>
      <c r="G101" s="63"/>
      <c r="H101" s="63"/>
      <c r="I101" s="63"/>
      <c r="J101" s="63"/>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c r="AJ101" s="71"/>
      <c r="AK101" s="71"/>
      <c r="AL101" s="71"/>
      <c r="AM101" s="71"/>
      <c r="AN101" s="71"/>
      <c r="AO101" s="71"/>
      <c r="AP101" s="71"/>
      <c r="AQ101" s="71"/>
      <c r="AR101" s="71"/>
      <c r="AS101" s="71"/>
      <c r="AT101" s="71"/>
      <c r="AU101" s="71"/>
      <c r="AV101" s="71"/>
      <c r="AW101" s="71"/>
      <c r="AX101" s="71"/>
      <c r="AY101" s="71"/>
      <c r="AZ101" s="71"/>
      <c r="BA101" s="71"/>
      <c r="BB101" s="71"/>
      <c r="BC101" s="71"/>
      <c r="BD101" s="71"/>
      <c r="BE101" s="71"/>
      <c r="BF101" s="71"/>
      <c r="BG101" s="71"/>
      <c r="BH101" s="71"/>
      <c r="BI101" s="71"/>
      <c r="BJ101" s="71"/>
      <c r="BK101" s="71"/>
      <c r="BL101" s="71"/>
      <c r="BM101" s="99"/>
      <c r="BP101" s="80"/>
      <c r="BQ101" s="80"/>
      <c r="BR101" s="80"/>
      <c r="BS101" s="80"/>
    </row>
    <row r="102" spans="1:71" hidden="1">
      <c r="A102" s="71"/>
      <c r="B102" s="71"/>
      <c r="C102" s="71"/>
      <c r="D102" s="71"/>
      <c r="E102" s="71"/>
      <c r="F102" s="71"/>
      <c r="G102" s="71"/>
      <c r="H102" s="71"/>
      <c r="I102" s="71"/>
      <c r="J102" s="71"/>
      <c r="K102" s="72"/>
      <c r="L102" s="72"/>
      <c r="M102" s="72"/>
      <c r="N102" s="72"/>
      <c r="O102" s="72"/>
      <c r="P102" s="72"/>
      <c r="Q102" s="72"/>
      <c r="R102" s="72"/>
      <c r="S102" s="72"/>
      <c r="T102" s="72"/>
      <c r="U102" s="72"/>
      <c r="V102" s="72"/>
      <c r="W102" s="72"/>
      <c r="X102" s="72"/>
      <c r="Y102" s="72"/>
      <c r="Z102" s="72"/>
      <c r="AA102" s="72"/>
      <c r="AB102" s="72"/>
      <c r="AC102" s="72"/>
      <c r="AD102" s="72"/>
      <c r="AE102" s="72"/>
      <c r="AF102" s="72"/>
      <c r="AG102" s="72"/>
      <c r="AH102" s="72"/>
      <c r="AI102" s="72"/>
      <c r="AJ102" s="72"/>
      <c r="AK102" s="72"/>
      <c r="AL102" s="72"/>
      <c r="AM102" s="72"/>
      <c r="AN102" s="72"/>
      <c r="AO102" s="72"/>
      <c r="AP102" s="72"/>
      <c r="AQ102" s="72"/>
      <c r="AR102" s="72"/>
      <c r="AS102" s="72"/>
      <c r="AT102" s="72"/>
      <c r="AU102" s="72"/>
      <c r="AV102" s="72"/>
      <c r="AW102" s="72"/>
      <c r="AX102" s="72"/>
      <c r="AY102" s="72"/>
      <c r="AZ102" s="72"/>
      <c r="BA102" s="72"/>
      <c r="BB102" s="72"/>
      <c r="BC102" s="72"/>
      <c r="BD102" s="72"/>
      <c r="BE102" s="72"/>
      <c r="BF102" s="72"/>
      <c r="BG102" s="72"/>
      <c r="BH102" s="72"/>
      <c r="BI102" s="72"/>
      <c r="BJ102" s="72"/>
      <c r="BK102" s="72"/>
      <c r="BL102" s="72"/>
      <c r="BM102" s="99"/>
      <c r="BP102" s="80"/>
      <c r="BQ102" s="80"/>
      <c r="BR102" s="80"/>
      <c r="BS102" s="80"/>
    </row>
    <row r="103" spans="1:71" ht="6.75" hidden="1" customHeight="1">
      <c r="A103" s="63"/>
      <c r="B103" s="63"/>
      <c r="C103" s="63"/>
      <c r="D103" s="63"/>
      <c r="E103" s="63"/>
      <c r="F103" s="63"/>
      <c r="G103" s="6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63"/>
      <c r="AL103" s="63"/>
      <c r="AM103" s="63"/>
      <c r="AN103" s="63"/>
      <c r="AO103" s="63"/>
      <c r="AP103" s="63"/>
      <c r="AQ103" s="63"/>
      <c r="AR103" s="63"/>
      <c r="AS103" s="63"/>
      <c r="AT103" s="63"/>
      <c r="AU103" s="63"/>
      <c r="AV103" s="63"/>
      <c r="AW103" s="63"/>
      <c r="AX103" s="63"/>
      <c r="AY103" s="63"/>
      <c r="AZ103" s="63"/>
      <c r="BA103" s="63"/>
      <c r="BB103" s="63"/>
      <c r="BC103" s="63"/>
      <c r="BD103" s="63"/>
      <c r="BE103" s="63"/>
      <c r="BF103" s="63"/>
      <c r="BG103" s="63"/>
      <c r="BH103" s="63"/>
      <c r="BI103" s="63"/>
      <c r="BJ103" s="63"/>
      <c r="BK103" s="63"/>
      <c r="BL103" s="63"/>
      <c r="BM103" s="99"/>
      <c r="BP103" s="80"/>
      <c r="BQ103" s="80"/>
      <c r="BR103" s="80"/>
      <c r="BS103" s="80"/>
    </row>
    <row r="104" spans="1:71" ht="13.5" customHeight="1">
      <c r="A104" s="312" t="s">
        <v>461</v>
      </c>
      <c r="B104" s="312"/>
      <c r="C104" s="312"/>
      <c r="D104" s="312"/>
      <c r="E104" s="312"/>
      <c r="F104" s="312"/>
      <c r="G104" s="312"/>
      <c r="H104" s="312"/>
      <c r="I104" s="312"/>
      <c r="J104" s="312"/>
      <c r="K104" s="312"/>
      <c r="L104" s="312"/>
      <c r="M104" s="312"/>
      <c r="N104" s="312"/>
      <c r="O104" s="312"/>
      <c r="P104" s="312"/>
      <c r="Q104" s="312"/>
      <c r="R104" s="312"/>
      <c r="S104" s="312"/>
      <c r="T104" s="312"/>
      <c r="U104" s="312"/>
      <c r="V104" s="312"/>
      <c r="W104" s="312"/>
      <c r="X104" s="312"/>
      <c r="Y104" s="312"/>
      <c r="Z104" s="312"/>
      <c r="AA104" s="312"/>
      <c r="AB104" s="312"/>
      <c r="AC104" s="312"/>
      <c r="AD104" s="312"/>
      <c r="AE104" s="312"/>
      <c r="AF104" s="312"/>
      <c r="AG104" s="312"/>
      <c r="AH104" s="312"/>
      <c r="AI104" s="312"/>
      <c r="AJ104" s="312"/>
      <c r="AK104" s="312"/>
      <c r="AL104" s="312"/>
      <c r="AM104" s="312"/>
      <c r="AN104" s="312"/>
      <c r="AO104" s="312"/>
      <c r="AP104" s="312"/>
      <c r="AQ104" s="312"/>
      <c r="AR104" s="312"/>
      <c r="AS104" s="312"/>
      <c r="AT104" s="312"/>
      <c r="AU104" s="312"/>
      <c r="AV104" s="312"/>
      <c r="AW104" s="312"/>
      <c r="AX104" s="312"/>
      <c r="AY104" s="312"/>
      <c r="AZ104" s="312"/>
      <c r="BA104" s="312"/>
      <c r="BB104" s="312"/>
      <c r="BC104" s="312"/>
      <c r="BD104" s="312"/>
      <c r="BE104" s="312"/>
      <c r="BF104" s="312"/>
      <c r="BG104" s="312"/>
      <c r="BH104" s="312"/>
      <c r="BI104" s="312"/>
      <c r="BJ104" s="312"/>
      <c r="BK104" s="312"/>
      <c r="BL104" s="312"/>
      <c r="BM104" s="101"/>
      <c r="BP104" s="80"/>
      <c r="BQ104" s="80"/>
      <c r="BR104" s="80"/>
      <c r="BS104" s="80"/>
    </row>
    <row r="105" spans="1:71">
      <c r="A105" s="220" t="s">
        <v>41</v>
      </c>
      <c r="B105" s="220"/>
      <c r="C105" s="220"/>
      <c r="D105" s="220"/>
      <c r="E105" s="220"/>
      <c r="F105" s="220"/>
      <c r="G105" s="220"/>
      <c r="H105" s="220"/>
      <c r="I105" s="220"/>
      <c r="J105" s="220"/>
      <c r="K105" s="220"/>
      <c r="L105" s="220"/>
      <c r="M105" s="220"/>
      <c r="N105" s="220"/>
      <c r="O105" s="220"/>
      <c r="P105" s="220"/>
      <c r="Q105" s="220"/>
      <c r="R105" s="220"/>
      <c r="S105" s="220"/>
      <c r="T105" s="220"/>
      <c r="U105" s="220"/>
      <c r="V105" s="220"/>
      <c r="W105" s="220"/>
      <c r="X105" s="220"/>
      <c r="Y105" s="220"/>
      <c r="Z105" s="220"/>
      <c r="AA105" s="220"/>
      <c r="AB105" s="220"/>
      <c r="AC105" s="220"/>
      <c r="AD105" s="220"/>
      <c r="AE105" s="220"/>
      <c r="AF105" s="220"/>
      <c r="AG105" s="220"/>
      <c r="AH105" s="220"/>
      <c r="AI105" s="220"/>
      <c r="AJ105" s="220"/>
      <c r="AK105" s="220"/>
      <c r="AL105" s="220"/>
      <c r="AM105" s="220"/>
      <c r="AN105" s="220"/>
      <c r="AO105" s="220"/>
      <c r="AP105" s="220"/>
      <c r="AQ105" s="220"/>
      <c r="AR105" s="220"/>
      <c r="AS105" s="220"/>
      <c r="AT105" s="220"/>
      <c r="AU105" s="220"/>
      <c r="AV105" s="220"/>
      <c r="AW105" s="220"/>
      <c r="AX105" s="220"/>
      <c r="AY105" s="220"/>
      <c r="AZ105" s="220"/>
      <c r="BA105" s="220"/>
      <c r="BB105" s="220"/>
      <c r="BC105" s="220"/>
      <c r="BD105" s="220"/>
      <c r="BE105" s="220"/>
      <c r="BF105" s="220"/>
      <c r="BG105" s="220"/>
      <c r="BH105" s="220"/>
      <c r="BI105" s="220"/>
      <c r="BJ105" s="220"/>
      <c r="BK105" s="220"/>
      <c r="BL105" s="220"/>
      <c r="BM105" s="102"/>
      <c r="BN105" s="77" t="s">
        <v>288</v>
      </c>
      <c r="BO105" s="77" t="s">
        <v>257</v>
      </c>
      <c r="BP105" s="80"/>
      <c r="BQ105" s="80"/>
      <c r="BR105" s="80"/>
      <c r="BS105" s="80"/>
    </row>
    <row r="106" spans="1:71" ht="15.75" customHeight="1">
      <c r="A106" s="171" t="s">
        <v>610</v>
      </c>
      <c r="B106" s="171"/>
      <c r="C106" s="171"/>
      <c r="D106" s="171"/>
      <c r="E106" s="171"/>
      <c r="F106" s="171"/>
      <c r="G106" s="171"/>
      <c r="H106" s="171"/>
      <c r="I106" s="171"/>
      <c r="J106" s="171"/>
      <c r="K106" s="171"/>
      <c r="L106" s="171"/>
      <c r="M106" s="171"/>
      <c r="N106" s="171"/>
      <c r="O106" s="171"/>
      <c r="P106" s="171"/>
      <c r="Q106" s="171"/>
      <c r="R106" s="171"/>
      <c r="S106" s="171"/>
      <c r="T106" s="171"/>
      <c r="U106" s="171"/>
      <c r="V106" s="171"/>
      <c r="W106" s="171"/>
      <c r="X106" s="171"/>
      <c r="Y106" s="171"/>
      <c r="Z106" s="171"/>
      <c r="AA106" s="171"/>
      <c r="AB106" s="171"/>
      <c r="AC106" s="171"/>
      <c r="AD106" s="171"/>
      <c r="AE106" s="171"/>
      <c r="AF106" s="171"/>
      <c r="AG106" s="171"/>
      <c r="AH106" s="171"/>
      <c r="AI106" s="171"/>
      <c r="AJ106" s="171"/>
      <c r="AK106" s="171"/>
      <c r="AL106" s="171"/>
      <c r="AM106" s="171"/>
      <c r="AN106" s="171"/>
      <c r="AO106" s="171"/>
      <c r="AP106" s="171"/>
      <c r="AQ106" s="171"/>
      <c r="AR106" s="171"/>
      <c r="AS106" s="171"/>
      <c r="AT106" s="171"/>
      <c r="AU106" s="171"/>
      <c r="AV106" s="171"/>
      <c r="AW106" s="171"/>
      <c r="AX106" s="171"/>
      <c r="AY106" s="171"/>
      <c r="AZ106" s="171"/>
      <c r="BA106" s="171"/>
      <c r="BB106" s="171"/>
      <c r="BC106" s="171"/>
      <c r="BD106" s="171"/>
      <c r="BE106" s="171"/>
      <c r="BF106" s="171"/>
      <c r="BG106" s="171"/>
      <c r="BH106" s="171"/>
      <c r="BI106" s="171"/>
      <c r="BJ106" s="171"/>
      <c r="BK106" s="171"/>
      <c r="BL106" s="171"/>
      <c r="BM106" s="103"/>
      <c r="BN106" s="77" t="s">
        <v>234</v>
      </c>
      <c r="BO106" s="77" t="s">
        <v>241</v>
      </c>
      <c r="BP106" s="80"/>
      <c r="BQ106" s="80"/>
      <c r="BR106" s="80"/>
      <c r="BS106" s="80"/>
    </row>
    <row r="107" spans="1:71">
      <c r="A107" s="220" t="s">
        <v>42</v>
      </c>
      <c r="B107" s="220"/>
      <c r="C107" s="220"/>
      <c r="D107" s="220"/>
      <c r="E107" s="220"/>
      <c r="F107" s="220"/>
      <c r="G107" s="220"/>
      <c r="H107" s="220"/>
      <c r="I107" s="220"/>
      <c r="J107" s="220"/>
      <c r="K107" s="220"/>
      <c r="L107" s="220"/>
      <c r="M107" s="220"/>
      <c r="N107" s="220"/>
      <c r="O107" s="220"/>
      <c r="P107" s="220"/>
      <c r="Q107" s="220"/>
      <c r="R107" s="220"/>
      <c r="S107" s="220"/>
      <c r="T107" s="220"/>
      <c r="U107" s="220"/>
      <c r="V107" s="220"/>
      <c r="W107" s="220"/>
      <c r="X107" s="220"/>
      <c r="Y107" s="220"/>
      <c r="Z107" s="220"/>
      <c r="AA107" s="220"/>
      <c r="AB107" s="220"/>
      <c r="AC107" s="220"/>
      <c r="AD107" s="220"/>
      <c r="AE107" s="220"/>
      <c r="AF107" s="220"/>
      <c r="AG107" s="220"/>
      <c r="AH107" s="220"/>
      <c r="AI107" s="220"/>
      <c r="AJ107" s="220"/>
      <c r="AK107" s="220"/>
      <c r="AL107" s="220"/>
      <c r="AM107" s="220"/>
      <c r="AN107" s="220"/>
      <c r="AO107" s="220"/>
      <c r="AP107" s="220"/>
      <c r="AQ107" s="220"/>
      <c r="AR107" s="220"/>
      <c r="AS107" s="220"/>
      <c r="AT107" s="220"/>
      <c r="AU107" s="220"/>
      <c r="AV107" s="220"/>
      <c r="AW107" s="220"/>
      <c r="AX107" s="220"/>
      <c r="AY107" s="220"/>
      <c r="AZ107" s="220"/>
      <c r="BA107" s="220"/>
      <c r="BB107" s="220"/>
      <c r="BC107" s="220"/>
      <c r="BD107" s="220"/>
      <c r="BE107" s="220"/>
      <c r="BF107" s="220"/>
      <c r="BG107" s="220"/>
      <c r="BH107" s="220"/>
      <c r="BI107" s="220"/>
      <c r="BJ107" s="220"/>
      <c r="BK107" s="220"/>
      <c r="BL107" s="220"/>
      <c r="BM107" s="102"/>
      <c r="BN107" s="77" t="s">
        <v>235</v>
      </c>
      <c r="BO107" s="77" t="s">
        <v>240</v>
      </c>
      <c r="BP107" s="80"/>
      <c r="BQ107" s="80"/>
      <c r="BR107" s="80"/>
      <c r="BS107" s="80"/>
    </row>
    <row r="108" spans="1:71">
      <c r="A108" s="171" t="s">
        <v>611</v>
      </c>
      <c r="B108" s="171"/>
      <c r="C108" s="171"/>
      <c r="D108" s="171"/>
      <c r="E108" s="171"/>
      <c r="F108" s="171"/>
      <c r="G108" s="171"/>
      <c r="H108" s="171"/>
      <c r="I108" s="171"/>
      <c r="J108" s="171"/>
      <c r="K108" s="171"/>
      <c r="L108" s="171"/>
      <c r="M108" s="171"/>
      <c r="N108" s="171"/>
      <c r="O108" s="171"/>
      <c r="P108" s="171"/>
      <c r="Q108" s="171"/>
      <c r="R108" s="171"/>
      <c r="S108" s="171"/>
      <c r="T108" s="171"/>
      <c r="U108" s="171"/>
      <c r="V108" s="171"/>
      <c r="W108" s="171"/>
      <c r="X108" s="171"/>
      <c r="Y108" s="171"/>
      <c r="Z108" s="171"/>
      <c r="AA108" s="171"/>
      <c r="AB108" s="171"/>
      <c r="AC108" s="171"/>
      <c r="AD108" s="171"/>
      <c r="AE108" s="171"/>
      <c r="AF108" s="171"/>
      <c r="AG108" s="171"/>
      <c r="AH108" s="171"/>
      <c r="AI108" s="171"/>
      <c r="AJ108" s="171"/>
      <c r="AK108" s="171"/>
      <c r="AL108" s="171"/>
      <c r="AM108" s="171"/>
      <c r="AN108" s="171"/>
      <c r="AO108" s="171"/>
      <c r="AP108" s="171"/>
      <c r="AQ108" s="171"/>
      <c r="AR108" s="171"/>
      <c r="AS108" s="171"/>
      <c r="AT108" s="171"/>
      <c r="AU108" s="171"/>
      <c r="AV108" s="171"/>
      <c r="AW108" s="171"/>
      <c r="AX108" s="171"/>
      <c r="AY108" s="171"/>
      <c r="AZ108" s="171"/>
      <c r="BA108" s="171"/>
      <c r="BB108" s="171"/>
      <c r="BC108" s="171"/>
      <c r="BD108" s="171"/>
      <c r="BE108" s="171"/>
      <c r="BF108" s="171"/>
      <c r="BG108" s="171"/>
      <c r="BH108" s="171"/>
      <c r="BI108" s="171"/>
      <c r="BJ108" s="171"/>
      <c r="BK108" s="171"/>
      <c r="BL108" s="171"/>
      <c r="BM108" s="103"/>
      <c r="BN108" s="77" t="s">
        <v>289</v>
      </c>
      <c r="BO108" s="77" t="s">
        <v>381</v>
      </c>
      <c r="BP108" s="80"/>
      <c r="BQ108" s="80"/>
      <c r="BR108" s="80"/>
      <c r="BS108" s="80"/>
    </row>
    <row r="109" spans="1:71">
      <c r="A109" s="333" t="s">
        <v>56</v>
      </c>
      <c r="B109" s="333"/>
      <c r="C109" s="333"/>
      <c r="D109" s="333"/>
      <c r="E109" s="333"/>
      <c r="F109" s="333"/>
      <c r="G109" s="333"/>
      <c r="H109" s="333"/>
      <c r="I109" s="333"/>
      <c r="J109" s="333"/>
      <c r="K109" s="333"/>
      <c r="L109" s="333"/>
      <c r="M109" s="333"/>
      <c r="N109" s="333"/>
      <c r="O109" s="333"/>
      <c r="P109" s="333"/>
      <c r="Q109" s="333"/>
      <c r="R109" s="333"/>
      <c r="S109" s="333"/>
      <c r="T109" s="333"/>
      <c r="U109" s="333"/>
      <c r="V109" s="333"/>
      <c r="W109" s="333"/>
      <c r="X109" s="333"/>
      <c r="Y109" s="333"/>
      <c r="Z109" s="333"/>
      <c r="AA109" s="333"/>
      <c r="AB109" s="333"/>
      <c r="AC109" s="333"/>
      <c r="AD109" s="333"/>
      <c r="AE109" s="333"/>
      <c r="AF109" s="333"/>
      <c r="AG109" s="333"/>
      <c r="AH109" s="333"/>
      <c r="AI109" s="333"/>
      <c r="AJ109" s="333"/>
      <c r="AK109" s="333"/>
      <c r="AL109" s="333"/>
      <c r="AM109" s="333"/>
      <c r="AN109" s="333"/>
      <c r="AO109" s="333"/>
      <c r="AP109" s="333"/>
      <c r="AQ109" s="333"/>
      <c r="AR109" s="333"/>
      <c r="AS109" s="333"/>
      <c r="AT109" s="333"/>
      <c r="AU109" s="333"/>
      <c r="AV109" s="333"/>
      <c r="AW109" s="333"/>
      <c r="AX109" s="333"/>
      <c r="AY109" s="333"/>
      <c r="AZ109" s="333"/>
      <c r="BA109" s="333"/>
      <c r="BB109" s="333"/>
      <c r="BC109" s="333"/>
      <c r="BD109" s="333"/>
      <c r="BE109" s="333"/>
      <c r="BF109" s="333"/>
      <c r="BG109" s="333"/>
      <c r="BH109" s="333"/>
      <c r="BI109" s="333"/>
      <c r="BJ109" s="333"/>
      <c r="BK109" s="333"/>
      <c r="BL109" s="333"/>
      <c r="BM109" s="102"/>
      <c r="BN109" s="77" t="s">
        <v>236</v>
      </c>
      <c r="BO109" s="77" t="s">
        <v>242</v>
      </c>
      <c r="BP109" s="80"/>
      <c r="BQ109" s="80"/>
      <c r="BR109" s="80"/>
      <c r="BS109" s="80"/>
    </row>
    <row r="110" spans="1:71">
      <c r="A110" s="171" t="s">
        <v>612</v>
      </c>
      <c r="B110" s="171"/>
      <c r="C110" s="171"/>
      <c r="D110" s="171"/>
      <c r="E110" s="171"/>
      <c r="F110" s="171"/>
      <c r="G110" s="171"/>
      <c r="H110" s="171"/>
      <c r="I110" s="171"/>
      <c r="J110" s="171"/>
      <c r="K110" s="171"/>
      <c r="L110" s="171"/>
      <c r="M110" s="171"/>
      <c r="N110" s="171"/>
      <c r="O110" s="171"/>
      <c r="P110" s="171"/>
      <c r="Q110" s="171"/>
      <c r="R110" s="171"/>
      <c r="S110" s="171"/>
      <c r="T110" s="171"/>
      <c r="U110" s="171"/>
      <c r="V110" s="171"/>
      <c r="W110" s="171"/>
      <c r="X110" s="171"/>
      <c r="Y110" s="171"/>
      <c r="Z110" s="171"/>
      <c r="AA110" s="171"/>
      <c r="AB110" s="171"/>
      <c r="AC110" s="171"/>
      <c r="AD110" s="171"/>
      <c r="AE110" s="171"/>
      <c r="AF110" s="171"/>
      <c r="AG110" s="171"/>
      <c r="AH110" s="171"/>
      <c r="AI110" s="171"/>
      <c r="AJ110" s="171"/>
      <c r="AK110" s="171"/>
      <c r="AL110" s="171"/>
      <c r="AM110" s="171"/>
      <c r="AN110" s="171"/>
      <c r="AO110" s="171"/>
      <c r="AP110" s="171"/>
      <c r="AQ110" s="171"/>
      <c r="AR110" s="171"/>
      <c r="AS110" s="171"/>
      <c r="AT110" s="171"/>
      <c r="AU110" s="171"/>
      <c r="AV110" s="171"/>
      <c r="AW110" s="171"/>
      <c r="AX110" s="171"/>
      <c r="AY110" s="171"/>
      <c r="AZ110" s="171"/>
      <c r="BA110" s="171"/>
      <c r="BB110" s="171"/>
      <c r="BC110" s="171"/>
      <c r="BD110" s="171"/>
      <c r="BE110" s="171"/>
      <c r="BF110" s="171"/>
      <c r="BG110" s="171"/>
      <c r="BH110" s="171"/>
      <c r="BI110" s="171"/>
      <c r="BJ110" s="171"/>
      <c r="BK110" s="171"/>
      <c r="BL110" s="171"/>
      <c r="BM110" s="103"/>
      <c r="BN110" s="77" t="s">
        <v>233</v>
      </c>
      <c r="BO110" s="77" t="s">
        <v>243</v>
      </c>
      <c r="BP110" s="80"/>
      <c r="BQ110" s="80"/>
      <c r="BR110" s="80"/>
      <c r="BS110" s="80"/>
    </row>
    <row r="111" spans="1:71" ht="29.25" customHeight="1">
      <c r="A111" s="63"/>
      <c r="B111" s="63"/>
      <c r="C111" s="63"/>
      <c r="D111" s="63"/>
      <c r="E111" s="63"/>
      <c r="F111" s="63"/>
      <c r="G111" s="63"/>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c r="AE111" s="63"/>
      <c r="AF111" s="63"/>
      <c r="AG111" s="63"/>
      <c r="AH111" s="63"/>
      <c r="AI111" s="63"/>
      <c r="AJ111" s="63"/>
      <c r="AK111" s="63"/>
      <c r="AL111" s="63"/>
      <c r="AM111" s="63"/>
      <c r="AN111" s="63"/>
      <c r="AO111" s="63"/>
      <c r="AP111" s="63"/>
      <c r="AQ111" s="63"/>
      <c r="AR111" s="63"/>
      <c r="AS111" s="63"/>
      <c r="AT111" s="63"/>
      <c r="AU111" s="63"/>
      <c r="AV111" s="63"/>
      <c r="AW111" s="63"/>
      <c r="AX111" s="63"/>
      <c r="AY111" s="63"/>
      <c r="AZ111" s="63"/>
      <c r="BA111" s="63"/>
      <c r="BB111" s="63"/>
      <c r="BC111" s="63"/>
      <c r="BD111" s="63"/>
      <c r="BE111" s="63"/>
      <c r="BF111" s="63"/>
      <c r="BG111" s="63"/>
      <c r="BH111" s="63"/>
      <c r="BI111" s="63"/>
      <c r="BJ111" s="63"/>
      <c r="BK111" s="63"/>
      <c r="BL111" s="95"/>
      <c r="BM111" s="99"/>
      <c r="BN111" s="77" t="s">
        <v>237</v>
      </c>
      <c r="BO111" s="77" t="s">
        <v>244</v>
      </c>
      <c r="BP111" s="80"/>
      <c r="BQ111" s="80"/>
      <c r="BR111" s="80"/>
      <c r="BS111" s="80"/>
    </row>
    <row r="112" spans="1:71" ht="29.25" customHeight="1">
      <c r="A112" s="335" t="s">
        <v>467</v>
      </c>
      <c r="B112" s="336"/>
      <c r="C112" s="336"/>
      <c r="D112" s="336"/>
      <c r="E112" s="336"/>
      <c r="F112" s="336"/>
      <c r="G112" s="336"/>
      <c r="H112" s="336"/>
      <c r="I112" s="336"/>
      <c r="J112" s="336"/>
      <c r="K112" s="336"/>
      <c r="L112" s="336"/>
      <c r="M112" s="336"/>
      <c r="N112" s="336"/>
      <c r="O112" s="336"/>
      <c r="P112" s="336"/>
      <c r="Q112" s="336"/>
      <c r="R112" s="336"/>
      <c r="S112" s="336"/>
      <c r="T112" s="336"/>
      <c r="U112" s="336"/>
      <c r="V112" s="336"/>
      <c r="W112" s="336"/>
      <c r="X112" s="336"/>
      <c r="Y112" s="336"/>
      <c r="Z112" s="336"/>
      <c r="AA112" s="336"/>
      <c r="AB112" s="336"/>
      <c r="AC112" s="336"/>
      <c r="AD112" s="336"/>
      <c r="AE112" s="336"/>
      <c r="AF112" s="336"/>
      <c r="AG112" s="336"/>
      <c r="AH112" s="336"/>
      <c r="AI112" s="336"/>
      <c r="AJ112" s="336"/>
      <c r="AK112" s="336"/>
      <c r="AL112" s="336"/>
      <c r="AM112" s="336"/>
      <c r="AN112" s="336"/>
      <c r="AO112" s="336"/>
      <c r="AP112" s="336"/>
      <c r="AQ112" s="336"/>
      <c r="AR112" s="336"/>
      <c r="AS112" s="336"/>
      <c r="AT112" s="336"/>
      <c r="AU112" s="336"/>
      <c r="AV112" s="336"/>
      <c r="AW112" s="336"/>
      <c r="AX112" s="336"/>
      <c r="AY112" s="336"/>
      <c r="AZ112" s="336"/>
      <c r="BA112" s="336"/>
      <c r="BB112" s="336"/>
      <c r="BC112" s="336"/>
      <c r="BD112" s="336"/>
      <c r="BE112" s="336"/>
      <c r="BF112" s="336"/>
      <c r="BG112" s="336"/>
      <c r="BH112" s="336"/>
      <c r="BI112" s="336"/>
      <c r="BJ112" s="336"/>
      <c r="BK112" s="336"/>
      <c r="BL112" s="336"/>
      <c r="BM112" s="99"/>
      <c r="BN112" s="77" t="s">
        <v>238</v>
      </c>
      <c r="BO112" s="77" t="s">
        <v>245</v>
      </c>
      <c r="BP112" s="80"/>
      <c r="BQ112" s="80"/>
      <c r="BR112" s="80"/>
      <c r="BS112" s="80"/>
    </row>
    <row r="113" spans="1:71" ht="14.25" customHeight="1">
      <c r="A113" s="312"/>
      <c r="B113" s="312"/>
      <c r="C113" s="312"/>
      <c r="D113" s="312"/>
      <c r="E113" s="312"/>
      <c r="F113" s="312"/>
      <c r="G113" s="312"/>
      <c r="H113" s="312"/>
      <c r="I113" s="312"/>
      <c r="J113" s="312"/>
      <c r="K113" s="312"/>
      <c r="L113" s="312"/>
      <c r="M113" s="312"/>
      <c r="N113" s="312"/>
      <c r="O113" s="312"/>
      <c r="P113" s="312"/>
      <c r="Q113" s="312"/>
      <c r="R113" s="312"/>
      <c r="S113" s="312"/>
      <c r="T113" s="312"/>
      <c r="U113" s="312"/>
      <c r="V113" s="312"/>
      <c r="W113" s="312"/>
      <c r="X113" s="312"/>
      <c r="Y113" s="312"/>
      <c r="Z113" s="312"/>
      <c r="AA113" s="312"/>
      <c r="AB113" s="312"/>
      <c r="AC113" s="312"/>
      <c r="AD113" s="312"/>
      <c r="AE113" s="312"/>
      <c r="AF113" s="312"/>
      <c r="AG113" s="312"/>
      <c r="AH113" s="312"/>
      <c r="AI113" s="312"/>
      <c r="AJ113" s="312"/>
      <c r="AK113" s="312"/>
      <c r="AL113" s="312"/>
      <c r="AM113" s="312"/>
      <c r="AN113" s="312"/>
      <c r="AO113" s="312"/>
      <c r="AP113" s="312"/>
      <c r="AQ113" s="312"/>
      <c r="AR113" s="312"/>
      <c r="AS113" s="312"/>
      <c r="AT113" s="312"/>
      <c r="AU113" s="312"/>
      <c r="AV113" s="312"/>
      <c r="AW113" s="312"/>
      <c r="AX113" s="312"/>
      <c r="AY113" s="312"/>
      <c r="AZ113" s="312"/>
      <c r="BA113" s="312"/>
      <c r="BB113" s="312"/>
      <c r="BC113" s="312"/>
      <c r="BD113" s="312"/>
      <c r="BE113" s="312"/>
      <c r="BF113" s="312"/>
      <c r="BG113" s="312"/>
      <c r="BH113" s="312"/>
      <c r="BI113" s="312"/>
      <c r="BJ113" s="312"/>
      <c r="BK113" s="312"/>
      <c r="BL113" s="312"/>
      <c r="BM113" s="99"/>
      <c r="BN113" s="77" t="s">
        <v>239</v>
      </c>
      <c r="BO113" s="77" t="s">
        <v>382</v>
      </c>
      <c r="BP113" s="80"/>
      <c r="BQ113" s="80"/>
      <c r="BR113" s="80"/>
      <c r="BS113" s="80"/>
    </row>
    <row r="114" spans="1:71" ht="15" customHeight="1">
      <c r="A114" s="169" t="s">
        <v>137</v>
      </c>
      <c r="B114" s="169"/>
      <c r="C114" s="169"/>
      <c r="D114" s="169"/>
      <c r="E114" s="169"/>
      <c r="F114" s="169"/>
      <c r="G114" s="169" t="s">
        <v>138</v>
      </c>
      <c r="H114" s="169"/>
      <c r="I114" s="169"/>
      <c r="J114" s="169"/>
      <c r="K114" s="169"/>
      <c r="L114" s="169"/>
      <c r="M114" s="169"/>
      <c r="N114" s="169"/>
      <c r="O114" s="169" t="s">
        <v>136</v>
      </c>
      <c r="P114" s="169"/>
      <c r="Q114" s="169"/>
      <c r="R114" s="169"/>
      <c r="S114" s="169"/>
      <c r="T114" s="169"/>
      <c r="U114" s="169"/>
      <c r="V114" s="169"/>
      <c r="W114" s="169"/>
      <c r="X114" s="169"/>
      <c r="Y114" s="169"/>
      <c r="Z114" s="169"/>
      <c r="AA114" s="169"/>
      <c r="AB114" s="169"/>
      <c r="AC114" s="169"/>
      <c r="AD114" s="169"/>
      <c r="AE114" s="169"/>
      <c r="AF114" s="169"/>
      <c r="AG114" s="169"/>
      <c r="AH114" s="169"/>
      <c r="AI114" s="169"/>
      <c r="AJ114" s="169"/>
      <c r="AK114" s="169"/>
      <c r="AL114" s="169"/>
      <c r="AM114" s="169"/>
      <c r="AN114" s="169"/>
      <c r="AO114" s="169"/>
      <c r="AP114" s="169"/>
      <c r="AQ114" s="169"/>
      <c r="AR114" s="169"/>
      <c r="AS114" s="169"/>
      <c r="AT114" s="169"/>
      <c r="AU114" s="169"/>
      <c r="AV114" s="169"/>
      <c r="AW114" s="169"/>
      <c r="AX114" s="169"/>
      <c r="AY114" s="169"/>
      <c r="AZ114" s="169"/>
      <c r="BA114" s="169"/>
      <c r="BB114" s="169"/>
      <c r="BC114" s="169"/>
      <c r="BD114" s="169"/>
      <c r="BE114" s="169"/>
      <c r="BF114" s="169"/>
      <c r="BG114" s="169"/>
      <c r="BH114" s="169"/>
      <c r="BI114" s="169"/>
      <c r="BJ114" s="169"/>
      <c r="BK114" s="169"/>
      <c r="BL114" s="169"/>
      <c r="BM114" s="99"/>
      <c r="BO114" s="77" t="s">
        <v>383</v>
      </c>
      <c r="BP114" s="80"/>
      <c r="BQ114" s="80"/>
      <c r="BR114" s="80"/>
      <c r="BS114" s="80"/>
    </row>
    <row r="115" spans="1:71">
      <c r="A115" s="300"/>
      <c r="B115" s="300"/>
      <c r="C115" s="300"/>
      <c r="D115" s="300"/>
      <c r="E115" s="300"/>
      <c r="F115" s="300"/>
      <c r="G115" s="334" t="s">
        <v>133</v>
      </c>
      <c r="H115" s="334"/>
      <c r="I115" s="334"/>
      <c r="J115" s="334"/>
      <c r="K115" s="334"/>
      <c r="L115" s="334"/>
      <c r="M115" s="334"/>
      <c r="N115" s="334"/>
      <c r="O115" s="340"/>
      <c r="P115" s="340"/>
      <c r="Q115" s="340"/>
      <c r="R115" s="340"/>
      <c r="S115" s="340"/>
      <c r="T115" s="340"/>
      <c r="U115" s="340"/>
      <c r="V115" s="340"/>
      <c r="W115" s="340"/>
      <c r="X115" s="340"/>
      <c r="Y115" s="340"/>
      <c r="Z115" s="340"/>
      <c r="AA115" s="340"/>
      <c r="AB115" s="340"/>
      <c r="AC115" s="340"/>
      <c r="AD115" s="340"/>
      <c r="AE115" s="340"/>
      <c r="AF115" s="340"/>
      <c r="AG115" s="340"/>
      <c r="AH115" s="340"/>
      <c r="AI115" s="340"/>
      <c r="AJ115" s="340"/>
      <c r="AK115" s="340"/>
      <c r="AL115" s="340"/>
      <c r="AM115" s="340"/>
      <c r="AN115" s="340"/>
      <c r="AO115" s="340"/>
      <c r="AP115" s="340"/>
      <c r="AQ115" s="340"/>
      <c r="AR115" s="340"/>
      <c r="AS115" s="340"/>
      <c r="AT115" s="340"/>
      <c r="AU115" s="340"/>
      <c r="AV115" s="340"/>
      <c r="AW115" s="340"/>
      <c r="AX115" s="340"/>
      <c r="AY115" s="340"/>
      <c r="AZ115" s="340"/>
      <c r="BA115" s="340"/>
      <c r="BB115" s="340"/>
      <c r="BC115" s="340"/>
      <c r="BD115" s="340"/>
      <c r="BE115" s="340"/>
      <c r="BF115" s="340"/>
      <c r="BG115" s="340"/>
      <c r="BH115" s="340"/>
      <c r="BI115" s="340"/>
      <c r="BJ115" s="340"/>
      <c r="BK115" s="340"/>
      <c r="BL115" s="340"/>
      <c r="BM115" s="99"/>
      <c r="BO115" s="77" t="s">
        <v>246</v>
      </c>
      <c r="BP115" s="80"/>
      <c r="BQ115" s="80"/>
      <c r="BR115" s="80"/>
      <c r="BS115" s="80"/>
    </row>
    <row r="116" spans="1:71" ht="15" customHeight="1">
      <c r="A116" s="300"/>
      <c r="B116" s="300"/>
      <c r="C116" s="300"/>
      <c r="D116" s="300"/>
      <c r="E116" s="300"/>
      <c r="F116" s="300"/>
      <c r="G116" s="334" t="s">
        <v>134</v>
      </c>
      <c r="H116" s="334"/>
      <c r="I116" s="334"/>
      <c r="J116" s="334"/>
      <c r="K116" s="334"/>
      <c r="L116" s="334"/>
      <c r="M116" s="334"/>
      <c r="N116" s="334"/>
      <c r="O116" s="340"/>
      <c r="P116" s="340"/>
      <c r="Q116" s="340"/>
      <c r="R116" s="340"/>
      <c r="S116" s="340"/>
      <c r="T116" s="340"/>
      <c r="U116" s="340"/>
      <c r="V116" s="340"/>
      <c r="W116" s="340"/>
      <c r="X116" s="340"/>
      <c r="Y116" s="340"/>
      <c r="Z116" s="340"/>
      <c r="AA116" s="340"/>
      <c r="AB116" s="340"/>
      <c r="AC116" s="340"/>
      <c r="AD116" s="340"/>
      <c r="AE116" s="340"/>
      <c r="AF116" s="340"/>
      <c r="AG116" s="340"/>
      <c r="AH116" s="340"/>
      <c r="AI116" s="340"/>
      <c r="AJ116" s="340"/>
      <c r="AK116" s="340"/>
      <c r="AL116" s="340"/>
      <c r="AM116" s="340"/>
      <c r="AN116" s="340"/>
      <c r="AO116" s="340"/>
      <c r="AP116" s="340"/>
      <c r="AQ116" s="340"/>
      <c r="AR116" s="340"/>
      <c r="AS116" s="340"/>
      <c r="AT116" s="340"/>
      <c r="AU116" s="340"/>
      <c r="AV116" s="340"/>
      <c r="AW116" s="340"/>
      <c r="AX116" s="340"/>
      <c r="AY116" s="340"/>
      <c r="AZ116" s="340"/>
      <c r="BA116" s="340"/>
      <c r="BB116" s="340"/>
      <c r="BC116" s="340"/>
      <c r="BD116" s="340"/>
      <c r="BE116" s="340"/>
      <c r="BF116" s="340"/>
      <c r="BG116" s="340"/>
      <c r="BH116" s="340"/>
      <c r="BI116" s="340"/>
      <c r="BJ116" s="340"/>
      <c r="BK116" s="340"/>
      <c r="BL116" s="340"/>
      <c r="BM116" s="99"/>
      <c r="BO116" s="77" t="s">
        <v>247</v>
      </c>
      <c r="BP116" s="80"/>
      <c r="BQ116" s="80"/>
      <c r="BR116" s="80"/>
      <c r="BS116" s="80"/>
    </row>
    <row r="117" spans="1:71" ht="15" customHeight="1">
      <c r="A117" s="300"/>
      <c r="B117" s="300"/>
      <c r="C117" s="300"/>
      <c r="D117" s="300"/>
      <c r="E117" s="300"/>
      <c r="F117" s="300"/>
      <c r="G117" s="334" t="s">
        <v>135</v>
      </c>
      <c r="H117" s="334"/>
      <c r="I117" s="334"/>
      <c r="J117" s="334"/>
      <c r="K117" s="334"/>
      <c r="L117" s="334"/>
      <c r="M117" s="334"/>
      <c r="N117" s="334"/>
      <c r="O117" s="340"/>
      <c r="P117" s="340"/>
      <c r="Q117" s="340"/>
      <c r="R117" s="340"/>
      <c r="S117" s="340"/>
      <c r="T117" s="340"/>
      <c r="U117" s="340"/>
      <c r="V117" s="340"/>
      <c r="W117" s="340"/>
      <c r="X117" s="340"/>
      <c r="Y117" s="340"/>
      <c r="Z117" s="340"/>
      <c r="AA117" s="340"/>
      <c r="AB117" s="340"/>
      <c r="AC117" s="340"/>
      <c r="AD117" s="340"/>
      <c r="AE117" s="340"/>
      <c r="AF117" s="340"/>
      <c r="AG117" s="340"/>
      <c r="AH117" s="340"/>
      <c r="AI117" s="340"/>
      <c r="AJ117" s="340"/>
      <c r="AK117" s="340"/>
      <c r="AL117" s="340"/>
      <c r="AM117" s="340"/>
      <c r="AN117" s="340"/>
      <c r="AO117" s="340"/>
      <c r="AP117" s="340"/>
      <c r="AQ117" s="340"/>
      <c r="AR117" s="340"/>
      <c r="AS117" s="340"/>
      <c r="AT117" s="340"/>
      <c r="AU117" s="340"/>
      <c r="AV117" s="340"/>
      <c r="AW117" s="340"/>
      <c r="AX117" s="340"/>
      <c r="AY117" s="340"/>
      <c r="AZ117" s="340"/>
      <c r="BA117" s="340"/>
      <c r="BB117" s="340"/>
      <c r="BC117" s="340"/>
      <c r="BD117" s="340"/>
      <c r="BE117" s="340"/>
      <c r="BF117" s="340"/>
      <c r="BG117" s="340"/>
      <c r="BH117" s="340"/>
      <c r="BI117" s="340"/>
      <c r="BJ117" s="340"/>
      <c r="BK117" s="340"/>
      <c r="BL117" s="340"/>
      <c r="BM117" s="99"/>
      <c r="BO117" s="77" t="s">
        <v>248</v>
      </c>
      <c r="BP117" s="80"/>
      <c r="BQ117" s="80"/>
      <c r="BR117" s="80"/>
      <c r="BS117" s="80"/>
    </row>
    <row r="118" spans="1:71" ht="5.25" customHeight="1">
      <c r="A118" s="65"/>
      <c r="B118" s="65"/>
      <c r="C118" s="65"/>
      <c r="D118" s="65"/>
      <c r="E118" s="65"/>
      <c r="F118" s="65"/>
      <c r="G118" s="66"/>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6"/>
      <c r="AS118" s="66"/>
      <c r="AT118" s="66"/>
      <c r="AU118" s="66"/>
      <c r="AV118" s="66"/>
      <c r="AW118" s="66"/>
      <c r="AX118" s="66"/>
      <c r="AY118" s="66"/>
      <c r="AZ118" s="66"/>
      <c r="BA118" s="66"/>
      <c r="BB118" s="66"/>
      <c r="BC118" s="66"/>
      <c r="BD118" s="66"/>
      <c r="BE118" s="66"/>
      <c r="BF118" s="66"/>
      <c r="BG118" s="66"/>
      <c r="BH118" s="66"/>
      <c r="BI118" s="66"/>
      <c r="BJ118" s="66"/>
      <c r="BK118" s="66"/>
      <c r="BL118" s="66"/>
      <c r="BM118" s="99"/>
      <c r="BO118" s="77" t="s">
        <v>290</v>
      </c>
      <c r="BP118" s="80"/>
      <c r="BQ118" s="80"/>
      <c r="BR118" s="80"/>
      <c r="BS118" s="80"/>
    </row>
    <row r="119" spans="1:71" ht="74.25" customHeight="1">
      <c r="A119" s="338" t="s">
        <v>460</v>
      </c>
      <c r="B119" s="339"/>
      <c r="C119" s="339"/>
      <c r="D119" s="339"/>
      <c r="E119" s="339"/>
      <c r="F119" s="339"/>
      <c r="G119" s="339"/>
      <c r="H119" s="339"/>
      <c r="I119" s="339"/>
      <c r="J119" s="339"/>
      <c r="K119" s="339"/>
      <c r="L119" s="339"/>
      <c r="M119" s="339"/>
      <c r="N119" s="339"/>
      <c r="O119" s="339"/>
      <c r="P119" s="339"/>
      <c r="Q119" s="339"/>
      <c r="R119" s="339"/>
      <c r="S119" s="339"/>
      <c r="T119" s="339"/>
      <c r="U119" s="339"/>
      <c r="V119" s="339"/>
      <c r="W119" s="339"/>
      <c r="X119" s="339"/>
      <c r="Y119" s="339"/>
      <c r="Z119" s="339"/>
      <c r="AA119" s="339"/>
      <c r="AB119" s="339"/>
      <c r="AC119" s="339"/>
      <c r="AD119" s="339"/>
      <c r="AE119" s="339"/>
      <c r="AF119" s="339"/>
      <c r="AG119" s="339"/>
      <c r="AH119" s="339"/>
      <c r="AI119" s="339"/>
      <c r="AJ119" s="339"/>
      <c r="AK119" s="339"/>
      <c r="AL119" s="339"/>
      <c r="AM119" s="339"/>
      <c r="AN119" s="339"/>
      <c r="AO119" s="339"/>
      <c r="AP119" s="339"/>
      <c r="AQ119" s="339"/>
      <c r="AR119" s="339"/>
      <c r="AS119" s="339"/>
      <c r="AT119" s="339"/>
      <c r="AU119" s="339"/>
      <c r="AV119" s="339"/>
      <c r="AW119" s="339"/>
      <c r="AX119" s="339"/>
      <c r="AY119" s="339"/>
      <c r="AZ119" s="339"/>
      <c r="BA119" s="339"/>
      <c r="BB119" s="339"/>
      <c r="BC119" s="339"/>
      <c r="BD119" s="339"/>
      <c r="BE119" s="339"/>
      <c r="BF119" s="339"/>
      <c r="BG119" s="339"/>
      <c r="BH119" s="339"/>
      <c r="BI119" s="339"/>
      <c r="BJ119" s="339"/>
      <c r="BK119" s="339"/>
      <c r="BL119" s="339"/>
      <c r="BM119" s="99"/>
      <c r="BO119" s="77" t="s">
        <v>384</v>
      </c>
      <c r="BP119" s="80"/>
      <c r="BQ119" s="80"/>
      <c r="BR119" s="80"/>
      <c r="BS119" s="80"/>
    </row>
    <row r="120" spans="1:71" ht="15" customHeight="1">
      <c r="A120" s="237"/>
      <c r="B120" s="238"/>
      <c r="C120" s="238"/>
      <c r="D120" s="238"/>
      <c r="E120" s="238"/>
      <c r="F120" s="238"/>
      <c r="G120" s="238"/>
      <c r="H120" s="238"/>
      <c r="I120" s="238"/>
      <c r="J120" s="238"/>
      <c r="K120" s="238"/>
      <c r="L120" s="238"/>
      <c r="M120" s="238"/>
      <c r="N120" s="238"/>
      <c r="O120" s="238"/>
      <c r="P120" s="238"/>
      <c r="Q120" s="238"/>
      <c r="R120" s="238"/>
      <c r="S120" s="238"/>
      <c r="T120" s="238"/>
      <c r="U120" s="238"/>
      <c r="V120" s="238"/>
      <c r="W120" s="238"/>
      <c r="X120" s="238"/>
      <c r="Y120" s="238"/>
      <c r="Z120" s="238"/>
      <c r="AA120" s="238"/>
      <c r="AB120" s="238"/>
      <c r="AC120" s="238"/>
      <c r="AD120" s="238"/>
      <c r="AE120" s="238"/>
      <c r="AF120" s="238"/>
      <c r="AG120" s="238"/>
      <c r="AH120" s="238"/>
      <c r="AI120" s="238"/>
      <c r="AJ120" s="238"/>
      <c r="AK120" s="238"/>
      <c r="AL120" s="238"/>
      <c r="AM120" s="238"/>
      <c r="AN120" s="238"/>
      <c r="AO120" s="238"/>
      <c r="AP120" s="238"/>
      <c r="AQ120" s="238"/>
      <c r="AR120" s="238"/>
      <c r="AS120" s="238"/>
      <c r="AT120" s="238"/>
      <c r="AU120" s="238"/>
      <c r="AV120" s="238"/>
      <c r="AW120" s="238"/>
      <c r="AX120" s="238"/>
      <c r="AY120" s="238"/>
      <c r="AZ120" s="238"/>
      <c r="BA120" s="238"/>
      <c r="BB120" s="238"/>
      <c r="BC120" s="238"/>
      <c r="BD120" s="238"/>
      <c r="BE120" s="238"/>
      <c r="BF120" s="238"/>
      <c r="BG120" s="238"/>
      <c r="BH120" s="238"/>
      <c r="BI120" s="238"/>
      <c r="BJ120" s="238"/>
      <c r="BK120" s="238"/>
      <c r="BL120" s="337"/>
      <c r="BM120" s="101"/>
      <c r="BO120" s="77" t="s">
        <v>249</v>
      </c>
      <c r="BP120" s="80"/>
      <c r="BQ120" s="80"/>
      <c r="BR120" s="80"/>
      <c r="BS120" s="80"/>
    </row>
    <row r="121" spans="1:71">
      <c r="A121" s="169" t="s">
        <v>19</v>
      </c>
      <c r="B121" s="169"/>
      <c r="C121" s="169"/>
      <c r="D121" s="169"/>
      <c r="E121" s="169"/>
      <c r="F121" s="169"/>
      <c r="G121" s="169"/>
      <c r="H121" s="169"/>
      <c r="I121" s="169"/>
      <c r="J121" s="169"/>
      <c r="K121" s="169"/>
      <c r="L121" s="169"/>
      <c r="M121" s="169"/>
      <c r="N121" s="169"/>
      <c r="O121" s="169"/>
      <c r="P121" s="169"/>
      <c r="Q121" s="169"/>
      <c r="R121" s="169"/>
      <c r="S121" s="169"/>
      <c r="T121" s="169"/>
      <c r="U121" s="169"/>
      <c r="V121" s="169"/>
      <c r="W121" s="169"/>
      <c r="X121" s="169"/>
      <c r="Y121" s="169"/>
      <c r="Z121" s="169"/>
      <c r="AA121" s="169"/>
      <c r="AB121" s="169"/>
      <c r="AC121" s="169" t="s">
        <v>23</v>
      </c>
      <c r="AD121" s="169"/>
      <c r="AE121" s="169" t="s">
        <v>24</v>
      </c>
      <c r="AF121" s="169"/>
      <c r="AG121" s="169" t="s">
        <v>21</v>
      </c>
      <c r="AH121" s="169"/>
      <c r="AI121" s="169"/>
      <c r="AJ121" s="169"/>
      <c r="AK121" s="169"/>
      <c r="AL121" s="169"/>
      <c r="AM121" s="169"/>
      <c r="AN121" s="169"/>
      <c r="AO121" s="169" t="s">
        <v>20</v>
      </c>
      <c r="AP121" s="169"/>
      <c r="AQ121" s="169"/>
      <c r="AR121" s="169"/>
      <c r="AS121" s="169"/>
      <c r="AT121" s="169"/>
      <c r="AU121" s="169"/>
      <c r="AV121" s="169"/>
      <c r="AW121" s="175" t="s">
        <v>22</v>
      </c>
      <c r="AX121" s="175"/>
      <c r="AY121" s="175"/>
      <c r="AZ121" s="175"/>
      <c r="BA121" s="175"/>
      <c r="BB121" s="175"/>
      <c r="BC121" s="175"/>
      <c r="BD121" s="175"/>
      <c r="BE121" s="175"/>
      <c r="BF121" s="175"/>
      <c r="BG121" s="175"/>
      <c r="BH121" s="175"/>
      <c r="BI121" s="175"/>
      <c r="BJ121" s="175"/>
      <c r="BK121" s="175"/>
      <c r="BL121" s="175"/>
      <c r="BM121" s="104"/>
      <c r="BO121" s="77" t="s">
        <v>250</v>
      </c>
      <c r="BP121" s="80"/>
      <c r="BQ121" s="80"/>
      <c r="BR121" s="80"/>
      <c r="BS121" s="80"/>
    </row>
    <row r="122" spans="1:71">
      <c r="A122" s="171"/>
      <c r="B122" s="171"/>
      <c r="C122" s="171"/>
      <c r="D122" s="171"/>
      <c r="E122" s="171"/>
      <c r="F122" s="171"/>
      <c r="G122" s="171"/>
      <c r="H122" s="171"/>
      <c r="I122" s="171"/>
      <c r="J122" s="171"/>
      <c r="K122" s="171"/>
      <c r="L122" s="171"/>
      <c r="M122" s="171"/>
      <c r="N122" s="171"/>
      <c r="O122" s="171"/>
      <c r="P122" s="171"/>
      <c r="Q122" s="171"/>
      <c r="R122" s="171"/>
      <c r="S122" s="171"/>
      <c r="T122" s="171"/>
      <c r="U122" s="171"/>
      <c r="V122" s="171"/>
      <c r="W122" s="171"/>
      <c r="X122" s="171"/>
      <c r="Y122" s="171"/>
      <c r="Z122" s="171"/>
      <c r="AA122" s="171"/>
      <c r="AB122" s="171"/>
      <c r="AC122" s="311"/>
      <c r="AD122" s="311"/>
      <c r="AE122" s="311"/>
      <c r="AF122" s="311"/>
      <c r="AG122" s="171"/>
      <c r="AH122" s="171"/>
      <c r="AI122" s="171"/>
      <c r="AJ122" s="171"/>
      <c r="AK122" s="171"/>
      <c r="AL122" s="171"/>
      <c r="AM122" s="171"/>
      <c r="AN122" s="171"/>
      <c r="AO122" s="205"/>
      <c r="AP122" s="205"/>
      <c r="AQ122" s="205"/>
      <c r="AR122" s="205"/>
      <c r="AS122" s="205"/>
      <c r="AT122" s="205"/>
      <c r="AU122" s="205"/>
      <c r="AV122" s="205"/>
      <c r="AW122" s="171"/>
      <c r="AX122" s="171"/>
      <c r="AY122" s="171"/>
      <c r="AZ122" s="171"/>
      <c r="BA122" s="171"/>
      <c r="BB122" s="171"/>
      <c r="BC122" s="171"/>
      <c r="BD122" s="171"/>
      <c r="BE122" s="171"/>
      <c r="BF122" s="171"/>
      <c r="BG122" s="171"/>
      <c r="BH122" s="171"/>
      <c r="BI122" s="171"/>
      <c r="BJ122" s="171"/>
      <c r="BK122" s="171"/>
      <c r="BL122" s="171"/>
      <c r="BM122" s="103"/>
      <c r="BO122" s="77" t="s">
        <v>251</v>
      </c>
      <c r="BP122" s="80"/>
      <c r="BQ122" s="80"/>
      <c r="BR122" s="80"/>
      <c r="BS122" s="80"/>
    </row>
    <row r="123" spans="1:71">
      <c r="A123" s="171"/>
      <c r="B123" s="171"/>
      <c r="C123" s="171"/>
      <c r="D123" s="171"/>
      <c r="E123" s="171"/>
      <c r="F123" s="171"/>
      <c r="G123" s="171"/>
      <c r="H123" s="171"/>
      <c r="I123" s="171"/>
      <c r="J123" s="171"/>
      <c r="K123" s="171"/>
      <c r="L123" s="171"/>
      <c r="M123" s="171"/>
      <c r="N123" s="171"/>
      <c r="O123" s="171"/>
      <c r="P123" s="171"/>
      <c r="Q123" s="171"/>
      <c r="R123" s="171"/>
      <c r="S123" s="171"/>
      <c r="T123" s="171"/>
      <c r="U123" s="171"/>
      <c r="V123" s="171"/>
      <c r="W123" s="171"/>
      <c r="X123" s="171"/>
      <c r="Y123" s="171"/>
      <c r="Z123" s="171"/>
      <c r="AA123" s="171"/>
      <c r="AB123" s="171"/>
      <c r="AC123" s="311"/>
      <c r="AD123" s="311"/>
      <c r="AE123" s="311"/>
      <c r="AF123" s="311"/>
      <c r="AG123" s="171"/>
      <c r="AH123" s="171"/>
      <c r="AI123" s="171"/>
      <c r="AJ123" s="171"/>
      <c r="AK123" s="171"/>
      <c r="AL123" s="171"/>
      <c r="AM123" s="171"/>
      <c r="AN123" s="171"/>
      <c r="AO123" s="205"/>
      <c r="AP123" s="205"/>
      <c r="AQ123" s="205"/>
      <c r="AR123" s="205"/>
      <c r="AS123" s="205"/>
      <c r="AT123" s="205"/>
      <c r="AU123" s="205"/>
      <c r="AV123" s="205"/>
      <c r="AW123" s="171"/>
      <c r="AX123" s="171"/>
      <c r="AY123" s="171"/>
      <c r="AZ123" s="171"/>
      <c r="BA123" s="171"/>
      <c r="BB123" s="171"/>
      <c r="BC123" s="171"/>
      <c r="BD123" s="171"/>
      <c r="BE123" s="171"/>
      <c r="BF123" s="171"/>
      <c r="BG123" s="171"/>
      <c r="BH123" s="171"/>
      <c r="BI123" s="171"/>
      <c r="BJ123" s="171"/>
      <c r="BK123" s="171"/>
      <c r="BL123" s="171"/>
      <c r="BM123" s="103"/>
      <c r="BO123" s="77" t="s">
        <v>252</v>
      </c>
      <c r="BP123" s="80"/>
      <c r="BQ123" s="80"/>
      <c r="BR123" s="80"/>
      <c r="BS123" s="80"/>
    </row>
    <row r="124" spans="1:71">
      <c r="A124" s="171"/>
      <c r="B124" s="171"/>
      <c r="C124" s="171"/>
      <c r="D124" s="171"/>
      <c r="E124" s="171"/>
      <c r="F124" s="171"/>
      <c r="G124" s="171"/>
      <c r="H124" s="171"/>
      <c r="I124" s="171"/>
      <c r="J124" s="171"/>
      <c r="K124" s="171"/>
      <c r="L124" s="171"/>
      <c r="M124" s="171"/>
      <c r="N124" s="171"/>
      <c r="O124" s="171"/>
      <c r="P124" s="171"/>
      <c r="Q124" s="171"/>
      <c r="R124" s="171"/>
      <c r="S124" s="171"/>
      <c r="T124" s="171"/>
      <c r="U124" s="171"/>
      <c r="V124" s="171"/>
      <c r="W124" s="171"/>
      <c r="X124" s="171"/>
      <c r="Y124" s="171"/>
      <c r="Z124" s="171"/>
      <c r="AA124" s="171"/>
      <c r="AB124" s="171"/>
      <c r="AC124" s="311"/>
      <c r="AD124" s="311"/>
      <c r="AE124" s="311"/>
      <c r="AF124" s="311"/>
      <c r="AG124" s="171"/>
      <c r="AH124" s="171"/>
      <c r="AI124" s="171"/>
      <c r="AJ124" s="171"/>
      <c r="AK124" s="171"/>
      <c r="AL124" s="171"/>
      <c r="AM124" s="171"/>
      <c r="AN124" s="171"/>
      <c r="AO124" s="205"/>
      <c r="AP124" s="205"/>
      <c r="AQ124" s="205"/>
      <c r="AR124" s="205"/>
      <c r="AS124" s="205"/>
      <c r="AT124" s="205"/>
      <c r="AU124" s="205"/>
      <c r="AV124" s="205"/>
      <c r="AW124" s="171"/>
      <c r="AX124" s="171"/>
      <c r="AY124" s="171"/>
      <c r="AZ124" s="171"/>
      <c r="BA124" s="171"/>
      <c r="BB124" s="171"/>
      <c r="BC124" s="171"/>
      <c r="BD124" s="171"/>
      <c r="BE124" s="171"/>
      <c r="BF124" s="171"/>
      <c r="BG124" s="171"/>
      <c r="BH124" s="171"/>
      <c r="BI124" s="171"/>
      <c r="BJ124" s="171"/>
      <c r="BK124" s="171"/>
      <c r="BL124" s="171"/>
      <c r="BM124" s="103"/>
      <c r="BO124" s="77" t="s">
        <v>253</v>
      </c>
      <c r="BP124" s="80"/>
      <c r="BQ124" s="80"/>
      <c r="BR124" s="80"/>
      <c r="BS124" s="80"/>
    </row>
    <row r="125" spans="1:71">
      <c r="A125" s="171"/>
      <c r="B125" s="171"/>
      <c r="C125" s="171"/>
      <c r="D125" s="171"/>
      <c r="E125" s="171"/>
      <c r="F125" s="171"/>
      <c r="G125" s="171"/>
      <c r="H125" s="171"/>
      <c r="I125" s="171"/>
      <c r="J125" s="171"/>
      <c r="K125" s="171"/>
      <c r="L125" s="171"/>
      <c r="M125" s="171"/>
      <c r="N125" s="171"/>
      <c r="O125" s="171"/>
      <c r="P125" s="171"/>
      <c r="Q125" s="171"/>
      <c r="R125" s="171"/>
      <c r="S125" s="171"/>
      <c r="T125" s="171"/>
      <c r="U125" s="171"/>
      <c r="V125" s="171"/>
      <c r="W125" s="171"/>
      <c r="X125" s="171"/>
      <c r="Y125" s="171"/>
      <c r="Z125" s="171"/>
      <c r="AA125" s="171"/>
      <c r="AB125" s="171"/>
      <c r="AC125" s="311"/>
      <c r="AD125" s="311"/>
      <c r="AE125" s="311"/>
      <c r="AF125" s="311"/>
      <c r="AG125" s="171"/>
      <c r="AH125" s="171"/>
      <c r="AI125" s="171"/>
      <c r="AJ125" s="171"/>
      <c r="AK125" s="171"/>
      <c r="AL125" s="171"/>
      <c r="AM125" s="171"/>
      <c r="AN125" s="171"/>
      <c r="AO125" s="205"/>
      <c r="AP125" s="205"/>
      <c r="AQ125" s="205"/>
      <c r="AR125" s="205"/>
      <c r="AS125" s="205"/>
      <c r="AT125" s="205"/>
      <c r="AU125" s="205"/>
      <c r="AV125" s="205"/>
      <c r="AW125" s="171"/>
      <c r="AX125" s="171"/>
      <c r="AY125" s="171"/>
      <c r="AZ125" s="171"/>
      <c r="BA125" s="171"/>
      <c r="BB125" s="171"/>
      <c r="BC125" s="171"/>
      <c r="BD125" s="171"/>
      <c r="BE125" s="171"/>
      <c r="BF125" s="171"/>
      <c r="BG125" s="171"/>
      <c r="BH125" s="171"/>
      <c r="BI125" s="171"/>
      <c r="BJ125" s="171"/>
      <c r="BK125" s="171"/>
      <c r="BL125" s="171"/>
      <c r="BM125" s="103"/>
      <c r="BO125" s="77" t="s">
        <v>254</v>
      </c>
      <c r="BP125" s="80"/>
      <c r="BQ125" s="80"/>
      <c r="BR125" s="80"/>
      <c r="BS125" s="80"/>
    </row>
    <row r="126" spans="1:71">
      <c r="A126" s="171"/>
      <c r="B126" s="171"/>
      <c r="C126" s="171"/>
      <c r="D126" s="171"/>
      <c r="E126" s="171"/>
      <c r="F126" s="171"/>
      <c r="G126" s="171"/>
      <c r="H126" s="171"/>
      <c r="I126" s="171"/>
      <c r="J126" s="171"/>
      <c r="K126" s="171"/>
      <c r="L126" s="171"/>
      <c r="M126" s="171"/>
      <c r="N126" s="171"/>
      <c r="O126" s="171"/>
      <c r="P126" s="171"/>
      <c r="Q126" s="171"/>
      <c r="R126" s="171"/>
      <c r="S126" s="171"/>
      <c r="T126" s="171"/>
      <c r="U126" s="171"/>
      <c r="V126" s="171"/>
      <c r="W126" s="171"/>
      <c r="X126" s="171"/>
      <c r="Y126" s="171"/>
      <c r="Z126" s="171"/>
      <c r="AA126" s="171"/>
      <c r="AB126" s="171"/>
      <c r="AC126" s="311"/>
      <c r="AD126" s="311"/>
      <c r="AE126" s="311"/>
      <c r="AF126" s="311"/>
      <c r="AG126" s="171"/>
      <c r="AH126" s="171"/>
      <c r="AI126" s="171"/>
      <c r="AJ126" s="171"/>
      <c r="AK126" s="171"/>
      <c r="AL126" s="171"/>
      <c r="AM126" s="171"/>
      <c r="AN126" s="171"/>
      <c r="AO126" s="205"/>
      <c r="AP126" s="205"/>
      <c r="AQ126" s="205"/>
      <c r="AR126" s="205"/>
      <c r="AS126" s="205"/>
      <c r="AT126" s="205"/>
      <c r="AU126" s="205"/>
      <c r="AV126" s="205"/>
      <c r="AW126" s="171"/>
      <c r="AX126" s="171"/>
      <c r="AY126" s="171"/>
      <c r="AZ126" s="171"/>
      <c r="BA126" s="171"/>
      <c r="BB126" s="171"/>
      <c r="BC126" s="171"/>
      <c r="BD126" s="171"/>
      <c r="BE126" s="171"/>
      <c r="BF126" s="171"/>
      <c r="BG126" s="171"/>
      <c r="BH126" s="171"/>
      <c r="BI126" s="171"/>
      <c r="BJ126" s="171"/>
      <c r="BK126" s="171"/>
      <c r="BL126" s="171"/>
      <c r="BM126" s="103"/>
      <c r="BO126" s="77" t="s">
        <v>255</v>
      </c>
      <c r="BP126" s="80"/>
      <c r="BQ126" s="80"/>
      <c r="BR126" s="80"/>
      <c r="BS126" s="80"/>
    </row>
    <row r="127" spans="1:71">
      <c r="A127" s="312" t="s">
        <v>120</v>
      </c>
      <c r="B127" s="312"/>
      <c r="C127" s="312"/>
      <c r="D127" s="312"/>
      <c r="E127" s="312"/>
      <c r="F127" s="312"/>
      <c r="G127" s="312"/>
      <c r="H127" s="312"/>
      <c r="I127" s="312"/>
      <c r="J127" s="312"/>
      <c r="K127" s="312"/>
      <c r="L127" s="312"/>
      <c r="M127" s="312"/>
      <c r="N127" s="312"/>
      <c r="O127" s="312"/>
      <c r="P127" s="312"/>
      <c r="Q127" s="312"/>
      <c r="R127" s="312"/>
      <c r="S127" s="312"/>
      <c r="T127" s="312"/>
      <c r="U127" s="312"/>
      <c r="V127" s="312"/>
      <c r="W127" s="312"/>
      <c r="X127" s="312"/>
      <c r="Y127" s="312"/>
      <c r="Z127" s="312"/>
      <c r="AA127" s="312"/>
      <c r="AB127" s="312"/>
      <c r="AC127" s="312"/>
      <c r="AD127" s="312"/>
      <c r="AE127" s="312"/>
      <c r="AF127" s="312"/>
      <c r="AG127" s="312"/>
      <c r="AH127" s="312"/>
      <c r="AI127" s="312"/>
      <c r="AJ127" s="312"/>
      <c r="AK127" s="312"/>
      <c r="AL127" s="312"/>
      <c r="AM127" s="312"/>
      <c r="AN127" s="312"/>
      <c r="AO127" s="312"/>
      <c r="AP127" s="312"/>
      <c r="AQ127" s="312"/>
      <c r="AR127" s="312"/>
      <c r="AS127" s="312"/>
      <c r="AT127" s="312"/>
      <c r="AU127" s="312"/>
      <c r="AV127" s="312"/>
      <c r="AW127" s="312"/>
      <c r="AX127" s="312"/>
      <c r="AY127" s="312"/>
      <c r="AZ127" s="312"/>
      <c r="BA127" s="312"/>
      <c r="BB127" s="312"/>
      <c r="BC127" s="312"/>
      <c r="BD127" s="312"/>
      <c r="BE127" s="312"/>
      <c r="BF127" s="312"/>
      <c r="BG127" s="312"/>
      <c r="BH127" s="312"/>
      <c r="BI127" s="312"/>
      <c r="BJ127" s="312"/>
      <c r="BK127" s="312"/>
      <c r="BL127" s="237"/>
      <c r="BM127" s="99"/>
      <c r="BO127" s="77" t="s">
        <v>256</v>
      </c>
      <c r="BP127" s="80"/>
      <c r="BQ127" s="80"/>
      <c r="BR127" s="80"/>
      <c r="BS127" s="80"/>
    </row>
    <row r="128" spans="1:71">
      <c r="A128" s="313" t="s">
        <v>215</v>
      </c>
      <c r="B128" s="314"/>
      <c r="C128" s="314"/>
      <c r="D128" s="314"/>
      <c r="E128" s="314"/>
      <c r="F128" s="314"/>
      <c r="G128" s="314"/>
      <c r="H128" s="314"/>
      <c r="I128" s="314"/>
      <c r="J128" s="314"/>
      <c r="K128" s="314"/>
      <c r="L128" s="314"/>
      <c r="M128" s="314"/>
      <c r="N128" s="314"/>
      <c r="O128" s="314"/>
      <c r="P128" s="314"/>
      <c r="Q128" s="314"/>
      <c r="R128" s="314"/>
      <c r="S128" s="314"/>
      <c r="T128" s="314"/>
      <c r="U128" s="314"/>
      <c r="V128" s="314"/>
      <c r="W128" s="314"/>
      <c r="X128" s="315"/>
      <c r="Y128" s="169" t="s">
        <v>216</v>
      </c>
      <c r="Z128" s="169"/>
      <c r="AA128" s="169"/>
      <c r="AB128" s="169"/>
      <c r="AC128" s="169"/>
      <c r="AD128" s="169" t="s">
        <v>119</v>
      </c>
      <c r="AE128" s="169"/>
      <c r="AF128" s="169"/>
      <c r="AG128" s="313" t="s">
        <v>215</v>
      </c>
      <c r="AH128" s="314"/>
      <c r="AI128" s="314"/>
      <c r="AJ128" s="314"/>
      <c r="AK128" s="314"/>
      <c r="AL128" s="314"/>
      <c r="AM128" s="314"/>
      <c r="AN128" s="314"/>
      <c r="AO128" s="314"/>
      <c r="AP128" s="314"/>
      <c r="AQ128" s="314"/>
      <c r="AR128" s="314"/>
      <c r="AS128" s="314"/>
      <c r="AT128" s="314"/>
      <c r="AU128" s="314"/>
      <c r="AV128" s="314"/>
      <c r="AW128" s="314"/>
      <c r="AX128" s="314"/>
      <c r="AY128" s="314"/>
      <c r="AZ128" s="314"/>
      <c r="BA128" s="314"/>
      <c r="BB128" s="314"/>
      <c r="BC128" s="314"/>
      <c r="BD128" s="315"/>
      <c r="BE128" s="169" t="s">
        <v>216</v>
      </c>
      <c r="BF128" s="169"/>
      <c r="BG128" s="169"/>
      <c r="BH128" s="169"/>
      <c r="BI128" s="169"/>
      <c r="BJ128" s="169" t="s">
        <v>119</v>
      </c>
      <c r="BK128" s="169"/>
      <c r="BL128" s="169"/>
      <c r="BM128" s="99"/>
      <c r="BP128" s="80"/>
      <c r="BQ128" s="80"/>
      <c r="BR128" s="80"/>
      <c r="BS128" s="80"/>
    </row>
    <row r="129" spans="1:71">
      <c r="A129" s="306" t="s">
        <v>127</v>
      </c>
      <c r="B129" s="306"/>
      <c r="C129" s="306"/>
      <c r="D129" s="306"/>
      <c r="E129" s="306"/>
      <c r="F129" s="306"/>
      <c r="G129" s="306"/>
      <c r="H129" s="306"/>
      <c r="I129" s="306"/>
      <c r="J129" s="306"/>
      <c r="K129" s="306"/>
      <c r="L129" s="306"/>
      <c r="M129" s="306"/>
      <c r="N129" s="306"/>
      <c r="O129" s="306"/>
      <c r="P129" s="306"/>
      <c r="Q129" s="306"/>
      <c r="R129" s="306"/>
      <c r="S129" s="306"/>
      <c r="T129" s="306"/>
      <c r="U129" s="306"/>
      <c r="V129" s="306"/>
      <c r="W129" s="306"/>
      <c r="X129" s="307"/>
      <c r="Y129" s="300"/>
      <c r="Z129" s="300"/>
      <c r="AA129" s="300"/>
      <c r="AB129" s="300"/>
      <c r="AC129" s="300"/>
      <c r="AD129" s="301"/>
      <c r="AE129" s="301"/>
      <c r="AF129" s="301"/>
      <c r="AG129" s="297" t="s">
        <v>141</v>
      </c>
      <c r="AH129" s="298"/>
      <c r="AI129" s="298"/>
      <c r="AJ129" s="298"/>
      <c r="AK129" s="298"/>
      <c r="AL129" s="298"/>
      <c r="AM129" s="298"/>
      <c r="AN129" s="298"/>
      <c r="AO129" s="298"/>
      <c r="AP129" s="298"/>
      <c r="AQ129" s="298"/>
      <c r="AR129" s="298"/>
      <c r="AS129" s="298"/>
      <c r="AT129" s="298"/>
      <c r="AU129" s="298"/>
      <c r="AV129" s="298"/>
      <c r="AW129" s="298"/>
      <c r="AX129" s="298"/>
      <c r="AY129" s="298"/>
      <c r="AZ129" s="298"/>
      <c r="BA129" s="298"/>
      <c r="BB129" s="298"/>
      <c r="BC129" s="298"/>
      <c r="BD129" s="299"/>
      <c r="BE129" s="300"/>
      <c r="BF129" s="300"/>
      <c r="BG129" s="300"/>
      <c r="BH129" s="300"/>
      <c r="BI129" s="300"/>
      <c r="BJ129" s="301"/>
      <c r="BK129" s="301"/>
      <c r="BL129" s="301"/>
      <c r="BM129" s="99"/>
      <c r="BP129" s="80"/>
      <c r="BQ129" s="80"/>
      <c r="BR129" s="80"/>
      <c r="BS129" s="80"/>
    </row>
    <row r="130" spans="1:71">
      <c r="A130" s="297" t="s">
        <v>122</v>
      </c>
      <c r="B130" s="298"/>
      <c r="C130" s="298"/>
      <c r="D130" s="298"/>
      <c r="E130" s="298"/>
      <c r="F130" s="298"/>
      <c r="G130" s="298"/>
      <c r="H130" s="298"/>
      <c r="I130" s="298"/>
      <c r="J130" s="298"/>
      <c r="K130" s="298"/>
      <c r="L130" s="298"/>
      <c r="M130" s="298"/>
      <c r="N130" s="298"/>
      <c r="O130" s="298"/>
      <c r="P130" s="298"/>
      <c r="Q130" s="298"/>
      <c r="R130" s="298"/>
      <c r="S130" s="298"/>
      <c r="T130" s="298"/>
      <c r="U130" s="298"/>
      <c r="V130" s="298"/>
      <c r="W130" s="298"/>
      <c r="X130" s="299"/>
      <c r="Y130" s="300"/>
      <c r="Z130" s="300"/>
      <c r="AA130" s="300"/>
      <c r="AB130" s="300"/>
      <c r="AC130" s="300"/>
      <c r="AD130" s="301"/>
      <c r="AE130" s="301"/>
      <c r="AF130" s="301"/>
      <c r="AG130" s="297" t="s">
        <v>123</v>
      </c>
      <c r="AH130" s="298"/>
      <c r="AI130" s="298"/>
      <c r="AJ130" s="298"/>
      <c r="AK130" s="298"/>
      <c r="AL130" s="298"/>
      <c r="AM130" s="298"/>
      <c r="AN130" s="298"/>
      <c r="AO130" s="298"/>
      <c r="AP130" s="298"/>
      <c r="AQ130" s="298"/>
      <c r="AR130" s="298"/>
      <c r="AS130" s="298"/>
      <c r="AT130" s="298"/>
      <c r="AU130" s="298"/>
      <c r="AV130" s="298"/>
      <c r="AW130" s="298"/>
      <c r="AX130" s="298"/>
      <c r="AY130" s="298"/>
      <c r="AZ130" s="298"/>
      <c r="BA130" s="298"/>
      <c r="BB130" s="298"/>
      <c r="BC130" s="298"/>
      <c r="BD130" s="299"/>
      <c r="BE130" s="300"/>
      <c r="BF130" s="300"/>
      <c r="BG130" s="300"/>
      <c r="BH130" s="300"/>
      <c r="BI130" s="300"/>
      <c r="BJ130" s="301"/>
      <c r="BK130" s="301"/>
      <c r="BL130" s="301"/>
      <c r="BM130" s="99"/>
      <c r="BP130" s="80"/>
      <c r="BQ130" s="80"/>
      <c r="BR130" s="80"/>
      <c r="BS130" s="80"/>
    </row>
    <row r="131" spans="1:71">
      <c r="A131" s="297" t="s">
        <v>117</v>
      </c>
      <c r="B131" s="298"/>
      <c r="C131" s="298"/>
      <c r="D131" s="298"/>
      <c r="E131" s="298"/>
      <c r="F131" s="298"/>
      <c r="G131" s="298"/>
      <c r="H131" s="298"/>
      <c r="I131" s="298"/>
      <c r="J131" s="298"/>
      <c r="K131" s="298"/>
      <c r="L131" s="298"/>
      <c r="M131" s="298"/>
      <c r="N131" s="298"/>
      <c r="O131" s="298"/>
      <c r="P131" s="298"/>
      <c r="Q131" s="298"/>
      <c r="R131" s="298"/>
      <c r="S131" s="298"/>
      <c r="T131" s="298"/>
      <c r="U131" s="298"/>
      <c r="V131" s="298"/>
      <c r="W131" s="298"/>
      <c r="X131" s="299"/>
      <c r="Y131" s="300"/>
      <c r="Z131" s="300"/>
      <c r="AA131" s="300"/>
      <c r="AB131" s="300"/>
      <c r="AC131" s="300"/>
      <c r="AD131" s="301"/>
      <c r="AE131" s="301"/>
      <c r="AF131" s="301"/>
      <c r="AG131" s="297" t="s">
        <v>124</v>
      </c>
      <c r="AH131" s="298"/>
      <c r="AI131" s="298"/>
      <c r="AJ131" s="298"/>
      <c r="AK131" s="298"/>
      <c r="AL131" s="298"/>
      <c r="AM131" s="298"/>
      <c r="AN131" s="298"/>
      <c r="AO131" s="298"/>
      <c r="AP131" s="298"/>
      <c r="AQ131" s="298"/>
      <c r="AR131" s="298"/>
      <c r="AS131" s="298"/>
      <c r="AT131" s="298"/>
      <c r="AU131" s="298"/>
      <c r="AV131" s="298"/>
      <c r="AW131" s="298"/>
      <c r="AX131" s="298"/>
      <c r="AY131" s="298"/>
      <c r="AZ131" s="298"/>
      <c r="BA131" s="298"/>
      <c r="BB131" s="298"/>
      <c r="BC131" s="298"/>
      <c r="BD131" s="299"/>
      <c r="BE131" s="300"/>
      <c r="BF131" s="300"/>
      <c r="BG131" s="300"/>
      <c r="BH131" s="300"/>
      <c r="BI131" s="300"/>
      <c r="BJ131" s="301"/>
      <c r="BK131" s="301"/>
      <c r="BL131" s="301"/>
      <c r="BM131" s="99"/>
      <c r="BP131" s="80"/>
      <c r="BQ131" s="80"/>
      <c r="BR131" s="80"/>
      <c r="BS131" s="80"/>
    </row>
    <row r="132" spans="1:71">
      <c r="A132" s="306" t="s">
        <v>128</v>
      </c>
      <c r="B132" s="306"/>
      <c r="C132" s="306"/>
      <c r="D132" s="306"/>
      <c r="E132" s="306"/>
      <c r="F132" s="306"/>
      <c r="G132" s="306"/>
      <c r="H132" s="306"/>
      <c r="I132" s="306"/>
      <c r="J132" s="306"/>
      <c r="K132" s="306"/>
      <c r="L132" s="306"/>
      <c r="M132" s="306"/>
      <c r="N132" s="306"/>
      <c r="O132" s="306"/>
      <c r="P132" s="306"/>
      <c r="Q132" s="306"/>
      <c r="R132" s="306"/>
      <c r="S132" s="306"/>
      <c r="T132" s="306"/>
      <c r="U132" s="306"/>
      <c r="V132" s="306"/>
      <c r="W132" s="306"/>
      <c r="X132" s="307"/>
      <c r="Y132" s="300"/>
      <c r="Z132" s="300"/>
      <c r="AA132" s="300"/>
      <c r="AB132" s="300"/>
      <c r="AC132" s="300"/>
      <c r="AD132" s="301"/>
      <c r="AE132" s="301"/>
      <c r="AF132" s="301"/>
      <c r="AG132" s="297" t="s">
        <v>125</v>
      </c>
      <c r="AH132" s="298"/>
      <c r="AI132" s="298"/>
      <c r="AJ132" s="298"/>
      <c r="AK132" s="298"/>
      <c r="AL132" s="298"/>
      <c r="AM132" s="298"/>
      <c r="AN132" s="298"/>
      <c r="AO132" s="298"/>
      <c r="AP132" s="298"/>
      <c r="AQ132" s="298"/>
      <c r="AR132" s="298"/>
      <c r="AS132" s="298"/>
      <c r="AT132" s="298"/>
      <c r="AU132" s="298"/>
      <c r="AV132" s="298"/>
      <c r="AW132" s="298"/>
      <c r="AX132" s="298"/>
      <c r="AY132" s="298"/>
      <c r="AZ132" s="298"/>
      <c r="BA132" s="298"/>
      <c r="BB132" s="298"/>
      <c r="BC132" s="298"/>
      <c r="BD132" s="299"/>
      <c r="BE132" s="300"/>
      <c r="BF132" s="300"/>
      <c r="BG132" s="300"/>
      <c r="BH132" s="300"/>
      <c r="BI132" s="300"/>
      <c r="BJ132" s="301"/>
      <c r="BK132" s="301"/>
      <c r="BL132" s="301"/>
      <c r="BM132" s="99"/>
      <c r="BP132" s="80"/>
      <c r="BQ132" s="80"/>
      <c r="BR132" s="80"/>
      <c r="BS132" s="80"/>
    </row>
    <row r="133" spans="1:71">
      <c r="A133" s="297" t="s">
        <v>118</v>
      </c>
      <c r="B133" s="298"/>
      <c r="C133" s="298"/>
      <c r="D133" s="298"/>
      <c r="E133" s="298"/>
      <c r="F133" s="298"/>
      <c r="G133" s="298"/>
      <c r="H133" s="298"/>
      <c r="I133" s="298"/>
      <c r="J133" s="298"/>
      <c r="K133" s="298"/>
      <c r="L133" s="298"/>
      <c r="M133" s="298"/>
      <c r="N133" s="298"/>
      <c r="O133" s="298"/>
      <c r="P133" s="298"/>
      <c r="Q133" s="298"/>
      <c r="R133" s="298"/>
      <c r="S133" s="298"/>
      <c r="T133" s="298"/>
      <c r="U133" s="298"/>
      <c r="V133" s="298"/>
      <c r="W133" s="298"/>
      <c r="X133" s="299"/>
      <c r="Y133" s="300"/>
      <c r="Z133" s="300"/>
      <c r="AA133" s="300"/>
      <c r="AB133" s="300"/>
      <c r="AC133" s="300"/>
      <c r="AD133" s="301"/>
      <c r="AE133" s="301"/>
      <c r="AF133" s="301"/>
      <c r="AG133" s="297" t="s">
        <v>126</v>
      </c>
      <c r="AH133" s="298"/>
      <c r="AI133" s="298"/>
      <c r="AJ133" s="298"/>
      <c r="AK133" s="298"/>
      <c r="AL133" s="298"/>
      <c r="AM133" s="298"/>
      <c r="AN133" s="298"/>
      <c r="AO133" s="298"/>
      <c r="AP133" s="298"/>
      <c r="AQ133" s="298"/>
      <c r="AR133" s="298"/>
      <c r="AS133" s="298"/>
      <c r="AT133" s="298"/>
      <c r="AU133" s="298"/>
      <c r="AV133" s="298"/>
      <c r="AW133" s="298"/>
      <c r="AX133" s="298"/>
      <c r="AY133" s="298"/>
      <c r="AZ133" s="298"/>
      <c r="BA133" s="298"/>
      <c r="BB133" s="298"/>
      <c r="BC133" s="298"/>
      <c r="BD133" s="299"/>
      <c r="BE133" s="300"/>
      <c r="BF133" s="300"/>
      <c r="BG133" s="300"/>
      <c r="BH133" s="300"/>
      <c r="BI133" s="300"/>
      <c r="BJ133" s="301"/>
      <c r="BK133" s="301"/>
      <c r="BL133" s="301"/>
      <c r="BM133" s="99"/>
      <c r="BP133" s="80"/>
      <c r="BQ133" s="80"/>
      <c r="BR133" s="80"/>
      <c r="BS133" s="80"/>
    </row>
    <row r="134" spans="1:71">
      <c r="A134" s="297" t="s">
        <v>140</v>
      </c>
      <c r="B134" s="298"/>
      <c r="C134" s="298"/>
      <c r="D134" s="298"/>
      <c r="E134" s="298"/>
      <c r="F134" s="298"/>
      <c r="G134" s="298"/>
      <c r="H134" s="298"/>
      <c r="I134" s="298"/>
      <c r="J134" s="298"/>
      <c r="K134" s="298"/>
      <c r="L134" s="298"/>
      <c r="M134" s="298"/>
      <c r="N134" s="298"/>
      <c r="O134" s="298"/>
      <c r="P134" s="298"/>
      <c r="Q134" s="298"/>
      <c r="R134" s="298"/>
      <c r="S134" s="298"/>
      <c r="T134" s="298"/>
      <c r="U134" s="298"/>
      <c r="V134" s="298"/>
      <c r="W134" s="298"/>
      <c r="X134" s="299"/>
      <c r="Y134" s="300"/>
      <c r="Z134" s="300"/>
      <c r="AA134" s="300"/>
      <c r="AB134" s="300"/>
      <c r="AC134" s="300"/>
      <c r="AD134" s="301"/>
      <c r="AE134" s="301"/>
      <c r="AF134" s="301"/>
      <c r="AG134" s="308" t="s">
        <v>466</v>
      </c>
      <c r="AH134" s="309"/>
      <c r="AI134" s="309"/>
      <c r="AJ134" s="309"/>
      <c r="AK134" s="309"/>
      <c r="AL134" s="309"/>
      <c r="AM134" s="309"/>
      <c r="AN134" s="309"/>
      <c r="AO134" s="309"/>
      <c r="AP134" s="309"/>
      <c r="AQ134" s="309"/>
      <c r="AR134" s="309"/>
      <c r="AS134" s="309"/>
      <c r="AT134" s="309"/>
      <c r="AU134" s="309"/>
      <c r="AV134" s="309"/>
      <c r="AW134" s="309"/>
      <c r="AX134" s="309"/>
      <c r="AY134" s="309"/>
      <c r="AZ134" s="309"/>
      <c r="BA134" s="309"/>
      <c r="BB134" s="309"/>
      <c r="BC134" s="309"/>
      <c r="BD134" s="310"/>
      <c r="BE134" s="300"/>
      <c r="BF134" s="300"/>
      <c r="BG134" s="300"/>
      <c r="BH134" s="300"/>
      <c r="BI134" s="300"/>
      <c r="BJ134" s="301"/>
      <c r="BK134" s="301"/>
      <c r="BL134" s="301"/>
      <c r="BM134" s="99"/>
      <c r="BP134" s="80"/>
      <c r="BQ134" s="80"/>
      <c r="BR134" s="80"/>
      <c r="BS134" s="80"/>
    </row>
    <row r="135" spans="1:71">
      <c r="A135" s="297" t="s">
        <v>143</v>
      </c>
      <c r="B135" s="298"/>
      <c r="C135" s="298"/>
      <c r="D135" s="298"/>
      <c r="E135" s="298"/>
      <c r="F135" s="298"/>
      <c r="G135" s="298"/>
      <c r="H135" s="298"/>
      <c r="I135" s="298"/>
      <c r="J135" s="298"/>
      <c r="K135" s="298"/>
      <c r="L135" s="298"/>
      <c r="M135" s="298"/>
      <c r="N135" s="298"/>
      <c r="O135" s="298"/>
      <c r="P135" s="298"/>
      <c r="Q135" s="298"/>
      <c r="R135" s="298"/>
      <c r="S135" s="298"/>
      <c r="T135" s="298"/>
      <c r="U135" s="298"/>
      <c r="V135" s="298"/>
      <c r="W135" s="298"/>
      <c r="X135" s="299"/>
      <c r="Y135" s="300"/>
      <c r="Z135" s="300"/>
      <c r="AA135" s="300"/>
      <c r="AB135" s="300"/>
      <c r="AC135" s="300"/>
      <c r="AD135" s="301"/>
      <c r="AE135" s="301"/>
      <c r="AF135" s="301"/>
      <c r="AG135" s="308" t="s">
        <v>466</v>
      </c>
      <c r="AH135" s="309"/>
      <c r="AI135" s="309"/>
      <c r="AJ135" s="309"/>
      <c r="AK135" s="309"/>
      <c r="AL135" s="309"/>
      <c r="AM135" s="309"/>
      <c r="AN135" s="309"/>
      <c r="AO135" s="309"/>
      <c r="AP135" s="309"/>
      <c r="AQ135" s="309"/>
      <c r="AR135" s="309"/>
      <c r="AS135" s="309"/>
      <c r="AT135" s="309"/>
      <c r="AU135" s="309"/>
      <c r="AV135" s="309"/>
      <c r="AW135" s="309"/>
      <c r="AX135" s="309"/>
      <c r="AY135" s="309"/>
      <c r="AZ135" s="309"/>
      <c r="BA135" s="309"/>
      <c r="BB135" s="309"/>
      <c r="BC135" s="309"/>
      <c r="BD135" s="310"/>
      <c r="BE135" s="300"/>
      <c r="BF135" s="300"/>
      <c r="BG135" s="300"/>
      <c r="BH135" s="300"/>
      <c r="BI135" s="300"/>
      <c r="BJ135" s="301"/>
      <c r="BK135" s="301"/>
      <c r="BL135" s="301"/>
      <c r="BM135" s="99"/>
      <c r="BP135" s="80"/>
      <c r="BQ135" s="80"/>
      <c r="BR135" s="80"/>
      <c r="BS135" s="80"/>
    </row>
    <row r="136" spans="1:71" ht="33" customHeight="1">
      <c r="A136" s="294" t="s">
        <v>142</v>
      </c>
      <c r="B136" s="295"/>
      <c r="C136" s="295"/>
      <c r="D136" s="295"/>
      <c r="E136" s="295"/>
      <c r="F136" s="295"/>
      <c r="G136" s="295"/>
      <c r="H136" s="295"/>
      <c r="I136" s="295"/>
      <c r="J136" s="295"/>
      <c r="K136" s="295"/>
      <c r="L136" s="295"/>
      <c r="M136" s="295"/>
      <c r="N136" s="295"/>
      <c r="O136" s="295"/>
      <c r="P136" s="295"/>
      <c r="Q136" s="295"/>
      <c r="R136" s="295"/>
      <c r="S136" s="295"/>
      <c r="T136" s="295"/>
      <c r="U136" s="295"/>
      <c r="V136" s="295"/>
      <c r="W136" s="295"/>
      <c r="X136" s="296"/>
      <c r="Y136" s="300"/>
      <c r="Z136" s="300"/>
      <c r="AA136" s="300"/>
      <c r="AB136" s="300"/>
      <c r="AC136" s="300"/>
      <c r="AD136" s="301"/>
      <c r="AE136" s="301"/>
      <c r="AF136" s="301"/>
      <c r="AG136" s="294" t="s">
        <v>121</v>
      </c>
      <c r="AH136" s="295"/>
      <c r="AI136" s="295"/>
      <c r="AJ136" s="295"/>
      <c r="AK136" s="295"/>
      <c r="AL136" s="295"/>
      <c r="AM136" s="295"/>
      <c r="AN136" s="295"/>
      <c r="AO136" s="295"/>
      <c r="AP136" s="295"/>
      <c r="AQ136" s="295"/>
      <c r="AR136" s="295"/>
      <c r="AS136" s="295"/>
      <c r="AT136" s="295"/>
      <c r="AU136" s="295"/>
      <c r="AV136" s="295"/>
      <c r="AW136" s="295"/>
      <c r="AX136" s="295"/>
      <c r="AY136" s="295"/>
      <c r="AZ136" s="295"/>
      <c r="BA136" s="295"/>
      <c r="BB136" s="295"/>
      <c r="BC136" s="295"/>
      <c r="BD136" s="296"/>
      <c r="BE136" s="300"/>
      <c r="BF136" s="300"/>
      <c r="BG136" s="300"/>
      <c r="BH136" s="300"/>
      <c r="BI136" s="300"/>
      <c r="BJ136" s="301"/>
      <c r="BK136" s="301"/>
      <c r="BL136" s="301"/>
      <c r="BM136" s="99"/>
      <c r="BP136" s="80"/>
      <c r="BQ136" s="80"/>
      <c r="BR136" s="80"/>
      <c r="BS136" s="80"/>
    </row>
    <row r="137" spans="1:71" ht="5.25" customHeight="1">
      <c r="A137" s="65"/>
      <c r="B137" s="65"/>
      <c r="C137" s="65"/>
      <c r="D137" s="65"/>
      <c r="E137" s="65"/>
      <c r="F137" s="65"/>
      <c r="G137" s="66"/>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99"/>
      <c r="BP137" s="80"/>
      <c r="BQ137" s="80"/>
      <c r="BR137" s="80"/>
      <c r="BS137" s="80"/>
    </row>
    <row r="138" spans="1:71" ht="42.75" customHeight="1">
      <c r="A138" s="226" t="s">
        <v>459</v>
      </c>
      <c r="B138" s="328"/>
      <c r="C138" s="328"/>
      <c r="D138" s="328"/>
      <c r="E138" s="328"/>
      <c r="F138" s="328"/>
      <c r="G138" s="328"/>
      <c r="H138" s="328"/>
      <c r="I138" s="328"/>
      <c r="J138" s="328"/>
      <c r="K138" s="328"/>
      <c r="L138" s="328"/>
      <c r="M138" s="328"/>
      <c r="N138" s="328"/>
      <c r="O138" s="328"/>
      <c r="P138" s="328"/>
      <c r="Q138" s="328"/>
      <c r="R138" s="328"/>
      <c r="S138" s="328"/>
      <c r="T138" s="328"/>
      <c r="U138" s="328"/>
      <c r="V138" s="328"/>
      <c r="W138" s="328"/>
      <c r="X138" s="328"/>
      <c r="Y138" s="328"/>
      <c r="Z138" s="328"/>
      <c r="AA138" s="328"/>
      <c r="AB138" s="328"/>
      <c r="AC138" s="328"/>
      <c r="AD138" s="328"/>
      <c r="AE138" s="328"/>
      <c r="AF138" s="328"/>
      <c r="AG138" s="328"/>
      <c r="AH138" s="328"/>
      <c r="AI138" s="328"/>
      <c r="AJ138" s="328"/>
      <c r="AK138" s="328"/>
      <c r="AL138" s="328"/>
      <c r="AM138" s="328"/>
      <c r="AN138" s="328"/>
      <c r="AO138" s="328"/>
      <c r="AP138" s="328"/>
      <c r="AQ138" s="328"/>
      <c r="AR138" s="328"/>
      <c r="AS138" s="328"/>
      <c r="AT138" s="328"/>
      <c r="AU138" s="328"/>
      <c r="AV138" s="328"/>
      <c r="AW138" s="328"/>
      <c r="AX138" s="328"/>
      <c r="AY138" s="328"/>
      <c r="AZ138" s="328"/>
      <c r="BA138" s="328"/>
      <c r="BB138" s="328"/>
      <c r="BC138" s="328"/>
      <c r="BD138" s="328"/>
      <c r="BE138" s="328"/>
      <c r="BF138" s="328"/>
      <c r="BG138" s="328"/>
      <c r="BH138" s="328"/>
      <c r="BI138" s="328"/>
      <c r="BJ138" s="328"/>
      <c r="BK138" s="328"/>
      <c r="BL138" s="328"/>
      <c r="BM138" s="99"/>
      <c r="BP138" s="80"/>
      <c r="BQ138" s="80"/>
      <c r="BR138" s="80"/>
      <c r="BS138" s="80"/>
    </row>
    <row r="139" spans="1:71" ht="15" customHeight="1">
      <c r="A139" s="304"/>
      <c r="B139" s="304"/>
      <c r="C139" s="304"/>
      <c r="D139" s="304"/>
      <c r="E139" s="304"/>
      <c r="F139" s="304"/>
      <c r="G139" s="304"/>
      <c r="H139" s="304"/>
      <c r="I139" s="304"/>
      <c r="J139" s="304"/>
      <c r="K139" s="304"/>
      <c r="L139" s="304"/>
      <c r="M139" s="304"/>
      <c r="N139" s="304"/>
      <c r="O139" s="304"/>
      <c r="P139" s="304"/>
      <c r="Q139" s="304"/>
      <c r="R139" s="304"/>
      <c r="S139" s="304"/>
      <c r="T139" s="304"/>
      <c r="U139" s="304"/>
      <c r="V139" s="304"/>
      <c r="W139" s="304"/>
      <c r="X139" s="304"/>
      <c r="Y139" s="304"/>
      <c r="Z139" s="304"/>
      <c r="AA139" s="304"/>
      <c r="AB139" s="304"/>
      <c r="AC139" s="304"/>
      <c r="AD139" s="304"/>
      <c r="AE139" s="304"/>
      <c r="AF139" s="304"/>
      <c r="AG139" s="304"/>
      <c r="AH139" s="304"/>
      <c r="AI139" s="304"/>
      <c r="AJ139" s="304"/>
      <c r="AK139" s="304"/>
      <c r="AL139" s="304"/>
      <c r="AM139" s="304"/>
      <c r="AN139" s="304"/>
      <c r="AO139" s="304"/>
      <c r="AP139" s="304"/>
      <c r="AQ139" s="304"/>
      <c r="AR139" s="304"/>
      <c r="AS139" s="304"/>
      <c r="AT139" s="304"/>
      <c r="AU139" s="304"/>
      <c r="AV139" s="304"/>
      <c r="AW139" s="304"/>
      <c r="AX139" s="304"/>
      <c r="AY139" s="304"/>
      <c r="AZ139" s="304"/>
      <c r="BA139" s="304"/>
      <c r="BB139" s="304"/>
      <c r="BC139" s="304"/>
      <c r="BD139" s="304"/>
      <c r="BE139" s="304"/>
      <c r="BF139" s="304"/>
      <c r="BG139" s="304"/>
      <c r="BH139" s="304"/>
      <c r="BI139" s="304"/>
      <c r="BJ139" s="304"/>
      <c r="BK139" s="304"/>
      <c r="BL139" s="304"/>
      <c r="BM139" s="99"/>
      <c r="BP139" s="80"/>
      <c r="BQ139" s="80"/>
      <c r="BR139" s="80"/>
      <c r="BS139" s="80"/>
    </row>
    <row r="140" spans="1:71">
      <c r="A140" s="169" t="s">
        <v>512</v>
      </c>
      <c r="B140" s="169"/>
      <c r="C140" s="169"/>
      <c r="D140" s="169"/>
      <c r="E140" s="169"/>
      <c r="F140" s="169"/>
      <c r="G140" s="169"/>
      <c r="H140" s="169"/>
      <c r="I140" s="169"/>
      <c r="J140" s="169"/>
      <c r="K140" s="169"/>
      <c r="L140" s="169"/>
      <c r="M140" s="169"/>
      <c r="N140" s="169"/>
      <c r="O140" s="169"/>
      <c r="P140" s="169"/>
      <c r="Q140" s="169"/>
      <c r="R140" s="169"/>
      <c r="S140" s="169"/>
      <c r="T140" s="169"/>
      <c r="U140" s="169"/>
      <c r="V140" s="169"/>
      <c r="W140" s="169"/>
      <c r="X140" s="169"/>
      <c r="Y140" s="169"/>
      <c r="Z140" s="169"/>
      <c r="AA140" s="169"/>
      <c r="AB140" s="169"/>
      <c r="AC140" s="169"/>
      <c r="AD140" s="169"/>
      <c r="AE140" s="169"/>
      <c r="AF140" s="169"/>
      <c r="AG140" s="169"/>
      <c r="AH140" s="169"/>
      <c r="AI140" s="169"/>
      <c r="AJ140" s="169"/>
      <c r="AK140" s="169"/>
      <c r="AL140" s="169"/>
      <c r="AM140" s="169"/>
      <c r="AN140" s="169"/>
      <c r="AO140" s="169"/>
      <c r="AP140" s="169"/>
      <c r="AQ140" s="169"/>
      <c r="AR140" s="169"/>
      <c r="AS140" s="169"/>
      <c r="AT140" s="169"/>
      <c r="AU140" s="169"/>
      <c r="AV140" s="169"/>
      <c r="AW140" s="305" t="s">
        <v>21</v>
      </c>
      <c r="AX140" s="305"/>
      <c r="AY140" s="305"/>
      <c r="AZ140" s="305"/>
      <c r="BA140" s="305"/>
      <c r="BB140" s="305"/>
      <c r="BC140" s="305"/>
      <c r="BD140" s="305"/>
      <c r="BE140" s="305" t="s">
        <v>20</v>
      </c>
      <c r="BF140" s="305"/>
      <c r="BG140" s="305"/>
      <c r="BH140" s="305"/>
      <c r="BI140" s="305"/>
      <c r="BJ140" s="305"/>
      <c r="BK140" s="305"/>
      <c r="BL140" s="305"/>
      <c r="BM140" s="99"/>
      <c r="BP140" s="80"/>
      <c r="BQ140" s="80"/>
      <c r="BR140" s="80"/>
      <c r="BS140" s="80"/>
    </row>
    <row r="141" spans="1:71">
      <c r="A141" s="171"/>
      <c r="B141" s="171"/>
      <c r="C141" s="171"/>
      <c r="D141" s="171"/>
      <c r="E141" s="171"/>
      <c r="F141" s="171"/>
      <c r="G141" s="171"/>
      <c r="H141" s="171"/>
      <c r="I141" s="171"/>
      <c r="J141" s="171"/>
      <c r="K141" s="171"/>
      <c r="L141" s="171"/>
      <c r="M141" s="171"/>
      <c r="N141" s="171"/>
      <c r="O141" s="171"/>
      <c r="P141" s="171"/>
      <c r="Q141" s="171"/>
      <c r="R141" s="171"/>
      <c r="S141" s="171"/>
      <c r="T141" s="171"/>
      <c r="U141" s="171"/>
      <c r="V141" s="171"/>
      <c r="W141" s="171"/>
      <c r="X141" s="171"/>
      <c r="Y141" s="171"/>
      <c r="Z141" s="171"/>
      <c r="AA141" s="171"/>
      <c r="AB141" s="171"/>
      <c r="AC141" s="171"/>
      <c r="AD141" s="171"/>
      <c r="AE141" s="171"/>
      <c r="AF141" s="171"/>
      <c r="AG141" s="171"/>
      <c r="AH141" s="171"/>
      <c r="AI141" s="171"/>
      <c r="AJ141" s="171"/>
      <c r="AK141" s="171"/>
      <c r="AL141" s="171"/>
      <c r="AM141" s="171"/>
      <c r="AN141" s="171"/>
      <c r="AO141" s="171"/>
      <c r="AP141" s="171"/>
      <c r="AQ141" s="171"/>
      <c r="AR141" s="171"/>
      <c r="AS141" s="171"/>
      <c r="AT141" s="171"/>
      <c r="AU141" s="171"/>
      <c r="AV141" s="171"/>
      <c r="AW141" s="302"/>
      <c r="AX141" s="302"/>
      <c r="AY141" s="302"/>
      <c r="AZ141" s="302"/>
      <c r="BA141" s="302"/>
      <c r="BB141" s="302"/>
      <c r="BC141" s="302"/>
      <c r="BD141" s="302"/>
      <c r="BE141" s="303"/>
      <c r="BF141" s="303"/>
      <c r="BG141" s="303"/>
      <c r="BH141" s="303"/>
      <c r="BI141" s="303"/>
      <c r="BJ141" s="303"/>
      <c r="BK141" s="303"/>
      <c r="BL141" s="303"/>
      <c r="BM141" s="99"/>
      <c r="BP141" s="80"/>
      <c r="BQ141" s="80"/>
      <c r="BR141" s="80"/>
      <c r="BS141" s="80"/>
    </row>
    <row r="142" spans="1:71">
      <c r="A142" s="171"/>
      <c r="B142" s="171"/>
      <c r="C142" s="171"/>
      <c r="D142" s="171"/>
      <c r="E142" s="171"/>
      <c r="F142" s="171"/>
      <c r="G142" s="171"/>
      <c r="H142" s="171"/>
      <c r="I142" s="171"/>
      <c r="J142" s="171"/>
      <c r="K142" s="171"/>
      <c r="L142" s="171"/>
      <c r="M142" s="171"/>
      <c r="N142" s="171"/>
      <c r="O142" s="171"/>
      <c r="P142" s="171"/>
      <c r="Q142" s="171"/>
      <c r="R142" s="171"/>
      <c r="S142" s="171"/>
      <c r="T142" s="171"/>
      <c r="U142" s="171"/>
      <c r="V142" s="171"/>
      <c r="W142" s="171"/>
      <c r="X142" s="171"/>
      <c r="Y142" s="171"/>
      <c r="Z142" s="171"/>
      <c r="AA142" s="171"/>
      <c r="AB142" s="171"/>
      <c r="AC142" s="171"/>
      <c r="AD142" s="171"/>
      <c r="AE142" s="171"/>
      <c r="AF142" s="171"/>
      <c r="AG142" s="171"/>
      <c r="AH142" s="171"/>
      <c r="AI142" s="171"/>
      <c r="AJ142" s="171"/>
      <c r="AK142" s="171"/>
      <c r="AL142" s="171"/>
      <c r="AM142" s="171"/>
      <c r="AN142" s="171"/>
      <c r="AO142" s="171"/>
      <c r="AP142" s="171"/>
      <c r="AQ142" s="171"/>
      <c r="AR142" s="171"/>
      <c r="AS142" s="171"/>
      <c r="AT142" s="171"/>
      <c r="AU142" s="171"/>
      <c r="AV142" s="171"/>
      <c r="AW142" s="302"/>
      <c r="AX142" s="302"/>
      <c r="AY142" s="302"/>
      <c r="AZ142" s="302"/>
      <c r="BA142" s="302"/>
      <c r="BB142" s="302"/>
      <c r="BC142" s="302"/>
      <c r="BD142" s="302"/>
      <c r="BE142" s="303"/>
      <c r="BF142" s="303"/>
      <c r="BG142" s="303"/>
      <c r="BH142" s="303"/>
      <c r="BI142" s="303"/>
      <c r="BJ142" s="303"/>
      <c r="BK142" s="303"/>
      <c r="BL142" s="303"/>
      <c r="BM142" s="99"/>
      <c r="BN142" s="77" t="s">
        <v>288</v>
      </c>
      <c r="BO142" s="77" t="s">
        <v>257</v>
      </c>
      <c r="BP142" s="80"/>
      <c r="BQ142" s="80"/>
      <c r="BR142" s="80"/>
      <c r="BS142" s="80"/>
    </row>
    <row r="143" spans="1:71">
      <c r="A143" s="171"/>
      <c r="B143" s="171"/>
      <c r="C143" s="171"/>
      <c r="D143" s="171"/>
      <c r="E143" s="171"/>
      <c r="F143" s="171"/>
      <c r="G143" s="171"/>
      <c r="H143" s="171"/>
      <c r="I143" s="171"/>
      <c r="J143" s="171"/>
      <c r="K143" s="171"/>
      <c r="L143" s="171"/>
      <c r="M143" s="171"/>
      <c r="N143" s="171"/>
      <c r="O143" s="171"/>
      <c r="P143" s="171"/>
      <c r="Q143" s="171"/>
      <c r="R143" s="171"/>
      <c r="S143" s="171"/>
      <c r="T143" s="171"/>
      <c r="U143" s="171"/>
      <c r="V143" s="171"/>
      <c r="W143" s="171"/>
      <c r="X143" s="171"/>
      <c r="Y143" s="171"/>
      <c r="Z143" s="171"/>
      <c r="AA143" s="171"/>
      <c r="AB143" s="171"/>
      <c r="AC143" s="171"/>
      <c r="AD143" s="171"/>
      <c r="AE143" s="171"/>
      <c r="AF143" s="171"/>
      <c r="AG143" s="171"/>
      <c r="AH143" s="171"/>
      <c r="AI143" s="171"/>
      <c r="AJ143" s="171"/>
      <c r="AK143" s="171"/>
      <c r="AL143" s="171"/>
      <c r="AM143" s="171"/>
      <c r="AN143" s="171"/>
      <c r="AO143" s="171"/>
      <c r="AP143" s="171"/>
      <c r="AQ143" s="171"/>
      <c r="AR143" s="171"/>
      <c r="AS143" s="171"/>
      <c r="AT143" s="171"/>
      <c r="AU143" s="171"/>
      <c r="AV143" s="171"/>
      <c r="AW143" s="302"/>
      <c r="AX143" s="302"/>
      <c r="AY143" s="302"/>
      <c r="AZ143" s="302"/>
      <c r="BA143" s="302"/>
      <c r="BB143" s="302"/>
      <c r="BC143" s="302"/>
      <c r="BD143" s="302"/>
      <c r="BE143" s="303"/>
      <c r="BF143" s="303"/>
      <c r="BG143" s="303"/>
      <c r="BH143" s="303"/>
      <c r="BI143" s="303"/>
      <c r="BJ143" s="303"/>
      <c r="BK143" s="303"/>
      <c r="BL143" s="303"/>
      <c r="BM143" s="99"/>
      <c r="BN143" s="81" t="s">
        <v>219</v>
      </c>
      <c r="BO143" s="77" t="s">
        <v>258</v>
      </c>
      <c r="BP143" s="80"/>
      <c r="BQ143" s="80"/>
      <c r="BR143" s="80"/>
      <c r="BS143" s="80"/>
    </row>
    <row r="144" spans="1:71">
      <c r="A144" s="171"/>
      <c r="B144" s="171"/>
      <c r="C144" s="171"/>
      <c r="D144" s="171"/>
      <c r="E144" s="171"/>
      <c r="F144" s="171"/>
      <c r="G144" s="171"/>
      <c r="H144" s="171"/>
      <c r="I144" s="171"/>
      <c r="J144" s="171"/>
      <c r="K144" s="171"/>
      <c r="L144" s="171"/>
      <c r="M144" s="171"/>
      <c r="N144" s="171"/>
      <c r="O144" s="171"/>
      <c r="P144" s="171"/>
      <c r="Q144" s="171"/>
      <c r="R144" s="171"/>
      <c r="S144" s="171"/>
      <c r="T144" s="171"/>
      <c r="U144" s="171"/>
      <c r="V144" s="171"/>
      <c r="W144" s="171"/>
      <c r="X144" s="171"/>
      <c r="Y144" s="171"/>
      <c r="Z144" s="171"/>
      <c r="AA144" s="171"/>
      <c r="AB144" s="171"/>
      <c r="AC144" s="171"/>
      <c r="AD144" s="171"/>
      <c r="AE144" s="171"/>
      <c r="AF144" s="171"/>
      <c r="AG144" s="171"/>
      <c r="AH144" s="171"/>
      <c r="AI144" s="171"/>
      <c r="AJ144" s="171"/>
      <c r="AK144" s="171"/>
      <c r="AL144" s="171"/>
      <c r="AM144" s="171"/>
      <c r="AN144" s="171"/>
      <c r="AO144" s="171"/>
      <c r="AP144" s="171"/>
      <c r="AQ144" s="171"/>
      <c r="AR144" s="171"/>
      <c r="AS144" s="171"/>
      <c r="AT144" s="171"/>
      <c r="AU144" s="171"/>
      <c r="AV144" s="171"/>
      <c r="AW144" s="302"/>
      <c r="AX144" s="302"/>
      <c r="AY144" s="302"/>
      <c r="AZ144" s="302"/>
      <c r="BA144" s="302"/>
      <c r="BB144" s="302"/>
      <c r="BC144" s="302"/>
      <c r="BD144" s="302"/>
      <c r="BE144" s="303"/>
      <c r="BF144" s="303"/>
      <c r="BG144" s="303"/>
      <c r="BH144" s="303"/>
      <c r="BI144" s="303"/>
      <c r="BJ144" s="303"/>
      <c r="BK144" s="303"/>
      <c r="BL144" s="303"/>
      <c r="BM144" s="99"/>
      <c r="BN144" s="81" t="s">
        <v>220</v>
      </c>
      <c r="BO144" s="77" t="s">
        <v>259</v>
      </c>
      <c r="BP144" s="80"/>
      <c r="BQ144" s="80"/>
      <c r="BR144" s="80"/>
      <c r="BS144" s="80"/>
    </row>
    <row r="145" spans="1:79">
      <c r="A145" s="171"/>
      <c r="B145" s="171"/>
      <c r="C145" s="171"/>
      <c r="D145" s="171"/>
      <c r="E145" s="171"/>
      <c r="F145" s="171"/>
      <c r="G145" s="171"/>
      <c r="H145" s="171"/>
      <c r="I145" s="171"/>
      <c r="J145" s="171"/>
      <c r="K145" s="171"/>
      <c r="L145" s="171"/>
      <c r="M145" s="171"/>
      <c r="N145" s="171"/>
      <c r="O145" s="171"/>
      <c r="P145" s="171"/>
      <c r="Q145" s="171"/>
      <c r="R145" s="171"/>
      <c r="S145" s="171"/>
      <c r="T145" s="171"/>
      <c r="U145" s="171"/>
      <c r="V145" s="171"/>
      <c r="W145" s="171"/>
      <c r="X145" s="171"/>
      <c r="Y145" s="171"/>
      <c r="Z145" s="171"/>
      <c r="AA145" s="171"/>
      <c r="AB145" s="171"/>
      <c r="AC145" s="171"/>
      <c r="AD145" s="171"/>
      <c r="AE145" s="171"/>
      <c r="AF145" s="171"/>
      <c r="AG145" s="171"/>
      <c r="AH145" s="171"/>
      <c r="AI145" s="171"/>
      <c r="AJ145" s="171"/>
      <c r="AK145" s="171"/>
      <c r="AL145" s="171"/>
      <c r="AM145" s="171"/>
      <c r="AN145" s="171"/>
      <c r="AO145" s="171"/>
      <c r="AP145" s="171"/>
      <c r="AQ145" s="171"/>
      <c r="AR145" s="171"/>
      <c r="AS145" s="171"/>
      <c r="AT145" s="171"/>
      <c r="AU145" s="171"/>
      <c r="AV145" s="171"/>
      <c r="AW145" s="302"/>
      <c r="AX145" s="302"/>
      <c r="AY145" s="302"/>
      <c r="AZ145" s="302"/>
      <c r="BA145" s="302"/>
      <c r="BB145" s="302"/>
      <c r="BC145" s="302"/>
      <c r="BD145" s="302"/>
      <c r="BE145" s="303"/>
      <c r="BF145" s="303"/>
      <c r="BG145" s="303"/>
      <c r="BH145" s="303"/>
      <c r="BI145" s="303"/>
      <c r="BJ145" s="303"/>
      <c r="BK145" s="303"/>
      <c r="BL145" s="303"/>
      <c r="BM145" s="99"/>
      <c r="BN145" s="81" t="s">
        <v>221</v>
      </c>
      <c r="BO145" s="77" t="s">
        <v>260</v>
      </c>
      <c r="BP145" s="80"/>
      <c r="BQ145" s="80"/>
      <c r="BR145" s="80"/>
      <c r="BS145" s="80"/>
    </row>
    <row r="146" spans="1:79" ht="6" customHeight="1">
      <c r="A146" s="64"/>
      <c r="B146" s="64"/>
      <c r="C146" s="64"/>
      <c r="D146" s="64"/>
      <c r="E146" s="64"/>
      <c r="F146" s="64"/>
      <c r="G146" s="64"/>
      <c r="H146" s="64"/>
      <c r="I146" s="64"/>
      <c r="J146" s="64"/>
      <c r="K146" s="64"/>
      <c r="L146" s="64"/>
      <c r="M146" s="64"/>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99"/>
      <c r="BN146" s="81" t="s">
        <v>222</v>
      </c>
      <c r="BO146" s="77" t="s">
        <v>261</v>
      </c>
      <c r="BP146" s="80"/>
      <c r="BQ146" s="80"/>
      <c r="BR146" s="80"/>
      <c r="BS146" s="80"/>
    </row>
    <row r="147" spans="1:79" ht="60" customHeight="1">
      <c r="A147" s="293" t="s">
        <v>468</v>
      </c>
      <c r="B147" s="293"/>
      <c r="C147" s="293"/>
      <c r="D147" s="293"/>
      <c r="E147" s="293"/>
      <c r="F147" s="293"/>
      <c r="G147" s="293"/>
      <c r="H147" s="293"/>
      <c r="I147" s="293"/>
      <c r="J147" s="293"/>
      <c r="K147" s="293"/>
      <c r="L147" s="293"/>
      <c r="M147" s="293"/>
      <c r="N147" s="293"/>
      <c r="O147" s="293"/>
      <c r="P147" s="293"/>
      <c r="Q147" s="293"/>
      <c r="R147" s="293"/>
      <c r="S147" s="293"/>
      <c r="T147" s="293"/>
      <c r="U147" s="293"/>
      <c r="V147" s="293"/>
      <c r="W147" s="293"/>
      <c r="X147" s="293"/>
      <c r="Y147" s="293"/>
      <c r="Z147" s="293"/>
      <c r="AA147" s="293"/>
      <c r="AB147" s="293"/>
      <c r="AC147" s="293"/>
      <c r="AD147" s="293"/>
      <c r="AE147" s="293"/>
      <c r="AF147" s="293"/>
      <c r="AG147" s="293"/>
      <c r="AH147" s="293"/>
      <c r="AI147" s="293"/>
      <c r="AJ147" s="293"/>
      <c r="AK147" s="293"/>
      <c r="AL147" s="293"/>
      <c r="AM147" s="293"/>
      <c r="AN147" s="293"/>
      <c r="AO147" s="293"/>
      <c r="AP147" s="293"/>
      <c r="AQ147" s="293"/>
      <c r="AR147" s="293"/>
      <c r="AS147" s="293"/>
      <c r="AT147" s="293"/>
      <c r="AU147" s="293"/>
      <c r="AV147" s="293"/>
      <c r="AW147" s="293"/>
      <c r="AX147" s="293"/>
      <c r="AY147" s="293"/>
      <c r="AZ147" s="293"/>
      <c r="BA147" s="293"/>
      <c r="BB147" s="293"/>
      <c r="BC147" s="293"/>
      <c r="BD147" s="293"/>
      <c r="BE147" s="293"/>
      <c r="BF147" s="293"/>
      <c r="BG147" s="293"/>
      <c r="BH147" s="293"/>
      <c r="BI147" s="293"/>
      <c r="BJ147" s="293"/>
      <c r="BK147" s="293"/>
      <c r="BL147" s="293"/>
      <c r="BM147" s="99"/>
      <c r="BN147" s="81" t="s">
        <v>223</v>
      </c>
      <c r="BO147" s="77" t="s">
        <v>262</v>
      </c>
      <c r="BP147" s="80"/>
      <c r="BQ147" s="80"/>
      <c r="BR147" s="80"/>
      <c r="BS147" s="80"/>
    </row>
    <row r="148" spans="1:79">
      <c r="A148" s="158"/>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159"/>
      <c r="AK148" s="159"/>
      <c r="AL148" s="159"/>
      <c r="AM148" s="159"/>
      <c r="AN148" s="159"/>
      <c r="AO148" s="159"/>
      <c r="AP148" s="159"/>
      <c r="AQ148" s="159"/>
      <c r="AR148" s="159"/>
      <c r="AS148" s="159"/>
      <c r="AT148" s="159"/>
      <c r="AU148" s="159"/>
      <c r="AV148" s="159"/>
      <c r="AW148" s="159"/>
      <c r="AX148" s="159"/>
      <c r="AY148" s="159"/>
      <c r="AZ148" s="159"/>
      <c r="BA148" s="159"/>
      <c r="BB148" s="159"/>
      <c r="BC148" s="159"/>
      <c r="BD148" s="159"/>
      <c r="BE148" s="159"/>
      <c r="BF148" s="159"/>
      <c r="BG148" s="159"/>
      <c r="BH148" s="159"/>
      <c r="BI148" s="159"/>
      <c r="BJ148" s="159"/>
      <c r="BK148" s="159"/>
      <c r="BL148" s="160"/>
      <c r="BM148" s="99"/>
      <c r="BN148" s="81"/>
      <c r="BP148" s="80"/>
      <c r="BQ148" s="80"/>
      <c r="BR148" s="80"/>
      <c r="BS148" s="80"/>
      <c r="BZ148" t="s">
        <v>630</v>
      </c>
      <c r="CA148" t="s">
        <v>628</v>
      </c>
    </row>
    <row r="149" spans="1:79" ht="26.25" customHeight="1">
      <c r="A149" s="326" t="s">
        <v>72</v>
      </c>
      <c r="B149" s="326"/>
      <c r="C149" s="326"/>
      <c r="D149" s="326"/>
      <c r="E149" s="326"/>
      <c r="F149" s="326"/>
      <c r="G149" s="323"/>
      <c r="H149" s="323"/>
      <c r="I149" s="323"/>
      <c r="J149" s="323"/>
      <c r="K149" s="323"/>
      <c r="L149" s="323"/>
      <c r="M149" s="323"/>
      <c r="N149" s="323"/>
      <c r="O149" s="323"/>
      <c r="P149" s="323"/>
      <c r="Q149" s="323"/>
      <c r="R149" s="323"/>
      <c r="S149" s="323"/>
      <c r="T149" s="323"/>
      <c r="U149" s="323"/>
      <c r="V149" s="323"/>
      <c r="W149" s="323"/>
      <c r="X149" s="323"/>
      <c r="Y149" s="323"/>
      <c r="Z149" s="323"/>
      <c r="AA149" s="323"/>
      <c r="AB149" s="316" t="s">
        <v>75</v>
      </c>
      <c r="AC149" s="316"/>
      <c r="AD149" s="316"/>
      <c r="AE149" s="316"/>
      <c r="AF149" s="316"/>
      <c r="AG149" s="316"/>
      <c r="AH149" s="324"/>
      <c r="AI149" s="325"/>
      <c r="AJ149" s="325"/>
      <c r="AK149" s="325"/>
      <c r="AL149" s="325"/>
      <c r="AM149" s="325"/>
      <c r="AN149" s="325"/>
      <c r="AO149" s="325"/>
      <c r="AP149" s="325"/>
      <c r="AQ149" s="325"/>
      <c r="AR149" s="316" t="s">
        <v>129</v>
      </c>
      <c r="AS149" s="316"/>
      <c r="AT149" s="316"/>
      <c r="AU149" s="316"/>
      <c r="AV149" s="316"/>
      <c r="AW149" s="316"/>
      <c r="AX149" s="317"/>
      <c r="AY149" s="317"/>
      <c r="AZ149" s="317"/>
      <c r="BA149" s="317"/>
      <c r="BB149" s="317"/>
      <c r="BC149" s="317"/>
      <c r="BD149" s="317"/>
      <c r="BE149" s="317"/>
      <c r="BF149" s="317"/>
      <c r="BG149" s="317"/>
      <c r="BH149" s="317"/>
      <c r="BI149" s="317"/>
      <c r="BJ149" s="317"/>
      <c r="BK149" s="317"/>
      <c r="BL149" s="318"/>
      <c r="BM149" s="99"/>
      <c r="BN149" s="81" t="s">
        <v>224</v>
      </c>
      <c r="BO149" s="77" t="s">
        <v>263</v>
      </c>
      <c r="BP149" s="80"/>
      <c r="BQ149" s="80"/>
      <c r="BR149" s="80"/>
      <c r="BS149" s="80"/>
      <c r="BZ149" t="s">
        <v>631</v>
      </c>
      <c r="CA149" t="s">
        <v>629</v>
      </c>
    </row>
    <row r="150" spans="1:79" ht="26.25" customHeight="1">
      <c r="A150" s="326" t="s">
        <v>73</v>
      </c>
      <c r="B150" s="326"/>
      <c r="C150" s="326"/>
      <c r="D150" s="326"/>
      <c r="E150" s="326"/>
      <c r="F150" s="326"/>
      <c r="G150" s="173"/>
      <c r="H150" s="173"/>
      <c r="I150" s="173"/>
      <c r="J150" s="173"/>
      <c r="K150" s="173"/>
      <c r="L150" s="173"/>
      <c r="M150" s="173"/>
      <c r="N150" s="173"/>
      <c r="O150" s="173"/>
      <c r="P150" s="173"/>
      <c r="Q150" s="173"/>
      <c r="R150" s="173"/>
      <c r="S150" s="173"/>
      <c r="T150" s="173"/>
      <c r="U150" s="173"/>
      <c r="V150" s="173"/>
      <c r="W150" s="173"/>
      <c r="X150" s="173"/>
      <c r="Y150" s="173"/>
      <c r="Z150" s="173"/>
      <c r="AA150" s="173"/>
      <c r="AB150" s="316" t="s">
        <v>75</v>
      </c>
      <c r="AC150" s="316"/>
      <c r="AD150" s="316"/>
      <c r="AE150" s="316"/>
      <c r="AF150" s="316"/>
      <c r="AG150" s="316"/>
      <c r="AH150" s="319"/>
      <c r="AI150" s="320"/>
      <c r="AJ150" s="320"/>
      <c r="AK150" s="320"/>
      <c r="AL150" s="320"/>
      <c r="AM150" s="320"/>
      <c r="AN150" s="320"/>
      <c r="AO150" s="320"/>
      <c r="AP150" s="320"/>
      <c r="AQ150" s="320"/>
      <c r="AR150" s="316" t="s">
        <v>129</v>
      </c>
      <c r="AS150" s="316"/>
      <c r="AT150" s="316"/>
      <c r="AU150" s="316"/>
      <c r="AV150" s="316"/>
      <c r="AW150" s="316"/>
      <c r="AX150" s="321"/>
      <c r="AY150" s="321"/>
      <c r="AZ150" s="321"/>
      <c r="BA150" s="321"/>
      <c r="BB150" s="321"/>
      <c r="BC150" s="321"/>
      <c r="BD150" s="321"/>
      <c r="BE150" s="321"/>
      <c r="BF150" s="321"/>
      <c r="BG150" s="321"/>
      <c r="BH150" s="321"/>
      <c r="BI150" s="321"/>
      <c r="BJ150" s="321"/>
      <c r="BK150" s="321"/>
      <c r="BL150" s="322"/>
      <c r="BM150" s="99"/>
      <c r="BN150" s="81" t="s">
        <v>225</v>
      </c>
      <c r="BO150" s="77" t="s">
        <v>264</v>
      </c>
      <c r="BP150" s="80"/>
      <c r="BQ150" s="80"/>
      <c r="BR150" s="80"/>
      <c r="BS150" s="80"/>
      <c r="BZ150" t="s">
        <v>632</v>
      </c>
      <c r="CA150" t="s">
        <v>613</v>
      </c>
    </row>
    <row r="151" spans="1:79" ht="26.25" customHeight="1">
      <c r="A151" s="326" t="s">
        <v>74</v>
      </c>
      <c r="B151" s="326"/>
      <c r="C151" s="326"/>
      <c r="D151" s="326"/>
      <c r="E151" s="326"/>
      <c r="F151" s="326"/>
      <c r="G151" s="173"/>
      <c r="H151" s="173"/>
      <c r="I151" s="173"/>
      <c r="J151" s="173"/>
      <c r="K151" s="173"/>
      <c r="L151" s="173"/>
      <c r="M151" s="173"/>
      <c r="N151" s="173"/>
      <c r="O151" s="173"/>
      <c r="P151" s="173"/>
      <c r="Q151" s="173"/>
      <c r="R151" s="173"/>
      <c r="S151" s="173"/>
      <c r="T151" s="173"/>
      <c r="U151" s="173"/>
      <c r="V151" s="173"/>
      <c r="W151" s="173"/>
      <c r="X151" s="173"/>
      <c r="Y151" s="173"/>
      <c r="Z151" s="173"/>
      <c r="AA151" s="173"/>
      <c r="AB151" s="316" t="s">
        <v>75</v>
      </c>
      <c r="AC151" s="316"/>
      <c r="AD151" s="316"/>
      <c r="AE151" s="316"/>
      <c r="AF151" s="316"/>
      <c r="AG151" s="316"/>
      <c r="AH151" s="327"/>
      <c r="AI151" s="317"/>
      <c r="AJ151" s="317"/>
      <c r="AK151" s="317"/>
      <c r="AL151" s="317"/>
      <c r="AM151" s="317"/>
      <c r="AN151" s="317"/>
      <c r="AO151" s="317"/>
      <c r="AP151" s="317"/>
      <c r="AQ151" s="317"/>
      <c r="AR151" s="316" t="s">
        <v>129</v>
      </c>
      <c r="AS151" s="316"/>
      <c r="AT151" s="316"/>
      <c r="AU151" s="316"/>
      <c r="AV151" s="316"/>
      <c r="AW151" s="316"/>
      <c r="AX151" s="317"/>
      <c r="AY151" s="317"/>
      <c r="AZ151" s="317"/>
      <c r="BA151" s="317"/>
      <c r="BB151" s="317"/>
      <c r="BC151" s="317"/>
      <c r="BD151" s="317"/>
      <c r="BE151" s="317"/>
      <c r="BF151" s="317"/>
      <c r="BG151" s="317"/>
      <c r="BH151" s="317"/>
      <c r="BI151" s="317"/>
      <c r="BJ151" s="317"/>
      <c r="BK151" s="317"/>
      <c r="BL151" s="318"/>
      <c r="BM151" s="99"/>
      <c r="BN151" s="77" t="s">
        <v>218</v>
      </c>
      <c r="BO151" s="77" t="s">
        <v>265</v>
      </c>
      <c r="BP151" s="80"/>
      <c r="BQ151" s="80"/>
      <c r="BR151" s="80"/>
      <c r="BS151" s="80"/>
      <c r="BZ151" t="s">
        <v>633</v>
      </c>
      <c r="CA151" t="s">
        <v>614</v>
      </c>
    </row>
    <row r="152" spans="1:79">
      <c r="A152" s="105"/>
      <c r="B152" s="105"/>
      <c r="C152" s="105"/>
      <c r="D152" s="105"/>
      <c r="E152" s="105"/>
      <c r="F152" s="105"/>
      <c r="G152" s="105"/>
      <c r="H152" s="105"/>
      <c r="I152" s="105"/>
      <c r="J152" s="105"/>
      <c r="K152" s="105"/>
      <c r="L152" s="105"/>
      <c r="M152" s="105"/>
      <c r="N152" s="105"/>
      <c r="O152" s="105"/>
      <c r="P152" s="105"/>
      <c r="Q152" s="105"/>
      <c r="R152" s="105"/>
      <c r="S152" s="105"/>
      <c r="T152" s="105"/>
      <c r="U152" s="105"/>
      <c r="V152" s="105"/>
      <c r="W152" s="105"/>
      <c r="X152" s="105"/>
      <c r="Y152" s="105"/>
      <c r="Z152" s="105"/>
      <c r="AA152" s="105"/>
      <c r="AB152" s="105"/>
      <c r="AC152" s="105"/>
      <c r="AD152" s="105"/>
      <c r="AE152" s="105"/>
      <c r="AF152" s="105"/>
      <c r="AG152" s="105"/>
      <c r="AH152" s="105"/>
      <c r="AI152" s="105"/>
      <c r="AJ152" s="105"/>
      <c r="AK152" s="105"/>
      <c r="AL152" s="105"/>
      <c r="AM152" s="105"/>
      <c r="AN152" s="105"/>
      <c r="AO152" s="105"/>
      <c r="AP152" s="105"/>
      <c r="AQ152" s="105"/>
      <c r="AR152" s="105"/>
      <c r="AS152" s="105"/>
      <c r="AT152" s="105"/>
      <c r="AU152" s="105"/>
      <c r="AV152" s="105"/>
      <c r="AW152" s="105"/>
      <c r="AX152" s="105"/>
      <c r="AY152" s="105"/>
      <c r="AZ152" s="105"/>
      <c r="BA152" s="105"/>
      <c r="BB152" s="105"/>
      <c r="BC152" s="105"/>
      <c r="BD152" s="105"/>
      <c r="BE152" s="105"/>
      <c r="BF152" s="105"/>
      <c r="BG152" s="105"/>
      <c r="BH152" s="105"/>
      <c r="BI152" s="105"/>
      <c r="BJ152" s="105"/>
      <c r="BK152" s="105"/>
      <c r="BL152" s="105"/>
      <c r="BM152" s="99"/>
      <c r="BN152" s="77" t="s">
        <v>226</v>
      </c>
      <c r="BO152" s="77" t="s">
        <v>266</v>
      </c>
      <c r="BP152" s="80"/>
      <c r="BQ152" s="80"/>
      <c r="BR152" s="80"/>
      <c r="BS152" s="80"/>
      <c r="BZ152" t="s">
        <v>606</v>
      </c>
      <c r="CA152" t="s">
        <v>615</v>
      </c>
    </row>
    <row r="153" spans="1:79">
      <c r="A153" s="105"/>
      <c r="B153" s="105"/>
      <c r="C153" s="105"/>
      <c r="D153" s="105"/>
      <c r="E153" s="105"/>
      <c r="F153" s="105"/>
      <c r="G153" s="105"/>
      <c r="H153" s="105"/>
      <c r="I153" s="105"/>
      <c r="J153" s="105"/>
      <c r="K153" s="105"/>
      <c r="L153" s="105"/>
      <c r="M153" s="105"/>
      <c r="N153" s="105"/>
      <c r="O153" s="105"/>
      <c r="P153" s="105"/>
      <c r="Q153" s="105"/>
      <c r="R153" s="105"/>
      <c r="S153" s="105"/>
      <c r="T153" s="105"/>
      <c r="U153" s="105"/>
      <c r="V153" s="105"/>
      <c r="W153" s="105"/>
      <c r="X153" s="105"/>
      <c r="Y153" s="105"/>
      <c r="Z153" s="105"/>
      <c r="AA153" s="105"/>
      <c r="AB153" s="105"/>
      <c r="AC153" s="105"/>
      <c r="AD153" s="105"/>
      <c r="AE153" s="105"/>
      <c r="AF153" s="105"/>
      <c r="AG153" s="105"/>
      <c r="AH153" s="105"/>
      <c r="AI153" s="105"/>
      <c r="AJ153" s="105"/>
      <c r="AK153" s="105"/>
      <c r="AL153" s="105"/>
      <c r="AM153" s="105"/>
      <c r="AN153" s="105"/>
      <c r="AO153" s="105"/>
      <c r="AP153" s="105"/>
      <c r="AQ153" s="105"/>
      <c r="AR153" s="105"/>
      <c r="AS153" s="105"/>
      <c r="AT153" s="105"/>
      <c r="AU153" s="105"/>
      <c r="AV153" s="105"/>
      <c r="AW153" s="105"/>
      <c r="AX153" s="105"/>
      <c r="AY153" s="105"/>
      <c r="AZ153" s="105"/>
      <c r="BA153" s="105"/>
      <c r="BB153" s="105"/>
      <c r="BC153" s="105"/>
      <c r="BD153" s="105"/>
      <c r="BE153" s="105"/>
      <c r="BF153" s="105"/>
      <c r="BG153" s="105"/>
      <c r="BH153" s="105"/>
      <c r="BI153" s="105"/>
      <c r="BJ153" s="105"/>
      <c r="BK153" s="105"/>
      <c r="BL153" s="105"/>
      <c r="BM153" s="99"/>
      <c r="BN153" s="77" t="s">
        <v>291</v>
      </c>
      <c r="BO153" s="77" t="s">
        <v>267</v>
      </c>
      <c r="BP153" s="80"/>
      <c r="BQ153" s="80"/>
      <c r="BR153" s="80"/>
      <c r="BS153" s="80"/>
      <c r="BZ153" t="s">
        <v>635</v>
      </c>
      <c r="CA153" t="s">
        <v>616</v>
      </c>
    </row>
    <row r="154" spans="1:79">
      <c r="A154" s="24"/>
      <c r="B154" s="24"/>
      <c r="C154" s="24"/>
      <c r="D154" s="24"/>
      <c r="E154" s="24"/>
      <c r="F154" s="24"/>
      <c r="G154" s="24"/>
      <c r="H154" s="24"/>
      <c r="I154" s="24"/>
      <c r="J154" s="24"/>
      <c r="K154" s="24"/>
      <c r="L154" s="24"/>
      <c r="M154" s="24"/>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4"/>
      <c r="AK154" s="24"/>
      <c r="AL154" s="24"/>
      <c r="AM154" s="24"/>
      <c r="AN154" s="24"/>
      <c r="AO154" s="24"/>
      <c r="AP154" s="24"/>
      <c r="AQ154" s="24"/>
      <c r="AR154" s="24"/>
      <c r="AS154" s="24"/>
      <c r="AT154" s="24"/>
      <c r="AU154" s="24"/>
      <c r="AV154" s="24"/>
      <c r="AW154" s="24"/>
      <c r="AX154" s="24"/>
      <c r="AY154" s="24"/>
      <c r="AZ154" s="24"/>
      <c r="BA154" s="24"/>
      <c r="BB154" s="24"/>
      <c r="BC154" s="24"/>
      <c r="BD154" s="24"/>
      <c r="BE154" s="24"/>
      <c r="BF154" s="24"/>
      <c r="BG154" s="24"/>
      <c r="BH154" s="24"/>
      <c r="BI154" s="24"/>
      <c r="BJ154" s="24"/>
      <c r="BK154" s="24"/>
      <c r="BL154" s="24"/>
      <c r="BM154" s="99"/>
      <c r="BN154" s="77" t="s">
        <v>227</v>
      </c>
      <c r="BO154" s="77" t="s">
        <v>268</v>
      </c>
      <c r="BP154" s="80"/>
      <c r="BQ154" s="80"/>
      <c r="BR154" s="80"/>
      <c r="BS154" s="80"/>
      <c r="BZ154" t="s">
        <v>636</v>
      </c>
      <c r="CA154" t="s">
        <v>617</v>
      </c>
    </row>
    <row r="155" spans="1:79">
      <c r="A155" s="24"/>
      <c r="B155" s="24"/>
      <c r="C155" s="24"/>
      <c r="D155" s="24"/>
      <c r="E155" s="24"/>
      <c r="F155" s="24"/>
      <c r="G155" s="24"/>
      <c r="H155" s="24"/>
      <c r="I155" s="24"/>
      <c r="J155" s="24"/>
      <c r="K155" s="24"/>
      <c r="L155" s="24"/>
      <c r="M155" s="24"/>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24"/>
      <c r="AU155" s="24"/>
      <c r="AV155" s="24"/>
      <c r="AW155" s="24"/>
      <c r="AX155" s="24"/>
      <c r="AY155" s="24"/>
      <c r="AZ155" s="24"/>
      <c r="BA155" s="24"/>
      <c r="BB155" s="24"/>
      <c r="BC155" s="24"/>
      <c r="BD155" s="24"/>
      <c r="BE155" s="24"/>
      <c r="BF155" s="24"/>
      <c r="BG155" s="24"/>
      <c r="BH155" s="24"/>
      <c r="BI155" s="24"/>
      <c r="BJ155" s="24"/>
      <c r="BK155" s="24"/>
      <c r="BL155" s="24"/>
      <c r="BM155" s="99"/>
      <c r="BN155" s="77" t="s">
        <v>232</v>
      </c>
      <c r="BO155" s="77" t="s">
        <v>269</v>
      </c>
      <c r="BP155" s="80"/>
      <c r="BQ155" s="80"/>
      <c r="BR155" s="80"/>
      <c r="BS155" s="80"/>
      <c r="BZ155" t="s">
        <v>637</v>
      </c>
      <c r="CA155" t="s">
        <v>618</v>
      </c>
    </row>
    <row r="156" spans="1:79">
      <c r="A156" s="24"/>
      <c r="B156" s="24"/>
      <c r="C156" s="24"/>
      <c r="D156" s="24"/>
      <c r="E156" s="24"/>
      <c r="F156" s="24"/>
      <c r="G156" s="24"/>
      <c r="H156" s="24"/>
      <c r="I156" s="24"/>
      <c r="J156" s="24"/>
      <c r="K156" s="24"/>
      <c r="L156" s="24"/>
      <c r="M156" s="24"/>
      <c r="N156" s="24"/>
      <c r="O156" s="24"/>
      <c r="P156" s="24"/>
      <c r="Q156" s="24"/>
      <c r="R156" s="24"/>
      <c r="S156" s="24"/>
      <c r="T156" s="24"/>
      <c r="U156" s="24"/>
      <c r="V156" s="24"/>
      <c r="W156" s="24"/>
      <c r="X156" s="24"/>
      <c r="Y156" s="24"/>
      <c r="Z156" s="24"/>
      <c r="AA156" s="24"/>
      <c r="AB156" s="24"/>
      <c r="AC156" s="24"/>
      <c r="AD156" s="24"/>
      <c r="AE156" s="24"/>
      <c r="AF156" s="24"/>
      <c r="AG156" s="24"/>
      <c r="AH156" s="24"/>
      <c r="AI156" s="24"/>
      <c r="AJ156" s="24"/>
      <c r="AK156" s="24"/>
      <c r="AL156" s="24"/>
      <c r="AM156" s="24"/>
      <c r="AN156" s="24"/>
      <c r="AO156" s="24"/>
      <c r="AP156" s="24"/>
      <c r="AQ156" s="24"/>
      <c r="AR156" s="24"/>
      <c r="AS156" s="24"/>
      <c r="AT156" s="24"/>
      <c r="AU156" s="24"/>
      <c r="AV156" s="24"/>
      <c r="AW156" s="24"/>
      <c r="AX156" s="24"/>
      <c r="AY156" s="24"/>
      <c r="AZ156" s="24"/>
      <c r="BA156" s="24"/>
      <c r="BB156" s="24"/>
      <c r="BC156" s="24"/>
      <c r="BD156" s="24"/>
      <c r="BE156" s="24"/>
      <c r="BF156" s="24"/>
      <c r="BG156" s="24"/>
      <c r="BH156" s="24"/>
      <c r="BI156" s="24"/>
      <c r="BJ156" s="24"/>
      <c r="BK156" s="24"/>
      <c r="BL156" s="24"/>
      <c r="BM156" s="99"/>
      <c r="BN156" s="77" t="s">
        <v>228</v>
      </c>
      <c r="BO156" s="77" t="s">
        <v>270</v>
      </c>
      <c r="BP156" s="80"/>
      <c r="BQ156" s="80"/>
      <c r="BR156" s="80"/>
      <c r="BS156" s="80"/>
      <c r="BZ156" t="s">
        <v>638</v>
      </c>
      <c r="CA156" t="s">
        <v>619</v>
      </c>
    </row>
    <row r="157" spans="1:79">
      <c r="A157" s="24"/>
      <c r="B157" s="24"/>
      <c r="C157" s="24"/>
      <c r="D157" s="24"/>
      <c r="E157" s="24"/>
      <c r="F157" s="24"/>
      <c r="G157" s="24"/>
      <c r="H157" s="24"/>
      <c r="I157" s="24"/>
      <c r="J157" s="24"/>
      <c r="K157" s="24"/>
      <c r="L157" s="24"/>
      <c r="M157" s="24"/>
      <c r="N157" s="24"/>
      <c r="O157" s="24"/>
      <c r="P157" s="24"/>
      <c r="Q157" s="24"/>
      <c r="R157" s="24"/>
      <c r="S157" s="24"/>
      <c r="T157" s="24"/>
      <c r="U157" s="24"/>
      <c r="V157" s="24"/>
      <c r="W157" s="24"/>
      <c r="X157" s="24"/>
      <c r="Y157" s="24"/>
      <c r="Z157" s="24"/>
      <c r="AA157" s="24"/>
      <c r="AB157" s="24"/>
      <c r="AC157" s="24"/>
      <c r="AD157" s="24"/>
      <c r="AE157" s="24"/>
      <c r="AF157" s="24"/>
      <c r="AG157" s="24"/>
      <c r="AH157" s="24"/>
      <c r="AI157" s="24"/>
      <c r="AJ157" s="24"/>
      <c r="AK157" s="24"/>
      <c r="AL157" s="24"/>
      <c r="AM157" s="24"/>
      <c r="AN157" s="24"/>
      <c r="AO157" s="24"/>
      <c r="AP157" s="24"/>
      <c r="AQ157" s="24"/>
      <c r="AR157" s="24"/>
      <c r="AS157" s="24"/>
      <c r="AT157" s="24"/>
      <c r="AU157" s="24"/>
      <c r="AV157" s="24"/>
      <c r="AW157" s="24"/>
      <c r="AX157" s="24"/>
      <c r="AY157" s="24"/>
      <c r="AZ157" s="24"/>
      <c r="BA157" s="24"/>
      <c r="BB157" s="24"/>
      <c r="BC157" s="24"/>
      <c r="BD157" s="24"/>
      <c r="BE157" s="24"/>
      <c r="BF157" s="24"/>
      <c r="BG157" s="24"/>
      <c r="BH157" s="24"/>
      <c r="BI157" s="24"/>
      <c r="BJ157" s="24"/>
      <c r="BK157" s="24"/>
      <c r="BL157" s="24"/>
      <c r="BM157" s="99"/>
      <c r="BN157" s="77" t="s">
        <v>229</v>
      </c>
      <c r="BO157" s="77" t="s">
        <v>271</v>
      </c>
      <c r="BP157" s="80"/>
      <c r="BQ157" s="80"/>
      <c r="BR157" s="80"/>
      <c r="BS157" s="80"/>
      <c r="BZ157" t="s">
        <v>639</v>
      </c>
      <c r="CA157" t="s">
        <v>620</v>
      </c>
    </row>
    <row r="158" spans="1:79">
      <c r="BM158" s="99"/>
      <c r="BN158" s="77" t="s">
        <v>230</v>
      </c>
      <c r="BO158" s="77" t="s">
        <v>272</v>
      </c>
      <c r="BP158" s="80"/>
      <c r="BQ158" s="80"/>
      <c r="BR158" s="80"/>
      <c r="BS158" s="80"/>
      <c r="BZ158" t="s">
        <v>640</v>
      </c>
      <c r="CA158" t="s">
        <v>621</v>
      </c>
    </row>
    <row r="159" spans="1:79">
      <c r="BM159" s="99"/>
      <c r="BN159" s="77" t="s">
        <v>231</v>
      </c>
      <c r="BO159" s="77" t="s">
        <v>385</v>
      </c>
      <c r="BP159" s="80"/>
      <c r="BQ159" s="80"/>
      <c r="BR159" s="80"/>
      <c r="BS159" s="80"/>
      <c r="BZ159" t="s">
        <v>641</v>
      </c>
      <c r="CA159" t="s">
        <v>622</v>
      </c>
    </row>
    <row r="160" spans="1:79">
      <c r="BM160" s="99"/>
      <c r="BO160" s="77" t="s">
        <v>273</v>
      </c>
      <c r="BP160" s="80"/>
      <c r="BQ160" s="80"/>
      <c r="BR160" s="80"/>
      <c r="BS160" s="80"/>
      <c r="BZ160" t="s">
        <v>642</v>
      </c>
      <c r="CA160" t="s">
        <v>623</v>
      </c>
    </row>
    <row r="161" spans="65:79">
      <c r="BM161" s="99"/>
      <c r="BO161" s="77" t="s">
        <v>274</v>
      </c>
      <c r="BP161" s="80"/>
      <c r="BQ161" s="80"/>
      <c r="BR161" s="80"/>
      <c r="BS161" s="80"/>
      <c r="BZ161" t="s">
        <v>634</v>
      </c>
      <c r="CA161" t="s">
        <v>624</v>
      </c>
    </row>
    <row r="162" spans="65:79">
      <c r="BM162" s="99"/>
      <c r="BO162" s="77" t="s">
        <v>275</v>
      </c>
      <c r="BP162" s="80"/>
      <c r="BQ162" s="80"/>
      <c r="BR162" s="80"/>
      <c r="BS162" s="80"/>
      <c r="BZ162" t="s">
        <v>643</v>
      </c>
      <c r="CA162" t="s">
        <v>625</v>
      </c>
    </row>
    <row r="163" spans="65:79">
      <c r="BM163" s="99"/>
      <c r="BO163" s="77" t="s">
        <v>276</v>
      </c>
      <c r="BP163" s="80"/>
      <c r="BQ163" s="80"/>
      <c r="BR163" s="80"/>
      <c r="BS163" s="80"/>
      <c r="BZ163" t="s">
        <v>644</v>
      </c>
      <c r="CA163" t="s">
        <v>626</v>
      </c>
    </row>
    <row r="164" spans="65:79">
      <c r="BM164" s="99"/>
      <c r="BO164" s="77" t="s">
        <v>277</v>
      </c>
      <c r="BP164" s="80"/>
      <c r="BQ164" s="80"/>
      <c r="BR164" s="80"/>
      <c r="BS164" s="80"/>
      <c r="BZ164" t="s">
        <v>645</v>
      </c>
      <c r="CA164" t="s">
        <v>627</v>
      </c>
    </row>
    <row r="165" spans="65:79">
      <c r="BM165" s="99"/>
      <c r="BO165" s="77" t="s">
        <v>278</v>
      </c>
      <c r="BP165" s="80"/>
      <c r="BQ165" s="80"/>
      <c r="BR165" s="80"/>
      <c r="BS165" s="80"/>
      <c r="BZ165" t="s">
        <v>646</v>
      </c>
      <c r="CA165" t="s">
        <v>647</v>
      </c>
    </row>
    <row r="166" spans="65:79">
      <c r="BM166" s="99"/>
      <c r="BO166" s="77" t="s">
        <v>279</v>
      </c>
      <c r="BP166" s="80"/>
      <c r="BQ166" s="80"/>
      <c r="BR166" s="80"/>
      <c r="BS166" s="80"/>
      <c r="BZ166" t="s">
        <v>648</v>
      </c>
      <c r="CA166" t="s">
        <v>651</v>
      </c>
    </row>
    <row r="167" spans="65:79">
      <c r="BM167" s="99"/>
      <c r="BO167" s="77" t="s">
        <v>280</v>
      </c>
      <c r="BP167" s="80"/>
      <c r="BQ167" s="80"/>
      <c r="BR167" s="80"/>
      <c r="BS167" s="80"/>
      <c r="BZ167" t="s">
        <v>649</v>
      </c>
      <c r="CA167" t="s">
        <v>652</v>
      </c>
    </row>
    <row r="168" spans="65:79">
      <c r="BM168" s="99"/>
      <c r="BO168" s="77" t="s">
        <v>281</v>
      </c>
      <c r="BP168" s="80"/>
      <c r="BQ168" s="80"/>
      <c r="BR168" s="80"/>
      <c r="BS168" s="80"/>
      <c r="BZ168" t="s">
        <v>650</v>
      </c>
      <c r="CA168" t="s">
        <v>653</v>
      </c>
    </row>
    <row r="169" spans="65:79">
      <c r="BM169" s="99"/>
      <c r="BO169" s="77" t="s">
        <v>282</v>
      </c>
      <c r="BP169" s="80"/>
      <c r="BQ169" s="80"/>
      <c r="BR169" s="80"/>
      <c r="BS169" s="80"/>
      <c r="BZ169" t="s">
        <v>654</v>
      </c>
      <c r="CA169" t="s">
        <v>655</v>
      </c>
    </row>
    <row r="170" spans="65:79">
      <c r="BM170" s="99"/>
      <c r="BO170" s="77" t="s">
        <v>283</v>
      </c>
      <c r="BP170" s="80"/>
      <c r="BQ170" s="80"/>
      <c r="BR170" s="80"/>
      <c r="BS170" s="80"/>
      <c r="BZ170" t="s">
        <v>656</v>
      </c>
      <c r="CA170" t="s">
        <v>657</v>
      </c>
    </row>
    <row r="171" spans="65:79">
      <c r="BM171" s="99"/>
      <c r="BO171" s="77" t="s">
        <v>284</v>
      </c>
      <c r="BP171" s="80"/>
      <c r="BQ171" s="80"/>
      <c r="BR171" s="80"/>
      <c r="BS171" s="80"/>
      <c r="BZ171" t="s">
        <v>658</v>
      </c>
      <c r="CA171" t="s">
        <v>659</v>
      </c>
    </row>
    <row r="172" spans="65:79">
      <c r="BM172" s="99"/>
      <c r="BO172" s="77" t="s">
        <v>285</v>
      </c>
      <c r="BP172" s="80"/>
      <c r="BQ172" s="80"/>
      <c r="BR172" s="80"/>
      <c r="BS172" s="80"/>
      <c r="BZ172" t="s">
        <v>660</v>
      </c>
      <c r="CA172" t="s">
        <v>661</v>
      </c>
    </row>
    <row r="173" spans="65:79">
      <c r="BM173" s="99"/>
      <c r="BO173" s="77" t="s">
        <v>286</v>
      </c>
      <c r="BP173" s="80"/>
      <c r="BQ173" s="80"/>
      <c r="BR173" s="80"/>
      <c r="BS173" s="80"/>
      <c r="BZ173" t="s">
        <v>662</v>
      </c>
      <c r="CA173" t="s">
        <v>663</v>
      </c>
    </row>
    <row r="174" spans="65:79">
      <c r="BM174" s="99"/>
      <c r="BO174" s="77" t="s">
        <v>287</v>
      </c>
      <c r="BP174" s="80"/>
      <c r="BQ174" s="80"/>
      <c r="BR174" s="80"/>
      <c r="BS174" s="80"/>
      <c r="BZ174" t="s">
        <v>664</v>
      </c>
      <c r="CA174" t="s">
        <v>665</v>
      </c>
    </row>
    <row r="175" spans="65:79">
      <c r="BM175" s="99"/>
      <c r="BO175" s="77" t="s">
        <v>386</v>
      </c>
      <c r="BP175" s="80"/>
      <c r="BQ175" s="80"/>
      <c r="BR175" s="80"/>
      <c r="BS175" s="80"/>
      <c r="BZ175" t="s">
        <v>666</v>
      </c>
      <c r="CA175" t="s">
        <v>667</v>
      </c>
    </row>
    <row r="176" spans="65:79">
      <c r="BM176" s="99"/>
      <c r="BP176" s="80"/>
      <c r="BQ176" s="80"/>
      <c r="BR176" s="80"/>
      <c r="BS176" s="80"/>
      <c r="BZ176" t="s">
        <v>668</v>
      </c>
      <c r="CA176" t="s">
        <v>669</v>
      </c>
    </row>
    <row r="177" spans="65:79">
      <c r="BM177" s="99"/>
      <c r="BP177" s="80"/>
      <c r="BQ177" s="80"/>
      <c r="BR177" s="80"/>
      <c r="BS177" s="80"/>
      <c r="BZ177" t="s">
        <v>670</v>
      </c>
      <c r="CA177" t="s">
        <v>671</v>
      </c>
    </row>
    <row r="178" spans="65:79">
      <c r="BM178" s="99"/>
      <c r="BP178" s="80"/>
      <c r="BQ178" s="80"/>
      <c r="BR178" s="80"/>
      <c r="BS178" s="80"/>
      <c r="BZ178" t="s">
        <v>672</v>
      </c>
      <c r="CA178" t="s">
        <v>673</v>
      </c>
    </row>
    <row r="179" spans="65:79">
      <c r="BM179" s="99"/>
      <c r="BP179" s="80"/>
      <c r="BQ179" s="80"/>
      <c r="BR179" s="80"/>
      <c r="BS179" s="80"/>
      <c r="BZ179" t="s">
        <v>674</v>
      </c>
      <c r="CA179" t="s">
        <v>675</v>
      </c>
    </row>
    <row r="180" spans="65:79">
      <c r="BM180" s="99"/>
      <c r="BN180" s="78"/>
      <c r="BO180" s="78"/>
      <c r="BP180" s="79"/>
      <c r="BQ180" s="79"/>
      <c r="BR180" s="79"/>
      <c r="BS180" s="79"/>
      <c r="BZ180" t="s">
        <v>676</v>
      </c>
      <c r="CA180" t="s">
        <v>677</v>
      </c>
    </row>
    <row r="181" spans="65:79">
      <c r="BM181" s="99"/>
      <c r="BN181" s="78"/>
      <c r="BO181" s="78"/>
      <c r="BP181" s="79"/>
      <c r="BQ181" s="79"/>
      <c r="BR181" s="79"/>
      <c r="BS181" s="79"/>
      <c r="BZ181" t="s">
        <v>678</v>
      </c>
      <c r="CA181" t="s">
        <v>679</v>
      </c>
    </row>
    <row r="182" spans="65:79">
      <c r="BM182" s="99"/>
      <c r="BN182" s="78"/>
      <c r="BO182" s="78"/>
      <c r="BP182" s="79"/>
      <c r="BQ182" s="79"/>
      <c r="BR182" s="79"/>
      <c r="BS182" s="79"/>
      <c r="BZ182" t="s">
        <v>680</v>
      </c>
      <c r="CA182" t="s">
        <v>681</v>
      </c>
    </row>
    <row r="183" spans="65:79">
      <c r="BM183" s="99"/>
      <c r="BN183" s="78"/>
      <c r="BO183" s="78"/>
      <c r="BP183" s="79"/>
      <c r="BQ183" s="79"/>
      <c r="BR183" s="79"/>
      <c r="BS183" s="79"/>
      <c r="BZ183" t="s">
        <v>682</v>
      </c>
      <c r="CA183" t="s">
        <v>683</v>
      </c>
    </row>
    <row r="184" spans="65:79">
      <c r="BM184" s="99"/>
      <c r="BN184" s="78"/>
      <c r="BO184" s="78"/>
      <c r="BP184" s="79"/>
      <c r="BQ184" s="79"/>
      <c r="BR184" s="79"/>
      <c r="BS184" s="79"/>
      <c r="BZ184" t="s">
        <v>684</v>
      </c>
      <c r="CA184" t="s">
        <v>685</v>
      </c>
    </row>
    <row r="185" spans="65:79">
      <c r="BM185" s="99"/>
      <c r="BN185" s="78"/>
      <c r="BO185" s="78"/>
      <c r="BP185" s="79"/>
      <c r="BQ185" s="79"/>
      <c r="BR185" s="79"/>
      <c r="BS185" s="79"/>
      <c r="BZ185" t="s">
        <v>686</v>
      </c>
      <c r="CA185" t="s">
        <v>687</v>
      </c>
    </row>
    <row r="186" spans="65:79">
      <c r="BM186" s="99"/>
      <c r="BN186" s="78"/>
      <c r="BO186" s="78"/>
      <c r="BP186" s="79"/>
      <c r="BQ186" s="79"/>
      <c r="BR186" s="79"/>
      <c r="BS186" s="79"/>
      <c r="BZ186" t="s">
        <v>688</v>
      </c>
      <c r="CA186" t="s">
        <v>688</v>
      </c>
    </row>
    <row r="187" spans="65:79">
      <c r="BM187" s="99"/>
      <c r="BN187" s="78"/>
      <c r="BO187" s="78"/>
      <c r="BP187" s="79"/>
      <c r="BQ187" s="79"/>
      <c r="BR187" s="79"/>
      <c r="BS187" s="79"/>
      <c r="BZ187" t="s">
        <v>689</v>
      </c>
      <c r="CA187" t="s">
        <v>690</v>
      </c>
    </row>
    <row r="188" spans="65:79">
      <c r="BM188" s="99"/>
      <c r="BN188" s="78"/>
      <c r="BO188" s="78"/>
      <c r="BP188" s="79"/>
      <c r="BQ188" s="79"/>
      <c r="BR188" s="79"/>
      <c r="BS188" s="79"/>
      <c r="BZ188" t="s">
        <v>691</v>
      </c>
      <c r="CA188" t="s">
        <v>692</v>
      </c>
    </row>
    <row r="189" spans="65:79">
      <c r="BM189" s="99"/>
      <c r="BN189" s="78"/>
      <c r="BO189" s="78"/>
      <c r="BP189" s="79"/>
      <c r="BQ189" s="79"/>
      <c r="BR189" s="79"/>
      <c r="BS189" s="79"/>
      <c r="BZ189" t="s">
        <v>693</v>
      </c>
      <c r="CA189" t="s">
        <v>694</v>
      </c>
    </row>
    <row r="190" spans="65:79">
      <c r="BM190" s="99"/>
      <c r="BN190" s="78"/>
      <c r="BO190" s="78"/>
      <c r="BP190" s="79"/>
      <c r="BQ190" s="79"/>
      <c r="BR190" s="79"/>
      <c r="BS190" s="79"/>
      <c r="BZ190" t="s">
        <v>695</v>
      </c>
      <c r="CA190" t="s">
        <v>696</v>
      </c>
    </row>
    <row r="191" spans="65:79">
      <c r="BM191" s="99"/>
      <c r="BN191" s="78"/>
      <c r="BO191" s="78"/>
      <c r="BP191" s="79"/>
      <c r="BQ191" s="79"/>
      <c r="BR191" s="79"/>
      <c r="BS191" s="79"/>
      <c r="BZ191" t="s">
        <v>697</v>
      </c>
      <c r="CA191" t="s">
        <v>720</v>
      </c>
    </row>
    <row r="192" spans="65:79">
      <c r="BM192" s="99"/>
      <c r="BN192" s="78"/>
      <c r="BO192" s="78"/>
      <c r="BP192" s="79"/>
      <c r="BQ192" s="79"/>
      <c r="BR192" s="79"/>
      <c r="BS192" s="79"/>
      <c r="BZ192" t="s">
        <v>698</v>
      </c>
      <c r="CA192" t="s">
        <v>721</v>
      </c>
    </row>
    <row r="193" spans="65:79">
      <c r="BM193" s="99"/>
      <c r="BN193" s="78"/>
      <c r="BO193" s="78"/>
      <c r="BP193" s="79"/>
      <c r="BQ193" s="79"/>
      <c r="BR193" s="79"/>
      <c r="BS193" s="79"/>
      <c r="BZ193" t="s">
        <v>699</v>
      </c>
      <c r="CA193" t="s">
        <v>700</v>
      </c>
    </row>
    <row r="194" spans="65:79">
      <c r="BM194" s="99"/>
      <c r="BN194" s="78"/>
      <c r="BO194" s="78"/>
      <c r="BP194" s="79"/>
      <c r="BQ194" s="79"/>
      <c r="BR194" s="79"/>
      <c r="BS194" s="79"/>
      <c r="BZ194" t="s">
        <v>701</v>
      </c>
      <c r="CA194" t="s">
        <v>702</v>
      </c>
    </row>
    <row r="195" spans="65:79">
      <c r="BM195" s="99"/>
      <c r="BN195" s="78"/>
      <c r="BO195" s="78"/>
      <c r="BP195" s="79"/>
      <c r="BQ195" s="79"/>
      <c r="BR195" s="79"/>
      <c r="BS195" s="79"/>
      <c r="BZ195" t="s">
        <v>703</v>
      </c>
      <c r="CA195" t="s">
        <v>722</v>
      </c>
    </row>
    <row r="196" spans="65:79">
      <c r="BM196" s="99"/>
      <c r="BN196" s="78"/>
      <c r="BO196" s="78"/>
      <c r="BP196" s="79"/>
      <c r="BQ196" s="79"/>
      <c r="BR196" s="79"/>
      <c r="BS196" s="79"/>
      <c r="BZ196" t="s">
        <v>704</v>
      </c>
      <c r="CA196" t="s">
        <v>723</v>
      </c>
    </row>
    <row r="197" spans="65:79">
      <c r="BM197" s="99"/>
      <c r="BN197" s="78"/>
      <c r="BO197" s="78"/>
      <c r="BP197" s="79"/>
      <c r="BQ197" s="79"/>
      <c r="BR197" s="79"/>
      <c r="BS197" s="79"/>
      <c r="BZ197" t="s">
        <v>705</v>
      </c>
      <c r="CA197" t="s">
        <v>706</v>
      </c>
    </row>
    <row r="198" spans="65:79">
      <c r="BM198" s="99"/>
      <c r="BN198" s="78"/>
      <c r="BO198" s="78"/>
      <c r="BP198" s="79"/>
      <c r="BQ198" s="79"/>
      <c r="BR198" s="79"/>
      <c r="BS198" s="79"/>
      <c r="BZ198" t="s">
        <v>707</v>
      </c>
      <c r="CA198" t="s">
        <v>708</v>
      </c>
    </row>
    <row r="199" spans="65:79">
      <c r="BM199" s="99"/>
      <c r="BN199" s="78"/>
      <c r="BO199" s="78"/>
      <c r="BP199" s="79"/>
      <c r="BQ199" s="79"/>
      <c r="BR199" s="79"/>
      <c r="BS199" s="79"/>
      <c r="BZ199" t="s">
        <v>709</v>
      </c>
      <c r="CA199" t="s">
        <v>710</v>
      </c>
    </row>
    <row r="200" spans="65:79">
      <c r="BM200" s="99"/>
      <c r="BN200" s="78"/>
      <c r="BO200" s="78"/>
      <c r="BP200" s="79"/>
      <c r="BQ200" s="79"/>
      <c r="BR200" s="79"/>
      <c r="BS200" s="79"/>
      <c r="BZ200" t="s">
        <v>711</v>
      </c>
      <c r="CA200" t="s">
        <v>712</v>
      </c>
    </row>
    <row r="201" spans="65:79">
      <c r="BM201" s="99"/>
      <c r="BN201" s="78"/>
      <c r="BO201" s="78"/>
      <c r="BP201" s="79"/>
      <c r="BQ201" s="79"/>
      <c r="BR201" s="79"/>
      <c r="BS201" s="79"/>
      <c r="BZ201" t="s">
        <v>713</v>
      </c>
      <c r="CA201" t="s">
        <v>714</v>
      </c>
    </row>
    <row r="202" spans="65:79">
      <c r="BM202" s="99"/>
      <c r="BN202" s="78"/>
      <c r="BO202" s="78"/>
      <c r="BP202" s="79"/>
      <c r="BQ202" s="79"/>
      <c r="BR202" s="79"/>
      <c r="BS202" s="79"/>
      <c r="BZ202" t="s">
        <v>715</v>
      </c>
      <c r="CA202" t="s">
        <v>716</v>
      </c>
    </row>
    <row r="203" spans="65:79">
      <c r="BM203" s="99"/>
      <c r="BN203" s="78"/>
      <c r="BO203" s="78"/>
      <c r="BP203" s="79"/>
      <c r="BQ203" s="79"/>
      <c r="BR203" s="79"/>
      <c r="BS203" s="79"/>
      <c r="BZ203" t="s">
        <v>717</v>
      </c>
      <c r="CA203" t="s">
        <v>718</v>
      </c>
    </row>
    <row r="204" spans="65:79">
      <c r="BM204" s="99"/>
      <c r="BN204" s="78"/>
      <c r="BO204" s="78"/>
      <c r="BP204" s="79"/>
      <c r="BQ204" s="79"/>
      <c r="BR204" s="79"/>
      <c r="BS204" s="79"/>
      <c r="BZ204" t="s">
        <v>719</v>
      </c>
      <c r="CA204" t="s">
        <v>724</v>
      </c>
    </row>
    <row r="205" spans="65:79">
      <c r="BM205" s="99"/>
      <c r="BN205" s="78"/>
      <c r="BO205" s="78"/>
      <c r="BP205" s="79"/>
      <c r="BQ205" s="79"/>
      <c r="BR205" s="79"/>
      <c r="BS205" s="79"/>
      <c r="BZ205" t="s">
        <v>725</v>
      </c>
      <c r="CA205" t="s">
        <v>726</v>
      </c>
    </row>
    <row r="206" spans="65:79">
      <c r="BM206" s="99"/>
      <c r="BN206" s="78"/>
      <c r="BO206" s="78"/>
      <c r="BP206" s="79"/>
      <c r="BQ206" s="79"/>
      <c r="BR206" s="79"/>
      <c r="BS206" s="79"/>
      <c r="BZ206" t="s">
        <v>727</v>
      </c>
      <c r="CA206" t="s">
        <v>728</v>
      </c>
    </row>
    <row r="207" spans="65:79">
      <c r="BM207" s="99"/>
      <c r="BN207" s="78"/>
      <c r="BO207" s="78"/>
      <c r="BP207" s="79"/>
      <c r="BQ207" s="79"/>
      <c r="BR207" s="79"/>
      <c r="BS207" s="79"/>
      <c r="BZ207" t="s">
        <v>729</v>
      </c>
      <c r="CA207" t="s">
        <v>730</v>
      </c>
    </row>
    <row r="208" spans="65:79">
      <c r="BM208" s="99"/>
      <c r="BN208" s="78"/>
      <c r="BO208" s="78"/>
      <c r="BP208" s="79"/>
      <c r="BQ208" s="79"/>
      <c r="BR208" s="79"/>
      <c r="BS208" s="79"/>
      <c r="BZ208" t="s">
        <v>731</v>
      </c>
      <c r="CA208" t="s">
        <v>732</v>
      </c>
    </row>
    <row r="209" spans="65:79">
      <c r="BM209" s="99"/>
      <c r="BN209" s="78"/>
      <c r="BO209" s="78"/>
      <c r="BP209" s="79"/>
      <c r="BQ209" s="79"/>
      <c r="BR209" s="79"/>
      <c r="BS209" s="79"/>
      <c r="BZ209" t="s">
        <v>733</v>
      </c>
      <c r="CA209" t="s">
        <v>734</v>
      </c>
    </row>
    <row r="210" spans="65:79">
      <c r="BM210" s="99"/>
      <c r="BN210" s="78"/>
      <c r="BO210" s="78"/>
      <c r="BP210" s="79"/>
      <c r="BQ210" s="79"/>
      <c r="BR210" s="79"/>
      <c r="BS210" s="79"/>
      <c r="BZ210" t="s">
        <v>735</v>
      </c>
      <c r="CA210" t="s">
        <v>736</v>
      </c>
    </row>
    <row r="211" spans="65:79">
      <c r="BN211" s="78"/>
      <c r="BO211" s="78"/>
      <c r="BP211" s="79"/>
      <c r="BQ211" s="79"/>
      <c r="BR211" s="79"/>
      <c r="BS211" s="79"/>
      <c r="BZ211" t="s">
        <v>737</v>
      </c>
      <c r="CA211" t="s">
        <v>740</v>
      </c>
    </row>
    <row r="212" spans="65:79">
      <c r="BN212" s="78"/>
      <c r="BO212" s="78"/>
      <c r="BP212" s="79"/>
      <c r="BQ212" s="79"/>
      <c r="BR212" s="79"/>
      <c r="BS212" s="79"/>
      <c r="BZ212" t="s">
        <v>738</v>
      </c>
      <c r="CA212" t="s">
        <v>741</v>
      </c>
    </row>
    <row r="213" spans="65:79">
      <c r="BN213" s="78"/>
      <c r="BO213" s="78"/>
      <c r="BP213" s="79"/>
      <c r="BQ213" s="79"/>
      <c r="BR213" s="79"/>
      <c r="BS213" s="79"/>
      <c r="BZ213" t="s">
        <v>739</v>
      </c>
      <c r="CA213" t="s">
        <v>742</v>
      </c>
    </row>
    <row r="214" spans="65:79">
      <c r="BN214" s="78"/>
      <c r="BO214" s="78"/>
      <c r="BP214" s="79"/>
      <c r="BQ214" s="79"/>
      <c r="BR214" s="79"/>
      <c r="BS214" s="79"/>
      <c r="BZ214" t="s">
        <v>743</v>
      </c>
      <c r="CA214" t="s">
        <v>744</v>
      </c>
    </row>
    <row r="215" spans="65:79">
      <c r="BN215" s="78"/>
      <c r="BO215" s="78"/>
      <c r="BP215" s="79"/>
      <c r="BQ215" s="79"/>
      <c r="BR215" s="79"/>
      <c r="BS215" s="79"/>
      <c r="BZ215" t="s">
        <v>745</v>
      </c>
      <c r="CA215" t="s">
        <v>746</v>
      </c>
    </row>
    <row r="216" spans="65:79">
      <c r="BN216" s="78"/>
      <c r="BO216" s="78"/>
      <c r="BP216" s="79"/>
      <c r="BQ216" s="79"/>
      <c r="BR216" s="79"/>
      <c r="BS216" s="79"/>
      <c r="BZ216" t="s">
        <v>747</v>
      </c>
      <c r="CA216" t="s">
        <v>748</v>
      </c>
    </row>
    <row r="217" spans="65:79">
      <c r="BN217" s="78"/>
      <c r="BO217" s="78"/>
      <c r="BP217" s="79"/>
      <c r="BQ217" s="79"/>
      <c r="BR217" s="79"/>
      <c r="BS217" s="79"/>
      <c r="BZ217" t="s">
        <v>749</v>
      </c>
      <c r="CA217" t="s">
        <v>750</v>
      </c>
    </row>
    <row r="218" spans="65:79">
      <c r="BN218" s="78"/>
      <c r="BO218" s="78"/>
      <c r="BP218" s="79"/>
      <c r="BQ218" s="79"/>
      <c r="BR218" s="79"/>
      <c r="BS218" s="79"/>
      <c r="BZ218" t="s">
        <v>751</v>
      </c>
      <c r="CA218" t="s">
        <v>752</v>
      </c>
    </row>
    <row r="219" spans="65:79">
      <c r="BN219" s="78"/>
      <c r="BO219" s="78"/>
      <c r="BP219" s="79"/>
      <c r="BQ219" s="79"/>
      <c r="BR219" s="79"/>
      <c r="BS219" s="79"/>
      <c r="BZ219" t="s">
        <v>753</v>
      </c>
      <c r="CA219" t="s">
        <v>754</v>
      </c>
    </row>
    <row r="220" spans="65:79">
      <c r="BN220" s="78"/>
      <c r="BO220" s="78"/>
      <c r="BP220" s="79"/>
      <c r="BQ220" s="79"/>
      <c r="BR220" s="79"/>
      <c r="BS220" s="79"/>
      <c r="BZ220" t="s">
        <v>755</v>
      </c>
      <c r="CA220" t="s">
        <v>756</v>
      </c>
    </row>
    <row r="221" spans="65:79">
      <c r="BN221" s="78"/>
      <c r="BO221" s="78"/>
      <c r="BP221" s="79"/>
      <c r="BQ221" s="79"/>
      <c r="BR221" s="79"/>
      <c r="BS221" s="79"/>
      <c r="BZ221" t="s">
        <v>757</v>
      </c>
      <c r="CA221" t="s">
        <v>758</v>
      </c>
    </row>
    <row r="222" spans="65:79">
      <c r="BN222" s="78"/>
      <c r="BO222" s="78"/>
      <c r="BP222" s="79"/>
      <c r="BQ222" s="79"/>
      <c r="BR222" s="79"/>
      <c r="BS222" s="79"/>
      <c r="BZ222" t="s">
        <v>759</v>
      </c>
      <c r="CA222" t="s">
        <v>760</v>
      </c>
    </row>
    <row r="223" spans="65:79">
      <c r="BN223" s="78"/>
      <c r="BO223" s="78"/>
      <c r="BP223" s="79"/>
      <c r="BQ223" s="79"/>
      <c r="BR223" s="79"/>
      <c r="BS223" s="79"/>
      <c r="BZ223" t="s">
        <v>761</v>
      </c>
      <c r="CA223" t="s">
        <v>762</v>
      </c>
    </row>
    <row r="224" spans="65:79">
      <c r="BN224" s="78"/>
      <c r="BO224" s="78"/>
      <c r="BP224" s="79"/>
      <c r="BQ224" s="79"/>
      <c r="BR224" s="79"/>
      <c r="BS224" s="79"/>
      <c r="BZ224" t="s">
        <v>763</v>
      </c>
      <c r="CA224" t="s">
        <v>764</v>
      </c>
    </row>
    <row r="225" spans="66:79">
      <c r="BN225" s="78"/>
      <c r="BO225" s="78"/>
      <c r="BP225" s="79"/>
      <c r="BQ225" s="79"/>
      <c r="BR225" s="79"/>
      <c r="BS225" s="79"/>
      <c r="BZ225" t="s">
        <v>769</v>
      </c>
      <c r="CA225" t="s">
        <v>765</v>
      </c>
    </row>
    <row r="226" spans="66:79">
      <c r="BN226" s="78"/>
      <c r="BO226" s="78"/>
      <c r="BP226" s="79"/>
      <c r="BQ226" s="79"/>
      <c r="BR226" s="79"/>
      <c r="BS226" s="79"/>
      <c r="BZ226" t="s">
        <v>766</v>
      </c>
      <c r="CA226" t="s">
        <v>767</v>
      </c>
    </row>
    <row r="227" spans="66:79">
      <c r="BN227" s="78"/>
      <c r="BO227" s="78"/>
      <c r="BP227" s="79"/>
      <c r="BQ227" s="79"/>
      <c r="BR227" s="79"/>
      <c r="BS227" s="79"/>
      <c r="BZ227" t="s">
        <v>768</v>
      </c>
      <c r="CA227" t="s">
        <v>770</v>
      </c>
    </row>
    <row r="228" spans="66:79">
      <c r="BN228" s="78"/>
      <c r="BO228" s="78"/>
      <c r="BP228" s="79"/>
      <c r="BQ228" s="79"/>
      <c r="BR228" s="79"/>
      <c r="BS228" s="79"/>
      <c r="BZ228" t="s">
        <v>771</v>
      </c>
      <c r="CA228" t="s">
        <v>772</v>
      </c>
    </row>
    <row r="229" spans="66:79">
      <c r="BN229" s="78"/>
      <c r="BO229" s="78"/>
      <c r="BP229" s="79"/>
      <c r="BQ229" s="79"/>
      <c r="BR229" s="79"/>
      <c r="BS229" s="79"/>
      <c r="BZ229" t="s">
        <v>773</v>
      </c>
      <c r="CA229" t="s">
        <v>774</v>
      </c>
    </row>
    <row r="230" spans="66:79">
      <c r="BN230" s="78"/>
      <c r="BO230" s="78"/>
      <c r="BP230" s="79"/>
      <c r="BQ230" s="79"/>
      <c r="BR230" s="79"/>
      <c r="BS230" s="79"/>
      <c r="BZ230" t="s">
        <v>775</v>
      </c>
      <c r="CA230" t="s">
        <v>776</v>
      </c>
    </row>
    <row r="231" spans="66:79">
      <c r="BN231" s="78"/>
      <c r="BO231" s="78"/>
      <c r="BP231" s="79"/>
      <c r="BQ231" s="79"/>
      <c r="BR231" s="79"/>
      <c r="BS231" s="79"/>
      <c r="BZ231" t="s">
        <v>777</v>
      </c>
      <c r="CA231" t="s">
        <v>778</v>
      </c>
    </row>
    <row r="232" spans="66:79">
      <c r="BN232" s="78"/>
      <c r="BO232" s="78"/>
      <c r="BP232" s="79"/>
      <c r="BQ232" s="79"/>
      <c r="BR232" s="79"/>
      <c r="BS232" s="79"/>
      <c r="BZ232" t="s">
        <v>779</v>
      </c>
      <c r="CA232" t="s">
        <v>780</v>
      </c>
    </row>
    <row r="233" spans="66:79">
      <c r="BN233" s="78"/>
      <c r="BO233" s="78"/>
      <c r="BP233" s="79"/>
      <c r="BQ233" s="79"/>
      <c r="BR233" s="79"/>
      <c r="BS233" s="79"/>
      <c r="BZ233" t="s">
        <v>781</v>
      </c>
      <c r="CA233" t="s">
        <v>782</v>
      </c>
    </row>
    <row r="234" spans="66:79">
      <c r="BN234" s="78"/>
      <c r="BO234" s="78"/>
      <c r="BP234" s="79"/>
      <c r="BQ234" s="79"/>
      <c r="BR234" s="79"/>
      <c r="BS234" s="79"/>
      <c r="BZ234" t="s">
        <v>783</v>
      </c>
      <c r="CA234" t="s">
        <v>784</v>
      </c>
    </row>
    <row r="235" spans="66:79">
      <c r="BN235" s="78"/>
      <c r="BO235" s="78"/>
      <c r="BP235" s="79"/>
      <c r="BQ235" s="79"/>
      <c r="BR235" s="79"/>
      <c r="BS235" s="79"/>
      <c r="BZ235" t="s">
        <v>785</v>
      </c>
    </row>
    <row r="236" spans="66:79">
      <c r="BN236" s="78"/>
      <c r="BO236" s="78"/>
      <c r="BP236" s="79"/>
      <c r="BQ236" s="79"/>
      <c r="BR236" s="79"/>
      <c r="BS236" s="79"/>
      <c r="BZ236" t="s">
        <v>786</v>
      </c>
      <c r="CA236" t="s">
        <v>787</v>
      </c>
    </row>
    <row r="237" spans="66:79">
      <c r="BN237" s="78"/>
      <c r="BO237" s="78"/>
      <c r="BP237" s="79"/>
      <c r="BQ237" s="79"/>
      <c r="BR237" s="79"/>
      <c r="BS237" s="79"/>
      <c r="BZ237" t="s">
        <v>788</v>
      </c>
      <c r="CA237" t="s">
        <v>789</v>
      </c>
    </row>
    <row r="238" spans="66:79">
      <c r="BN238" s="78"/>
      <c r="BO238" s="78"/>
      <c r="BP238" s="79"/>
      <c r="BQ238" s="79"/>
      <c r="BR238" s="79"/>
      <c r="BS238" s="79"/>
      <c r="BZ238" t="s">
        <v>790</v>
      </c>
      <c r="CA238" t="s">
        <v>791</v>
      </c>
    </row>
    <row r="239" spans="66:79">
      <c r="BN239" s="78"/>
      <c r="BO239" s="78"/>
      <c r="BP239" s="79"/>
      <c r="BQ239" s="79"/>
      <c r="BR239" s="79"/>
      <c r="BS239" s="79"/>
      <c r="BZ239" t="s">
        <v>792</v>
      </c>
      <c r="CA239" t="s">
        <v>793</v>
      </c>
    </row>
    <row r="240" spans="66:79">
      <c r="BN240" s="78"/>
      <c r="BO240" s="78"/>
      <c r="BP240" s="79"/>
      <c r="BQ240" s="79"/>
      <c r="BR240" s="79"/>
      <c r="BS240" s="79"/>
      <c r="BZ240" t="s">
        <v>794</v>
      </c>
      <c r="CA240" t="s">
        <v>795</v>
      </c>
    </row>
    <row r="241" spans="66:79">
      <c r="BN241" s="78"/>
      <c r="BO241" s="78"/>
      <c r="BP241" s="79"/>
      <c r="BQ241" s="79"/>
      <c r="BR241" s="79"/>
      <c r="BS241" s="79"/>
      <c r="BZ241" t="s">
        <v>796</v>
      </c>
      <c r="CA241" t="s">
        <v>797</v>
      </c>
    </row>
    <row r="242" spans="66:79">
      <c r="BN242" s="78"/>
      <c r="BO242" s="78"/>
      <c r="BP242" s="79"/>
      <c r="BQ242" s="79"/>
      <c r="BR242" s="79"/>
      <c r="BS242" s="79"/>
      <c r="BZ242" t="s">
        <v>798</v>
      </c>
      <c r="CA242" t="s">
        <v>799</v>
      </c>
    </row>
    <row r="243" spans="66:79">
      <c r="BN243" s="78"/>
      <c r="BO243" s="78"/>
      <c r="BP243" s="79"/>
      <c r="BQ243" s="79"/>
      <c r="BR243" s="79"/>
      <c r="BS243" s="79"/>
      <c r="BZ243" t="s">
        <v>800</v>
      </c>
      <c r="CA243" t="s">
        <v>801</v>
      </c>
    </row>
    <row r="244" spans="66:79">
      <c r="BN244" s="78"/>
      <c r="BO244" s="78"/>
      <c r="BP244" s="79"/>
      <c r="BQ244" s="79"/>
      <c r="BR244" s="79"/>
      <c r="BS244" s="79"/>
      <c r="BZ244" t="s">
        <v>802</v>
      </c>
      <c r="CA244" t="s">
        <v>803</v>
      </c>
    </row>
    <row r="245" spans="66:79">
      <c r="BZ245" t="s">
        <v>804</v>
      </c>
      <c r="CA245" t="s">
        <v>805</v>
      </c>
    </row>
    <row r="246" spans="66:79">
      <c r="BZ246" t="s">
        <v>806</v>
      </c>
      <c r="CA246" t="s">
        <v>807</v>
      </c>
    </row>
    <row r="247" spans="66:79">
      <c r="BZ247" t="s">
        <v>808</v>
      </c>
      <c r="CA247" t="s">
        <v>809</v>
      </c>
    </row>
    <row r="248" spans="66:79">
      <c r="BZ248" t="s">
        <v>810</v>
      </c>
      <c r="CA248" t="s">
        <v>811</v>
      </c>
    </row>
    <row r="249" spans="66:79">
      <c r="BZ249" t="s">
        <v>812</v>
      </c>
      <c r="CA249" t="s">
        <v>813</v>
      </c>
    </row>
    <row r="250" spans="66:79">
      <c r="BZ250" t="s">
        <v>814</v>
      </c>
      <c r="CA250" t="s">
        <v>815</v>
      </c>
    </row>
    <row r="251" spans="66:79">
      <c r="BZ251" t="s">
        <v>816</v>
      </c>
      <c r="CA251" t="s">
        <v>817</v>
      </c>
    </row>
    <row r="252" spans="66:79">
      <c r="BZ252" t="s">
        <v>818</v>
      </c>
      <c r="CA252" t="s">
        <v>819</v>
      </c>
    </row>
    <row r="253" spans="66:79">
      <c r="BZ253" t="s">
        <v>820</v>
      </c>
      <c r="CA253" t="s">
        <v>821</v>
      </c>
    </row>
    <row r="254" spans="66:79">
      <c r="BZ254" t="s">
        <v>822</v>
      </c>
      <c r="CA254" t="s">
        <v>823</v>
      </c>
    </row>
    <row r="255" spans="66:79">
      <c r="BZ255" t="s">
        <v>824</v>
      </c>
      <c r="CA255" t="s">
        <v>825</v>
      </c>
    </row>
    <row r="256" spans="66:79">
      <c r="BZ256" t="s">
        <v>826</v>
      </c>
      <c r="CA256" t="s">
        <v>827</v>
      </c>
    </row>
    <row r="257" spans="78:79">
      <c r="BZ257" t="s">
        <v>828</v>
      </c>
      <c r="CA257" t="s">
        <v>829</v>
      </c>
    </row>
    <row r="258" spans="78:79">
      <c r="BZ258" t="s">
        <v>830</v>
      </c>
      <c r="CA258" t="s">
        <v>831</v>
      </c>
    </row>
    <row r="259" spans="78:79">
      <c r="BZ259" t="s">
        <v>832</v>
      </c>
      <c r="CA259" t="s">
        <v>833</v>
      </c>
    </row>
  </sheetData>
  <sheetProtection formatRows="0" selectLockedCells="1"/>
  <scenarios current="0" show="0">
    <scenario name="X2" locked="1" count="1" user="Elizabeth_Grzasko" comment="Created by Elizabeth_Grzasko on 11/1/2011">
      <inputCells r="BM106" val=""/>
    </scenario>
  </scenarios>
  <mergeCells count="519">
    <mergeCell ref="AA1:BL1"/>
    <mergeCell ref="A7:S7"/>
    <mergeCell ref="AG3:AV3"/>
    <mergeCell ref="AG4:AV4"/>
    <mergeCell ref="AG5:AV5"/>
    <mergeCell ref="AG6:AV6"/>
    <mergeCell ref="AG7:AV7"/>
    <mergeCell ref="AG8:AV8"/>
    <mergeCell ref="A3:S3"/>
    <mergeCell ref="A4:S4"/>
    <mergeCell ref="A5:S5"/>
    <mergeCell ref="AO2:AV2"/>
    <mergeCell ref="AW2:BD2"/>
    <mergeCell ref="BE2:BL2"/>
    <mergeCell ref="A1:P1"/>
    <mergeCell ref="AW3:BL3"/>
    <mergeCell ref="AW4:BL4"/>
    <mergeCell ref="T4:AF4"/>
    <mergeCell ref="A125:AB125"/>
    <mergeCell ref="AC126:AD126"/>
    <mergeCell ref="A10:S10"/>
    <mergeCell ref="AO122:AV122"/>
    <mergeCell ref="A92:J92"/>
    <mergeCell ref="BH92:BL92"/>
    <mergeCell ref="A89:J89"/>
    <mergeCell ref="Y90:AE90"/>
    <mergeCell ref="AF90:AL90"/>
    <mergeCell ref="K89:Q89"/>
    <mergeCell ref="A91:J91"/>
    <mergeCell ref="AM90:AS90"/>
    <mergeCell ref="A120:BL120"/>
    <mergeCell ref="BH93:BL93"/>
    <mergeCell ref="A119:BL119"/>
    <mergeCell ref="A117:F117"/>
    <mergeCell ref="AT93:AZ93"/>
    <mergeCell ref="BA93:BG93"/>
    <mergeCell ref="R93:X93"/>
    <mergeCell ref="AF93:AL93"/>
    <mergeCell ref="O115:BL115"/>
    <mergeCell ref="O116:BL116"/>
    <mergeCell ref="O117:BL117"/>
    <mergeCell ref="A94:BL94"/>
    <mergeCell ref="Y128:AC128"/>
    <mergeCell ref="Y129:AC129"/>
    <mergeCell ref="BJ128:BL128"/>
    <mergeCell ref="AO123:AV123"/>
    <mergeCell ref="AW123:BL123"/>
    <mergeCell ref="AG124:AN124"/>
    <mergeCell ref="A124:AB124"/>
    <mergeCell ref="AG121:AN121"/>
    <mergeCell ref="AO121:AV121"/>
    <mergeCell ref="AW121:BL121"/>
    <mergeCell ref="A121:AB121"/>
    <mergeCell ref="AG126:AN126"/>
    <mergeCell ref="AO126:AV126"/>
    <mergeCell ref="AC122:AD122"/>
    <mergeCell ref="AC125:AD125"/>
    <mergeCell ref="AE125:AF125"/>
    <mergeCell ref="AW122:BL122"/>
    <mergeCell ref="A123:AB123"/>
    <mergeCell ref="AG125:AN125"/>
    <mergeCell ref="AG123:AN123"/>
    <mergeCell ref="A122:AB122"/>
    <mergeCell ref="AC124:AD124"/>
    <mergeCell ref="AE124:AF124"/>
    <mergeCell ref="A126:AB126"/>
    <mergeCell ref="Y89:AE89"/>
    <mergeCell ref="AM91:AS91"/>
    <mergeCell ref="AT91:AZ91"/>
    <mergeCell ref="BA90:BG90"/>
    <mergeCell ref="A93:J93"/>
    <mergeCell ref="K93:Q93"/>
    <mergeCell ref="A109:BL109"/>
    <mergeCell ref="O114:BL114"/>
    <mergeCell ref="G117:N117"/>
    <mergeCell ref="A114:F114"/>
    <mergeCell ref="A113:BL113"/>
    <mergeCell ref="A112:BL112"/>
    <mergeCell ref="A115:F115"/>
    <mergeCell ref="G115:N115"/>
    <mergeCell ref="A116:F116"/>
    <mergeCell ref="G116:N116"/>
    <mergeCell ref="A105:BL105"/>
    <mergeCell ref="A106:BL106"/>
    <mergeCell ref="A108:BL108"/>
    <mergeCell ref="A107:BL107"/>
    <mergeCell ref="AM93:AS93"/>
    <mergeCell ref="G114:N114"/>
    <mergeCell ref="AT92:AZ92"/>
    <mergeCell ref="BA92:BG92"/>
    <mergeCell ref="A86:BL86"/>
    <mergeCell ref="A87:J87"/>
    <mergeCell ref="A88:J88"/>
    <mergeCell ref="BH88:BL88"/>
    <mergeCell ref="K88:Q88"/>
    <mergeCell ref="BH87:BL87"/>
    <mergeCell ref="BA89:BG89"/>
    <mergeCell ref="AF88:AL88"/>
    <mergeCell ref="A110:BL110"/>
    <mergeCell ref="K87:Q87"/>
    <mergeCell ref="AM89:AS89"/>
    <mergeCell ref="AT89:AZ89"/>
    <mergeCell ref="Y93:AE93"/>
    <mergeCell ref="Y92:AE92"/>
    <mergeCell ref="A104:BL104"/>
    <mergeCell ref="K92:Q92"/>
    <mergeCell ref="R92:X92"/>
    <mergeCell ref="K91:Q91"/>
    <mergeCell ref="R91:X91"/>
    <mergeCell ref="Y91:AE91"/>
    <mergeCell ref="A90:J90"/>
    <mergeCell ref="AT90:AZ90"/>
    <mergeCell ref="R88:X88"/>
    <mergeCell ref="R89:X89"/>
    <mergeCell ref="AR151:AW151"/>
    <mergeCell ref="AX151:BL151"/>
    <mergeCell ref="BJ136:BL136"/>
    <mergeCell ref="BE145:BL145"/>
    <mergeCell ref="AH149:AQ149"/>
    <mergeCell ref="A144:AV144"/>
    <mergeCell ref="AW144:BD144"/>
    <mergeCell ref="BE144:BL144"/>
    <mergeCell ref="AD130:AF130"/>
    <mergeCell ref="BE135:BI135"/>
    <mergeCell ref="BJ135:BL135"/>
    <mergeCell ref="AD135:AF135"/>
    <mergeCell ref="AG135:BD135"/>
    <mergeCell ref="A149:F149"/>
    <mergeCell ref="A150:F150"/>
    <mergeCell ref="A151:F151"/>
    <mergeCell ref="G151:AA151"/>
    <mergeCell ref="AB151:AG151"/>
    <mergeCell ref="AH151:AQ151"/>
    <mergeCell ref="AG132:BD132"/>
    <mergeCell ref="Y136:AC136"/>
    <mergeCell ref="A145:AV145"/>
    <mergeCell ref="AW145:BD145"/>
    <mergeCell ref="A138:BL138"/>
    <mergeCell ref="AR149:AW149"/>
    <mergeCell ref="AX149:BL149"/>
    <mergeCell ref="G150:AA150"/>
    <mergeCell ref="AB150:AG150"/>
    <mergeCell ref="AH150:AQ150"/>
    <mergeCell ref="AR150:AW150"/>
    <mergeCell ref="AX150:BL150"/>
    <mergeCell ref="G149:AA149"/>
    <mergeCell ref="AB149:AG149"/>
    <mergeCell ref="AG122:AN122"/>
    <mergeCell ref="BE128:BI128"/>
    <mergeCell ref="BE129:BI129"/>
    <mergeCell ref="BE130:BI130"/>
    <mergeCell ref="AW126:BL126"/>
    <mergeCell ref="AC121:AD121"/>
    <mergeCell ref="AE121:AF121"/>
    <mergeCell ref="AE122:AF122"/>
    <mergeCell ref="AC123:AD123"/>
    <mergeCell ref="AE123:AF123"/>
    <mergeCell ref="Y130:AC130"/>
    <mergeCell ref="AE126:AF126"/>
    <mergeCell ref="A127:BL127"/>
    <mergeCell ref="AO124:AV124"/>
    <mergeCell ref="AW124:BL124"/>
    <mergeCell ref="AO125:AV125"/>
    <mergeCell ref="AW125:BL125"/>
    <mergeCell ref="A128:X128"/>
    <mergeCell ref="AG128:BD128"/>
    <mergeCell ref="AG130:BD130"/>
    <mergeCell ref="AD128:AF128"/>
    <mergeCell ref="A130:X130"/>
    <mergeCell ref="A129:X129"/>
    <mergeCell ref="AD129:AF129"/>
    <mergeCell ref="BE131:BI131"/>
    <mergeCell ref="BE132:BI132"/>
    <mergeCell ref="BJ133:BL133"/>
    <mergeCell ref="BJ134:BL134"/>
    <mergeCell ref="BJ131:BL131"/>
    <mergeCell ref="BJ129:BL129"/>
    <mergeCell ref="BJ130:BL130"/>
    <mergeCell ref="AG129:BD129"/>
    <mergeCell ref="A141:AV141"/>
    <mergeCell ref="BJ132:BL132"/>
    <mergeCell ref="AG131:BD131"/>
    <mergeCell ref="A132:X132"/>
    <mergeCell ref="AG134:BD134"/>
    <mergeCell ref="A133:X133"/>
    <mergeCell ref="A131:X131"/>
    <mergeCell ref="AD132:AF132"/>
    <mergeCell ref="Y132:AC132"/>
    <mergeCell ref="AD133:AF133"/>
    <mergeCell ref="AG133:BD133"/>
    <mergeCell ref="Y133:AC133"/>
    <mergeCell ref="Y131:AC131"/>
    <mergeCell ref="AD131:AF131"/>
    <mergeCell ref="Y87:AE87"/>
    <mergeCell ref="A147:BL147"/>
    <mergeCell ref="A136:X136"/>
    <mergeCell ref="A134:X134"/>
    <mergeCell ref="Y134:AC134"/>
    <mergeCell ref="AD134:AF134"/>
    <mergeCell ref="AD136:AF136"/>
    <mergeCell ref="BE133:BI133"/>
    <mergeCell ref="BE134:BI134"/>
    <mergeCell ref="BE136:BI136"/>
    <mergeCell ref="A142:AV142"/>
    <mergeCell ref="AW142:BD142"/>
    <mergeCell ref="BE142:BL142"/>
    <mergeCell ref="A139:BL139"/>
    <mergeCell ref="AW140:BD140"/>
    <mergeCell ref="BE140:BL140"/>
    <mergeCell ref="A143:AV143"/>
    <mergeCell ref="AG136:BD136"/>
    <mergeCell ref="A135:X135"/>
    <mergeCell ref="Y135:AC135"/>
    <mergeCell ref="AW141:BD141"/>
    <mergeCell ref="BE141:BL141"/>
    <mergeCell ref="AW143:BD143"/>
    <mergeCell ref="BE143:BL143"/>
    <mergeCell ref="AF92:AL92"/>
    <mergeCell ref="K90:Q90"/>
    <mergeCell ref="R90:X90"/>
    <mergeCell ref="T3:AF3"/>
    <mergeCell ref="T10:BL10"/>
    <mergeCell ref="J55:K55"/>
    <mergeCell ref="A140:AV140"/>
    <mergeCell ref="A16:B16"/>
    <mergeCell ref="C16:AF16"/>
    <mergeCell ref="A21:BD21"/>
    <mergeCell ref="A12:AL12"/>
    <mergeCell ref="C17:AF17"/>
    <mergeCell ref="AG16:AL16"/>
    <mergeCell ref="A13:BL13"/>
    <mergeCell ref="AM12:AV12"/>
    <mergeCell ref="AW12:BB12"/>
    <mergeCell ref="BC12:BL12"/>
    <mergeCell ref="A25:BL25"/>
    <mergeCell ref="A14:BL14"/>
    <mergeCell ref="A19:BL19"/>
    <mergeCell ref="A15:AU15"/>
    <mergeCell ref="AV15:BL15"/>
    <mergeCell ref="A24:BL24"/>
    <mergeCell ref="AG17:AL17"/>
    <mergeCell ref="AM16:BF16"/>
    <mergeCell ref="AG31:BL31"/>
    <mergeCell ref="A35:Q35"/>
    <mergeCell ref="AM18:BL18"/>
    <mergeCell ref="C18:AF18"/>
    <mergeCell ref="AG18:AL18"/>
    <mergeCell ref="X36:AK36"/>
    <mergeCell ref="AL36:AX36"/>
    <mergeCell ref="AW5:BL5"/>
    <mergeCell ref="AW6:BL6"/>
    <mergeCell ref="AW7:BL7"/>
    <mergeCell ref="AW8:BL8"/>
    <mergeCell ref="AM17:BL17"/>
    <mergeCell ref="A17:B17"/>
    <mergeCell ref="T6:AF6"/>
    <mergeCell ref="BG16:BL16"/>
    <mergeCell ref="A9:S9"/>
    <mergeCell ref="A8:S8"/>
    <mergeCell ref="A6:S6"/>
    <mergeCell ref="A11:BL11"/>
    <mergeCell ref="T5:AF5"/>
    <mergeCell ref="T9:AF9"/>
    <mergeCell ref="AG9:AV9"/>
    <mergeCell ref="AW9:BL9"/>
    <mergeCell ref="AG72:AN72"/>
    <mergeCell ref="A76:AR76"/>
    <mergeCell ref="AO72:AV72"/>
    <mergeCell ref="O78:X78"/>
    <mergeCell ref="BC78:BL78"/>
    <mergeCell ref="BG59:BL59"/>
    <mergeCell ref="A2:H2"/>
    <mergeCell ref="I2:P2"/>
    <mergeCell ref="Q2:X2"/>
    <mergeCell ref="Y2:AF2"/>
    <mergeCell ref="AG2:AN2"/>
    <mergeCell ref="A59:H59"/>
    <mergeCell ref="M62:N62"/>
    <mergeCell ref="A61:H61"/>
    <mergeCell ref="J61:K61"/>
    <mergeCell ref="M61:N61"/>
    <mergeCell ref="O60:AZ60"/>
    <mergeCell ref="A58:H58"/>
    <mergeCell ref="X48:AK48"/>
    <mergeCell ref="X47:AK47"/>
    <mergeCell ref="A41:W41"/>
    <mergeCell ref="AY47:BL47"/>
    <mergeCell ref="T7:AF7"/>
    <mergeCell ref="T8:AF8"/>
    <mergeCell ref="BA55:BF55"/>
    <mergeCell ref="BA53:BF54"/>
    <mergeCell ref="BG57:BL57"/>
    <mergeCell ref="A51:BL51"/>
    <mergeCell ref="M56:N56"/>
    <mergeCell ref="J56:K56"/>
    <mergeCell ref="AI79:AR79"/>
    <mergeCell ref="AS79:BB79"/>
    <mergeCell ref="AO69:AV69"/>
    <mergeCell ref="A60:H60"/>
    <mergeCell ref="J60:K60"/>
    <mergeCell ref="BA59:BF59"/>
    <mergeCell ref="M59:N59"/>
    <mergeCell ref="J59:K59"/>
    <mergeCell ref="A62:H62"/>
    <mergeCell ref="O61:AZ61"/>
    <mergeCell ref="BA61:BF61"/>
    <mergeCell ref="O79:X79"/>
    <mergeCell ref="Y79:AH79"/>
    <mergeCell ref="M63:N63"/>
    <mergeCell ref="M65:N65"/>
    <mergeCell ref="M64:N64"/>
    <mergeCell ref="BA64:BF64"/>
    <mergeCell ref="A77:D79"/>
    <mergeCell ref="A53:N54"/>
    <mergeCell ref="BG53:BL54"/>
    <mergeCell ref="A44:W44"/>
    <mergeCell ref="X44:AK44"/>
    <mergeCell ref="A48:W48"/>
    <mergeCell ref="A43:W43"/>
    <mergeCell ref="BG64:BL64"/>
    <mergeCell ref="AO68:AV68"/>
    <mergeCell ref="J64:K64"/>
    <mergeCell ref="A65:H65"/>
    <mergeCell ref="BA63:BF63"/>
    <mergeCell ref="J63:K63"/>
    <mergeCell ref="A63:H63"/>
    <mergeCell ref="AY49:BL49"/>
    <mergeCell ref="O55:AZ55"/>
    <mergeCell ref="BG55:BL55"/>
    <mergeCell ref="A52:BL52"/>
    <mergeCell ref="O53:AZ54"/>
    <mergeCell ref="BG58:BL58"/>
    <mergeCell ref="O56:AZ56"/>
    <mergeCell ref="A56:H56"/>
    <mergeCell ref="O57:AZ57"/>
    <mergeCell ref="J58:K58"/>
    <mergeCell ref="M58:N58"/>
    <mergeCell ref="AL49:AX49"/>
    <mergeCell ref="A49:W49"/>
    <mergeCell ref="X49:AK49"/>
    <mergeCell ref="A18:B18"/>
    <mergeCell ref="AL34:AX34"/>
    <mergeCell ref="A22:BD22"/>
    <mergeCell ref="BE20:BL20"/>
    <mergeCell ref="BE21:BL21"/>
    <mergeCell ref="X34:AK34"/>
    <mergeCell ref="A34:W34"/>
    <mergeCell ref="BE22:BL22"/>
    <mergeCell ref="A28:BL28"/>
    <mergeCell ref="AZ26:BL26"/>
    <mergeCell ref="A27:BL27"/>
    <mergeCell ref="A20:O20"/>
    <mergeCell ref="P20:BD20"/>
    <mergeCell ref="A33:BL33"/>
    <mergeCell ref="A29:BL29"/>
    <mergeCell ref="AY46:BL46"/>
    <mergeCell ref="A46:W46"/>
    <mergeCell ref="A31:AF31"/>
    <mergeCell ref="AL35:AX35"/>
    <mergeCell ref="A23:BL23"/>
    <mergeCell ref="A36:W36"/>
    <mergeCell ref="M57:N57"/>
    <mergeCell ref="A55:H55"/>
    <mergeCell ref="J62:K62"/>
    <mergeCell ref="AO71:AV71"/>
    <mergeCell ref="A69:AF69"/>
    <mergeCell ref="AO67:AV67"/>
    <mergeCell ref="AG70:AN70"/>
    <mergeCell ref="A70:AF70"/>
    <mergeCell ref="A71:AF71"/>
    <mergeCell ref="A66:BL66"/>
    <mergeCell ref="A67:AF67"/>
    <mergeCell ref="A68:AF68"/>
    <mergeCell ref="AO70:AV70"/>
    <mergeCell ref="A64:H64"/>
    <mergeCell ref="BG65:BL65"/>
    <mergeCell ref="O58:AZ58"/>
    <mergeCell ref="BA57:BF57"/>
    <mergeCell ref="M60:N60"/>
    <mergeCell ref="O59:AZ59"/>
    <mergeCell ref="BA65:BF65"/>
    <mergeCell ref="BA62:BF62"/>
    <mergeCell ref="AG69:AN69"/>
    <mergeCell ref="AG71:AN71"/>
    <mergeCell ref="M55:N55"/>
    <mergeCell ref="R87:X87"/>
    <mergeCell ref="A72:AF72"/>
    <mergeCell ref="Y77:AH77"/>
    <mergeCell ref="O77:X77"/>
    <mergeCell ref="AS77:BB77"/>
    <mergeCell ref="AS78:BB78"/>
    <mergeCell ref="Y78:AH78"/>
    <mergeCell ref="AO73:AV73"/>
    <mergeCell ref="AW73:BL73"/>
    <mergeCell ref="A73:AF73"/>
    <mergeCell ref="AW72:BL72"/>
    <mergeCell ref="BC77:BL77"/>
    <mergeCell ref="AI78:AR78"/>
    <mergeCell ref="E78:N78"/>
    <mergeCell ref="BD76:BL76"/>
    <mergeCell ref="A81:H82"/>
    <mergeCell ref="Y81:AF82"/>
    <mergeCell ref="AI77:AR77"/>
    <mergeCell ref="E77:N77"/>
    <mergeCell ref="AG73:AN73"/>
    <mergeCell ref="A85:H85"/>
    <mergeCell ref="I83:P83"/>
    <mergeCell ref="I84:P84"/>
    <mergeCell ref="BC79:BL79"/>
    <mergeCell ref="AO85:AV85"/>
    <mergeCell ref="BE85:BL85"/>
    <mergeCell ref="I81:P82"/>
    <mergeCell ref="AO83:AV83"/>
    <mergeCell ref="I85:P85"/>
    <mergeCell ref="Q83:X83"/>
    <mergeCell ref="E79:N79"/>
    <mergeCell ref="AG81:AN82"/>
    <mergeCell ref="AG84:AN84"/>
    <mergeCell ref="AG85:AN85"/>
    <mergeCell ref="AW85:BD85"/>
    <mergeCell ref="Q84:X84"/>
    <mergeCell ref="Q85:X85"/>
    <mergeCell ref="AW81:BD82"/>
    <mergeCell ref="AO81:AV82"/>
    <mergeCell ref="A80:BL80"/>
    <mergeCell ref="BE81:BL82"/>
    <mergeCell ref="Q81:X82"/>
    <mergeCell ref="AL48:AX48"/>
    <mergeCell ref="AY39:BL39"/>
    <mergeCell ref="A39:W39"/>
    <mergeCell ref="A42:W42"/>
    <mergeCell ref="X40:AK40"/>
    <mergeCell ref="AY40:BL40"/>
    <mergeCell ref="AL39:AX39"/>
    <mergeCell ref="X45:AK45"/>
    <mergeCell ref="A47:W47"/>
    <mergeCell ref="AL45:AX45"/>
    <mergeCell ref="X39:AK39"/>
    <mergeCell ref="AL40:AX40"/>
    <mergeCell ref="AL44:AX44"/>
    <mergeCell ref="AL47:AX47"/>
    <mergeCell ref="A40:W40"/>
    <mergeCell ref="X41:AK41"/>
    <mergeCell ref="AY48:BL48"/>
    <mergeCell ref="X43:AK43"/>
    <mergeCell ref="X46:AK46"/>
    <mergeCell ref="AL46:AX46"/>
    <mergeCell ref="AY37:BL37"/>
    <mergeCell ref="A45:W45"/>
    <mergeCell ref="A30:BL30"/>
    <mergeCell ref="AY35:BL35"/>
    <mergeCell ref="AY36:BL36"/>
    <mergeCell ref="AY38:BL38"/>
    <mergeCell ref="AL41:AX41"/>
    <mergeCell ref="AY41:BL41"/>
    <mergeCell ref="X35:AK35"/>
    <mergeCell ref="R35:W35"/>
    <mergeCell ref="AY34:BL34"/>
    <mergeCell ref="A37:W37"/>
    <mergeCell ref="X37:AK37"/>
    <mergeCell ref="AL37:AX37"/>
    <mergeCell ref="AL42:AX42"/>
    <mergeCell ref="AY42:BL42"/>
    <mergeCell ref="X42:AK42"/>
    <mergeCell ref="AY45:BL45"/>
    <mergeCell ref="AY43:BL43"/>
    <mergeCell ref="AY44:BL44"/>
    <mergeCell ref="AL43:AX43"/>
    <mergeCell ref="A38:W38"/>
    <mergeCell ref="X38:AK38"/>
    <mergeCell ref="AL38:AX38"/>
    <mergeCell ref="BG60:BL60"/>
    <mergeCell ref="AT76:BC76"/>
    <mergeCell ref="AG67:AN67"/>
    <mergeCell ref="J65:K65"/>
    <mergeCell ref="AG68:AN68"/>
    <mergeCell ref="BG63:BL63"/>
    <mergeCell ref="BA56:BF56"/>
    <mergeCell ref="BG56:BL56"/>
    <mergeCell ref="AW71:BL71"/>
    <mergeCell ref="AW69:BL69"/>
    <mergeCell ref="AW70:BL70"/>
    <mergeCell ref="AW68:BL68"/>
    <mergeCell ref="AW67:BL67"/>
    <mergeCell ref="J57:K57"/>
    <mergeCell ref="BA58:BF58"/>
    <mergeCell ref="O62:AZ62"/>
    <mergeCell ref="BG61:BL61"/>
    <mergeCell ref="BA60:BF60"/>
    <mergeCell ref="A75:BL75"/>
    <mergeCell ref="BG62:BL62"/>
    <mergeCell ref="O65:AZ65"/>
    <mergeCell ref="O64:AZ64"/>
    <mergeCell ref="O63:AZ63"/>
    <mergeCell ref="A57:H57"/>
    <mergeCell ref="A148:BL148"/>
    <mergeCell ref="A83:H83"/>
    <mergeCell ref="A84:H84"/>
    <mergeCell ref="BE83:BL83"/>
    <mergeCell ref="BE84:BL84"/>
    <mergeCell ref="AW83:BD83"/>
    <mergeCell ref="AW84:BD84"/>
    <mergeCell ref="AG83:AN83"/>
    <mergeCell ref="Y83:AF83"/>
    <mergeCell ref="Y84:AF84"/>
    <mergeCell ref="AM92:AS92"/>
    <mergeCell ref="BA91:BG91"/>
    <mergeCell ref="BH91:BL91"/>
    <mergeCell ref="BH89:BL89"/>
    <mergeCell ref="BH90:BL90"/>
    <mergeCell ref="AT88:AZ88"/>
    <mergeCell ref="BA88:BG88"/>
    <mergeCell ref="AF89:AL89"/>
    <mergeCell ref="AF91:AL91"/>
    <mergeCell ref="Y88:AE88"/>
    <mergeCell ref="AM88:AS88"/>
    <mergeCell ref="Y85:AF85"/>
    <mergeCell ref="AO84:AV84"/>
    <mergeCell ref="AF87:BF87"/>
  </mergeCells>
  <dataValidations count="3">
    <dataValidation type="list" allowBlank="1" showInputMessage="1" showErrorMessage="1" sqref="BG55:BL65">
      <formula1>"Rework, Scrap, Sort, Waiver, None"</formula1>
    </dataValidation>
    <dataValidation type="list" allowBlank="1" showInputMessage="1" showErrorMessage="1" sqref="BM106 BM108 BM110">
      <formula1>IF(#REF!="X1",$BN$106:$BN$113,$BO$106:$BO$127)</formula1>
    </dataValidation>
    <dataValidation type="list" allowBlank="1" showInputMessage="1" showErrorMessage="1" sqref="BM122:BM126">
      <formula1>IF(#REF!="X1",$BN$143:$BN$159,$BO$143:$BO$175)</formula1>
    </dataValidation>
  </dataValidations>
  <hyperlinks>
    <hyperlink ref="A2:H2" location="'LOP-053f1'!A13" display="'LOP-053f1'!A13"/>
    <hyperlink ref="I2:P2" location="'LOP-053f1'!A35" display="'LOP-053f1'!A35"/>
    <hyperlink ref="Q2:X2" location="'LOP-053f1'!B55" display="'LOP-053f1'!B55"/>
    <hyperlink ref="Y2:AF2" location="'LOP-053f1'!A106" display="'LOP-053f1'!A106"/>
    <hyperlink ref="AG2:AN2" location="'LOP-053f1'!O115" display="'LOP-053f1'!O115"/>
    <hyperlink ref="AO2:AV2" location="'LOP-053f1'!A122" display="'LOP-053f1'!A122"/>
    <hyperlink ref="AW2:BD2" location="'LOP-053f1'!A141" display="'LOP-053f1'!A141"/>
    <hyperlink ref="BE2:BL2" location="'LOP-053f1'!A149" display="'LOP-053f1'!A149"/>
  </hyperlinks>
  <printOptions horizontalCentered="1"/>
  <pageMargins left="0.17" right="0.19" top="0.28000000000000003" bottom="0.26" header="0" footer="0.16"/>
  <pageSetup scale="91" orientation="portrait" r:id="rId1"/>
  <drawing r:id="rId2"/>
  <legacyDrawing r:id="rId3"/>
  <controls>
    <mc:AlternateContent xmlns:mc="http://schemas.openxmlformats.org/markup-compatibility/2006">
      <mc:Choice Requires="x14">
        <control shapeId="68063" r:id="rId4" name="ComboBox14">
          <controlPr defaultSize="0" autoFill="0" autoLine="0" listFillRange="CA148:CA259" r:id="rId5">
            <anchor moveWithCells="1">
              <from>
                <xdr:col>18</xdr:col>
                <xdr:colOff>104775</xdr:colOff>
                <xdr:row>3</xdr:row>
                <xdr:rowOff>0</xdr:rowOff>
              </from>
              <to>
                <xdr:col>32</xdr:col>
                <xdr:colOff>0</xdr:colOff>
                <xdr:row>4</xdr:row>
                <xdr:rowOff>9525</xdr:rowOff>
              </to>
            </anchor>
          </controlPr>
        </control>
      </mc:Choice>
      <mc:Fallback>
        <control shapeId="68063" r:id="rId4" name="ComboBox14"/>
      </mc:Fallback>
    </mc:AlternateContent>
    <mc:AlternateContent xmlns:mc="http://schemas.openxmlformats.org/markup-compatibility/2006">
      <mc:Choice Requires="x14">
        <control shapeId="68015" r:id="rId6" name="ComboBox13">
          <controlPr defaultSize="0" autoLine="0" autoPict="0" linkedCell="Dump!F17" listFillRange="BO15:BO18" r:id="rId7">
            <anchor moveWithCells="1">
              <from>
                <xdr:col>55</xdr:col>
                <xdr:colOff>38100</xdr:colOff>
                <xdr:row>19</xdr:row>
                <xdr:rowOff>0</xdr:rowOff>
              </from>
              <to>
                <xdr:col>64</xdr:col>
                <xdr:colOff>19050</xdr:colOff>
                <xdr:row>20</xdr:row>
                <xdr:rowOff>0</xdr:rowOff>
              </to>
            </anchor>
          </controlPr>
        </control>
      </mc:Choice>
      <mc:Fallback>
        <control shapeId="68015" r:id="rId6" name="ComboBox13"/>
      </mc:Fallback>
    </mc:AlternateContent>
    <mc:AlternateContent xmlns:mc="http://schemas.openxmlformats.org/markup-compatibility/2006">
      <mc:Choice Requires="x14">
        <control shapeId="68014" r:id="rId8" name="ComboBox12">
          <controlPr defaultSize="0" autoLine="0" listFillRange="BO15:BO18" r:id="rId9">
            <anchor moveWithCells="1" sizeWithCells="1">
              <from>
                <xdr:col>56</xdr:col>
                <xdr:colOff>0</xdr:colOff>
                <xdr:row>21</xdr:row>
                <xdr:rowOff>9525</xdr:rowOff>
              </from>
              <to>
                <xdr:col>64</xdr:col>
                <xdr:colOff>0</xdr:colOff>
                <xdr:row>21</xdr:row>
                <xdr:rowOff>200025</xdr:rowOff>
              </to>
            </anchor>
          </controlPr>
        </control>
      </mc:Choice>
      <mc:Fallback>
        <control shapeId="68014" r:id="rId8" name="ComboBox12"/>
      </mc:Fallback>
    </mc:AlternateContent>
    <mc:AlternateContent xmlns:mc="http://schemas.openxmlformats.org/markup-compatibility/2006">
      <mc:Choice Requires="x14">
        <control shapeId="68013" r:id="rId10" name="ComboBox11">
          <controlPr defaultSize="0" autoLine="0" listFillRange="BO11:BO14" r:id="rId11">
            <anchor moveWithCells="1" sizeWithCells="1">
              <from>
                <xdr:col>32</xdr:col>
                <xdr:colOff>0</xdr:colOff>
                <xdr:row>17</xdr:row>
                <xdr:rowOff>0</xdr:rowOff>
              </from>
              <to>
                <xdr:col>38</xdr:col>
                <xdr:colOff>9525</xdr:colOff>
                <xdr:row>18</xdr:row>
                <xdr:rowOff>9525</xdr:rowOff>
              </to>
            </anchor>
          </controlPr>
        </control>
      </mc:Choice>
      <mc:Fallback>
        <control shapeId="68013" r:id="rId10" name="ComboBox11"/>
      </mc:Fallback>
    </mc:AlternateContent>
    <mc:AlternateContent xmlns:mc="http://schemas.openxmlformats.org/markup-compatibility/2006">
      <mc:Choice Requires="x14">
        <control shapeId="67626" r:id="rId12" name="CheckBox73">
          <controlPr autoFill="0" autoLine="0" linkedCell="Dump!F102" r:id="rId13">
            <anchor moveWithCells="1" sizeWithCells="1">
              <from>
                <xdr:col>7</xdr:col>
                <xdr:colOff>85725</xdr:colOff>
                <xdr:row>64</xdr:row>
                <xdr:rowOff>9525</xdr:rowOff>
              </from>
              <to>
                <xdr:col>9</xdr:col>
                <xdr:colOff>9525</xdr:colOff>
                <xdr:row>65</xdr:row>
                <xdr:rowOff>19050</xdr:rowOff>
              </to>
            </anchor>
          </controlPr>
        </control>
      </mc:Choice>
      <mc:Fallback>
        <control shapeId="67626" r:id="rId12" name="CheckBox73"/>
      </mc:Fallback>
    </mc:AlternateContent>
    <mc:AlternateContent xmlns:mc="http://schemas.openxmlformats.org/markup-compatibility/2006">
      <mc:Choice Requires="x14">
        <control shapeId="67625" r:id="rId14" name="CheckBox72">
          <controlPr autoFill="0" autoLine="0" linkedCell="Dump!#REF!" r:id="rId15">
            <anchor moveWithCells="1" sizeWithCells="1">
              <from>
                <xdr:col>11</xdr:col>
                <xdr:colOff>0</xdr:colOff>
                <xdr:row>64</xdr:row>
                <xdr:rowOff>9525</xdr:rowOff>
              </from>
              <to>
                <xdr:col>12</xdr:col>
                <xdr:colOff>38100</xdr:colOff>
                <xdr:row>65</xdr:row>
                <xdr:rowOff>19050</xdr:rowOff>
              </to>
            </anchor>
          </controlPr>
        </control>
      </mc:Choice>
      <mc:Fallback>
        <control shapeId="67625" r:id="rId14" name="CheckBox72"/>
      </mc:Fallback>
    </mc:AlternateContent>
    <mc:AlternateContent xmlns:mc="http://schemas.openxmlformats.org/markup-compatibility/2006">
      <mc:Choice Requires="x14">
        <control shapeId="67624" r:id="rId16" name="CheckBox71">
          <controlPr autoFill="0" autoLine="0" linkedCell="Dump!F101" r:id="rId13">
            <anchor moveWithCells="1" sizeWithCells="1">
              <from>
                <xdr:col>7</xdr:col>
                <xdr:colOff>85725</xdr:colOff>
                <xdr:row>62</xdr:row>
                <xdr:rowOff>180975</xdr:rowOff>
              </from>
              <to>
                <xdr:col>9</xdr:col>
                <xdr:colOff>9525</xdr:colOff>
                <xdr:row>64</xdr:row>
                <xdr:rowOff>0</xdr:rowOff>
              </to>
            </anchor>
          </controlPr>
        </control>
      </mc:Choice>
      <mc:Fallback>
        <control shapeId="67624" r:id="rId16" name="CheckBox71"/>
      </mc:Fallback>
    </mc:AlternateContent>
    <mc:AlternateContent xmlns:mc="http://schemas.openxmlformats.org/markup-compatibility/2006">
      <mc:Choice Requires="x14">
        <control shapeId="67623" r:id="rId17" name="CheckBox70">
          <controlPr autoFill="0" autoLine="0" linkedCell="Dump!#REF!" r:id="rId15">
            <anchor moveWithCells="1" sizeWithCells="1">
              <from>
                <xdr:col>11</xdr:col>
                <xdr:colOff>0</xdr:colOff>
                <xdr:row>62</xdr:row>
                <xdr:rowOff>180975</xdr:rowOff>
              </from>
              <to>
                <xdr:col>12</xdr:col>
                <xdr:colOff>38100</xdr:colOff>
                <xdr:row>64</xdr:row>
                <xdr:rowOff>0</xdr:rowOff>
              </to>
            </anchor>
          </controlPr>
        </control>
      </mc:Choice>
      <mc:Fallback>
        <control shapeId="67623" r:id="rId17" name="CheckBox70"/>
      </mc:Fallback>
    </mc:AlternateContent>
    <mc:AlternateContent xmlns:mc="http://schemas.openxmlformats.org/markup-compatibility/2006">
      <mc:Choice Requires="x14">
        <control shapeId="67622" r:id="rId18" name="CheckBox69">
          <controlPr autoFill="0" autoLine="0" linkedCell="Dump!F100" r:id="rId13">
            <anchor moveWithCells="1" sizeWithCells="1">
              <from>
                <xdr:col>7</xdr:col>
                <xdr:colOff>95250</xdr:colOff>
                <xdr:row>62</xdr:row>
                <xdr:rowOff>0</xdr:rowOff>
              </from>
              <to>
                <xdr:col>9</xdr:col>
                <xdr:colOff>19050</xdr:colOff>
                <xdr:row>63</xdr:row>
                <xdr:rowOff>9525</xdr:rowOff>
              </to>
            </anchor>
          </controlPr>
        </control>
      </mc:Choice>
      <mc:Fallback>
        <control shapeId="67622" r:id="rId18" name="CheckBox69"/>
      </mc:Fallback>
    </mc:AlternateContent>
    <mc:AlternateContent xmlns:mc="http://schemas.openxmlformats.org/markup-compatibility/2006">
      <mc:Choice Requires="x14">
        <control shapeId="67621" r:id="rId19" name="CheckBox68">
          <controlPr autoFill="0" autoLine="0" linkedCell="Dump!#REF!" r:id="rId15">
            <anchor moveWithCells="1" sizeWithCells="1">
              <from>
                <xdr:col>11</xdr:col>
                <xdr:colOff>0</xdr:colOff>
                <xdr:row>62</xdr:row>
                <xdr:rowOff>0</xdr:rowOff>
              </from>
              <to>
                <xdr:col>12</xdr:col>
                <xdr:colOff>38100</xdr:colOff>
                <xdr:row>63</xdr:row>
                <xdr:rowOff>9525</xdr:rowOff>
              </to>
            </anchor>
          </controlPr>
        </control>
      </mc:Choice>
      <mc:Fallback>
        <control shapeId="67621" r:id="rId19" name="CheckBox68"/>
      </mc:Fallback>
    </mc:AlternateContent>
    <mc:AlternateContent xmlns:mc="http://schemas.openxmlformats.org/markup-compatibility/2006">
      <mc:Choice Requires="x14">
        <control shapeId="1560" r:id="rId20" name="CheckBox67">
          <controlPr autoFill="0" autoLine="0" linkedCell="Dump!F201" r:id="rId21">
            <anchor moveWithCells="1">
              <from>
                <xdr:col>61</xdr:col>
                <xdr:colOff>9525</xdr:colOff>
                <xdr:row>128</xdr:row>
                <xdr:rowOff>9525</xdr:rowOff>
              </from>
              <to>
                <xdr:col>62</xdr:col>
                <xdr:colOff>95250</xdr:colOff>
                <xdr:row>129</xdr:row>
                <xdr:rowOff>19050</xdr:rowOff>
              </to>
            </anchor>
          </controlPr>
        </control>
      </mc:Choice>
      <mc:Fallback>
        <control shapeId="1560" r:id="rId20" name="CheckBox67"/>
      </mc:Fallback>
    </mc:AlternateContent>
    <mc:AlternateContent xmlns:mc="http://schemas.openxmlformats.org/markup-compatibility/2006">
      <mc:Choice Requires="x14">
        <control shapeId="1559" r:id="rId22" name="CheckBox66">
          <controlPr autoFill="0" autoLine="0" linkedCell="Dump!F203" r:id="rId21">
            <anchor moveWithCells="1">
              <from>
                <xdr:col>61</xdr:col>
                <xdr:colOff>9525</xdr:colOff>
                <xdr:row>129</xdr:row>
                <xdr:rowOff>9525</xdr:rowOff>
              </from>
              <to>
                <xdr:col>62</xdr:col>
                <xdr:colOff>95250</xdr:colOff>
                <xdr:row>130</xdr:row>
                <xdr:rowOff>19050</xdr:rowOff>
              </to>
            </anchor>
          </controlPr>
        </control>
      </mc:Choice>
      <mc:Fallback>
        <control shapeId="1559" r:id="rId22" name="CheckBox66"/>
      </mc:Fallback>
    </mc:AlternateContent>
    <mc:AlternateContent xmlns:mc="http://schemas.openxmlformats.org/markup-compatibility/2006">
      <mc:Choice Requires="x14">
        <control shapeId="1558" r:id="rId23" name="CheckBox65">
          <controlPr autoFill="0" autoLine="0" linkedCell="Dump!F205" r:id="rId21">
            <anchor moveWithCells="1">
              <from>
                <xdr:col>61</xdr:col>
                <xdr:colOff>9525</xdr:colOff>
                <xdr:row>130</xdr:row>
                <xdr:rowOff>9525</xdr:rowOff>
              </from>
              <to>
                <xdr:col>62</xdr:col>
                <xdr:colOff>95250</xdr:colOff>
                <xdr:row>131</xdr:row>
                <xdr:rowOff>19050</xdr:rowOff>
              </to>
            </anchor>
          </controlPr>
        </control>
      </mc:Choice>
      <mc:Fallback>
        <control shapeId="1558" r:id="rId23" name="CheckBox65"/>
      </mc:Fallback>
    </mc:AlternateContent>
    <mc:AlternateContent xmlns:mc="http://schemas.openxmlformats.org/markup-compatibility/2006">
      <mc:Choice Requires="x14">
        <control shapeId="1557" r:id="rId24" name="CheckBox64">
          <controlPr autoFill="0" autoLine="0" linkedCell="Dump!F207" r:id="rId21">
            <anchor moveWithCells="1">
              <from>
                <xdr:col>61</xdr:col>
                <xdr:colOff>9525</xdr:colOff>
                <xdr:row>131</xdr:row>
                <xdr:rowOff>9525</xdr:rowOff>
              </from>
              <to>
                <xdr:col>62</xdr:col>
                <xdr:colOff>95250</xdr:colOff>
                <xdr:row>132</xdr:row>
                <xdr:rowOff>19050</xdr:rowOff>
              </to>
            </anchor>
          </controlPr>
        </control>
      </mc:Choice>
      <mc:Fallback>
        <control shapeId="1557" r:id="rId24" name="CheckBox64"/>
      </mc:Fallback>
    </mc:AlternateContent>
    <mc:AlternateContent xmlns:mc="http://schemas.openxmlformats.org/markup-compatibility/2006">
      <mc:Choice Requires="x14">
        <control shapeId="1556" r:id="rId25" name="CheckBox63">
          <controlPr autoFill="0" autoLine="0" linkedCell="Dump!F209" r:id="rId21">
            <anchor moveWithCells="1">
              <from>
                <xdr:col>61</xdr:col>
                <xdr:colOff>9525</xdr:colOff>
                <xdr:row>132</xdr:row>
                <xdr:rowOff>9525</xdr:rowOff>
              </from>
              <to>
                <xdr:col>62</xdr:col>
                <xdr:colOff>95250</xdr:colOff>
                <xdr:row>133</xdr:row>
                <xdr:rowOff>19050</xdr:rowOff>
              </to>
            </anchor>
          </controlPr>
        </control>
      </mc:Choice>
      <mc:Fallback>
        <control shapeId="1556" r:id="rId25" name="CheckBox63"/>
      </mc:Fallback>
    </mc:AlternateContent>
    <mc:AlternateContent xmlns:mc="http://schemas.openxmlformats.org/markup-compatibility/2006">
      <mc:Choice Requires="x14">
        <control shapeId="1555" r:id="rId26" name="CheckBox62">
          <controlPr autoFill="0" autoLine="0" linkedCell="Dump!F211" r:id="rId21">
            <anchor moveWithCells="1">
              <from>
                <xdr:col>61</xdr:col>
                <xdr:colOff>9525</xdr:colOff>
                <xdr:row>133</xdr:row>
                <xdr:rowOff>9525</xdr:rowOff>
              </from>
              <to>
                <xdr:col>62</xdr:col>
                <xdr:colOff>95250</xdr:colOff>
                <xdr:row>134</xdr:row>
                <xdr:rowOff>19050</xdr:rowOff>
              </to>
            </anchor>
          </controlPr>
        </control>
      </mc:Choice>
      <mc:Fallback>
        <control shapeId="1555" r:id="rId26" name="CheckBox62"/>
      </mc:Fallback>
    </mc:AlternateContent>
    <mc:AlternateContent xmlns:mc="http://schemas.openxmlformats.org/markup-compatibility/2006">
      <mc:Choice Requires="x14">
        <control shapeId="1554" r:id="rId27" name="CheckBox61">
          <controlPr autoFill="0" autoLine="0" linkedCell="Dump!F213" r:id="rId21">
            <anchor moveWithCells="1">
              <from>
                <xdr:col>61</xdr:col>
                <xdr:colOff>9525</xdr:colOff>
                <xdr:row>134</xdr:row>
                <xdr:rowOff>9525</xdr:rowOff>
              </from>
              <to>
                <xdr:col>62</xdr:col>
                <xdr:colOff>95250</xdr:colOff>
                <xdr:row>135</xdr:row>
                <xdr:rowOff>19050</xdr:rowOff>
              </to>
            </anchor>
          </controlPr>
        </control>
      </mc:Choice>
      <mc:Fallback>
        <control shapeId="1554" r:id="rId27" name="CheckBox61"/>
      </mc:Fallback>
    </mc:AlternateContent>
    <mc:AlternateContent xmlns:mc="http://schemas.openxmlformats.org/markup-compatibility/2006">
      <mc:Choice Requires="x14">
        <control shapeId="1553" r:id="rId28" name="CheckBox60">
          <controlPr autoFill="0" autoLine="0" linkedCell="Dump!F215" r:id="rId21">
            <anchor moveWithCells="1">
              <from>
                <xdr:col>61</xdr:col>
                <xdr:colOff>9525</xdr:colOff>
                <xdr:row>135</xdr:row>
                <xdr:rowOff>9525</xdr:rowOff>
              </from>
              <to>
                <xdr:col>62</xdr:col>
                <xdr:colOff>95250</xdr:colOff>
                <xdr:row>135</xdr:row>
                <xdr:rowOff>209550</xdr:rowOff>
              </to>
            </anchor>
          </controlPr>
        </control>
      </mc:Choice>
      <mc:Fallback>
        <control shapeId="1553" r:id="rId28" name="CheckBox60"/>
      </mc:Fallback>
    </mc:AlternateContent>
    <mc:AlternateContent xmlns:mc="http://schemas.openxmlformats.org/markup-compatibility/2006">
      <mc:Choice Requires="x14">
        <control shapeId="1552" r:id="rId29" name="CheckBox59">
          <controlPr autoFill="0" autoLine="0" linkedCell="Dump!F199" r:id="rId30">
            <anchor moveWithCells="1">
              <from>
                <xdr:col>29</xdr:col>
                <xdr:colOff>57150</xdr:colOff>
                <xdr:row>135</xdr:row>
                <xdr:rowOff>0</xdr:rowOff>
              </from>
              <to>
                <xdr:col>31</xdr:col>
                <xdr:colOff>19050</xdr:colOff>
                <xdr:row>135</xdr:row>
                <xdr:rowOff>200025</xdr:rowOff>
              </to>
            </anchor>
          </controlPr>
        </control>
      </mc:Choice>
      <mc:Fallback>
        <control shapeId="1552" r:id="rId29" name="CheckBox59"/>
      </mc:Fallback>
    </mc:AlternateContent>
    <mc:AlternateContent xmlns:mc="http://schemas.openxmlformats.org/markup-compatibility/2006">
      <mc:Choice Requires="x14">
        <control shapeId="1551" r:id="rId31" name="CheckBox58">
          <controlPr autoFill="0" autoLine="0" linkedCell="Dump!F197" r:id="rId30">
            <anchor moveWithCells="1">
              <from>
                <xdr:col>29</xdr:col>
                <xdr:colOff>57150</xdr:colOff>
                <xdr:row>134</xdr:row>
                <xdr:rowOff>0</xdr:rowOff>
              </from>
              <to>
                <xdr:col>31</xdr:col>
                <xdr:colOff>19050</xdr:colOff>
                <xdr:row>135</xdr:row>
                <xdr:rowOff>9525</xdr:rowOff>
              </to>
            </anchor>
          </controlPr>
        </control>
      </mc:Choice>
      <mc:Fallback>
        <control shapeId="1551" r:id="rId31" name="CheckBox58"/>
      </mc:Fallback>
    </mc:AlternateContent>
    <mc:AlternateContent xmlns:mc="http://schemas.openxmlformats.org/markup-compatibility/2006">
      <mc:Choice Requires="x14">
        <control shapeId="1550" r:id="rId32" name="CheckBox57">
          <controlPr autoFill="0" autoLine="0" linkedCell="Dump!F195" r:id="rId30">
            <anchor moveWithCells="1">
              <from>
                <xdr:col>29</xdr:col>
                <xdr:colOff>57150</xdr:colOff>
                <xdr:row>133</xdr:row>
                <xdr:rowOff>0</xdr:rowOff>
              </from>
              <to>
                <xdr:col>31</xdr:col>
                <xdr:colOff>19050</xdr:colOff>
                <xdr:row>134</xdr:row>
                <xdr:rowOff>9525</xdr:rowOff>
              </to>
            </anchor>
          </controlPr>
        </control>
      </mc:Choice>
      <mc:Fallback>
        <control shapeId="1550" r:id="rId32" name="CheckBox57"/>
      </mc:Fallback>
    </mc:AlternateContent>
    <mc:AlternateContent xmlns:mc="http://schemas.openxmlformats.org/markup-compatibility/2006">
      <mc:Choice Requires="x14">
        <control shapeId="1549" r:id="rId33" name="CheckBox56">
          <controlPr autoFill="0" autoLine="0" linkedCell="Dump!F193" r:id="rId30">
            <anchor moveWithCells="1">
              <from>
                <xdr:col>29</xdr:col>
                <xdr:colOff>57150</xdr:colOff>
                <xdr:row>132</xdr:row>
                <xdr:rowOff>0</xdr:rowOff>
              </from>
              <to>
                <xdr:col>31</xdr:col>
                <xdr:colOff>19050</xdr:colOff>
                <xdr:row>133</xdr:row>
                <xdr:rowOff>9525</xdr:rowOff>
              </to>
            </anchor>
          </controlPr>
        </control>
      </mc:Choice>
      <mc:Fallback>
        <control shapeId="1549" r:id="rId33" name="CheckBox56"/>
      </mc:Fallback>
    </mc:AlternateContent>
    <mc:AlternateContent xmlns:mc="http://schemas.openxmlformats.org/markup-compatibility/2006">
      <mc:Choice Requires="x14">
        <control shapeId="1548" r:id="rId34" name="CheckBox55">
          <controlPr autoFill="0" autoLine="0" linkedCell="Dump!F191" r:id="rId30">
            <anchor moveWithCells="1">
              <from>
                <xdr:col>29</xdr:col>
                <xdr:colOff>57150</xdr:colOff>
                <xdr:row>131</xdr:row>
                <xdr:rowOff>0</xdr:rowOff>
              </from>
              <to>
                <xdr:col>31</xdr:col>
                <xdr:colOff>19050</xdr:colOff>
                <xdr:row>132</xdr:row>
                <xdr:rowOff>9525</xdr:rowOff>
              </to>
            </anchor>
          </controlPr>
        </control>
      </mc:Choice>
      <mc:Fallback>
        <control shapeId="1548" r:id="rId34" name="CheckBox55"/>
      </mc:Fallback>
    </mc:AlternateContent>
    <mc:AlternateContent xmlns:mc="http://schemas.openxmlformats.org/markup-compatibility/2006">
      <mc:Choice Requires="x14">
        <control shapeId="1547" r:id="rId35" name="CheckBox54">
          <controlPr autoFill="0" autoLine="0" linkedCell="Dump!F189" r:id="rId30">
            <anchor moveWithCells="1">
              <from>
                <xdr:col>29</xdr:col>
                <xdr:colOff>57150</xdr:colOff>
                <xdr:row>130</xdr:row>
                <xdr:rowOff>0</xdr:rowOff>
              </from>
              <to>
                <xdr:col>31</xdr:col>
                <xdr:colOff>19050</xdr:colOff>
                <xdr:row>131</xdr:row>
                <xdr:rowOff>9525</xdr:rowOff>
              </to>
            </anchor>
          </controlPr>
        </control>
      </mc:Choice>
      <mc:Fallback>
        <control shapeId="1547" r:id="rId35" name="CheckBox54"/>
      </mc:Fallback>
    </mc:AlternateContent>
    <mc:AlternateContent xmlns:mc="http://schemas.openxmlformats.org/markup-compatibility/2006">
      <mc:Choice Requires="x14">
        <control shapeId="1546" r:id="rId36" name="CheckBox53">
          <controlPr autoFill="0" autoLine="0" linkedCell="Dump!F187" r:id="rId30">
            <anchor moveWithCells="1">
              <from>
                <xdr:col>29</xdr:col>
                <xdr:colOff>57150</xdr:colOff>
                <xdr:row>129</xdr:row>
                <xdr:rowOff>0</xdr:rowOff>
              </from>
              <to>
                <xdr:col>31</xdr:col>
                <xdr:colOff>19050</xdr:colOff>
                <xdr:row>130</xdr:row>
                <xdr:rowOff>9525</xdr:rowOff>
              </to>
            </anchor>
          </controlPr>
        </control>
      </mc:Choice>
      <mc:Fallback>
        <control shapeId="1546" r:id="rId36" name="CheckBox53"/>
      </mc:Fallback>
    </mc:AlternateContent>
    <mc:AlternateContent xmlns:mc="http://schemas.openxmlformats.org/markup-compatibility/2006">
      <mc:Choice Requires="x14">
        <control shapeId="1545" r:id="rId37" name="CheckBox52">
          <controlPr autoFill="0" autoLine="0" linkedCell="Dump!F185" r:id="rId30">
            <anchor moveWithCells="1">
              <from>
                <xdr:col>29</xdr:col>
                <xdr:colOff>57150</xdr:colOff>
                <xdr:row>128</xdr:row>
                <xdr:rowOff>0</xdr:rowOff>
              </from>
              <to>
                <xdr:col>31</xdr:col>
                <xdr:colOff>19050</xdr:colOff>
                <xdr:row>129</xdr:row>
                <xdr:rowOff>9525</xdr:rowOff>
              </to>
            </anchor>
          </controlPr>
        </control>
      </mc:Choice>
      <mc:Fallback>
        <control shapeId="1545" r:id="rId37" name="CheckBox52"/>
      </mc:Fallback>
    </mc:AlternateContent>
    <mc:AlternateContent xmlns:mc="http://schemas.openxmlformats.org/markup-compatibility/2006">
      <mc:Choice Requires="x14">
        <control shapeId="1544" r:id="rId38" name="CheckBox51">
          <controlPr autoFill="0" autoLine="0" linkedCell="Dump!F214" r:id="rId39">
            <anchor moveWithCells="1">
              <from>
                <xdr:col>57</xdr:col>
                <xdr:colOff>38100</xdr:colOff>
                <xdr:row>135</xdr:row>
                <xdr:rowOff>0</xdr:rowOff>
              </from>
              <to>
                <xdr:col>59</xdr:col>
                <xdr:colOff>0</xdr:colOff>
                <xdr:row>135</xdr:row>
                <xdr:rowOff>200025</xdr:rowOff>
              </to>
            </anchor>
          </controlPr>
        </control>
      </mc:Choice>
      <mc:Fallback>
        <control shapeId="1544" r:id="rId38" name="CheckBox51"/>
      </mc:Fallback>
    </mc:AlternateContent>
    <mc:AlternateContent xmlns:mc="http://schemas.openxmlformats.org/markup-compatibility/2006">
      <mc:Choice Requires="x14">
        <control shapeId="1543" r:id="rId40" name="CheckBox50">
          <controlPr autoFill="0" autoLine="0" linkedCell="Dump!F212" r:id="rId39">
            <anchor moveWithCells="1">
              <from>
                <xdr:col>57</xdr:col>
                <xdr:colOff>38100</xdr:colOff>
                <xdr:row>134</xdr:row>
                <xdr:rowOff>0</xdr:rowOff>
              </from>
              <to>
                <xdr:col>59</xdr:col>
                <xdr:colOff>0</xdr:colOff>
                <xdr:row>135</xdr:row>
                <xdr:rowOff>9525</xdr:rowOff>
              </to>
            </anchor>
          </controlPr>
        </control>
      </mc:Choice>
      <mc:Fallback>
        <control shapeId="1543" r:id="rId40" name="CheckBox50"/>
      </mc:Fallback>
    </mc:AlternateContent>
    <mc:AlternateContent xmlns:mc="http://schemas.openxmlformats.org/markup-compatibility/2006">
      <mc:Choice Requires="x14">
        <control shapeId="1542" r:id="rId41" name="CheckBox49">
          <controlPr autoFill="0" autoLine="0" linkedCell="Dump!F210" r:id="rId39">
            <anchor moveWithCells="1">
              <from>
                <xdr:col>57</xdr:col>
                <xdr:colOff>38100</xdr:colOff>
                <xdr:row>133</xdr:row>
                <xdr:rowOff>0</xdr:rowOff>
              </from>
              <to>
                <xdr:col>59</xdr:col>
                <xdr:colOff>0</xdr:colOff>
                <xdr:row>134</xdr:row>
                <xdr:rowOff>9525</xdr:rowOff>
              </to>
            </anchor>
          </controlPr>
        </control>
      </mc:Choice>
      <mc:Fallback>
        <control shapeId="1542" r:id="rId41" name="CheckBox49"/>
      </mc:Fallback>
    </mc:AlternateContent>
    <mc:AlternateContent xmlns:mc="http://schemas.openxmlformats.org/markup-compatibility/2006">
      <mc:Choice Requires="x14">
        <control shapeId="1541" r:id="rId42" name="CheckBox48">
          <controlPr autoFill="0" autoLine="0" linkedCell="Dump!F208" r:id="rId39">
            <anchor moveWithCells="1">
              <from>
                <xdr:col>57</xdr:col>
                <xdr:colOff>38100</xdr:colOff>
                <xdr:row>132</xdr:row>
                <xdr:rowOff>0</xdr:rowOff>
              </from>
              <to>
                <xdr:col>59</xdr:col>
                <xdr:colOff>0</xdr:colOff>
                <xdr:row>133</xdr:row>
                <xdr:rowOff>9525</xdr:rowOff>
              </to>
            </anchor>
          </controlPr>
        </control>
      </mc:Choice>
      <mc:Fallback>
        <control shapeId="1541" r:id="rId42" name="CheckBox48"/>
      </mc:Fallback>
    </mc:AlternateContent>
    <mc:AlternateContent xmlns:mc="http://schemas.openxmlformats.org/markup-compatibility/2006">
      <mc:Choice Requires="x14">
        <control shapeId="1540" r:id="rId43" name="CheckBox47">
          <controlPr autoFill="0" autoLine="0" linkedCell="Dump!F206" r:id="rId39">
            <anchor moveWithCells="1">
              <from>
                <xdr:col>57</xdr:col>
                <xdr:colOff>38100</xdr:colOff>
                <xdr:row>131</xdr:row>
                <xdr:rowOff>0</xdr:rowOff>
              </from>
              <to>
                <xdr:col>59</xdr:col>
                <xdr:colOff>0</xdr:colOff>
                <xdr:row>132</xdr:row>
                <xdr:rowOff>9525</xdr:rowOff>
              </to>
            </anchor>
          </controlPr>
        </control>
      </mc:Choice>
      <mc:Fallback>
        <control shapeId="1540" r:id="rId43" name="CheckBox47"/>
      </mc:Fallback>
    </mc:AlternateContent>
    <mc:AlternateContent xmlns:mc="http://schemas.openxmlformats.org/markup-compatibility/2006">
      <mc:Choice Requires="x14">
        <control shapeId="1539" r:id="rId44" name="CheckBox46">
          <controlPr autoFill="0" autoLine="0" linkedCell="Dump!F204" r:id="rId39">
            <anchor moveWithCells="1">
              <from>
                <xdr:col>57</xdr:col>
                <xdr:colOff>38100</xdr:colOff>
                <xdr:row>130</xdr:row>
                <xdr:rowOff>0</xdr:rowOff>
              </from>
              <to>
                <xdr:col>59</xdr:col>
                <xdr:colOff>0</xdr:colOff>
                <xdr:row>131</xdr:row>
                <xdr:rowOff>9525</xdr:rowOff>
              </to>
            </anchor>
          </controlPr>
        </control>
      </mc:Choice>
      <mc:Fallback>
        <control shapeId="1539" r:id="rId44" name="CheckBox46"/>
      </mc:Fallback>
    </mc:AlternateContent>
    <mc:AlternateContent xmlns:mc="http://schemas.openxmlformats.org/markup-compatibility/2006">
      <mc:Choice Requires="x14">
        <control shapeId="1538" r:id="rId45" name="CheckBox45">
          <controlPr autoFill="0" autoLine="0" linkedCell="Dump!F202" r:id="rId39">
            <anchor moveWithCells="1">
              <from>
                <xdr:col>57</xdr:col>
                <xdr:colOff>38100</xdr:colOff>
                <xdr:row>129</xdr:row>
                <xdr:rowOff>0</xdr:rowOff>
              </from>
              <to>
                <xdr:col>59</xdr:col>
                <xdr:colOff>0</xdr:colOff>
                <xdr:row>130</xdr:row>
                <xdr:rowOff>9525</xdr:rowOff>
              </to>
            </anchor>
          </controlPr>
        </control>
      </mc:Choice>
      <mc:Fallback>
        <control shapeId="1538" r:id="rId45" name="CheckBox45"/>
      </mc:Fallback>
    </mc:AlternateContent>
    <mc:AlternateContent xmlns:mc="http://schemas.openxmlformats.org/markup-compatibility/2006">
      <mc:Choice Requires="x14">
        <control shapeId="1537" r:id="rId46" name="CheckBox44">
          <controlPr autoFill="0" autoLine="0" linkedCell="Dump!F200" r:id="rId39">
            <anchor moveWithCells="1">
              <from>
                <xdr:col>57</xdr:col>
                <xdr:colOff>38100</xdr:colOff>
                <xdr:row>128</xdr:row>
                <xdr:rowOff>0</xdr:rowOff>
              </from>
              <to>
                <xdr:col>59</xdr:col>
                <xdr:colOff>0</xdr:colOff>
                <xdr:row>129</xdr:row>
                <xdr:rowOff>9525</xdr:rowOff>
              </to>
            </anchor>
          </controlPr>
        </control>
      </mc:Choice>
      <mc:Fallback>
        <control shapeId="1537" r:id="rId46" name="CheckBox44"/>
      </mc:Fallback>
    </mc:AlternateContent>
    <mc:AlternateContent xmlns:mc="http://schemas.openxmlformats.org/markup-compatibility/2006">
      <mc:Choice Requires="x14">
        <control shapeId="1536" r:id="rId47" name="CheckBox43">
          <controlPr autoFill="0" autoLine="0" linkedCell="Dump!F198" r:id="rId39">
            <anchor moveWithCells="1">
              <from>
                <xdr:col>25</xdr:col>
                <xdr:colOff>38100</xdr:colOff>
                <xdr:row>135</xdr:row>
                <xdr:rowOff>0</xdr:rowOff>
              </from>
              <to>
                <xdr:col>27</xdr:col>
                <xdr:colOff>0</xdr:colOff>
                <xdr:row>135</xdr:row>
                <xdr:rowOff>200025</xdr:rowOff>
              </to>
            </anchor>
          </controlPr>
        </control>
      </mc:Choice>
      <mc:Fallback>
        <control shapeId="1536" r:id="rId47" name="CheckBox43"/>
      </mc:Fallback>
    </mc:AlternateContent>
    <mc:AlternateContent xmlns:mc="http://schemas.openxmlformats.org/markup-compatibility/2006">
      <mc:Choice Requires="x14">
        <control shapeId="1535" r:id="rId48" name="CheckBox42">
          <controlPr autoFill="0" autoLine="0" linkedCell="Dump!F196" r:id="rId39">
            <anchor moveWithCells="1">
              <from>
                <xdr:col>25</xdr:col>
                <xdr:colOff>38100</xdr:colOff>
                <xdr:row>134</xdr:row>
                <xdr:rowOff>0</xdr:rowOff>
              </from>
              <to>
                <xdr:col>27</xdr:col>
                <xdr:colOff>0</xdr:colOff>
                <xdr:row>135</xdr:row>
                <xdr:rowOff>9525</xdr:rowOff>
              </to>
            </anchor>
          </controlPr>
        </control>
      </mc:Choice>
      <mc:Fallback>
        <control shapeId="1535" r:id="rId48" name="CheckBox42"/>
      </mc:Fallback>
    </mc:AlternateContent>
    <mc:AlternateContent xmlns:mc="http://schemas.openxmlformats.org/markup-compatibility/2006">
      <mc:Choice Requires="x14">
        <control shapeId="1534" r:id="rId49" name="CheckBox41">
          <controlPr autoFill="0" autoLine="0" linkedCell="Dump!F194" r:id="rId39">
            <anchor moveWithCells="1">
              <from>
                <xdr:col>25</xdr:col>
                <xdr:colOff>38100</xdr:colOff>
                <xdr:row>133</xdr:row>
                <xdr:rowOff>0</xdr:rowOff>
              </from>
              <to>
                <xdr:col>27</xdr:col>
                <xdr:colOff>0</xdr:colOff>
                <xdr:row>134</xdr:row>
                <xdr:rowOff>9525</xdr:rowOff>
              </to>
            </anchor>
          </controlPr>
        </control>
      </mc:Choice>
      <mc:Fallback>
        <control shapeId="1534" r:id="rId49" name="CheckBox41"/>
      </mc:Fallback>
    </mc:AlternateContent>
    <mc:AlternateContent xmlns:mc="http://schemas.openxmlformats.org/markup-compatibility/2006">
      <mc:Choice Requires="x14">
        <control shapeId="1533" r:id="rId50" name="CheckBox40">
          <controlPr autoFill="0" autoLine="0" linkedCell="Dump!F192" r:id="rId39">
            <anchor moveWithCells="1">
              <from>
                <xdr:col>25</xdr:col>
                <xdr:colOff>38100</xdr:colOff>
                <xdr:row>132</xdr:row>
                <xdr:rowOff>0</xdr:rowOff>
              </from>
              <to>
                <xdr:col>27</xdr:col>
                <xdr:colOff>0</xdr:colOff>
                <xdr:row>133</xdr:row>
                <xdr:rowOff>9525</xdr:rowOff>
              </to>
            </anchor>
          </controlPr>
        </control>
      </mc:Choice>
      <mc:Fallback>
        <control shapeId="1533" r:id="rId50" name="CheckBox40"/>
      </mc:Fallback>
    </mc:AlternateContent>
    <mc:AlternateContent xmlns:mc="http://schemas.openxmlformats.org/markup-compatibility/2006">
      <mc:Choice Requires="x14">
        <control shapeId="1532" r:id="rId51" name="CheckBox39">
          <controlPr autoFill="0" autoLine="0" linkedCell="Dump!F190" r:id="rId39">
            <anchor moveWithCells="1">
              <from>
                <xdr:col>25</xdr:col>
                <xdr:colOff>38100</xdr:colOff>
                <xdr:row>131</xdr:row>
                <xdr:rowOff>0</xdr:rowOff>
              </from>
              <to>
                <xdr:col>27</xdr:col>
                <xdr:colOff>0</xdr:colOff>
                <xdr:row>132</xdr:row>
                <xdr:rowOff>9525</xdr:rowOff>
              </to>
            </anchor>
          </controlPr>
        </control>
      </mc:Choice>
      <mc:Fallback>
        <control shapeId="1532" r:id="rId51" name="CheckBox39"/>
      </mc:Fallback>
    </mc:AlternateContent>
    <mc:AlternateContent xmlns:mc="http://schemas.openxmlformats.org/markup-compatibility/2006">
      <mc:Choice Requires="x14">
        <control shapeId="1531" r:id="rId52" name="CheckBox38">
          <controlPr autoFill="0" autoLine="0" linkedCell="Dump!F188" r:id="rId39">
            <anchor moveWithCells="1">
              <from>
                <xdr:col>25</xdr:col>
                <xdr:colOff>38100</xdr:colOff>
                <xdr:row>130</xdr:row>
                <xdr:rowOff>0</xdr:rowOff>
              </from>
              <to>
                <xdr:col>27</xdr:col>
                <xdr:colOff>0</xdr:colOff>
                <xdr:row>131</xdr:row>
                <xdr:rowOff>9525</xdr:rowOff>
              </to>
            </anchor>
          </controlPr>
        </control>
      </mc:Choice>
      <mc:Fallback>
        <control shapeId="1531" r:id="rId52" name="CheckBox38"/>
      </mc:Fallback>
    </mc:AlternateContent>
    <mc:AlternateContent xmlns:mc="http://schemas.openxmlformats.org/markup-compatibility/2006">
      <mc:Choice Requires="x14">
        <control shapeId="1530" r:id="rId53" name="CheckBox37">
          <controlPr autoFill="0" autoLine="0" linkedCell="Dump!F186" r:id="rId39">
            <anchor moveWithCells="1">
              <from>
                <xdr:col>25</xdr:col>
                <xdr:colOff>38100</xdr:colOff>
                <xdr:row>129</xdr:row>
                <xdr:rowOff>0</xdr:rowOff>
              </from>
              <to>
                <xdr:col>27</xdr:col>
                <xdr:colOff>0</xdr:colOff>
                <xdr:row>130</xdr:row>
                <xdr:rowOff>9525</xdr:rowOff>
              </to>
            </anchor>
          </controlPr>
        </control>
      </mc:Choice>
      <mc:Fallback>
        <control shapeId="1530" r:id="rId53" name="CheckBox37"/>
      </mc:Fallback>
    </mc:AlternateContent>
    <mc:AlternateContent xmlns:mc="http://schemas.openxmlformats.org/markup-compatibility/2006">
      <mc:Choice Requires="x14">
        <control shapeId="1529" r:id="rId54" name="CheckBox36">
          <controlPr autoFill="0" autoLine="0" linkedCell="Dump!F184" r:id="rId39">
            <anchor moveWithCells="1">
              <from>
                <xdr:col>25</xdr:col>
                <xdr:colOff>38100</xdr:colOff>
                <xdr:row>128</xdr:row>
                <xdr:rowOff>0</xdr:rowOff>
              </from>
              <to>
                <xdr:col>27</xdr:col>
                <xdr:colOff>0</xdr:colOff>
                <xdr:row>129</xdr:row>
                <xdr:rowOff>9525</xdr:rowOff>
              </to>
            </anchor>
          </controlPr>
        </control>
      </mc:Choice>
      <mc:Fallback>
        <control shapeId="1529" r:id="rId54" name="CheckBox36"/>
      </mc:Fallback>
    </mc:AlternateContent>
    <mc:AlternateContent xmlns:mc="http://schemas.openxmlformats.org/markup-compatibility/2006">
      <mc:Choice Requires="x14">
        <control shapeId="1528" r:id="rId55" name="CheckBox35">
          <controlPr autoFill="0" autoLine="0" linkedCell="Dump!F178" r:id="rId39">
            <anchor moveWithCells="1">
              <from>
                <xdr:col>28</xdr:col>
                <xdr:colOff>0</xdr:colOff>
                <xdr:row>125</xdr:row>
                <xdr:rowOff>0</xdr:rowOff>
              </from>
              <to>
                <xdr:col>29</xdr:col>
                <xdr:colOff>76200</xdr:colOff>
                <xdr:row>126</xdr:row>
                <xdr:rowOff>9525</xdr:rowOff>
              </to>
            </anchor>
          </controlPr>
        </control>
      </mc:Choice>
      <mc:Fallback>
        <control shapeId="1528" r:id="rId55" name="CheckBox35"/>
      </mc:Fallback>
    </mc:AlternateContent>
    <mc:AlternateContent xmlns:mc="http://schemas.openxmlformats.org/markup-compatibility/2006">
      <mc:Choice Requires="x14">
        <control shapeId="1527" r:id="rId56" name="CheckBox34">
          <controlPr autoFill="0" autoLine="0" linkedCell="Dump!F179" r:id="rId39">
            <anchor moveWithCells="1">
              <from>
                <xdr:col>30</xdr:col>
                <xdr:colOff>0</xdr:colOff>
                <xdr:row>125</xdr:row>
                <xdr:rowOff>0</xdr:rowOff>
              </from>
              <to>
                <xdr:col>31</xdr:col>
                <xdr:colOff>76200</xdr:colOff>
                <xdr:row>126</xdr:row>
                <xdr:rowOff>9525</xdr:rowOff>
              </to>
            </anchor>
          </controlPr>
        </control>
      </mc:Choice>
      <mc:Fallback>
        <control shapeId="1527" r:id="rId56" name="CheckBox34"/>
      </mc:Fallback>
    </mc:AlternateContent>
    <mc:AlternateContent xmlns:mc="http://schemas.openxmlformats.org/markup-compatibility/2006">
      <mc:Choice Requires="x14">
        <control shapeId="1526" r:id="rId57" name="CheckBox33">
          <controlPr autoFill="0" autoLine="0" linkedCell="Dump!F172" r:id="rId39">
            <anchor moveWithCells="1">
              <from>
                <xdr:col>30</xdr:col>
                <xdr:colOff>0</xdr:colOff>
                <xdr:row>124</xdr:row>
                <xdr:rowOff>0</xdr:rowOff>
              </from>
              <to>
                <xdr:col>31</xdr:col>
                <xdr:colOff>76200</xdr:colOff>
                <xdr:row>125</xdr:row>
                <xdr:rowOff>9525</xdr:rowOff>
              </to>
            </anchor>
          </controlPr>
        </control>
      </mc:Choice>
      <mc:Fallback>
        <control shapeId="1526" r:id="rId57" name="CheckBox33"/>
      </mc:Fallback>
    </mc:AlternateContent>
    <mc:AlternateContent xmlns:mc="http://schemas.openxmlformats.org/markup-compatibility/2006">
      <mc:Choice Requires="x14">
        <control shapeId="1525" r:id="rId58" name="CheckBox32">
          <controlPr autoFill="0" autoLine="0" linkedCell="Dump!F171" r:id="rId39">
            <anchor moveWithCells="1">
              <from>
                <xdr:col>28</xdr:col>
                <xdr:colOff>0</xdr:colOff>
                <xdr:row>124</xdr:row>
                <xdr:rowOff>0</xdr:rowOff>
              </from>
              <to>
                <xdr:col>29</xdr:col>
                <xdr:colOff>76200</xdr:colOff>
                <xdr:row>125</xdr:row>
                <xdr:rowOff>9525</xdr:rowOff>
              </to>
            </anchor>
          </controlPr>
        </control>
      </mc:Choice>
      <mc:Fallback>
        <control shapeId="1525" r:id="rId58" name="CheckBox32"/>
      </mc:Fallback>
    </mc:AlternateContent>
    <mc:AlternateContent xmlns:mc="http://schemas.openxmlformats.org/markup-compatibility/2006">
      <mc:Choice Requires="x14">
        <control shapeId="1524" r:id="rId59" name="CheckBox31">
          <controlPr autoFill="0" autoLine="0" linkedCell="Dump!F164" r:id="rId39">
            <anchor moveWithCells="1">
              <from>
                <xdr:col>28</xdr:col>
                <xdr:colOff>0</xdr:colOff>
                <xdr:row>123</xdr:row>
                <xdr:rowOff>0</xdr:rowOff>
              </from>
              <to>
                <xdr:col>29</xdr:col>
                <xdr:colOff>76200</xdr:colOff>
                <xdr:row>124</xdr:row>
                <xdr:rowOff>9525</xdr:rowOff>
              </to>
            </anchor>
          </controlPr>
        </control>
      </mc:Choice>
      <mc:Fallback>
        <control shapeId="1524" r:id="rId59" name="CheckBox31"/>
      </mc:Fallback>
    </mc:AlternateContent>
    <mc:AlternateContent xmlns:mc="http://schemas.openxmlformats.org/markup-compatibility/2006">
      <mc:Choice Requires="x14">
        <control shapeId="1523" r:id="rId60" name="CheckBox30">
          <controlPr autoFill="0" autoLine="0" linkedCell="Dump!F165" r:id="rId39">
            <anchor moveWithCells="1">
              <from>
                <xdr:col>30</xdr:col>
                <xdr:colOff>0</xdr:colOff>
                <xdr:row>123</xdr:row>
                <xdr:rowOff>0</xdr:rowOff>
              </from>
              <to>
                <xdr:col>31</xdr:col>
                <xdr:colOff>76200</xdr:colOff>
                <xdr:row>124</xdr:row>
                <xdr:rowOff>9525</xdr:rowOff>
              </to>
            </anchor>
          </controlPr>
        </control>
      </mc:Choice>
      <mc:Fallback>
        <control shapeId="1523" r:id="rId60" name="CheckBox30"/>
      </mc:Fallback>
    </mc:AlternateContent>
    <mc:AlternateContent xmlns:mc="http://schemas.openxmlformats.org/markup-compatibility/2006">
      <mc:Choice Requires="x14">
        <control shapeId="1522" r:id="rId61" name="CheckBox29">
          <controlPr autoFill="0" autoLine="0" linkedCell="Dump!F158" r:id="rId39">
            <anchor moveWithCells="1">
              <from>
                <xdr:col>30</xdr:col>
                <xdr:colOff>0</xdr:colOff>
                <xdr:row>122</xdr:row>
                <xdr:rowOff>0</xdr:rowOff>
              </from>
              <to>
                <xdr:col>31</xdr:col>
                <xdr:colOff>76200</xdr:colOff>
                <xdr:row>123</xdr:row>
                <xdr:rowOff>9525</xdr:rowOff>
              </to>
            </anchor>
          </controlPr>
        </control>
      </mc:Choice>
      <mc:Fallback>
        <control shapeId="1522" r:id="rId61" name="CheckBox29"/>
      </mc:Fallback>
    </mc:AlternateContent>
    <mc:AlternateContent xmlns:mc="http://schemas.openxmlformats.org/markup-compatibility/2006">
      <mc:Choice Requires="x14">
        <control shapeId="1521" r:id="rId62" name="CheckBox28">
          <controlPr autoFill="0" autoLine="0" linkedCell="Dump!F157" r:id="rId39">
            <anchor moveWithCells="1">
              <from>
                <xdr:col>28</xdr:col>
                <xdr:colOff>0</xdr:colOff>
                <xdr:row>122</xdr:row>
                <xdr:rowOff>0</xdr:rowOff>
              </from>
              <to>
                <xdr:col>29</xdr:col>
                <xdr:colOff>76200</xdr:colOff>
                <xdr:row>123</xdr:row>
                <xdr:rowOff>9525</xdr:rowOff>
              </to>
            </anchor>
          </controlPr>
        </control>
      </mc:Choice>
      <mc:Fallback>
        <control shapeId="1521" r:id="rId62" name="CheckBox28"/>
      </mc:Fallback>
    </mc:AlternateContent>
    <mc:AlternateContent xmlns:mc="http://schemas.openxmlformats.org/markup-compatibility/2006">
      <mc:Choice Requires="x14">
        <control shapeId="1520" r:id="rId63" name="CheckBox27">
          <controlPr autoFill="0" autoLine="0" linkedCell="Dump!F151" r:id="rId39">
            <anchor moveWithCells="1">
              <from>
                <xdr:col>30</xdr:col>
                <xdr:colOff>0</xdr:colOff>
                <xdr:row>121</xdr:row>
                <xdr:rowOff>0</xdr:rowOff>
              </from>
              <to>
                <xdr:col>31</xdr:col>
                <xdr:colOff>76200</xdr:colOff>
                <xdr:row>122</xdr:row>
                <xdr:rowOff>9525</xdr:rowOff>
              </to>
            </anchor>
          </controlPr>
        </control>
      </mc:Choice>
      <mc:Fallback>
        <control shapeId="1520" r:id="rId63" name="CheckBox27"/>
      </mc:Fallback>
    </mc:AlternateContent>
    <mc:AlternateContent xmlns:mc="http://schemas.openxmlformats.org/markup-compatibility/2006">
      <mc:Choice Requires="x14">
        <control shapeId="1519" r:id="rId64" name="CheckBox26">
          <controlPr autoFill="0" autoLine="0" linkedCell="Dump!F150" r:id="rId39">
            <anchor moveWithCells="1">
              <from>
                <xdr:col>28</xdr:col>
                <xdr:colOff>0</xdr:colOff>
                <xdr:row>121</xdr:row>
                <xdr:rowOff>0</xdr:rowOff>
              </from>
              <to>
                <xdr:col>29</xdr:col>
                <xdr:colOff>76200</xdr:colOff>
                <xdr:row>122</xdr:row>
                <xdr:rowOff>9525</xdr:rowOff>
              </to>
            </anchor>
          </controlPr>
        </control>
      </mc:Choice>
      <mc:Fallback>
        <control shapeId="1519" r:id="rId64" name="CheckBox26"/>
      </mc:Fallback>
    </mc:AlternateContent>
    <mc:AlternateContent xmlns:mc="http://schemas.openxmlformats.org/markup-compatibility/2006">
      <mc:Choice Requires="x14">
        <control shapeId="1517" r:id="rId65" name="CheckBox25">
          <controlPr autoFill="0" autoLine="0" linkedCell="Dump!F147" r:id="rId39">
            <anchor moveWithCells="1">
              <from>
                <xdr:col>2</xdr:col>
                <xdr:colOff>0</xdr:colOff>
                <xdr:row>116</xdr:row>
                <xdr:rowOff>0</xdr:rowOff>
              </from>
              <to>
                <xdr:col>3</xdr:col>
                <xdr:colOff>76200</xdr:colOff>
                <xdr:row>117</xdr:row>
                <xdr:rowOff>9525</xdr:rowOff>
              </to>
            </anchor>
          </controlPr>
        </control>
      </mc:Choice>
      <mc:Fallback>
        <control shapeId="1517" r:id="rId65" name="CheckBox25"/>
      </mc:Fallback>
    </mc:AlternateContent>
    <mc:AlternateContent xmlns:mc="http://schemas.openxmlformats.org/markup-compatibility/2006">
      <mc:Choice Requires="x14">
        <control shapeId="1516" r:id="rId66" name="CheckBox24">
          <controlPr autoFill="0" autoLine="0" linkedCell="Dump!F145" r:id="rId39">
            <anchor moveWithCells="1">
              <from>
                <xdr:col>2</xdr:col>
                <xdr:colOff>0</xdr:colOff>
                <xdr:row>115</xdr:row>
                <xdr:rowOff>0</xdr:rowOff>
              </from>
              <to>
                <xdr:col>3</xdr:col>
                <xdr:colOff>76200</xdr:colOff>
                <xdr:row>116</xdr:row>
                <xdr:rowOff>9525</xdr:rowOff>
              </to>
            </anchor>
          </controlPr>
        </control>
      </mc:Choice>
      <mc:Fallback>
        <control shapeId="1516" r:id="rId66" name="CheckBox24"/>
      </mc:Fallback>
    </mc:AlternateContent>
    <mc:AlternateContent xmlns:mc="http://schemas.openxmlformats.org/markup-compatibility/2006">
      <mc:Choice Requires="x14">
        <control shapeId="1515" r:id="rId67" name="CheckBox14">
          <controlPr autoFill="0" autoLine="0" linkedCell="Dump!F143" r:id="rId39">
            <anchor moveWithCells="1">
              <from>
                <xdr:col>2</xdr:col>
                <xdr:colOff>0</xdr:colOff>
                <xdr:row>114</xdr:row>
                <xdr:rowOff>0</xdr:rowOff>
              </from>
              <to>
                <xdr:col>3</xdr:col>
                <xdr:colOff>76200</xdr:colOff>
                <xdr:row>115</xdr:row>
                <xdr:rowOff>9525</xdr:rowOff>
              </to>
            </anchor>
          </controlPr>
        </control>
      </mc:Choice>
      <mc:Fallback>
        <control shapeId="1515" r:id="rId67" name="CheckBox14"/>
      </mc:Fallback>
    </mc:AlternateContent>
    <mc:AlternateContent xmlns:mc="http://schemas.openxmlformats.org/markup-compatibility/2006">
      <mc:Choice Requires="x14">
        <control shapeId="1508" r:id="rId68" name="ComboBox10">
          <controlPr defaultSize="0" autoLine="0" autoPict="0" listFillRange="BO15:BO18" r:id="rId69">
            <anchor moveWithCells="1" sizeWithCells="1">
              <from>
                <xdr:col>56</xdr:col>
                <xdr:colOff>9525</xdr:colOff>
                <xdr:row>20</xdr:row>
                <xdr:rowOff>9525</xdr:rowOff>
              </from>
              <to>
                <xdr:col>64</xdr:col>
                <xdr:colOff>9525</xdr:colOff>
                <xdr:row>20</xdr:row>
                <xdr:rowOff>314325</xdr:rowOff>
              </to>
            </anchor>
          </controlPr>
        </control>
      </mc:Choice>
      <mc:Fallback>
        <control shapeId="1508" r:id="rId68" name="ComboBox10"/>
      </mc:Fallback>
    </mc:AlternateContent>
    <mc:AlternateContent xmlns:mc="http://schemas.openxmlformats.org/markup-compatibility/2006">
      <mc:Choice Requires="x14">
        <control shapeId="1507" r:id="rId70" name="ComboBox9">
          <controlPr defaultSize="0" autoLine="0" autoPict="0" listFillRange="BO15:BO18" r:id="rId71">
            <anchor moveWithCells="1" sizeWithCells="1">
              <from>
                <xdr:col>56</xdr:col>
                <xdr:colOff>0</xdr:colOff>
                <xdr:row>20</xdr:row>
                <xdr:rowOff>0</xdr:rowOff>
              </from>
              <to>
                <xdr:col>63</xdr:col>
                <xdr:colOff>104775</xdr:colOff>
                <xdr:row>20</xdr:row>
                <xdr:rowOff>0</xdr:rowOff>
              </to>
            </anchor>
          </controlPr>
        </control>
      </mc:Choice>
      <mc:Fallback>
        <control shapeId="1507" r:id="rId70" name="ComboBox9"/>
      </mc:Fallback>
    </mc:AlternateContent>
    <mc:AlternateContent xmlns:mc="http://schemas.openxmlformats.org/markup-compatibility/2006">
      <mc:Choice Requires="x14">
        <control shapeId="1505" r:id="rId72" name="ComboBox3">
          <controlPr defaultSize="0" autoLine="0" autoPict="0" listFillRange="BO11:BO14" r:id="rId73">
            <anchor moveWithCells="1" sizeWithCells="1">
              <from>
                <xdr:col>32</xdr:col>
                <xdr:colOff>0</xdr:colOff>
                <xdr:row>15</xdr:row>
                <xdr:rowOff>0</xdr:rowOff>
              </from>
              <to>
                <xdr:col>37</xdr:col>
                <xdr:colOff>76200</xdr:colOff>
                <xdr:row>15</xdr:row>
                <xdr:rowOff>0</xdr:rowOff>
              </to>
            </anchor>
          </controlPr>
        </control>
      </mc:Choice>
      <mc:Fallback>
        <control shapeId="1505" r:id="rId72" name="ComboBox3"/>
      </mc:Fallback>
    </mc:AlternateContent>
    <mc:AlternateContent xmlns:mc="http://schemas.openxmlformats.org/markup-compatibility/2006">
      <mc:Choice Requires="x14">
        <control shapeId="1504" r:id="rId74" name="ComboBox2">
          <controlPr defaultSize="0" autoLine="0" autoPict="0" listFillRange="BO11:BO14" r:id="rId73">
            <anchor moveWithCells="1" sizeWithCells="1">
              <from>
                <xdr:col>32</xdr:col>
                <xdr:colOff>0</xdr:colOff>
                <xdr:row>15</xdr:row>
                <xdr:rowOff>0</xdr:rowOff>
              </from>
              <to>
                <xdr:col>37</xdr:col>
                <xdr:colOff>76200</xdr:colOff>
                <xdr:row>15</xdr:row>
                <xdr:rowOff>0</xdr:rowOff>
              </to>
            </anchor>
          </controlPr>
        </control>
      </mc:Choice>
      <mc:Fallback>
        <control shapeId="1504" r:id="rId74" name="ComboBox2"/>
      </mc:Fallback>
    </mc:AlternateContent>
    <mc:AlternateContent xmlns:mc="http://schemas.openxmlformats.org/markup-compatibility/2006">
      <mc:Choice Requires="x14">
        <control shapeId="1503" r:id="rId75" name="ComboBox7">
          <controlPr defaultSize="0" autoLine="0" autoPict="0" listFillRange="BO11:BO14" r:id="rId76">
            <anchor moveWithCells="1" sizeWithCells="1">
              <from>
                <xdr:col>58</xdr:col>
                <xdr:colOff>9525</xdr:colOff>
                <xdr:row>15</xdr:row>
                <xdr:rowOff>0</xdr:rowOff>
              </from>
              <to>
                <xdr:col>63</xdr:col>
                <xdr:colOff>95250</xdr:colOff>
                <xdr:row>15</xdr:row>
                <xdr:rowOff>0</xdr:rowOff>
              </to>
            </anchor>
          </controlPr>
        </control>
      </mc:Choice>
      <mc:Fallback>
        <control shapeId="1503" r:id="rId75" name="ComboBox7"/>
      </mc:Fallback>
    </mc:AlternateContent>
    <mc:AlternateContent xmlns:mc="http://schemas.openxmlformats.org/markup-compatibility/2006">
      <mc:Choice Requires="x14">
        <control shapeId="1502" r:id="rId77" name="ComboBox6">
          <controlPr defaultSize="0" autoLine="0" listFillRange="BO11:BO14" r:id="rId11">
            <anchor moveWithCells="1" sizeWithCells="1">
              <from>
                <xdr:col>32</xdr:col>
                <xdr:colOff>0</xdr:colOff>
                <xdr:row>14</xdr:row>
                <xdr:rowOff>200025</xdr:rowOff>
              </from>
              <to>
                <xdr:col>38</xdr:col>
                <xdr:colOff>9525</xdr:colOff>
                <xdr:row>17</xdr:row>
                <xdr:rowOff>0</xdr:rowOff>
              </to>
            </anchor>
          </controlPr>
        </control>
      </mc:Choice>
      <mc:Fallback>
        <control shapeId="1502" r:id="rId77" name="ComboBox6"/>
      </mc:Fallback>
    </mc:AlternateContent>
    <mc:AlternateContent xmlns:mc="http://schemas.openxmlformats.org/markup-compatibility/2006">
      <mc:Choice Requires="x14">
        <control shapeId="1501" r:id="rId78" name="ComboBox5">
          <controlPr defaultSize="0" autoLine="0" autoPict="0" listFillRange="BO11:BO14" r:id="rId76">
            <anchor moveWithCells="1" sizeWithCells="1">
              <from>
                <xdr:col>58</xdr:col>
                <xdr:colOff>9525</xdr:colOff>
                <xdr:row>15</xdr:row>
                <xdr:rowOff>0</xdr:rowOff>
              </from>
              <to>
                <xdr:col>63</xdr:col>
                <xdr:colOff>95250</xdr:colOff>
                <xdr:row>15</xdr:row>
                <xdr:rowOff>0</xdr:rowOff>
              </to>
            </anchor>
          </controlPr>
        </control>
      </mc:Choice>
      <mc:Fallback>
        <control shapeId="1501" r:id="rId78" name="ComboBox5"/>
      </mc:Fallback>
    </mc:AlternateContent>
    <mc:AlternateContent xmlns:mc="http://schemas.openxmlformats.org/markup-compatibility/2006">
      <mc:Choice Requires="x14">
        <control shapeId="1499" r:id="rId79" name="ComboBox4">
          <controlPr defaultSize="0" autoLine="0" autoPict="0" listFillRange="BO11:BO14" r:id="rId73">
            <anchor moveWithCells="1" sizeWithCells="1">
              <from>
                <xdr:col>32</xdr:col>
                <xdr:colOff>0</xdr:colOff>
                <xdr:row>15</xdr:row>
                <xdr:rowOff>0</xdr:rowOff>
              </from>
              <to>
                <xdr:col>37</xdr:col>
                <xdr:colOff>76200</xdr:colOff>
                <xdr:row>15</xdr:row>
                <xdr:rowOff>0</xdr:rowOff>
              </to>
            </anchor>
          </controlPr>
        </control>
      </mc:Choice>
      <mc:Fallback>
        <control shapeId="1499" r:id="rId79" name="ComboBox4"/>
      </mc:Fallback>
    </mc:AlternateContent>
    <mc:AlternateContent xmlns:mc="http://schemas.openxmlformats.org/markup-compatibility/2006">
      <mc:Choice Requires="x14">
        <control shapeId="1496" r:id="rId80" name="ComboBox1">
          <controlPr locked="0" autoLine="0" linkedCell="Dump!F16" listFillRange="BO1:BO10" r:id="rId81">
            <anchor moveWithCells="1" sizeWithCells="1">
              <from>
                <xdr:col>47</xdr:col>
                <xdr:colOff>28575</xdr:colOff>
                <xdr:row>14</xdr:row>
                <xdr:rowOff>19050</xdr:rowOff>
              </from>
              <to>
                <xdr:col>63</xdr:col>
                <xdr:colOff>104775</xdr:colOff>
                <xdr:row>15</xdr:row>
                <xdr:rowOff>0</xdr:rowOff>
              </to>
            </anchor>
          </controlPr>
        </control>
      </mc:Choice>
      <mc:Fallback>
        <control shapeId="1496" r:id="rId80" name="ComboBox1"/>
      </mc:Fallback>
    </mc:AlternateContent>
    <mc:AlternateContent xmlns:mc="http://schemas.openxmlformats.org/markup-compatibility/2006">
      <mc:Choice Requires="x14">
        <control shapeId="1343" r:id="rId82" name="FiveYCheckbox">
          <controlPr defaultSize="0" autoLine="0" linkedCell="Dump!F125" r:id="rId83">
            <anchor moveWithCells="1" sizeWithCells="1">
              <from>
                <xdr:col>55</xdr:col>
                <xdr:colOff>47625</xdr:colOff>
                <xdr:row>75</xdr:row>
                <xdr:rowOff>85725</xdr:rowOff>
              </from>
              <to>
                <xdr:col>56</xdr:col>
                <xdr:colOff>95250</xdr:colOff>
                <xdr:row>75</xdr:row>
                <xdr:rowOff>219075</xdr:rowOff>
              </to>
            </anchor>
          </controlPr>
        </control>
      </mc:Choice>
      <mc:Fallback>
        <control shapeId="1343" r:id="rId82" name="FiveYCheckbox"/>
      </mc:Fallback>
    </mc:AlternateContent>
    <mc:AlternateContent xmlns:mc="http://schemas.openxmlformats.org/markup-compatibility/2006">
      <mc:Choice Requires="x14">
        <control shapeId="1346" r:id="rId84" name="ParetoCheckbox">
          <controlPr defaultSize="0" autoLine="0" linkedCell="Dump!F128" r:id="rId85">
            <anchor moveWithCells="1" sizeWithCells="1">
              <from>
                <xdr:col>8</xdr:col>
                <xdr:colOff>104775</xdr:colOff>
                <xdr:row>82</xdr:row>
                <xdr:rowOff>47625</xdr:rowOff>
              </from>
              <to>
                <xdr:col>10</xdr:col>
                <xdr:colOff>38100</xdr:colOff>
                <xdr:row>82</xdr:row>
                <xdr:rowOff>171450</xdr:rowOff>
              </to>
            </anchor>
          </controlPr>
        </control>
      </mc:Choice>
      <mc:Fallback>
        <control shapeId="1346" r:id="rId84" name="ParetoCheckbox"/>
      </mc:Fallback>
    </mc:AlternateContent>
    <mc:AlternateContent xmlns:mc="http://schemas.openxmlformats.org/markup-compatibility/2006">
      <mc:Choice Requires="x14">
        <control shapeId="1345" r:id="rId86" name="CanECheckbox">
          <controlPr defaultSize="0" autoLine="0" linkedCell="Dump!F127" r:id="rId87">
            <anchor moveWithCells="1" sizeWithCells="1">
              <from>
                <xdr:col>0</xdr:col>
                <xdr:colOff>95250</xdr:colOff>
                <xdr:row>82</xdr:row>
                <xdr:rowOff>47625</xdr:rowOff>
              </from>
              <to>
                <xdr:col>2</xdr:col>
                <xdr:colOff>28575</xdr:colOff>
                <xdr:row>82</xdr:row>
                <xdr:rowOff>171450</xdr:rowOff>
              </to>
            </anchor>
          </controlPr>
        </control>
      </mc:Choice>
      <mc:Fallback>
        <control shapeId="1345" r:id="rId86" name="CanECheckbox"/>
      </mc:Fallback>
    </mc:AlternateContent>
    <mc:AlternateContent xmlns:mc="http://schemas.openxmlformats.org/markup-compatibility/2006">
      <mc:Choice Requires="x14">
        <control shapeId="1224" r:id="rId88" name="CheckBox22">
          <controlPr autoFill="0" autoLine="0" linkedCell="Dump!F92" r:id="rId39">
            <anchor moveWithCells="1">
              <from>
                <xdr:col>7</xdr:col>
                <xdr:colOff>66675</xdr:colOff>
                <xdr:row>54</xdr:row>
                <xdr:rowOff>0</xdr:rowOff>
              </from>
              <to>
                <xdr:col>9</xdr:col>
                <xdr:colOff>28575</xdr:colOff>
                <xdr:row>55</xdr:row>
                <xdr:rowOff>9525</xdr:rowOff>
              </to>
            </anchor>
          </controlPr>
        </control>
      </mc:Choice>
      <mc:Fallback>
        <control shapeId="1224" r:id="rId88" name="CheckBox22"/>
      </mc:Fallback>
    </mc:AlternateContent>
    <mc:AlternateContent xmlns:mc="http://schemas.openxmlformats.org/markup-compatibility/2006">
      <mc:Choice Requires="x14">
        <control shapeId="1223" r:id="rId89" name="CheckBox21">
          <controlPr autoFill="0" autoLine="0" linkedCell="Dump!#REF!" r:id="rId30">
            <anchor moveWithCells="1">
              <from>
                <xdr:col>10</xdr:col>
                <xdr:colOff>85725</xdr:colOff>
                <xdr:row>54</xdr:row>
                <xdr:rowOff>0</xdr:rowOff>
              </from>
              <to>
                <xdr:col>12</xdr:col>
                <xdr:colOff>47625</xdr:colOff>
                <xdr:row>55</xdr:row>
                <xdr:rowOff>9525</xdr:rowOff>
              </to>
            </anchor>
          </controlPr>
        </control>
      </mc:Choice>
      <mc:Fallback>
        <control shapeId="1223" r:id="rId89" name="CheckBox21"/>
      </mc:Fallback>
    </mc:AlternateContent>
    <mc:AlternateContent xmlns:mc="http://schemas.openxmlformats.org/markup-compatibility/2006">
      <mc:Choice Requires="x14">
        <control shapeId="1222" r:id="rId90" name="CheckBox20">
          <controlPr autoFill="0" autoLine="0" linkedCell="Dump!F93" r:id="rId39">
            <anchor moveWithCells="1">
              <from>
                <xdr:col>7</xdr:col>
                <xdr:colOff>66675</xdr:colOff>
                <xdr:row>55</xdr:row>
                <xdr:rowOff>0</xdr:rowOff>
              </from>
              <to>
                <xdr:col>9</xdr:col>
                <xdr:colOff>28575</xdr:colOff>
                <xdr:row>56</xdr:row>
                <xdr:rowOff>9525</xdr:rowOff>
              </to>
            </anchor>
          </controlPr>
        </control>
      </mc:Choice>
      <mc:Fallback>
        <control shapeId="1222" r:id="rId90" name="CheckBox20"/>
      </mc:Fallback>
    </mc:AlternateContent>
    <mc:AlternateContent xmlns:mc="http://schemas.openxmlformats.org/markup-compatibility/2006">
      <mc:Choice Requires="x14">
        <control shapeId="1221" r:id="rId91" name="CheckBox19">
          <controlPr autoFill="0" autoLine="0" linkedCell="Dump!#REF!" r:id="rId30">
            <anchor moveWithCells="1">
              <from>
                <xdr:col>10</xdr:col>
                <xdr:colOff>85725</xdr:colOff>
                <xdr:row>55</xdr:row>
                <xdr:rowOff>9525</xdr:rowOff>
              </from>
              <to>
                <xdr:col>12</xdr:col>
                <xdr:colOff>47625</xdr:colOff>
                <xdr:row>56</xdr:row>
                <xdr:rowOff>19050</xdr:rowOff>
              </to>
            </anchor>
          </controlPr>
        </control>
      </mc:Choice>
      <mc:Fallback>
        <control shapeId="1221" r:id="rId91" name="CheckBox19"/>
      </mc:Fallback>
    </mc:AlternateContent>
    <mc:AlternateContent xmlns:mc="http://schemas.openxmlformats.org/markup-compatibility/2006">
      <mc:Choice Requires="x14">
        <control shapeId="1220" r:id="rId92" name="CheckBox18">
          <controlPr autoFill="0" autoLine="0" linkedCell="Dump!F94" r:id="rId39">
            <anchor moveWithCells="1">
              <from>
                <xdr:col>7</xdr:col>
                <xdr:colOff>66675</xdr:colOff>
                <xdr:row>56</xdr:row>
                <xdr:rowOff>0</xdr:rowOff>
              </from>
              <to>
                <xdr:col>9</xdr:col>
                <xdr:colOff>28575</xdr:colOff>
                <xdr:row>57</xdr:row>
                <xdr:rowOff>9525</xdr:rowOff>
              </to>
            </anchor>
          </controlPr>
        </control>
      </mc:Choice>
      <mc:Fallback>
        <control shapeId="1220" r:id="rId92" name="CheckBox18"/>
      </mc:Fallback>
    </mc:AlternateContent>
    <mc:AlternateContent xmlns:mc="http://schemas.openxmlformats.org/markup-compatibility/2006">
      <mc:Choice Requires="x14">
        <control shapeId="1219" r:id="rId93" name="CheckBox17">
          <controlPr autoFill="0" autoLine="0" linkedCell="Dump!#REF!" r:id="rId30">
            <anchor moveWithCells="1">
              <from>
                <xdr:col>10</xdr:col>
                <xdr:colOff>85725</xdr:colOff>
                <xdr:row>56</xdr:row>
                <xdr:rowOff>9525</xdr:rowOff>
              </from>
              <to>
                <xdr:col>12</xdr:col>
                <xdr:colOff>47625</xdr:colOff>
                <xdr:row>57</xdr:row>
                <xdr:rowOff>19050</xdr:rowOff>
              </to>
            </anchor>
          </controlPr>
        </control>
      </mc:Choice>
      <mc:Fallback>
        <control shapeId="1219" r:id="rId93" name="CheckBox17"/>
      </mc:Fallback>
    </mc:AlternateContent>
    <mc:AlternateContent xmlns:mc="http://schemas.openxmlformats.org/markup-compatibility/2006">
      <mc:Choice Requires="x14">
        <control shapeId="1218" r:id="rId94" name="CheckBox16">
          <controlPr autoFill="0" autoLine="0" linkedCell="Dump!F95" r:id="rId39">
            <anchor moveWithCells="1">
              <from>
                <xdr:col>7</xdr:col>
                <xdr:colOff>66675</xdr:colOff>
                <xdr:row>57</xdr:row>
                <xdr:rowOff>0</xdr:rowOff>
              </from>
              <to>
                <xdr:col>9</xdr:col>
                <xdr:colOff>28575</xdr:colOff>
                <xdr:row>58</xdr:row>
                <xdr:rowOff>9525</xdr:rowOff>
              </to>
            </anchor>
          </controlPr>
        </control>
      </mc:Choice>
      <mc:Fallback>
        <control shapeId="1218" r:id="rId94" name="CheckBox16"/>
      </mc:Fallback>
    </mc:AlternateContent>
    <mc:AlternateContent xmlns:mc="http://schemas.openxmlformats.org/markup-compatibility/2006">
      <mc:Choice Requires="x14">
        <control shapeId="1215" r:id="rId95" name="CheckBox13">
          <controlPr autoFill="0" autoLine="0" linkedCell="Dump!#REF!" r:id="rId30">
            <anchor moveWithCells="1">
              <from>
                <xdr:col>10</xdr:col>
                <xdr:colOff>85725</xdr:colOff>
                <xdr:row>57</xdr:row>
                <xdr:rowOff>9525</xdr:rowOff>
              </from>
              <to>
                <xdr:col>12</xdr:col>
                <xdr:colOff>47625</xdr:colOff>
                <xdr:row>58</xdr:row>
                <xdr:rowOff>19050</xdr:rowOff>
              </to>
            </anchor>
          </controlPr>
        </control>
      </mc:Choice>
      <mc:Fallback>
        <control shapeId="1215" r:id="rId95" name="CheckBox13"/>
      </mc:Fallback>
    </mc:AlternateContent>
    <mc:AlternateContent xmlns:mc="http://schemas.openxmlformats.org/markup-compatibility/2006">
      <mc:Choice Requires="x14">
        <control shapeId="1214" r:id="rId96" name="CheckBox12">
          <controlPr autoFill="0" autoLine="0" linkedCell="Dump!F96" r:id="rId39">
            <anchor moveWithCells="1">
              <from>
                <xdr:col>7</xdr:col>
                <xdr:colOff>66675</xdr:colOff>
                <xdr:row>58</xdr:row>
                <xdr:rowOff>0</xdr:rowOff>
              </from>
              <to>
                <xdr:col>9</xdr:col>
                <xdr:colOff>28575</xdr:colOff>
                <xdr:row>59</xdr:row>
                <xdr:rowOff>9525</xdr:rowOff>
              </to>
            </anchor>
          </controlPr>
        </control>
      </mc:Choice>
      <mc:Fallback>
        <control shapeId="1214" r:id="rId96" name="CheckBox12"/>
      </mc:Fallback>
    </mc:AlternateContent>
    <mc:AlternateContent xmlns:mc="http://schemas.openxmlformats.org/markup-compatibility/2006">
      <mc:Choice Requires="x14">
        <control shapeId="1213" r:id="rId97" name="CheckBox11">
          <controlPr autoFill="0" autoLine="0" linkedCell="Dump!#REF!" r:id="rId30">
            <anchor moveWithCells="1">
              <from>
                <xdr:col>10</xdr:col>
                <xdr:colOff>85725</xdr:colOff>
                <xdr:row>58</xdr:row>
                <xdr:rowOff>9525</xdr:rowOff>
              </from>
              <to>
                <xdr:col>12</xdr:col>
                <xdr:colOff>47625</xdr:colOff>
                <xdr:row>59</xdr:row>
                <xdr:rowOff>19050</xdr:rowOff>
              </to>
            </anchor>
          </controlPr>
        </control>
      </mc:Choice>
      <mc:Fallback>
        <control shapeId="1213" r:id="rId97" name="CheckBox11"/>
      </mc:Fallback>
    </mc:AlternateContent>
    <mc:AlternateContent xmlns:mc="http://schemas.openxmlformats.org/markup-compatibility/2006">
      <mc:Choice Requires="x14">
        <control shapeId="1212" r:id="rId98" name="CheckBox10">
          <controlPr autoFill="0" autoLine="0" linkedCell="Dump!F97" r:id="rId99">
            <anchor moveWithCells="1">
              <from>
                <xdr:col>7</xdr:col>
                <xdr:colOff>57150</xdr:colOff>
                <xdr:row>59</xdr:row>
                <xdr:rowOff>19050</xdr:rowOff>
              </from>
              <to>
                <xdr:col>9</xdr:col>
                <xdr:colOff>19050</xdr:colOff>
                <xdr:row>59</xdr:row>
                <xdr:rowOff>171450</xdr:rowOff>
              </to>
            </anchor>
          </controlPr>
        </control>
      </mc:Choice>
      <mc:Fallback>
        <control shapeId="1212" r:id="rId98" name="CheckBox10"/>
      </mc:Fallback>
    </mc:AlternateContent>
    <mc:AlternateContent xmlns:mc="http://schemas.openxmlformats.org/markup-compatibility/2006">
      <mc:Choice Requires="x14">
        <control shapeId="1211" r:id="rId100" name="CheckBox9">
          <controlPr autoFill="0" autoLine="0" linkedCell="Dump!#REF!" r:id="rId101">
            <anchor moveWithCells="1">
              <from>
                <xdr:col>10</xdr:col>
                <xdr:colOff>95250</xdr:colOff>
                <xdr:row>59</xdr:row>
                <xdr:rowOff>9525</xdr:rowOff>
              </from>
              <to>
                <xdr:col>12</xdr:col>
                <xdr:colOff>57150</xdr:colOff>
                <xdr:row>65</xdr:row>
                <xdr:rowOff>0</xdr:rowOff>
              </to>
            </anchor>
          </controlPr>
        </control>
      </mc:Choice>
      <mc:Fallback>
        <control shapeId="1211" r:id="rId100" name="CheckBox9"/>
      </mc:Fallback>
    </mc:AlternateContent>
    <mc:AlternateContent xmlns:mc="http://schemas.openxmlformats.org/markup-compatibility/2006">
      <mc:Choice Requires="x14">
        <control shapeId="1200" r:id="rId102" name="CheckBox8">
          <controlPr autoFill="0" autoLine="0" linkedCell="Dump!F99" r:id="rId13">
            <anchor moveWithCells="1" sizeWithCells="1">
              <from>
                <xdr:col>7</xdr:col>
                <xdr:colOff>95250</xdr:colOff>
                <xdr:row>61</xdr:row>
                <xdr:rowOff>0</xdr:rowOff>
              </from>
              <to>
                <xdr:col>9</xdr:col>
                <xdr:colOff>19050</xdr:colOff>
                <xdr:row>62</xdr:row>
                <xdr:rowOff>9525</xdr:rowOff>
              </to>
            </anchor>
          </controlPr>
        </control>
      </mc:Choice>
      <mc:Fallback>
        <control shapeId="1200" r:id="rId102" name="CheckBox8"/>
      </mc:Fallback>
    </mc:AlternateContent>
    <mc:AlternateContent xmlns:mc="http://schemas.openxmlformats.org/markup-compatibility/2006">
      <mc:Choice Requires="x14">
        <control shapeId="1199" r:id="rId103" name="CheckBox7">
          <controlPr autoFill="0" autoLine="0" autoPict="0" linkedCell="Dump!#REF!" r:id="rId15">
            <anchor moveWithCells="1" sizeWithCells="1">
              <from>
                <xdr:col>11</xdr:col>
                <xdr:colOff>9525</xdr:colOff>
                <xdr:row>61</xdr:row>
                <xdr:rowOff>0</xdr:rowOff>
              </from>
              <to>
                <xdr:col>12</xdr:col>
                <xdr:colOff>47625</xdr:colOff>
                <xdr:row>62</xdr:row>
                <xdr:rowOff>9525</xdr:rowOff>
              </to>
            </anchor>
          </controlPr>
        </control>
      </mc:Choice>
      <mc:Fallback>
        <control shapeId="1199" r:id="rId103" name="CheckBox7"/>
      </mc:Fallback>
    </mc:AlternateContent>
    <mc:AlternateContent xmlns:mc="http://schemas.openxmlformats.org/markup-compatibility/2006">
      <mc:Choice Requires="x14">
        <control shapeId="1198" r:id="rId104" name="CheckBox6">
          <controlPr autoFill="0" autoLine="0" autoPict="0" r:id="rId39">
            <anchor moveWithCells="1" sizeWithCells="1">
              <from>
                <xdr:col>7</xdr:col>
                <xdr:colOff>66675</xdr:colOff>
                <xdr:row>61</xdr:row>
                <xdr:rowOff>0</xdr:rowOff>
              </from>
              <to>
                <xdr:col>9</xdr:col>
                <xdr:colOff>28575</xdr:colOff>
                <xdr:row>61</xdr:row>
                <xdr:rowOff>0</xdr:rowOff>
              </to>
            </anchor>
          </controlPr>
        </control>
      </mc:Choice>
      <mc:Fallback>
        <control shapeId="1198" r:id="rId104" name="CheckBox6"/>
      </mc:Fallback>
    </mc:AlternateContent>
    <mc:AlternateContent xmlns:mc="http://schemas.openxmlformats.org/markup-compatibility/2006">
      <mc:Choice Requires="x14">
        <control shapeId="1197" r:id="rId105" name="CheckBox5">
          <controlPr autoFill="0" autoLine="0" autoPict="0" r:id="rId39">
            <anchor moveWithCells="1" sizeWithCells="1">
              <from>
                <xdr:col>10</xdr:col>
                <xdr:colOff>95250</xdr:colOff>
                <xdr:row>61</xdr:row>
                <xdr:rowOff>0</xdr:rowOff>
              </from>
              <to>
                <xdr:col>12</xdr:col>
                <xdr:colOff>57150</xdr:colOff>
                <xdr:row>61</xdr:row>
                <xdr:rowOff>0</xdr:rowOff>
              </to>
            </anchor>
          </controlPr>
        </control>
      </mc:Choice>
      <mc:Fallback>
        <control shapeId="1197" r:id="rId105" name="CheckBox5"/>
      </mc:Fallback>
    </mc:AlternateContent>
    <mc:AlternateContent xmlns:mc="http://schemas.openxmlformats.org/markup-compatibility/2006">
      <mc:Choice Requires="x14">
        <control shapeId="1196" r:id="rId106" name="CheckBox4">
          <controlPr autoFill="0" autoLine="0" autoPict="0" r:id="rId39">
            <anchor moveWithCells="1" sizeWithCells="1">
              <from>
                <xdr:col>7</xdr:col>
                <xdr:colOff>66675</xdr:colOff>
                <xdr:row>61</xdr:row>
                <xdr:rowOff>0</xdr:rowOff>
              </from>
              <to>
                <xdr:col>9</xdr:col>
                <xdr:colOff>28575</xdr:colOff>
                <xdr:row>61</xdr:row>
                <xdr:rowOff>0</xdr:rowOff>
              </to>
            </anchor>
          </controlPr>
        </control>
      </mc:Choice>
      <mc:Fallback>
        <control shapeId="1196" r:id="rId106" name="CheckBox4"/>
      </mc:Fallback>
    </mc:AlternateContent>
    <mc:AlternateContent xmlns:mc="http://schemas.openxmlformats.org/markup-compatibility/2006">
      <mc:Choice Requires="x14">
        <control shapeId="1195" r:id="rId107" name="CheckBox3">
          <controlPr autoFill="0" autoLine="0" autoPict="0" r:id="rId39">
            <anchor moveWithCells="1" sizeWithCells="1">
              <from>
                <xdr:col>10</xdr:col>
                <xdr:colOff>95250</xdr:colOff>
                <xdr:row>61</xdr:row>
                <xdr:rowOff>0</xdr:rowOff>
              </from>
              <to>
                <xdr:col>12</xdr:col>
                <xdr:colOff>57150</xdr:colOff>
                <xdr:row>61</xdr:row>
                <xdr:rowOff>0</xdr:rowOff>
              </to>
            </anchor>
          </controlPr>
        </control>
      </mc:Choice>
      <mc:Fallback>
        <control shapeId="1195" r:id="rId107" name="CheckBox3"/>
      </mc:Fallback>
    </mc:AlternateContent>
    <mc:AlternateContent xmlns:mc="http://schemas.openxmlformats.org/markup-compatibility/2006">
      <mc:Choice Requires="x14">
        <control shapeId="1194" r:id="rId108" name="CheckBox2">
          <controlPr autoFill="0" autoLine="0" autoPict="0" r:id="rId39">
            <anchor moveWithCells="1" sizeWithCells="1">
              <from>
                <xdr:col>7</xdr:col>
                <xdr:colOff>66675</xdr:colOff>
                <xdr:row>61</xdr:row>
                <xdr:rowOff>0</xdr:rowOff>
              </from>
              <to>
                <xdr:col>9</xdr:col>
                <xdr:colOff>28575</xdr:colOff>
                <xdr:row>61</xdr:row>
                <xdr:rowOff>0</xdr:rowOff>
              </to>
            </anchor>
          </controlPr>
        </control>
      </mc:Choice>
      <mc:Fallback>
        <control shapeId="1194" r:id="rId108" name="CheckBox2"/>
      </mc:Fallback>
    </mc:AlternateContent>
    <mc:AlternateContent xmlns:mc="http://schemas.openxmlformats.org/markup-compatibility/2006">
      <mc:Choice Requires="x14">
        <control shapeId="1193" r:id="rId109" name="CheckBox1">
          <controlPr autoFill="0" autoLine="0" autoPict="0" r:id="rId39">
            <anchor moveWithCells="1" sizeWithCells="1">
              <from>
                <xdr:col>10</xdr:col>
                <xdr:colOff>95250</xdr:colOff>
                <xdr:row>61</xdr:row>
                <xdr:rowOff>0</xdr:rowOff>
              </from>
              <to>
                <xdr:col>12</xdr:col>
                <xdr:colOff>57150</xdr:colOff>
                <xdr:row>61</xdr:row>
                <xdr:rowOff>0</xdr:rowOff>
              </to>
            </anchor>
          </controlPr>
        </control>
      </mc:Choice>
      <mc:Fallback>
        <control shapeId="1193" r:id="rId109" name="CheckBox1"/>
      </mc:Fallback>
    </mc:AlternateContent>
    <mc:AlternateContent xmlns:mc="http://schemas.openxmlformats.org/markup-compatibility/2006">
      <mc:Choice Requires="x14">
        <control shapeId="68018" r:id="rId110" name="CheckBox74">
          <controlPr defaultSize="0" autoLine="0" linkedCell="Dump!F15" r:id="rId111">
            <anchor moveWithCells="1">
              <from>
                <xdr:col>48</xdr:col>
                <xdr:colOff>28575</xdr:colOff>
                <xdr:row>11</xdr:row>
                <xdr:rowOff>47625</xdr:rowOff>
              </from>
              <to>
                <xdr:col>49</xdr:col>
                <xdr:colOff>66675</xdr:colOff>
                <xdr:row>11</xdr:row>
                <xdr:rowOff>180975</xdr:rowOff>
              </to>
            </anchor>
          </controlPr>
        </control>
      </mc:Choice>
      <mc:Fallback>
        <control shapeId="68018" r:id="rId110" name="CheckBox74"/>
      </mc:Fallback>
    </mc:AlternateContent>
    <mc:AlternateContent xmlns:mc="http://schemas.openxmlformats.org/markup-compatibility/2006">
      <mc:Choice Requires="x14">
        <control shapeId="68019" r:id="rId112" name="CheckBox75">
          <controlPr defaultSize="0" autoLine="0" linkedCell="Dump!#REF!" r:id="rId113">
            <anchor moveWithCells="1">
              <from>
                <xdr:col>48</xdr:col>
                <xdr:colOff>28575</xdr:colOff>
                <xdr:row>11</xdr:row>
                <xdr:rowOff>190500</xdr:rowOff>
              </from>
              <to>
                <xdr:col>49</xdr:col>
                <xdr:colOff>66675</xdr:colOff>
                <xdr:row>11</xdr:row>
                <xdr:rowOff>323850</xdr:rowOff>
              </to>
            </anchor>
          </controlPr>
        </control>
      </mc:Choice>
      <mc:Fallback>
        <control shapeId="68019" r:id="rId112" name="CheckBox75"/>
      </mc:Fallback>
    </mc:AlternateContent>
    <mc:AlternateContent xmlns:mc="http://schemas.openxmlformats.org/markup-compatibility/2006">
      <mc:Choice Requires="x14">
        <control shapeId="68031" r:id="rId114" name="CheckBox76">
          <controlPr defaultSize="0" autoLine="0" r:id="rId115">
            <anchor moveWithCells="1">
              <from>
                <xdr:col>55</xdr:col>
                <xdr:colOff>57150</xdr:colOff>
                <xdr:row>75</xdr:row>
                <xdr:rowOff>238125</xdr:rowOff>
              </from>
              <to>
                <xdr:col>56</xdr:col>
                <xdr:colOff>85725</xdr:colOff>
                <xdr:row>75</xdr:row>
                <xdr:rowOff>381000</xdr:rowOff>
              </to>
            </anchor>
          </controlPr>
        </control>
      </mc:Choice>
      <mc:Fallback>
        <control shapeId="68031" r:id="rId114" name="CheckBox76"/>
      </mc:Fallback>
    </mc:AlternateContent>
    <mc:AlternateContent xmlns:mc="http://schemas.openxmlformats.org/markup-compatibility/2006">
      <mc:Choice Requires="x14">
        <control shapeId="68032" r:id="rId116" name="CheckBox77">
          <controlPr defaultSize="0" autoLine="0" r:id="rId117">
            <anchor moveWithCells="1">
              <from>
                <xdr:col>55</xdr:col>
                <xdr:colOff>57150</xdr:colOff>
                <xdr:row>75</xdr:row>
                <xdr:rowOff>400050</xdr:rowOff>
              </from>
              <to>
                <xdr:col>56</xdr:col>
                <xdr:colOff>85725</xdr:colOff>
                <xdr:row>75</xdr:row>
                <xdr:rowOff>542925</xdr:rowOff>
              </to>
            </anchor>
          </controlPr>
        </control>
      </mc:Choice>
      <mc:Fallback>
        <control shapeId="68032" r:id="rId116" name="CheckBox77"/>
      </mc:Fallback>
    </mc:AlternateContent>
    <mc:AlternateContent xmlns:mc="http://schemas.openxmlformats.org/markup-compatibility/2006">
      <mc:Choice Requires="x14">
        <control shapeId="68033" r:id="rId118" name="CheckBox78">
          <controlPr defaultSize="0" autoLine="0" linkedCell="Dump!#REF!" r:id="rId119">
            <anchor moveWithCells="1">
              <from>
                <xdr:col>0</xdr:col>
                <xdr:colOff>95250</xdr:colOff>
                <xdr:row>82</xdr:row>
                <xdr:rowOff>209550</xdr:rowOff>
              </from>
              <to>
                <xdr:col>2</xdr:col>
                <xdr:colOff>9525</xdr:colOff>
                <xdr:row>82</xdr:row>
                <xdr:rowOff>342900</xdr:rowOff>
              </to>
            </anchor>
          </controlPr>
        </control>
      </mc:Choice>
      <mc:Fallback>
        <control shapeId="68033" r:id="rId118" name="CheckBox78"/>
      </mc:Fallback>
    </mc:AlternateContent>
    <mc:AlternateContent xmlns:mc="http://schemas.openxmlformats.org/markup-compatibility/2006">
      <mc:Choice Requires="x14">
        <control shapeId="68034" r:id="rId120" name="CheckBox79">
          <controlPr defaultSize="0" autoLine="0" linkedCell="Dump!F132" r:id="rId121">
            <anchor moveWithCells="1">
              <from>
                <xdr:col>0</xdr:col>
                <xdr:colOff>95250</xdr:colOff>
                <xdr:row>82</xdr:row>
                <xdr:rowOff>371475</xdr:rowOff>
              </from>
              <to>
                <xdr:col>2</xdr:col>
                <xdr:colOff>0</xdr:colOff>
                <xdr:row>82</xdr:row>
                <xdr:rowOff>504825</xdr:rowOff>
              </to>
            </anchor>
          </controlPr>
        </control>
      </mc:Choice>
      <mc:Fallback>
        <control shapeId="68034" r:id="rId120" name="CheckBox79"/>
      </mc:Fallback>
    </mc:AlternateContent>
    <mc:AlternateContent xmlns:mc="http://schemas.openxmlformats.org/markup-compatibility/2006">
      <mc:Choice Requires="x14">
        <control shapeId="68035" r:id="rId122" name="CheckBox80">
          <controlPr defaultSize="0" autoLine="0" linkedCell="Dump!#REF!" r:id="rId123">
            <anchor moveWithCells="1">
              <from>
                <xdr:col>8</xdr:col>
                <xdr:colOff>104775</xdr:colOff>
                <xdr:row>82</xdr:row>
                <xdr:rowOff>219075</xdr:rowOff>
              </from>
              <to>
                <xdr:col>10</xdr:col>
                <xdr:colOff>9525</xdr:colOff>
                <xdr:row>82</xdr:row>
                <xdr:rowOff>352425</xdr:rowOff>
              </to>
            </anchor>
          </controlPr>
        </control>
      </mc:Choice>
      <mc:Fallback>
        <control shapeId="68035" r:id="rId122" name="CheckBox80"/>
      </mc:Fallback>
    </mc:AlternateContent>
    <mc:AlternateContent xmlns:mc="http://schemas.openxmlformats.org/markup-compatibility/2006">
      <mc:Choice Requires="x14">
        <control shapeId="68036" r:id="rId124" name="CheckBox81">
          <controlPr defaultSize="0" autoLine="0" linkedCell="Dump!F133" r:id="rId125">
            <anchor moveWithCells="1">
              <from>
                <xdr:col>8</xdr:col>
                <xdr:colOff>104775</xdr:colOff>
                <xdr:row>82</xdr:row>
                <xdr:rowOff>371475</xdr:rowOff>
              </from>
              <to>
                <xdr:col>10</xdr:col>
                <xdr:colOff>28575</xdr:colOff>
                <xdr:row>82</xdr:row>
                <xdr:rowOff>504825</xdr:rowOff>
              </to>
            </anchor>
          </controlPr>
        </control>
      </mc:Choice>
      <mc:Fallback>
        <control shapeId="68036" r:id="rId124" name="CheckBox81"/>
      </mc:Fallback>
    </mc:AlternateContent>
    <mc:AlternateContent xmlns:mc="http://schemas.openxmlformats.org/markup-compatibility/2006">
      <mc:Choice Requires="x14">
        <control shapeId="68037" r:id="rId126" name="CheckBox82">
          <controlPr defaultSize="0" autoLine="0" linkedCell="Dump!F129" r:id="rId127">
            <anchor moveWithCells="1">
              <from>
                <xdr:col>16</xdr:col>
                <xdr:colOff>85725</xdr:colOff>
                <xdr:row>82</xdr:row>
                <xdr:rowOff>66675</xdr:rowOff>
              </from>
              <to>
                <xdr:col>18</xdr:col>
                <xdr:colOff>0</xdr:colOff>
                <xdr:row>82</xdr:row>
                <xdr:rowOff>200025</xdr:rowOff>
              </to>
            </anchor>
          </controlPr>
        </control>
      </mc:Choice>
      <mc:Fallback>
        <control shapeId="68037" r:id="rId126" name="CheckBox82"/>
      </mc:Fallback>
    </mc:AlternateContent>
    <mc:AlternateContent xmlns:mc="http://schemas.openxmlformats.org/markup-compatibility/2006">
      <mc:Choice Requires="x14">
        <control shapeId="68038" r:id="rId128" name="CheckBox83">
          <controlPr defaultSize="0" autoLine="0" linkedCell="Dump!#REF!" r:id="rId129">
            <anchor moveWithCells="1">
              <from>
                <xdr:col>16</xdr:col>
                <xdr:colOff>85725</xdr:colOff>
                <xdr:row>82</xdr:row>
                <xdr:rowOff>209550</xdr:rowOff>
              </from>
              <to>
                <xdr:col>18</xdr:col>
                <xdr:colOff>0</xdr:colOff>
                <xdr:row>82</xdr:row>
                <xdr:rowOff>352425</xdr:rowOff>
              </to>
            </anchor>
          </controlPr>
        </control>
      </mc:Choice>
      <mc:Fallback>
        <control shapeId="68038" r:id="rId128" name="CheckBox83"/>
      </mc:Fallback>
    </mc:AlternateContent>
    <mc:AlternateContent xmlns:mc="http://schemas.openxmlformats.org/markup-compatibility/2006">
      <mc:Choice Requires="x14">
        <control shapeId="68039" r:id="rId130" name="CheckBox84">
          <controlPr defaultSize="0" autoLine="0" linkedCell="Dump!F134" r:id="rId131">
            <anchor moveWithCells="1">
              <from>
                <xdr:col>16</xdr:col>
                <xdr:colOff>85725</xdr:colOff>
                <xdr:row>82</xdr:row>
                <xdr:rowOff>371475</xdr:rowOff>
              </from>
              <to>
                <xdr:col>17</xdr:col>
                <xdr:colOff>104775</xdr:colOff>
                <xdr:row>82</xdr:row>
                <xdr:rowOff>504825</xdr:rowOff>
              </to>
            </anchor>
          </controlPr>
        </control>
      </mc:Choice>
      <mc:Fallback>
        <control shapeId="68039" r:id="rId130" name="CheckBox84"/>
      </mc:Fallback>
    </mc:AlternateContent>
    <mc:AlternateContent xmlns:mc="http://schemas.openxmlformats.org/markup-compatibility/2006">
      <mc:Choice Requires="x14">
        <control shapeId="68040" r:id="rId132" name="CheckBox85">
          <controlPr defaultSize="0" autoLine="0" linkedCell="Dump!F130" r:id="rId133">
            <anchor moveWithCells="1">
              <from>
                <xdr:col>24</xdr:col>
                <xdr:colOff>95250</xdr:colOff>
                <xdr:row>82</xdr:row>
                <xdr:rowOff>57150</xdr:rowOff>
              </from>
              <to>
                <xdr:col>26</xdr:col>
                <xdr:colOff>9525</xdr:colOff>
                <xdr:row>82</xdr:row>
                <xdr:rowOff>190500</xdr:rowOff>
              </to>
            </anchor>
          </controlPr>
        </control>
      </mc:Choice>
      <mc:Fallback>
        <control shapeId="68040" r:id="rId132" name="CheckBox85"/>
      </mc:Fallback>
    </mc:AlternateContent>
    <mc:AlternateContent xmlns:mc="http://schemas.openxmlformats.org/markup-compatibility/2006">
      <mc:Choice Requires="x14">
        <control shapeId="68041" r:id="rId134" name="CheckBox86">
          <controlPr defaultSize="0" autoLine="0" linkedCell="Dump!#REF!" r:id="rId135">
            <anchor moveWithCells="1">
              <from>
                <xdr:col>24</xdr:col>
                <xdr:colOff>95250</xdr:colOff>
                <xdr:row>82</xdr:row>
                <xdr:rowOff>200025</xdr:rowOff>
              </from>
              <to>
                <xdr:col>26</xdr:col>
                <xdr:colOff>28575</xdr:colOff>
                <xdr:row>82</xdr:row>
                <xdr:rowOff>361950</xdr:rowOff>
              </to>
            </anchor>
          </controlPr>
        </control>
      </mc:Choice>
      <mc:Fallback>
        <control shapeId="68041" r:id="rId134" name="CheckBox86"/>
      </mc:Fallback>
    </mc:AlternateContent>
    <mc:AlternateContent xmlns:mc="http://schemas.openxmlformats.org/markup-compatibility/2006">
      <mc:Choice Requires="x14">
        <control shapeId="68042" r:id="rId136" name="CheckBox87">
          <controlPr defaultSize="0" autoLine="0" linkedCell="Dump!F135" r:id="rId137">
            <anchor moveWithCells="1">
              <from>
                <xdr:col>24</xdr:col>
                <xdr:colOff>95250</xdr:colOff>
                <xdr:row>82</xdr:row>
                <xdr:rowOff>361950</xdr:rowOff>
              </from>
              <to>
                <xdr:col>26</xdr:col>
                <xdr:colOff>28575</xdr:colOff>
                <xdr:row>82</xdr:row>
                <xdr:rowOff>504825</xdr:rowOff>
              </to>
            </anchor>
          </controlPr>
        </control>
      </mc:Choice>
      <mc:Fallback>
        <control shapeId="68042" r:id="rId136" name="CheckBox87"/>
      </mc:Fallback>
    </mc:AlternateContent>
    <mc:AlternateContent xmlns:mc="http://schemas.openxmlformats.org/markup-compatibility/2006">
      <mc:Choice Requires="x14">
        <control shapeId="68043" r:id="rId138" name="CheckBox88">
          <controlPr defaultSize="0" autoLine="0" linkedCell="Dump!F131" r:id="rId139">
            <anchor moveWithCells="1">
              <from>
                <xdr:col>32</xdr:col>
                <xdr:colOff>104775</xdr:colOff>
                <xdr:row>82</xdr:row>
                <xdr:rowOff>38100</xdr:rowOff>
              </from>
              <to>
                <xdr:col>34</xdr:col>
                <xdr:colOff>28575</xdr:colOff>
                <xdr:row>82</xdr:row>
                <xdr:rowOff>200025</xdr:rowOff>
              </to>
            </anchor>
          </controlPr>
        </control>
      </mc:Choice>
      <mc:Fallback>
        <control shapeId="68043" r:id="rId138" name="CheckBox88"/>
      </mc:Fallback>
    </mc:AlternateContent>
    <mc:AlternateContent xmlns:mc="http://schemas.openxmlformats.org/markup-compatibility/2006">
      <mc:Choice Requires="x14">
        <control shapeId="68044" r:id="rId140" name="CheckBox89">
          <controlPr defaultSize="0" autoLine="0" linkedCell="Dump!#REF!" r:id="rId141">
            <anchor moveWithCells="1">
              <from>
                <xdr:col>32</xdr:col>
                <xdr:colOff>104775</xdr:colOff>
                <xdr:row>82</xdr:row>
                <xdr:rowOff>209550</xdr:rowOff>
              </from>
              <to>
                <xdr:col>34</xdr:col>
                <xdr:colOff>28575</xdr:colOff>
                <xdr:row>82</xdr:row>
                <xdr:rowOff>361950</xdr:rowOff>
              </to>
            </anchor>
          </controlPr>
        </control>
      </mc:Choice>
      <mc:Fallback>
        <control shapeId="68044" r:id="rId140" name="CheckBox89"/>
      </mc:Fallback>
    </mc:AlternateContent>
    <mc:AlternateContent xmlns:mc="http://schemas.openxmlformats.org/markup-compatibility/2006">
      <mc:Choice Requires="x14">
        <control shapeId="68045" r:id="rId142" name="CheckBox90">
          <controlPr defaultSize="0" autoLine="0" linkedCell="Dump!F136" r:id="rId143">
            <anchor moveWithCells="1">
              <from>
                <xdr:col>32</xdr:col>
                <xdr:colOff>104775</xdr:colOff>
                <xdr:row>82</xdr:row>
                <xdr:rowOff>361950</xdr:rowOff>
              </from>
              <to>
                <xdr:col>34</xdr:col>
                <xdr:colOff>28575</xdr:colOff>
                <xdr:row>82</xdr:row>
                <xdr:rowOff>504825</xdr:rowOff>
              </to>
            </anchor>
          </controlPr>
        </control>
      </mc:Choice>
      <mc:Fallback>
        <control shapeId="68045" r:id="rId142" name="CheckBox90"/>
      </mc:Fallback>
    </mc:AlternateContent>
    <mc:AlternateContent xmlns:mc="http://schemas.openxmlformats.org/markup-compatibility/2006">
      <mc:Choice Requires="x14">
        <control shapeId="68046" r:id="rId144" name="CheckBox91">
          <controlPr defaultSize="0" autoLine="0" linkedCell="Dump!F137" r:id="rId145">
            <anchor moveWithCells="1">
              <from>
                <xdr:col>40</xdr:col>
                <xdr:colOff>85725</xdr:colOff>
                <xdr:row>82</xdr:row>
                <xdr:rowOff>371475</xdr:rowOff>
              </from>
              <to>
                <xdr:col>41</xdr:col>
                <xdr:colOff>104775</xdr:colOff>
                <xdr:row>82</xdr:row>
                <xdr:rowOff>523875</xdr:rowOff>
              </to>
            </anchor>
          </controlPr>
        </control>
      </mc:Choice>
      <mc:Fallback>
        <control shapeId="68046" r:id="rId144" name="CheckBox91"/>
      </mc:Fallback>
    </mc:AlternateContent>
    <mc:AlternateContent xmlns:mc="http://schemas.openxmlformats.org/markup-compatibility/2006">
      <mc:Choice Requires="x14">
        <control shapeId="68047" r:id="rId146" name="CheckBox92">
          <controlPr defaultSize="0" autoLine="0" linkedCell="Dump!#REF!" r:id="rId147">
            <anchor moveWithCells="1">
              <from>
                <xdr:col>40</xdr:col>
                <xdr:colOff>76200</xdr:colOff>
                <xdr:row>82</xdr:row>
                <xdr:rowOff>219075</xdr:rowOff>
              </from>
              <to>
                <xdr:col>42</xdr:col>
                <xdr:colOff>0</xdr:colOff>
                <xdr:row>82</xdr:row>
                <xdr:rowOff>371475</xdr:rowOff>
              </to>
            </anchor>
          </controlPr>
        </control>
      </mc:Choice>
      <mc:Fallback>
        <control shapeId="68047" r:id="rId146" name="CheckBox92"/>
      </mc:Fallback>
    </mc:AlternateContent>
    <mc:AlternateContent xmlns:mc="http://schemas.openxmlformats.org/markup-compatibility/2006">
      <mc:Choice Requires="x14">
        <control shapeId="68048" r:id="rId148" name="CheckBox93">
          <controlPr defaultSize="0" autoLine="0" linkedCell="Dump!F138" r:id="rId149">
            <anchor moveWithCells="1">
              <from>
                <xdr:col>48</xdr:col>
                <xdr:colOff>104775</xdr:colOff>
                <xdr:row>82</xdr:row>
                <xdr:rowOff>361950</xdr:rowOff>
              </from>
              <to>
                <xdr:col>50</xdr:col>
                <xdr:colOff>47625</xdr:colOff>
                <xdr:row>82</xdr:row>
                <xdr:rowOff>523875</xdr:rowOff>
              </to>
            </anchor>
          </controlPr>
        </control>
      </mc:Choice>
      <mc:Fallback>
        <control shapeId="68048" r:id="rId148" name="CheckBox93"/>
      </mc:Fallback>
    </mc:AlternateContent>
    <mc:AlternateContent xmlns:mc="http://schemas.openxmlformats.org/markup-compatibility/2006">
      <mc:Choice Requires="x14">
        <control shapeId="68049" r:id="rId150" name="CheckBox94">
          <controlPr defaultSize="0" autoLine="0" linkedCell="Dump!#REF!" r:id="rId151">
            <anchor moveWithCells="1">
              <from>
                <xdr:col>48</xdr:col>
                <xdr:colOff>104775</xdr:colOff>
                <xdr:row>82</xdr:row>
                <xdr:rowOff>219075</xdr:rowOff>
              </from>
              <to>
                <xdr:col>50</xdr:col>
                <xdr:colOff>38100</xdr:colOff>
                <xdr:row>82</xdr:row>
                <xdr:rowOff>371475</xdr:rowOff>
              </to>
            </anchor>
          </controlPr>
        </control>
      </mc:Choice>
      <mc:Fallback>
        <control shapeId="68049" r:id="rId150" name="CheckBox94"/>
      </mc:Fallback>
    </mc:AlternateContent>
    <mc:AlternateContent xmlns:mc="http://schemas.openxmlformats.org/markup-compatibility/2006">
      <mc:Choice Requires="x14">
        <control shapeId="68050" r:id="rId152" name="CheckBox95">
          <controlPr defaultSize="0" autoLine="0" autoPict="0" linkedCell="Dump!F139" r:id="rId153">
            <anchor moveWithCells="1">
              <from>
                <xdr:col>56</xdr:col>
                <xdr:colOff>95250</xdr:colOff>
                <xdr:row>82</xdr:row>
                <xdr:rowOff>352425</xdr:rowOff>
              </from>
              <to>
                <xdr:col>58</xdr:col>
                <xdr:colOff>28575</xdr:colOff>
                <xdr:row>82</xdr:row>
                <xdr:rowOff>495300</xdr:rowOff>
              </to>
            </anchor>
          </controlPr>
        </control>
      </mc:Choice>
      <mc:Fallback>
        <control shapeId="68050" r:id="rId152" name="CheckBox95"/>
      </mc:Fallback>
    </mc:AlternateContent>
    <mc:AlternateContent xmlns:mc="http://schemas.openxmlformats.org/markup-compatibility/2006">
      <mc:Choice Requires="x14">
        <control shapeId="68051" r:id="rId154" name="CheckBox96">
          <controlPr defaultSize="0" autoLine="0" linkedCell="Dump!#REF!" r:id="rId155">
            <anchor moveWithCells="1">
              <from>
                <xdr:col>56</xdr:col>
                <xdr:colOff>95250</xdr:colOff>
                <xdr:row>82</xdr:row>
                <xdr:rowOff>190500</xdr:rowOff>
              </from>
              <to>
                <xdr:col>58</xdr:col>
                <xdr:colOff>19050</xdr:colOff>
                <xdr:row>82</xdr:row>
                <xdr:rowOff>352425</xdr:rowOff>
              </to>
            </anchor>
          </controlPr>
        </control>
      </mc:Choice>
      <mc:Fallback>
        <control shapeId="68051" r:id="rId154" name="CheckBox96"/>
      </mc:Fallback>
    </mc:AlternateContent>
    <mc:AlternateContent xmlns:mc="http://schemas.openxmlformats.org/markup-compatibility/2006">
      <mc:Choice Requires="x14">
        <control shapeId="68060" r:id="rId156" name="ComboBox8">
          <controlPr defaultSize="0" autoLine="0" linkedCell="Dump!F3" listFillRange="$BU$1:$BU$73" r:id="rId157">
            <anchor moveWithCells="1">
              <from>
                <xdr:col>51</xdr:col>
                <xdr:colOff>0</xdr:colOff>
                <xdr:row>26</xdr:row>
                <xdr:rowOff>0</xdr:rowOff>
              </from>
              <to>
                <xdr:col>64</xdr:col>
                <xdr:colOff>9525</xdr:colOff>
                <xdr:row>26</xdr:row>
                <xdr:rowOff>228600</xdr:rowOff>
              </to>
            </anchor>
          </controlPr>
        </control>
      </mc:Choice>
      <mc:Fallback>
        <control shapeId="68060" r:id="rId156" name="ComboBox8"/>
      </mc:Fallback>
    </mc:AlternateContent>
    <mc:AlternateContent xmlns:mc="http://schemas.openxmlformats.org/markup-compatibility/2006">
      <mc:Choice Requires="x14">
        <control shapeId="1072" r:id="rId158" name="Button 48">
          <controlPr defaultSize="0" print="0" autoFill="0" autoPict="0" macro="[0]!FiveY_Click">
            <anchor moveWithCells="1" sizeWithCells="1">
              <from>
                <xdr:col>46</xdr:col>
                <xdr:colOff>104775</xdr:colOff>
                <xdr:row>75</xdr:row>
                <xdr:rowOff>57150</xdr:rowOff>
              </from>
              <to>
                <xdr:col>55</xdr:col>
                <xdr:colOff>0</xdr:colOff>
                <xdr:row>75</xdr:row>
                <xdr:rowOff>352425</xdr:rowOff>
              </to>
            </anchor>
          </controlPr>
        </control>
      </mc:Choice>
    </mc:AlternateContent>
    <mc:AlternateContent xmlns:mc="http://schemas.openxmlformats.org/markup-compatibility/2006">
      <mc:Choice Requires="x14">
        <control shapeId="1073" r:id="rId159" name="Button 49">
          <controlPr defaultSize="0" print="0" autoFill="0" autoPict="0" macro="[0]!CauseAndEffect_Click">
            <anchor moveWithCells="1" sizeWithCells="1">
              <from>
                <xdr:col>0</xdr:col>
                <xdr:colOff>47625</xdr:colOff>
                <xdr:row>80</xdr:row>
                <xdr:rowOff>57150</xdr:rowOff>
              </from>
              <to>
                <xdr:col>7</xdr:col>
                <xdr:colOff>95250</xdr:colOff>
                <xdr:row>81</xdr:row>
                <xdr:rowOff>180975</xdr:rowOff>
              </to>
            </anchor>
          </controlPr>
        </control>
      </mc:Choice>
    </mc:AlternateContent>
    <mc:AlternateContent xmlns:mc="http://schemas.openxmlformats.org/markup-compatibility/2006">
      <mc:Choice Requires="x14">
        <control shapeId="1075" r:id="rId160" name="Button 51">
          <controlPr defaultSize="0" print="0" autoFill="0" autoPict="0" macro="[0]!ParetoChart_Click">
            <anchor moveWithCells="1" sizeWithCells="1">
              <from>
                <xdr:col>8</xdr:col>
                <xdr:colOff>28575</xdr:colOff>
                <xdr:row>80</xdr:row>
                <xdr:rowOff>57150</xdr:rowOff>
              </from>
              <to>
                <xdr:col>15</xdr:col>
                <xdr:colOff>76200</xdr:colOff>
                <xdr:row>81</xdr:row>
                <xdr:rowOff>180975</xdr:rowOff>
              </to>
            </anchor>
          </controlPr>
        </control>
      </mc:Choice>
    </mc:AlternateContent>
    <mc:AlternateContent xmlns:mc="http://schemas.openxmlformats.org/markup-compatibility/2006">
      <mc:Choice Requires="x14">
        <control shapeId="1077" r:id="rId161" name="Button 53">
          <controlPr defaultSize="0" print="0" autoFill="0" autoPict="0" macro="[0]!FakeClick_Click">
            <anchor moveWithCells="1" sizeWithCells="1">
              <from>
                <xdr:col>24</xdr:col>
                <xdr:colOff>57150</xdr:colOff>
                <xdr:row>80</xdr:row>
                <xdr:rowOff>57150</xdr:rowOff>
              </from>
              <to>
                <xdr:col>31</xdr:col>
                <xdr:colOff>104775</xdr:colOff>
                <xdr:row>81</xdr:row>
                <xdr:rowOff>180975</xdr:rowOff>
              </to>
            </anchor>
          </controlPr>
        </control>
      </mc:Choice>
    </mc:AlternateContent>
    <mc:AlternateContent xmlns:mc="http://schemas.openxmlformats.org/markup-compatibility/2006">
      <mc:Choice Requires="x14">
        <control shapeId="1078" r:id="rId162" name="Button 54">
          <controlPr defaultSize="0" print="0" autoFill="0" autoPict="0" macro="[0]!FakeClick_Click">
            <anchor moveWithCells="1" sizeWithCells="1">
              <from>
                <xdr:col>32</xdr:col>
                <xdr:colOff>47625</xdr:colOff>
                <xdr:row>80</xdr:row>
                <xdr:rowOff>57150</xdr:rowOff>
              </from>
              <to>
                <xdr:col>39</xdr:col>
                <xdr:colOff>85725</xdr:colOff>
                <xdr:row>81</xdr:row>
                <xdr:rowOff>171450</xdr:rowOff>
              </to>
            </anchor>
          </controlPr>
        </control>
      </mc:Choice>
    </mc:AlternateContent>
    <mc:AlternateContent xmlns:mc="http://schemas.openxmlformats.org/markup-compatibility/2006">
      <mc:Choice Requires="x14">
        <control shapeId="1079" r:id="rId163" name="Button 55">
          <controlPr defaultSize="0" print="0" autoFill="0" autoPict="0" macro="[0]!FakeClick_Click">
            <anchor moveWithCells="1" sizeWithCells="1">
              <from>
                <xdr:col>40</xdr:col>
                <xdr:colOff>47625</xdr:colOff>
                <xdr:row>80</xdr:row>
                <xdr:rowOff>57150</xdr:rowOff>
              </from>
              <to>
                <xdr:col>47</xdr:col>
                <xdr:colOff>95250</xdr:colOff>
                <xdr:row>81</xdr:row>
                <xdr:rowOff>171450</xdr:rowOff>
              </to>
            </anchor>
          </controlPr>
        </control>
      </mc:Choice>
    </mc:AlternateContent>
    <mc:AlternateContent xmlns:mc="http://schemas.openxmlformats.org/markup-compatibility/2006">
      <mc:Choice Requires="x14">
        <control shapeId="1080" r:id="rId164" name="Button 56">
          <controlPr defaultSize="0" print="0" autoFill="0" autoPict="0" macro="[0]!FakeClick_Click">
            <anchor moveWithCells="1" sizeWithCells="1">
              <from>
                <xdr:col>48</xdr:col>
                <xdr:colOff>38100</xdr:colOff>
                <xdr:row>80</xdr:row>
                <xdr:rowOff>38100</xdr:rowOff>
              </from>
              <to>
                <xdr:col>55</xdr:col>
                <xdr:colOff>85725</xdr:colOff>
                <xdr:row>81</xdr:row>
                <xdr:rowOff>161925</xdr:rowOff>
              </to>
            </anchor>
          </controlPr>
        </control>
      </mc:Choice>
    </mc:AlternateContent>
    <mc:AlternateContent xmlns:mc="http://schemas.openxmlformats.org/markup-compatibility/2006">
      <mc:Choice Requires="x14">
        <control shapeId="1082" r:id="rId165" name="Button 58">
          <controlPr defaultSize="0" print="0" autoFill="0" autoPict="0" macro="[0]!FakeClick_Click">
            <anchor moveWithCells="1" sizeWithCells="1">
              <from>
                <xdr:col>56</xdr:col>
                <xdr:colOff>38100</xdr:colOff>
                <xdr:row>80</xdr:row>
                <xdr:rowOff>57150</xdr:rowOff>
              </from>
              <to>
                <xdr:col>63</xdr:col>
                <xdr:colOff>104775</xdr:colOff>
                <xdr:row>81</xdr:row>
                <xdr:rowOff>180975</xdr:rowOff>
              </to>
            </anchor>
          </controlPr>
        </control>
      </mc:Choice>
    </mc:AlternateContent>
    <mc:AlternateContent xmlns:mc="http://schemas.openxmlformats.org/markup-compatibility/2006">
      <mc:Choice Requires="x14">
        <control shapeId="1142" r:id="rId166" name="Button 118">
          <controlPr defaultSize="0" print="0" autoFill="0" autoPict="0" macro="[0]!HidePictures_Click">
            <anchor moveWithCells="1" sizeWithCells="1">
              <from>
                <xdr:col>49</xdr:col>
                <xdr:colOff>95250</xdr:colOff>
                <xdr:row>29</xdr:row>
                <xdr:rowOff>0</xdr:rowOff>
              </from>
              <to>
                <xdr:col>63</xdr:col>
                <xdr:colOff>95250</xdr:colOff>
                <xdr:row>29</xdr:row>
                <xdr:rowOff>0</xdr:rowOff>
              </to>
            </anchor>
          </controlPr>
        </control>
      </mc:Choice>
    </mc:AlternateContent>
    <mc:AlternateContent xmlns:mc="http://schemas.openxmlformats.org/markup-compatibility/2006">
      <mc:Choice Requires="x14">
        <control shapeId="1161" r:id="rId167" name="Button 137">
          <controlPr defaultSize="0" print="0" autoFill="0" autoPict="0" macro="[0]!Insert_Picture_A">
            <anchor moveWithCells="1" sizeWithCells="1">
              <from>
                <xdr:col>27</xdr:col>
                <xdr:colOff>57150</xdr:colOff>
                <xdr:row>29</xdr:row>
                <xdr:rowOff>0</xdr:rowOff>
              </from>
              <to>
                <xdr:col>31</xdr:col>
                <xdr:colOff>57150</xdr:colOff>
                <xdr:row>29</xdr:row>
                <xdr:rowOff>0</xdr:rowOff>
              </to>
            </anchor>
          </controlPr>
        </control>
      </mc:Choice>
    </mc:AlternateContent>
    <mc:AlternateContent xmlns:mc="http://schemas.openxmlformats.org/markup-compatibility/2006">
      <mc:Choice Requires="x14">
        <control shapeId="1162" r:id="rId168" name="Button 138">
          <controlPr defaultSize="0" print="0" autoFill="0" autoPict="0" macro="[0]!Insert_Picture_B">
            <anchor moveWithCells="1" sizeWithCells="1">
              <from>
                <xdr:col>59</xdr:col>
                <xdr:colOff>85725</xdr:colOff>
                <xdr:row>29</xdr:row>
                <xdr:rowOff>0</xdr:rowOff>
              </from>
              <to>
                <xdr:col>63</xdr:col>
                <xdr:colOff>85725</xdr:colOff>
                <xdr:row>29</xdr:row>
                <xdr:rowOff>0</xdr:rowOff>
              </to>
            </anchor>
          </controlPr>
        </control>
      </mc:Choice>
    </mc:AlternateContent>
    <mc:AlternateContent xmlns:mc="http://schemas.openxmlformats.org/markup-compatibility/2006">
      <mc:Choice Requires="x14">
        <control shapeId="1163" r:id="rId169" name="Button 139">
          <controlPr defaultSize="0" print="0" autoFill="0" autoPict="0" macro="[0]!InsertTenMorePics_Click">
            <anchor moveWithCells="1" sizeWithCells="1">
              <from>
                <xdr:col>59</xdr:col>
                <xdr:colOff>66675</xdr:colOff>
                <xdr:row>29</xdr:row>
                <xdr:rowOff>0</xdr:rowOff>
              </from>
              <to>
                <xdr:col>63</xdr:col>
                <xdr:colOff>85725</xdr:colOff>
                <xdr:row>29</xdr:row>
                <xdr:rowOff>0</xdr:rowOff>
              </to>
            </anchor>
          </controlPr>
        </control>
      </mc:Choice>
    </mc:AlternateContent>
    <mc:AlternateContent xmlns:mc="http://schemas.openxmlformats.org/markup-compatibility/2006">
      <mc:Choice Requires="x14">
        <control shapeId="1164" r:id="rId170" name="Button 140">
          <controlPr defaultSize="0" print="0" autoFill="0" autoPict="0" macro="[0]!Additional_Contacts_Click">
            <anchor moveWithCells="1" sizeWithCells="1">
              <from>
                <xdr:col>49</xdr:col>
                <xdr:colOff>104775</xdr:colOff>
                <xdr:row>32</xdr:row>
                <xdr:rowOff>561975</xdr:rowOff>
              </from>
              <to>
                <xdr:col>64</xdr:col>
                <xdr:colOff>9525</xdr:colOff>
                <xdr:row>32</xdr:row>
                <xdr:rowOff>752475</xdr:rowOff>
              </to>
            </anchor>
          </controlPr>
        </control>
      </mc:Choice>
    </mc:AlternateContent>
    <mc:AlternateContent xmlns:mc="http://schemas.openxmlformats.org/markup-compatibility/2006">
      <mc:Choice Requires="x14">
        <control shapeId="1165" r:id="rId171" name="Button 141">
          <controlPr defaultSize="0" print="0" autoFill="0" autoPict="0" macro="[0]!Hide_Row_Thirty_On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6" r:id="rId172" name="Button 142">
          <controlPr defaultSize="0" print="0" autoFill="0" autoPict="0" macro="[0]!Hide_Row_Thirty_Two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7" r:id="rId173" name="Button 143">
          <controlPr defaultSize="0" print="0" autoFill="0" autoPict="0" macro="[0]!Hide_Row_Thirty_Thre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8" r:id="rId174" name="Button 144">
          <controlPr defaultSize="0" print="0" autoFill="0" autoPict="0" macro="[0]!Hide_Row_Thirty_Four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69" r:id="rId175" name="Button 145">
          <controlPr defaultSize="0" print="0" autoFill="0" autoPict="0" macro="[0]!Hide_Row_Thirty_Fiv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0" r:id="rId176" name="Button 146">
          <controlPr defaultSize="0" print="0" autoFill="0" autoPict="0" macro="[0]!Hide_Row_Thirty_Six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1" r:id="rId177" name="Button 147">
          <controlPr defaultSize="0" print="0" autoFill="0" autoPict="0" macro="[0]!Hide_Row_Thirty_Seven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2" r:id="rId178" name="Button 148">
          <controlPr defaultSize="0" print="0" autoFill="0" autoPict="0" macro="[0]!Hide_Row_Thirty_Eight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3" r:id="rId179" name="Button 149">
          <controlPr defaultSize="0" print="0" autoFill="0" autoPict="0" macro="[0]!Hide_Row_Thirty_Nine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74" r:id="rId180" name="Button 150">
          <controlPr defaultSize="0" print="0" autoFill="0" autoPict="0" macro="[0]!Hide_Row_Forty_Click">
            <anchor moveWithCells="1" sizeWithCells="1">
              <from>
                <xdr:col>64</xdr:col>
                <xdr:colOff>28575</xdr:colOff>
                <xdr:row>39</xdr:row>
                <xdr:rowOff>0</xdr:rowOff>
              </from>
              <to>
                <xdr:col>64</xdr:col>
                <xdr:colOff>600075</xdr:colOff>
                <xdr:row>39</xdr:row>
                <xdr:rowOff>0</xdr:rowOff>
              </to>
            </anchor>
          </controlPr>
        </control>
      </mc:Choice>
    </mc:AlternateContent>
    <mc:AlternateContent xmlns:mc="http://schemas.openxmlformats.org/markup-compatibility/2006">
      <mc:Choice Requires="x14">
        <control shapeId="1187" r:id="rId181" name="Button 163">
          <controlPr defaultSize="0" print="0" autoFill="0" autoPict="0" macro="[0]!Hide_Row_Fifty_Eight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88" r:id="rId182" name="Button 164">
          <controlPr defaultSize="0" print="0" autoFill="0" autoPict="0" macro="[0]!Hide_Row_Fifty_Nine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89" r:id="rId183" name="Button 165">
          <controlPr defaultSize="0" print="0" autoFill="0" autoPict="0" macro="[0]!Hide_Row_Sixty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190" r:id="rId184" name="Button 166">
          <controlPr defaultSize="0" print="0" autoFill="0" autoPict="0" macro="[0]!Hide_Row_Sixty_One_Click">
            <anchor moveWithCells="1" sizeWithCells="1">
              <from>
                <xdr:col>64</xdr:col>
                <xdr:colOff>28575</xdr:colOff>
                <xdr:row>61</xdr:row>
                <xdr:rowOff>0</xdr:rowOff>
              </from>
              <to>
                <xdr:col>64</xdr:col>
                <xdr:colOff>600075</xdr:colOff>
                <xdr:row>61</xdr:row>
                <xdr:rowOff>0</xdr:rowOff>
              </to>
            </anchor>
          </controlPr>
        </control>
      </mc:Choice>
    </mc:AlternateContent>
    <mc:AlternateContent xmlns:mc="http://schemas.openxmlformats.org/markup-compatibility/2006">
      <mc:Choice Requires="x14">
        <control shapeId="1228" r:id="rId185" name="Button 204">
          <controlPr defaultSize="0" print="0" autoFill="0" autoPict="0" macro="[0]!Additional_Locations_Click">
            <anchor moveWithCells="1" sizeWithCells="1">
              <from>
                <xdr:col>47</xdr:col>
                <xdr:colOff>85725</xdr:colOff>
                <xdr:row>51</xdr:row>
                <xdr:rowOff>428625</xdr:rowOff>
              </from>
              <to>
                <xdr:col>63</xdr:col>
                <xdr:colOff>28575</xdr:colOff>
                <xdr:row>51</xdr:row>
                <xdr:rowOff>581025</xdr:rowOff>
              </to>
            </anchor>
          </controlPr>
        </control>
      </mc:Choice>
    </mc:AlternateContent>
    <mc:AlternateContent xmlns:mc="http://schemas.openxmlformats.org/markup-compatibility/2006">
      <mc:Choice Requires="x14">
        <control shapeId="1341" r:id="rId186" name="Button 317">
          <controlPr defaultSize="0" print="0" autoFill="0" autoPict="0" macro="[0]!CheckSpelling">
            <anchor moveWithCells="1" sizeWithCells="1">
              <from>
                <xdr:col>0</xdr:col>
                <xdr:colOff>28575</xdr:colOff>
                <xdr:row>151</xdr:row>
                <xdr:rowOff>161925</xdr:rowOff>
              </from>
              <to>
                <xdr:col>63</xdr:col>
                <xdr:colOff>95250</xdr:colOff>
                <xdr:row>153</xdr:row>
                <xdr:rowOff>9525</xdr:rowOff>
              </to>
            </anchor>
          </controlPr>
        </control>
      </mc:Choice>
    </mc:AlternateContent>
    <mc:AlternateContent xmlns:mc="http://schemas.openxmlformats.org/markup-compatibility/2006">
      <mc:Choice Requires="x14">
        <control shapeId="1342" r:id="rId187" name="Button 318">
          <controlPr defaultSize="0" print="0" autoFill="0" autoPict="0" macro="[0]!CheckSpelling">
            <anchor moveWithCells="1" sizeWithCells="1">
              <from>
                <xdr:col>34</xdr:col>
                <xdr:colOff>38100</xdr:colOff>
                <xdr:row>0</xdr:row>
                <xdr:rowOff>104775</xdr:rowOff>
              </from>
              <to>
                <xdr:col>57</xdr:col>
                <xdr:colOff>38100</xdr:colOff>
                <xdr:row>0</xdr:row>
                <xdr:rowOff>352425</xdr:rowOff>
              </to>
            </anchor>
          </controlPr>
        </control>
      </mc:Choice>
    </mc:AlternateContent>
    <mc:AlternateContent xmlns:mc="http://schemas.openxmlformats.org/markup-compatibility/2006">
      <mc:Choice Requires="x14">
        <control shapeId="1137" r:id="rId188" name="Group Box 113">
          <controlPr defaultSize="0" autoFill="0" autoPict="0">
            <anchor moveWithCells="1" sizeWithCells="1">
              <from>
                <xdr:col>55</xdr:col>
                <xdr:colOff>19050</xdr:colOff>
                <xdr:row>75</xdr:row>
                <xdr:rowOff>28575</xdr:rowOff>
              </from>
              <to>
                <xdr:col>62</xdr:col>
                <xdr:colOff>28575</xdr:colOff>
                <xdr:row>75</xdr:row>
                <xdr:rowOff>571500</xdr:rowOff>
              </to>
            </anchor>
          </controlPr>
        </control>
      </mc:Choice>
    </mc:AlternateContent>
    <mc:AlternateContent xmlns:mc="http://schemas.openxmlformats.org/markup-compatibility/2006">
      <mc:Choice Requires="x14">
        <control shapeId="1491" r:id="rId189" name="Button 467">
          <controlPr defaultSize="0" print="0" autoFill="0" autoPict="0" macro="[0]!IsIsNot_Click">
            <anchor moveWithCells="1" sizeWithCells="1">
              <from>
                <xdr:col>38</xdr:col>
                <xdr:colOff>9525</xdr:colOff>
                <xdr:row>11</xdr:row>
                <xdr:rowOff>9525</xdr:rowOff>
              </from>
              <to>
                <xdr:col>48</xdr:col>
                <xdr:colOff>9525</xdr:colOff>
                <xdr:row>12</xdr:row>
                <xdr:rowOff>0</xdr:rowOff>
              </to>
            </anchor>
          </controlPr>
        </control>
      </mc:Choice>
    </mc:AlternateContent>
    <mc:AlternateContent xmlns:mc="http://schemas.openxmlformats.org/markup-compatibility/2006">
      <mc:Choice Requires="x14">
        <control shapeId="1492" r:id="rId190" name="Button 468">
          <controlPr defaultSize="0" print="0" autoFill="0" autoPict="0" macro="[0]!FakeClick_Click">
            <anchor moveWithCells="1" sizeWithCells="1">
              <from>
                <xdr:col>16</xdr:col>
                <xdr:colOff>57150</xdr:colOff>
                <xdr:row>80</xdr:row>
                <xdr:rowOff>57150</xdr:rowOff>
              </from>
              <to>
                <xdr:col>23</xdr:col>
                <xdr:colOff>104775</xdr:colOff>
                <xdr:row>81</xdr:row>
                <xdr:rowOff>180975</xdr:rowOff>
              </to>
            </anchor>
          </controlPr>
        </control>
      </mc:Choice>
    </mc:AlternateContent>
    <mc:AlternateContent xmlns:mc="http://schemas.openxmlformats.org/markup-compatibility/2006">
      <mc:Choice Requires="x14">
        <control shapeId="68012" r:id="rId191" name="Button 1452">
          <controlPr defaultSize="0" print="0" autoFill="0" autoPict="0" macro="[0]!ExportToCsv">
            <anchor moveWithCells="1" sizeWithCells="1">
              <from>
                <xdr:col>64</xdr:col>
                <xdr:colOff>19050</xdr:colOff>
                <xdr:row>3</xdr:row>
                <xdr:rowOff>19050</xdr:rowOff>
              </from>
              <to>
                <xdr:col>65</xdr:col>
                <xdr:colOff>600075</xdr:colOff>
                <xdr:row>6</xdr:row>
                <xdr:rowOff>9525</xdr:rowOff>
              </to>
            </anchor>
          </controlPr>
        </control>
      </mc:Choice>
    </mc:AlternateContent>
    <mc:AlternateContent xmlns:mc="http://schemas.openxmlformats.org/markup-compatibility/2006">
      <mc:Choice Requires="x14">
        <control shapeId="1511" r:id="rId192" name="Group Box 487">
          <controlPr defaultSize="0" autoFill="0" autoPict="0">
            <anchor moveWithCells="1" sizeWithCells="1">
              <from>
                <xdr:col>48</xdr:col>
                <xdr:colOff>19050</xdr:colOff>
                <xdr:row>11</xdr:row>
                <xdr:rowOff>9525</xdr:rowOff>
              </from>
              <to>
                <xdr:col>53</xdr:col>
                <xdr:colOff>85725</xdr:colOff>
                <xdr:row>11</xdr:row>
                <xdr:rowOff>333375</xdr:rowOff>
              </to>
            </anchor>
          </controlPr>
        </control>
      </mc:Choice>
    </mc:AlternateContent>
    <mc:AlternateContent xmlns:mc="http://schemas.openxmlformats.org/markup-compatibility/2006">
      <mc:Choice Requires="x14">
        <control shapeId="1423" r:id="rId193" name="Group Box 399">
          <controlPr defaultSize="0" autoFill="0" autoPict="0">
            <anchor moveWithCells="1" sizeWithCells="1">
              <from>
                <xdr:col>56</xdr:col>
                <xdr:colOff>57150</xdr:colOff>
                <xdr:row>82</xdr:row>
                <xdr:rowOff>28575</xdr:rowOff>
              </from>
              <to>
                <xdr:col>64</xdr:col>
                <xdr:colOff>0</xdr:colOff>
                <xdr:row>82</xdr:row>
                <xdr:rowOff>523875</xdr:rowOff>
              </to>
            </anchor>
          </controlPr>
        </control>
      </mc:Choice>
    </mc:AlternateContent>
    <mc:AlternateContent xmlns:mc="http://schemas.openxmlformats.org/markup-compatibility/2006">
      <mc:Choice Requires="x14">
        <control shapeId="1415" r:id="rId194" name="Group Box 391">
          <controlPr defaultSize="0" autoFill="0" autoPict="0">
            <anchor moveWithCells="1" sizeWithCells="1">
              <from>
                <xdr:col>48</xdr:col>
                <xdr:colOff>66675</xdr:colOff>
                <xdr:row>82</xdr:row>
                <xdr:rowOff>28575</xdr:rowOff>
              </from>
              <to>
                <xdr:col>55</xdr:col>
                <xdr:colOff>76200</xdr:colOff>
                <xdr:row>82</xdr:row>
                <xdr:rowOff>523875</xdr:rowOff>
              </to>
            </anchor>
          </controlPr>
        </control>
      </mc:Choice>
    </mc:AlternateContent>
    <mc:AlternateContent xmlns:mc="http://schemas.openxmlformats.org/markup-compatibility/2006">
      <mc:Choice Requires="x14">
        <control shapeId="1155" r:id="rId195" name="Group Box 131">
          <controlPr defaultSize="0" autoFill="0" autoPict="0">
            <anchor moveWithCells="1" sizeWithCells="1">
              <from>
                <xdr:col>40</xdr:col>
                <xdr:colOff>57150</xdr:colOff>
                <xdr:row>82</xdr:row>
                <xdr:rowOff>28575</xdr:rowOff>
              </from>
              <to>
                <xdr:col>47</xdr:col>
                <xdr:colOff>66675</xdr:colOff>
                <xdr:row>82</xdr:row>
                <xdr:rowOff>533400</xdr:rowOff>
              </to>
            </anchor>
          </controlPr>
        </control>
      </mc:Choice>
    </mc:AlternateContent>
    <mc:AlternateContent xmlns:mc="http://schemas.openxmlformats.org/markup-compatibility/2006">
      <mc:Choice Requires="x14">
        <control shapeId="1117" r:id="rId196" name="Group Box 93">
          <controlPr defaultSize="0" autoFill="0" autoPict="0">
            <anchor moveWithCells="1" sizeWithCells="1">
              <from>
                <xdr:col>32</xdr:col>
                <xdr:colOff>76200</xdr:colOff>
                <xdr:row>82</xdr:row>
                <xdr:rowOff>28575</xdr:rowOff>
              </from>
              <to>
                <xdr:col>39</xdr:col>
                <xdr:colOff>76200</xdr:colOff>
                <xdr:row>82</xdr:row>
                <xdr:rowOff>523875</xdr:rowOff>
              </to>
            </anchor>
          </controlPr>
        </control>
      </mc:Choice>
    </mc:AlternateContent>
    <mc:AlternateContent xmlns:mc="http://schemas.openxmlformats.org/markup-compatibility/2006">
      <mc:Choice Requires="x14">
        <control shapeId="1112" r:id="rId197" name="Group Box 88">
          <controlPr defaultSize="0" autoFill="0" autoPict="0">
            <anchor moveWithCells="1" sizeWithCells="1">
              <from>
                <xdr:col>24</xdr:col>
                <xdr:colOff>66675</xdr:colOff>
                <xdr:row>82</xdr:row>
                <xdr:rowOff>28575</xdr:rowOff>
              </from>
              <to>
                <xdr:col>31</xdr:col>
                <xdr:colOff>76200</xdr:colOff>
                <xdr:row>82</xdr:row>
                <xdr:rowOff>533400</xdr:rowOff>
              </to>
            </anchor>
          </controlPr>
        </control>
      </mc:Choice>
    </mc:AlternateContent>
    <mc:AlternateContent xmlns:mc="http://schemas.openxmlformats.org/markup-compatibility/2006">
      <mc:Choice Requires="x14">
        <control shapeId="1107" r:id="rId198" name="Group Box 83">
          <controlPr defaultSize="0" autoFill="0" autoPict="0">
            <anchor moveWithCells="1" sizeWithCells="1">
              <from>
                <xdr:col>16</xdr:col>
                <xdr:colOff>57150</xdr:colOff>
                <xdr:row>82</xdr:row>
                <xdr:rowOff>28575</xdr:rowOff>
              </from>
              <to>
                <xdr:col>23</xdr:col>
                <xdr:colOff>66675</xdr:colOff>
                <xdr:row>82</xdr:row>
                <xdr:rowOff>523875</xdr:rowOff>
              </to>
            </anchor>
          </controlPr>
        </control>
      </mc:Choice>
    </mc:AlternateContent>
    <mc:AlternateContent xmlns:mc="http://schemas.openxmlformats.org/markup-compatibility/2006">
      <mc:Choice Requires="x14">
        <control shapeId="1102" r:id="rId199" name="Group Box 78">
          <controlPr defaultSize="0" autoFill="0" autoPict="0">
            <anchor moveWithCells="1" sizeWithCells="1">
              <from>
                <xdr:col>8</xdr:col>
                <xdr:colOff>57150</xdr:colOff>
                <xdr:row>82</xdr:row>
                <xdr:rowOff>28575</xdr:rowOff>
              </from>
              <to>
                <xdr:col>15</xdr:col>
                <xdr:colOff>76200</xdr:colOff>
                <xdr:row>82</xdr:row>
                <xdr:rowOff>533400</xdr:rowOff>
              </to>
            </anchor>
          </controlPr>
        </control>
      </mc:Choice>
    </mc:AlternateContent>
    <mc:AlternateContent xmlns:mc="http://schemas.openxmlformats.org/markup-compatibility/2006">
      <mc:Choice Requires="x14">
        <control shapeId="1084" r:id="rId200" name="Group Box 60">
          <controlPr defaultSize="0" autoFill="0" autoPict="0">
            <anchor moveWithCells="1" sizeWithCells="1">
              <from>
                <xdr:col>0</xdr:col>
                <xdr:colOff>57150</xdr:colOff>
                <xdr:row>82</xdr:row>
                <xdr:rowOff>28575</xdr:rowOff>
              </from>
              <to>
                <xdr:col>7</xdr:col>
                <xdr:colOff>66675</xdr:colOff>
                <xdr:row>82</xdr:row>
                <xdr:rowOff>533400</xdr:rowOff>
              </to>
            </anchor>
          </controlPr>
        </control>
      </mc:Choice>
    </mc:AlternateContent>
    <mc:AlternateContent xmlns:mc="http://schemas.openxmlformats.org/markup-compatibility/2006">
      <mc:Choice Requires="x14">
        <control shapeId="68021" r:id="rId201" name="Button 1461">
          <controlPr defaultSize="0" print="0" autoFill="0" autoPict="0" macro="[0]!GoToActionTable">
            <anchor moveWithCells="1" sizeWithCells="1">
              <from>
                <xdr:col>45</xdr:col>
                <xdr:colOff>85725</xdr:colOff>
                <xdr:row>137</xdr:row>
                <xdr:rowOff>333375</xdr:rowOff>
              </from>
              <to>
                <xdr:col>62</xdr:col>
                <xdr:colOff>19050</xdr:colOff>
                <xdr:row>137</xdr:row>
                <xdr:rowOff>504825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263"/>
  <sheetViews>
    <sheetView view="pageLayout" zoomScaleNormal="100" zoomScaleSheetLayoutView="85" workbookViewId="0">
      <selection activeCell="E11" sqref="E11:E13"/>
    </sheetView>
  </sheetViews>
  <sheetFormatPr defaultRowHeight="15"/>
  <cols>
    <col min="1" max="1" width="8.7109375" customWidth="1"/>
    <col min="2" max="2" width="23.85546875" customWidth="1"/>
    <col min="3" max="3" width="10.5703125" customWidth="1"/>
    <col min="4" max="4" width="8" customWidth="1"/>
    <col min="5" max="5" width="10.42578125" customWidth="1"/>
    <col min="6" max="6" width="9.140625" customWidth="1"/>
    <col min="7" max="7" width="12.28515625" customWidth="1"/>
    <col min="8" max="8" width="7.42578125" customWidth="1"/>
  </cols>
  <sheetData>
    <row r="1" spans="1:8">
      <c r="A1" s="347" t="s">
        <v>506</v>
      </c>
      <c r="B1" s="347"/>
      <c r="C1" s="347"/>
      <c r="D1" s="347"/>
      <c r="E1" s="347"/>
      <c r="F1" s="347"/>
      <c r="G1" s="347"/>
      <c r="H1" s="347"/>
    </row>
    <row r="2" spans="1:8">
      <c r="A2" s="347"/>
      <c r="B2" s="347"/>
      <c r="C2" s="347"/>
      <c r="D2" s="347"/>
      <c r="E2" s="347"/>
      <c r="F2" s="347"/>
      <c r="G2" s="347"/>
      <c r="H2" s="347"/>
    </row>
    <row r="3" spans="1:8">
      <c r="A3" s="348"/>
      <c r="B3" s="348"/>
      <c r="C3" s="348"/>
      <c r="D3" s="348"/>
      <c r="E3" s="348"/>
      <c r="F3" s="348"/>
      <c r="G3" s="348"/>
      <c r="H3" s="348"/>
    </row>
    <row r="4" spans="1:8" ht="51">
      <c r="A4" s="97" t="s">
        <v>503</v>
      </c>
      <c r="B4" s="97" t="s">
        <v>504</v>
      </c>
      <c r="C4" s="97" t="s">
        <v>505</v>
      </c>
      <c r="D4" s="98" t="s">
        <v>507</v>
      </c>
      <c r="E4" s="98" t="s">
        <v>508</v>
      </c>
      <c r="F4" s="98" t="s">
        <v>509</v>
      </c>
      <c r="G4" s="98" t="s">
        <v>510</v>
      </c>
      <c r="H4" s="98" t="s">
        <v>511</v>
      </c>
    </row>
    <row r="5" spans="1:8">
      <c r="A5" s="349"/>
      <c r="B5" s="350"/>
      <c r="C5" s="350"/>
      <c r="D5" s="351"/>
      <c r="E5" s="350"/>
      <c r="F5" s="350"/>
      <c r="G5" s="350"/>
      <c r="H5" s="350"/>
    </row>
    <row r="6" spans="1:8">
      <c r="A6" s="349"/>
      <c r="B6" s="350"/>
      <c r="C6" s="350"/>
      <c r="D6" s="351"/>
      <c r="E6" s="350"/>
      <c r="F6" s="350"/>
      <c r="G6" s="350"/>
      <c r="H6" s="350"/>
    </row>
    <row r="7" spans="1:8">
      <c r="A7" s="349"/>
      <c r="B7" s="350"/>
      <c r="C7" s="350"/>
      <c r="D7" s="351"/>
      <c r="E7" s="350"/>
      <c r="F7" s="350"/>
      <c r="G7" s="350"/>
      <c r="H7" s="350"/>
    </row>
    <row r="8" spans="1:8">
      <c r="A8" s="346"/>
      <c r="B8" s="345"/>
      <c r="C8" s="345"/>
      <c r="D8" s="346"/>
      <c r="E8" s="345"/>
      <c r="F8" s="345"/>
      <c r="G8" s="345"/>
      <c r="H8" s="345"/>
    </row>
    <row r="9" spans="1:8">
      <c r="A9" s="346"/>
      <c r="B9" s="345"/>
      <c r="C9" s="345"/>
      <c r="D9" s="346"/>
      <c r="E9" s="345"/>
      <c r="F9" s="345"/>
      <c r="G9" s="345"/>
      <c r="H9" s="345"/>
    </row>
    <row r="10" spans="1:8">
      <c r="A10" s="346"/>
      <c r="B10" s="345"/>
      <c r="C10" s="345"/>
      <c r="D10" s="346"/>
      <c r="E10" s="345"/>
      <c r="F10" s="345"/>
      <c r="G10" s="345"/>
      <c r="H10" s="345"/>
    </row>
    <row r="11" spans="1:8">
      <c r="A11" s="346"/>
      <c r="B11" s="345"/>
      <c r="C11" s="345"/>
      <c r="D11" s="346"/>
      <c r="E11" s="345"/>
      <c r="F11" s="345"/>
      <c r="G11" s="345"/>
      <c r="H11" s="345"/>
    </row>
    <row r="12" spans="1:8">
      <c r="A12" s="346"/>
      <c r="B12" s="345"/>
      <c r="C12" s="345"/>
      <c r="D12" s="346"/>
      <c r="E12" s="345"/>
      <c r="F12" s="345"/>
      <c r="G12" s="345"/>
      <c r="H12" s="345"/>
    </row>
    <row r="13" spans="1:8">
      <c r="A13" s="346"/>
      <c r="B13" s="345"/>
      <c r="C13" s="345"/>
      <c r="D13" s="346"/>
      <c r="E13" s="345"/>
      <c r="F13" s="345"/>
      <c r="G13" s="345"/>
      <c r="H13" s="345"/>
    </row>
    <row r="14" spans="1:8">
      <c r="A14" s="346"/>
      <c r="B14" s="345"/>
      <c r="C14" s="345"/>
      <c r="D14" s="346"/>
      <c r="E14" s="345"/>
      <c r="F14" s="345"/>
      <c r="G14" s="345"/>
      <c r="H14" s="345"/>
    </row>
    <row r="15" spans="1:8">
      <c r="A15" s="346"/>
      <c r="B15" s="345"/>
      <c r="C15" s="345"/>
      <c r="D15" s="346"/>
      <c r="E15" s="345"/>
      <c r="F15" s="345"/>
      <c r="G15" s="345"/>
      <c r="H15" s="345"/>
    </row>
    <row r="16" spans="1:8">
      <c r="A16" s="346"/>
      <c r="B16" s="345"/>
      <c r="C16" s="345"/>
      <c r="D16" s="346"/>
      <c r="E16" s="345"/>
      <c r="F16" s="345"/>
      <c r="G16" s="345"/>
      <c r="H16" s="345"/>
    </row>
    <row r="17" spans="1:8">
      <c r="A17" s="346"/>
      <c r="B17" s="345"/>
      <c r="C17" s="345"/>
      <c r="D17" s="346"/>
      <c r="E17" s="345"/>
      <c r="F17" s="345"/>
      <c r="G17" s="345"/>
      <c r="H17" s="345"/>
    </row>
    <row r="18" spans="1:8">
      <c r="A18" s="346"/>
      <c r="B18" s="345"/>
      <c r="C18" s="345"/>
      <c r="D18" s="346"/>
      <c r="E18" s="345"/>
      <c r="F18" s="345"/>
      <c r="G18" s="345"/>
      <c r="H18" s="345"/>
    </row>
    <row r="19" spans="1:8">
      <c r="A19" s="346"/>
      <c r="B19" s="345"/>
      <c r="C19" s="345"/>
      <c r="D19" s="346"/>
      <c r="E19" s="345"/>
      <c r="F19" s="345"/>
      <c r="G19" s="345"/>
      <c r="H19" s="345"/>
    </row>
    <row r="20" spans="1:8">
      <c r="A20" s="344"/>
      <c r="B20" s="344"/>
      <c r="C20" s="344"/>
      <c r="D20" s="344"/>
      <c r="E20" s="344"/>
      <c r="F20" s="344"/>
      <c r="G20" s="344"/>
      <c r="H20" s="344"/>
    </row>
    <row r="21" spans="1:8">
      <c r="A21" s="344"/>
      <c r="B21" s="344"/>
      <c r="C21" s="344"/>
      <c r="D21" s="344"/>
      <c r="E21" s="344"/>
      <c r="F21" s="344"/>
      <c r="G21" s="344"/>
      <c r="H21" s="344"/>
    </row>
    <row r="22" spans="1:8">
      <c r="A22" s="344"/>
      <c r="B22" s="344"/>
      <c r="C22" s="344"/>
      <c r="D22" s="344"/>
      <c r="E22" s="344"/>
      <c r="F22" s="344"/>
      <c r="G22" s="344"/>
      <c r="H22" s="344"/>
    </row>
    <row r="23" spans="1:8">
      <c r="A23" s="344"/>
      <c r="B23" s="344"/>
      <c r="C23" s="344"/>
      <c r="D23" s="344"/>
      <c r="E23" s="344"/>
      <c r="F23" s="344"/>
      <c r="G23" s="344"/>
      <c r="H23" s="344"/>
    </row>
    <row r="24" spans="1:8">
      <c r="A24" s="344"/>
      <c r="B24" s="344"/>
      <c r="C24" s="344"/>
      <c r="D24" s="344"/>
      <c r="E24" s="344"/>
      <c r="F24" s="344"/>
      <c r="G24" s="344"/>
      <c r="H24" s="344"/>
    </row>
    <row r="25" spans="1:8">
      <c r="A25" s="344"/>
      <c r="B25" s="344"/>
      <c r="C25" s="344"/>
      <c r="D25" s="344"/>
      <c r="E25" s="344"/>
      <c r="F25" s="344"/>
      <c r="G25" s="344"/>
      <c r="H25" s="344"/>
    </row>
    <row r="26" spans="1:8">
      <c r="A26" s="344"/>
      <c r="B26" s="344"/>
      <c r="C26" s="344"/>
      <c r="D26" s="344"/>
      <c r="E26" s="344"/>
      <c r="F26" s="344"/>
      <c r="G26" s="344"/>
      <c r="H26" s="344"/>
    </row>
    <row r="27" spans="1:8">
      <c r="A27" s="344"/>
      <c r="B27" s="344"/>
      <c r="C27" s="344"/>
      <c r="D27" s="344"/>
      <c r="E27" s="344"/>
      <c r="F27" s="344"/>
      <c r="G27" s="344"/>
      <c r="H27" s="344"/>
    </row>
    <row r="28" spans="1:8">
      <c r="A28" s="344"/>
      <c r="B28" s="344"/>
      <c r="C28" s="344"/>
      <c r="D28" s="344"/>
      <c r="E28" s="344"/>
      <c r="F28" s="344"/>
      <c r="G28" s="344"/>
      <c r="H28" s="344"/>
    </row>
    <row r="29" spans="1:8">
      <c r="A29" s="344"/>
      <c r="B29" s="344"/>
      <c r="C29" s="344"/>
      <c r="D29" s="344"/>
      <c r="E29" s="344"/>
      <c r="F29" s="344"/>
      <c r="G29" s="344"/>
      <c r="H29" s="344"/>
    </row>
    <row r="30" spans="1:8">
      <c r="A30" s="344"/>
      <c r="B30" s="344"/>
      <c r="C30" s="344"/>
      <c r="D30" s="344"/>
      <c r="E30" s="344"/>
      <c r="F30" s="344"/>
      <c r="G30" s="344"/>
      <c r="H30" s="344"/>
    </row>
    <row r="31" spans="1:8">
      <c r="A31" s="344"/>
      <c r="B31" s="344"/>
      <c r="C31" s="344"/>
      <c r="D31" s="344"/>
      <c r="E31" s="344"/>
      <c r="F31" s="344"/>
      <c r="G31" s="344"/>
      <c r="H31" s="344"/>
    </row>
    <row r="32" spans="1:8">
      <c r="A32" s="344"/>
      <c r="B32" s="344"/>
      <c r="C32" s="344"/>
      <c r="D32" s="344"/>
      <c r="E32" s="344"/>
      <c r="F32" s="344"/>
      <c r="G32" s="344"/>
      <c r="H32" s="344"/>
    </row>
    <row r="33" spans="1:8">
      <c r="A33" s="344"/>
      <c r="B33" s="344"/>
      <c r="C33" s="344"/>
      <c r="D33" s="344"/>
      <c r="E33" s="344"/>
      <c r="F33" s="344"/>
      <c r="G33" s="344"/>
      <c r="H33" s="344"/>
    </row>
    <row r="34" spans="1:8">
      <c r="A34" s="344"/>
      <c r="B34" s="344"/>
      <c r="C34" s="344"/>
      <c r="D34" s="344"/>
      <c r="E34" s="344"/>
      <c r="F34" s="344"/>
      <c r="G34" s="344"/>
      <c r="H34" s="344"/>
    </row>
    <row r="35" spans="1:8">
      <c r="A35" s="344"/>
      <c r="B35" s="344"/>
      <c r="C35" s="344"/>
      <c r="D35" s="344"/>
      <c r="E35" s="344"/>
      <c r="F35" s="344"/>
      <c r="G35" s="344"/>
      <c r="H35" s="344"/>
    </row>
    <row r="36" spans="1:8">
      <c r="A36" s="344"/>
      <c r="B36" s="344"/>
      <c r="C36" s="344"/>
      <c r="D36" s="344"/>
      <c r="E36" s="344"/>
      <c r="F36" s="344"/>
      <c r="G36" s="344"/>
      <c r="H36" s="344"/>
    </row>
    <row r="37" spans="1:8">
      <c r="A37" s="344"/>
      <c r="B37" s="344"/>
      <c r="C37" s="344"/>
      <c r="D37" s="344"/>
      <c r="E37" s="344"/>
      <c r="F37" s="344"/>
      <c r="G37" s="344"/>
      <c r="H37" s="344"/>
    </row>
    <row r="38" spans="1:8">
      <c r="A38" s="344"/>
      <c r="B38" s="344"/>
      <c r="C38" s="344"/>
      <c r="D38" s="344"/>
      <c r="E38" s="344"/>
      <c r="F38" s="344"/>
      <c r="G38" s="344"/>
      <c r="H38" s="344"/>
    </row>
    <row r="39" spans="1:8">
      <c r="A39" s="344"/>
      <c r="B39" s="344"/>
      <c r="C39" s="344"/>
      <c r="D39" s="344"/>
      <c r="E39" s="344"/>
      <c r="F39" s="344"/>
      <c r="G39" s="344"/>
      <c r="H39" s="344"/>
    </row>
    <row r="40" spans="1:8">
      <c r="A40" s="344"/>
      <c r="B40" s="344"/>
      <c r="C40" s="344"/>
      <c r="D40" s="344"/>
      <c r="E40" s="344"/>
      <c r="F40" s="344"/>
      <c r="G40" s="344"/>
      <c r="H40" s="344"/>
    </row>
    <row r="41" spans="1:8">
      <c r="A41" s="344"/>
      <c r="B41" s="344"/>
      <c r="C41" s="344"/>
      <c r="D41" s="344"/>
      <c r="E41" s="344"/>
      <c r="F41" s="344"/>
      <c r="G41" s="344"/>
      <c r="H41" s="344"/>
    </row>
    <row r="42" spans="1:8">
      <c r="A42" s="344"/>
      <c r="B42" s="344"/>
      <c r="C42" s="344"/>
      <c r="D42" s="344"/>
      <c r="E42" s="344"/>
      <c r="F42" s="344"/>
      <c r="G42" s="344"/>
      <c r="H42" s="344"/>
    </row>
    <row r="43" spans="1:8">
      <c r="A43" s="344"/>
      <c r="B43" s="344"/>
      <c r="C43" s="344"/>
      <c r="D43" s="344"/>
      <c r="E43" s="344"/>
      <c r="F43" s="344"/>
      <c r="G43" s="344"/>
      <c r="H43" s="344"/>
    </row>
    <row r="45" spans="1:8" ht="15" customHeight="1">
      <c r="A45" s="347" t="s">
        <v>506</v>
      </c>
      <c r="B45" s="347"/>
      <c r="C45" s="347"/>
      <c r="D45" s="347"/>
      <c r="E45" s="347"/>
      <c r="F45" s="347"/>
      <c r="G45" s="347"/>
      <c r="H45" s="347"/>
    </row>
    <row r="46" spans="1:8" ht="15" customHeight="1">
      <c r="A46" s="347"/>
      <c r="B46" s="347"/>
      <c r="C46" s="347"/>
      <c r="D46" s="347"/>
      <c r="E46" s="347"/>
      <c r="F46" s="347"/>
      <c r="G46" s="347"/>
      <c r="H46" s="347"/>
    </row>
    <row r="47" spans="1:8" ht="15" customHeight="1">
      <c r="A47" s="348"/>
      <c r="B47" s="348"/>
      <c r="C47" s="348"/>
      <c r="D47" s="348"/>
      <c r="E47" s="348"/>
      <c r="F47" s="348"/>
      <c r="G47" s="348"/>
      <c r="H47" s="348"/>
    </row>
    <row r="48" spans="1:8" ht="51">
      <c r="A48" s="97" t="s">
        <v>503</v>
      </c>
      <c r="B48" s="97" t="s">
        <v>504</v>
      </c>
      <c r="C48" s="97" t="s">
        <v>505</v>
      </c>
      <c r="D48" s="98" t="s">
        <v>507</v>
      </c>
      <c r="E48" s="98" t="s">
        <v>508</v>
      </c>
      <c r="F48" s="98" t="s">
        <v>509</v>
      </c>
      <c r="G48" s="98" t="s">
        <v>510</v>
      </c>
      <c r="H48" s="98" t="s">
        <v>511</v>
      </c>
    </row>
    <row r="49" spans="1:8">
      <c r="A49" s="349"/>
      <c r="B49" s="350"/>
      <c r="C49" s="350"/>
      <c r="D49" s="351"/>
      <c r="E49" s="350"/>
      <c r="F49" s="350"/>
      <c r="G49" s="350"/>
      <c r="H49" s="350"/>
    </row>
    <row r="50" spans="1:8">
      <c r="A50" s="349"/>
      <c r="B50" s="350"/>
      <c r="C50" s="350"/>
      <c r="D50" s="351"/>
      <c r="E50" s="350"/>
      <c r="F50" s="350"/>
      <c r="G50" s="350"/>
      <c r="H50" s="350"/>
    </row>
    <row r="51" spans="1:8">
      <c r="A51" s="349"/>
      <c r="B51" s="350"/>
      <c r="C51" s="350"/>
      <c r="D51" s="351"/>
      <c r="E51" s="350"/>
      <c r="F51" s="350"/>
      <c r="G51" s="350"/>
      <c r="H51" s="350"/>
    </row>
    <row r="52" spans="1:8">
      <c r="A52" s="346"/>
      <c r="B52" s="345"/>
      <c r="C52" s="345"/>
      <c r="D52" s="346"/>
      <c r="E52" s="345"/>
      <c r="F52" s="345"/>
      <c r="G52" s="345"/>
      <c r="H52" s="345"/>
    </row>
    <row r="53" spans="1:8">
      <c r="A53" s="346"/>
      <c r="B53" s="345"/>
      <c r="C53" s="345"/>
      <c r="D53" s="346"/>
      <c r="E53" s="345"/>
      <c r="F53" s="345"/>
      <c r="G53" s="345"/>
      <c r="H53" s="345"/>
    </row>
    <row r="54" spans="1:8">
      <c r="A54" s="346"/>
      <c r="B54" s="345"/>
      <c r="C54" s="345"/>
      <c r="D54" s="346"/>
      <c r="E54" s="345"/>
      <c r="F54" s="345"/>
      <c r="G54" s="345"/>
      <c r="H54" s="345"/>
    </row>
    <row r="55" spans="1:8">
      <c r="A55" s="346"/>
      <c r="B55" s="345"/>
      <c r="C55" s="345"/>
      <c r="D55" s="346"/>
      <c r="E55" s="345"/>
      <c r="F55" s="345"/>
      <c r="G55" s="345"/>
      <c r="H55" s="345"/>
    </row>
    <row r="56" spans="1:8">
      <c r="A56" s="346"/>
      <c r="B56" s="345"/>
      <c r="C56" s="345"/>
      <c r="D56" s="346"/>
      <c r="E56" s="345"/>
      <c r="F56" s="345"/>
      <c r="G56" s="345"/>
      <c r="H56" s="345"/>
    </row>
    <row r="57" spans="1:8">
      <c r="A57" s="346"/>
      <c r="B57" s="345"/>
      <c r="C57" s="345"/>
      <c r="D57" s="346"/>
      <c r="E57" s="345"/>
      <c r="F57" s="345"/>
      <c r="G57" s="345"/>
      <c r="H57" s="345"/>
    </row>
    <row r="58" spans="1:8">
      <c r="A58" s="346"/>
      <c r="B58" s="345"/>
      <c r="C58" s="345"/>
      <c r="D58" s="346"/>
      <c r="E58" s="345"/>
      <c r="F58" s="345"/>
      <c r="G58" s="345"/>
      <c r="H58" s="345"/>
    </row>
    <row r="59" spans="1:8">
      <c r="A59" s="346"/>
      <c r="B59" s="345"/>
      <c r="C59" s="345"/>
      <c r="D59" s="346"/>
      <c r="E59" s="345"/>
      <c r="F59" s="345"/>
      <c r="G59" s="345"/>
      <c r="H59" s="345"/>
    </row>
    <row r="60" spans="1:8">
      <c r="A60" s="346"/>
      <c r="B60" s="345"/>
      <c r="C60" s="345"/>
      <c r="D60" s="346"/>
      <c r="E60" s="345"/>
      <c r="F60" s="345"/>
      <c r="G60" s="345"/>
      <c r="H60" s="345"/>
    </row>
    <row r="61" spans="1:8">
      <c r="A61" s="346"/>
      <c r="B61" s="345"/>
      <c r="C61" s="345"/>
      <c r="D61" s="346"/>
      <c r="E61" s="345"/>
      <c r="F61" s="345"/>
      <c r="G61" s="345"/>
      <c r="H61" s="345"/>
    </row>
    <row r="62" spans="1:8">
      <c r="A62" s="346"/>
      <c r="B62" s="345"/>
      <c r="C62" s="345"/>
      <c r="D62" s="346"/>
      <c r="E62" s="345"/>
      <c r="F62" s="345"/>
      <c r="G62" s="345"/>
      <c r="H62" s="345"/>
    </row>
    <row r="63" spans="1:8">
      <c r="A63" s="346"/>
      <c r="B63" s="345"/>
      <c r="C63" s="345"/>
      <c r="D63" s="346"/>
      <c r="E63" s="345"/>
      <c r="F63" s="345"/>
      <c r="G63" s="345"/>
      <c r="H63" s="345"/>
    </row>
    <row r="64" spans="1:8">
      <c r="A64" s="344"/>
      <c r="B64" s="344"/>
      <c r="C64" s="344"/>
      <c r="D64" s="344"/>
      <c r="E64" s="344"/>
      <c r="F64" s="344"/>
      <c r="G64" s="344"/>
      <c r="H64" s="344"/>
    </row>
    <row r="65" spans="1:8">
      <c r="A65" s="344"/>
      <c r="B65" s="344"/>
      <c r="C65" s="344"/>
      <c r="D65" s="344"/>
      <c r="E65" s="344"/>
      <c r="F65" s="344"/>
      <c r="G65" s="344"/>
      <c r="H65" s="344"/>
    </row>
    <row r="66" spans="1:8">
      <c r="A66" s="344"/>
      <c r="B66" s="344"/>
      <c r="C66" s="344"/>
      <c r="D66" s="344"/>
      <c r="E66" s="344"/>
      <c r="F66" s="344"/>
      <c r="G66" s="344"/>
      <c r="H66" s="344"/>
    </row>
    <row r="67" spans="1:8">
      <c r="A67" s="344"/>
      <c r="B67" s="344"/>
      <c r="C67" s="344"/>
      <c r="D67" s="344"/>
      <c r="E67" s="344"/>
      <c r="F67" s="344"/>
      <c r="G67" s="344"/>
      <c r="H67" s="344"/>
    </row>
    <row r="68" spans="1:8">
      <c r="A68" s="344"/>
      <c r="B68" s="344"/>
      <c r="C68" s="344"/>
      <c r="D68" s="344"/>
      <c r="E68" s="344"/>
      <c r="F68" s="344"/>
      <c r="G68" s="344"/>
      <c r="H68" s="344"/>
    </row>
    <row r="69" spans="1:8">
      <c r="A69" s="344"/>
      <c r="B69" s="344"/>
      <c r="C69" s="344"/>
      <c r="D69" s="344"/>
      <c r="E69" s="344"/>
      <c r="F69" s="344"/>
      <c r="G69" s="344"/>
      <c r="H69" s="344"/>
    </row>
    <row r="70" spans="1:8">
      <c r="A70" s="344"/>
      <c r="B70" s="344"/>
      <c r="C70" s="344"/>
      <c r="D70" s="344"/>
      <c r="E70" s="344"/>
      <c r="F70" s="344"/>
      <c r="G70" s="344"/>
      <c r="H70" s="344"/>
    </row>
    <row r="71" spans="1:8">
      <c r="A71" s="344"/>
      <c r="B71" s="344"/>
      <c r="C71" s="344"/>
      <c r="D71" s="344"/>
      <c r="E71" s="344"/>
      <c r="F71" s="344"/>
      <c r="G71" s="344"/>
      <c r="H71" s="344"/>
    </row>
    <row r="72" spans="1:8">
      <c r="A72" s="344"/>
      <c r="B72" s="344"/>
      <c r="C72" s="344"/>
      <c r="D72" s="344"/>
      <c r="E72" s="344"/>
      <c r="F72" s="344"/>
      <c r="G72" s="344"/>
      <c r="H72" s="344"/>
    </row>
    <row r="73" spans="1:8">
      <c r="A73" s="344"/>
      <c r="B73" s="344"/>
      <c r="C73" s="344"/>
      <c r="D73" s="344"/>
      <c r="E73" s="344"/>
      <c r="F73" s="344"/>
      <c r="G73" s="344"/>
      <c r="H73" s="344"/>
    </row>
    <row r="74" spans="1:8">
      <c r="A74" s="344"/>
      <c r="B74" s="344"/>
      <c r="C74" s="344"/>
      <c r="D74" s="344"/>
      <c r="E74" s="344"/>
      <c r="F74" s="344"/>
      <c r="G74" s="344"/>
      <c r="H74" s="344"/>
    </row>
    <row r="75" spans="1:8">
      <c r="A75" s="344"/>
      <c r="B75" s="344"/>
      <c r="C75" s="344"/>
      <c r="D75" s="344"/>
      <c r="E75" s="344"/>
      <c r="F75" s="344"/>
      <c r="G75" s="344"/>
      <c r="H75" s="344"/>
    </row>
    <row r="76" spans="1:8">
      <c r="A76" s="344"/>
      <c r="B76" s="344"/>
      <c r="C76" s="344"/>
      <c r="D76" s="344"/>
      <c r="E76" s="344"/>
      <c r="F76" s="344"/>
      <c r="G76" s="344"/>
      <c r="H76" s="344"/>
    </row>
    <row r="77" spans="1:8">
      <c r="A77" s="344"/>
      <c r="B77" s="344"/>
      <c r="C77" s="344"/>
      <c r="D77" s="344"/>
      <c r="E77" s="344"/>
      <c r="F77" s="344"/>
      <c r="G77" s="344"/>
      <c r="H77" s="344"/>
    </row>
    <row r="78" spans="1:8">
      <c r="A78" s="344"/>
      <c r="B78" s="344"/>
      <c r="C78" s="344"/>
      <c r="D78" s="344"/>
      <c r="E78" s="344"/>
      <c r="F78" s="344"/>
      <c r="G78" s="344"/>
      <c r="H78" s="344"/>
    </row>
    <row r="79" spans="1:8" ht="15" customHeight="1">
      <c r="A79" s="344"/>
      <c r="B79" s="344"/>
      <c r="C79" s="344"/>
      <c r="D79" s="344"/>
      <c r="E79" s="352"/>
      <c r="F79" s="352"/>
      <c r="G79" s="352"/>
      <c r="H79" s="352"/>
    </row>
    <row r="80" spans="1:8" ht="15" customHeight="1">
      <c r="A80" s="344"/>
      <c r="B80" s="344"/>
      <c r="C80" s="344"/>
      <c r="D80" s="344"/>
      <c r="E80" s="353"/>
      <c r="F80" s="353"/>
      <c r="G80" s="353"/>
      <c r="H80" s="353"/>
    </row>
    <row r="81" spans="1:8" ht="15" customHeight="1">
      <c r="A81" s="344"/>
      <c r="B81" s="344"/>
      <c r="C81" s="344"/>
      <c r="D81" s="344"/>
      <c r="E81" s="354"/>
      <c r="F81" s="354"/>
      <c r="G81" s="354"/>
      <c r="H81" s="354"/>
    </row>
    <row r="82" spans="1:8">
      <c r="A82" s="344"/>
      <c r="B82" s="344"/>
      <c r="C82" s="344"/>
      <c r="D82" s="344"/>
      <c r="E82" s="352"/>
      <c r="F82" s="352"/>
      <c r="G82" s="352"/>
      <c r="H82" s="352"/>
    </row>
    <row r="83" spans="1:8">
      <c r="A83" s="344"/>
      <c r="B83" s="344"/>
      <c r="C83" s="344"/>
      <c r="D83" s="344"/>
      <c r="E83" s="353"/>
      <c r="F83" s="353"/>
      <c r="G83" s="353"/>
      <c r="H83" s="353"/>
    </row>
    <row r="84" spans="1:8">
      <c r="A84" s="344"/>
      <c r="B84" s="344"/>
      <c r="C84" s="344"/>
      <c r="D84" s="344"/>
      <c r="E84" s="354"/>
      <c r="F84" s="354"/>
      <c r="G84" s="354"/>
      <c r="H84" s="354"/>
    </row>
    <row r="85" spans="1:8">
      <c r="A85" s="344"/>
      <c r="B85" s="344"/>
      <c r="C85" s="344"/>
      <c r="D85" s="344"/>
      <c r="E85" s="352"/>
      <c r="F85" s="352"/>
      <c r="G85" s="352"/>
      <c r="H85" s="352"/>
    </row>
    <row r="86" spans="1:8">
      <c r="A86" s="344"/>
      <c r="B86" s="344"/>
      <c r="C86" s="344"/>
      <c r="D86" s="344"/>
      <c r="E86" s="353"/>
      <c r="F86" s="353"/>
      <c r="G86" s="353"/>
      <c r="H86" s="353"/>
    </row>
    <row r="87" spans="1:8">
      <c r="A87" s="344"/>
      <c r="B87" s="344"/>
      <c r="C87" s="344"/>
      <c r="D87" s="344"/>
      <c r="E87" s="354"/>
      <c r="F87" s="354"/>
      <c r="G87" s="354"/>
      <c r="H87" s="354"/>
    </row>
    <row r="89" spans="1:8">
      <c r="A89" s="347" t="s">
        <v>506</v>
      </c>
      <c r="B89" s="347"/>
      <c r="C89" s="347"/>
      <c r="D89" s="347"/>
      <c r="E89" s="347"/>
      <c r="F89" s="347"/>
      <c r="G89" s="347"/>
      <c r="H89" s="347"/>
    </row>
    <row r="90" spans="1:8">
      <c r="A90" s="347"/>
      <c r="B90" s="347"/>
      <c r="C90" s="347"/>
      <c r="D90" s="347"/>
      <c r="E90" s="347"/>
      <c r="F90" s="347"/>
      <c r="G90" s="347"/>
      <c r="H90" s="347"/>
    </row>
    <row r="91" spans="1:8">
      <c r="A91" s="348"/>
      <c r="B91" s="348"/>
      <c r="C91" s="348"/>
      <c r="D91" s="348"/>
      <c r="E91" s="348"/>
      <c r="F91" s="348"/>
      <c r="G91" s="348"/>
      <c r="H91" s="348"/>
    </row>
    <row r="92" spans="1:8" ht="51">
      <c r="A92" s="97" t="s">
        <v>503</v>
      </c>
      <c r="B92" s="97" t="s">
        <v>504</v>
      </c>
      <c r="C92" s="97" t="s">
        <v>505</v>
      </c>
      <c r="D92" s="98" t="s">
        <v>507</v>
      </c>
      <c r="E92" s="98" t="s">
        <v>508</v>
      </c>
      <c r="F92" s="98" t="s">
        <v>509</v>
      </c>
      <c r="G92" s="98" t="s">
        <v>510</v>
      </c>
      <c r="H92" s="98" t="s">
        <v>511</v>
      </c>
    </row>
    <row r="93" spans="1:8">
      <c r="A93" s="349"/>
      <c r="B93" s="350"/>
      <c r="C93" s="350"/>
      <c r="D93" s="351"/>
      <c r="E93" s="350"/>
      <c r="F93" s="350"/>
      <c r="G93" s="350"/>
      <c r="H93" s="350"/>
    </row>
    <row r="94" spans="1:8">
      <c r="A94" s="349"/>
      <c r="B94" s="350"/>
      <c r="C94" s="350"/>
      <c r="D94" s="351"/>
      <c r="E94" s="350"/>
      <c r="F94" s="350"/>
      <c r="G94" s="350"/>
      <c r="H94" s="350"/>
    </row>
    <row r="95" spans="1:8">
      <c r="A95" s="349"/>
      <c r="B95" s="350"/>
      <c r="C95" s="350"/>
      <c r="D95" s="351"/>
      <c r="E95" s="350"/>
      <c r="F95" s="350"/>
      <c r="G95" s="350"/>
      <c r="H95" s="350"/>
    </row>
    <row r="96" spans="1:8">
      <c r="A96" s="346"/>
      <c r="B96" s="345"/>
      <c r="C96" s="345"/>
      <c r="D96" s="346"/>
      <c r="E96" s="345"/>
      <c r="F96" s="345"/>
      <c r="G96" s="345"/>
      <c r="H96" s="345"/>
    </row>
    <row r="97" spans="1:8">
      <c r="A97" s="346"/>
      <c r="B97" s="345"/>
      <c r="C97" s="345"/>
      <c r="D97" s="346"/>
      <c r="E97" s="345"/>
      <c r="F97" s="345"/>
      <c r="G97" s="345"/>
      <c r="H97" s="345"/>
    </row>
    <row r="98" spans="1:8">
      <c r="A98" s="346"/>
      <c r="B98" s="345"/>
      <c r="C98" s="345"/>
      <c r="D98" s="346"/>
      <c r="E98" s="345"/>
      <c r="F98" s="345"/>
      <c r="G98" s="345"/>
      <c r="H98" s="345"/>
    </row>
    <row r="99" spans="1:8">
      <c r="A99" s="346"/>
      <c r="B99" s="345"/>
      <c r="C99" s="345"/>
      <c r="D99" s="346"/>
      <c r="E99" s="345"/>
      <c r="F99" s="345"/>
      <c r="G99" s="345"/>
      <c r="H99" s="345"/>
    </row>
    <row r="100" spans="1:8">
      <c r="A100" s="346"/>
      <c r="B100" s="345"/>
      <c r="C100" s="345"/>
      <c r="D100" s="346"/>
      <c r="E100" s="345"/>
      <c r="F100" s="345"/>
      <c r="G100" s="345"/>
      <c r="H100" s="345"/>
    </row>
    <row r="101" spans="1:8">
      <c r="A101" s="346"/>
      <c r="B101" s="345"/>
      <c r="C101" s="345"/>
      <c r="D101" s="346"/>
      <c r="E101" s="345"/>
      <c r="F101" s="345"/>
      <c r="G101" s="345"/>
      <c r="H101" s="345"/>
    </row>
    <row r="102" spans="1:8">
      <c r="A102" s="346"/>
      <c r="B102" s="345"/>
      <c r="C102" s="345"/>
      <c r="D102" s="346"/>
      <c r="E102" s="345"/>
      <c r="F102" s="345"/>
      <c r="G102" s="345"/>
      <c r="H102" s="345"/>
    </row>
    <row r="103" spans="1:8">
      <c r="A103" s="346"/>
      <c r="B103" s="345"/>
      <c r="C103" s="345"/>
      <c r="D103" s="346"/>
      <c r="E103" s="345"/>
      <c r="F103" s="345"/>
      <c r="G103" s="345"/>
      <c r="H103" s="345"/>
    </row>
    <row r="104" spans="1:8">
      <c r="A104" s="346"/>
      <c r="B104" s="345"/>
      <c r="C104" s="345"/>
      <c r="D104" s="346"/>
      <c r="E104" s="345"/>
      <c r="F104" s="345"/>
      <c r="G104" s="345"/>
      <c r="H104" s="345"/>
    </row>
    <row r="105" spans="1:8">
      <c r="A105" s="346"/>
      <c r="B105" s="345"/>
      <c r="C105" s="345"/>
      <c r="D105" s="346"/>
      <c r="E105" s="345"/>
      <c r="F105" s="345"/>
      <c r="G105" s="345"/>
      <c r="H105" s="345"/>
    </row>
    <row r="106" spans="1:8">
      <c r="A106" s="346"/>
      <c r="B106" s="345"/>
      <c r="C106" s="345"/>
      <c r="D106" s="346"/>
      <c r="E106" s="345"/>
      <c r="F106" s="345"/>
      <c r="G106" s="345"/>
      <c r="H106" s="345"/>
    </row>
    <row r="107" spans="1:8">
      <c r="A107" s="346"/>
      <c r="B107" s="345"/>
      <c r="C107" s="345"/>
      <c r="D107" s="346"/>
      <c r="E107" s="345"/>
      <c r="F107" s="345"/>
      <c r="G107" s="345"/>
      <c r="H107" s="345"/>
    </row>
    <row r="108" spans="1:8">
      <c r="A108" s="344"/>
      <c r="B108" s="344"/>
      <c r="C108" s="344"/>
      <c r="D108" s="344"/>
      <c r="E108" s="344"/>
      <c r="F108" s="344"/>
      <c r="G108" s="344"/>
      <c r="H108" s="344"/>
    </row>
    <row r="109" spans="1:8">
      <c r="A109" s="344"/>
      <c r="B109" s="344"/>
      <c r="C109" s="344"/>
      <c r="D109" s="344"/>
      <c r="E109" s="344"/>
      <c r="F109" s="344"/>
      <c r="G109" s="344"/>
      <c r="H109" s="344"/>
    </row>
    <row r="110" spans="1:8">
      <c r="A110" s="344"/>
      <c r="B110" s="344"/>
      <c r="C110" s="344"/>
      <c r="D110" s="344"/>
      <c r="E110" s="344"/>
      <c r="F110" s="344"/>
      <c r="G110" s="344"/>
      <c r="H110" s="344"/>
    </row>
    <row r="111" spans="1:8">
      <c r="A111" s="344"/>
      <c r="B111" s="344"/>
      <c r="C111" s="344"/>
      <c r="D111" s="344"/>
      <c r="E111" s="344"/>
      <c r="F111" s="344"/>
      <c r="G111" s="344"/>
      <c r="H111" s="344"/>
    </row>
    <row r="112" spans="1:8">
      <c r="A112" s="344"/>
      <c r="B112" s="344"/>
      <c r="C112" s="344"/>
      <c r="D112" s="344"/>
      <c r="E112" s="344"/>
      <c r="F112" s="344"/>
      <c r="G112" s="344"/>
      <c r="H112" s="344"/>
    </row>
    <row r="113" spans="1:8">
      <c r="A113" s="344"/>
      <c r="B113" s="344"/>
      <c r="C113" s="344"/>
      <c r="D113" s="344"/>
      <c r="E113" s="344"/>
      <c r="F113" s="344"/>
      <c r="G113" s="344"/>
      <c r="H113" s="344"/>
    </row>
    <row r="114" spans="1:8">
      <c r="A114" s="344"/>
      <c r="B114" s="344"/>
      <c r="C114" s="344"/>
      <c r="D114" s="344"/>
      <c r="E114" s="344"/>
      <c r="F114" s="344"/>
      <c r="G114" s="344"/>
      <c r="H114" s="344"/>
    </row>
    <row r="115" spans="1:8">
      <c r="A115" s="344"/>
      <c r="B115" s="344"/>
      <c r="C115" s="344"/>
      <c r="D115" s="344"/>
      <c r="E115" s="344"/>
      <c r="F115" s="344"/>
      <c r="G115" s="344"/>
      <c r="H115" s="344"/>
    </row>
    <row r="116" spans="1:8">
      <c r="A116" s="344"/>
      <c r="B116" s="344"/>
      <c r="C116" s="344"/>
      <c r="D116" s="344"/>
      <c r="E116" s="344"/>
      <c r="F116" s="344"/>
      <c r="G116" s="344"/>
      <c r="H116" s="344"/>
    </row>
    <row r="117" spans="1:8">
      <c r="A117" s="344"/>
      <c r="B117" s="344"/>
      <c r="C117" s="344"/>
      <c r="D117" s="344"/>
      <c r="E117" s="344"/>
      <c r="F117" s="344"/>
      <c r="G117" s="344"/>
      <c r="H117" s="344"/>
    </row>
    <row r="118" spans="1:8">
      <c r="A118" s="344"/>
      <c r="B118" s="344"/>
      <c r="C118" s="344"/>
      <c r="D118" s="344"/>
      <c r="E118" s="344"/>
      <c r="F118" s="344"/>
      <c r="G118" s="344"/>
      <c r="H118" s="344"/>
    </row>
    <row r="119" spans="1:8">
      <c r="A119" s="344"/>
      <c r="B119" s="344"/>
      <c r="C119" s="344"/>
      <c r="D119" s="344"/>
      <c r="E119" s="344"/>
      <c r="F119" s="344"/>
      <c r="G119" s="344"/>
      <c r="H119" s="344"/>
    </row>
    <row r="120" spans="1:8">
      <c r="A120" s="344"/>
      <c r="B120" s="344"/>
      <c r="C120" s="344"/>
      <c r="D120" s="344"/>
      <c r="E120" s="344"/>
      <c r="F120" s="344"/>
      <c r="G120" s="344"/>
      <c r="H120" s="344"/>
    </row>
    <row r="121" spans="1:8">
      <c r="A121" s="344"/>
      <c r="B121" s="344"/>
      <c r="C121" s="344"/>
      <c r="D121" s="344"/>
      <c r="E121" s="344"/>
      <c r="F121" s="344"/>
      <c r="G121" s="344"/>
      <c r="H121" s="344"/>
    </row>
    <row r="122" spans="1:8">
      <c r="A122" s="344"/>
      <c r="B122" s="344"/>
      <c r="C122" s="344"/>
      <c r="D122" s="344"/>
      <c r="E122" s="344"/>
      <c r="F122" s="344"/>
      <c r="G122" s="344"/>
      <c r="H122" s="344"/>
    </row>
    <row r="123" spans="1:8">
      <c r="A123" s="344"/>
      <c r="B123" s="344"/>
      <c r="C123" s="344"/>
      <c r="D123" s="344"/>
      <c r="E123" s="344"/>
      <c r="F123" s="344"/>
      <c r="G123" s="344"/>
      <c r="H123" s="344"/>
    </row>
    <row r="124" spans="1:8">
      <c r="A124" s="344"/>
      <c r="B124" s="344"/>
      <c r="C124" s="344"/>
      <c r="D124" s="344"/>
      <c r="E124" s="344"/>
      <c r="F124" s="344"/>
      <c r="G124" s="344"/>
      <c r="H124" s="344"/>
    </row>
    <row r="125" spans="1:8">
      <c r="A125" s="344"/>
      <c r="B125" s="344"/>
      <c r="C125" s="344"/>
      <c r="D125" s="344"/>
      <c r="E125" s="344"/>
      <c r="F125" s="344"/>
      <c r="G125" s="344"/>
      <c r="H125" s="344"/>
    </row>
    <row r="126" spans="1:8">
      <c r="A126" s="344"/>
      <c r="B126" s="344"/>
      <c r="C126" s="344"/>
      <c r="D126" s="344"/>
      <c r="E126" s="344"/>
      <c r="F126" s="344"/>
      <c r="G126" s="344"/>
      <c r="H126" s="344"/>
    </row>
    <row r="127" spans="1:8">
      <c r="A127" s="344"/>
      <c r="B127" s="344"/>
      <c r="C127" s="344"/>
      <c r="D127" s="344"/>
      <c r="E127" s="344"/>
      <c r="F127" s="344"/>
      <c r="G127" s="344"/>
      <c r="H127" s="344"/>
    </row>
    <row r="128" spans="1:8">
      <c r="A128" s="344"/>
      <c r="B128" s="344"/>
      <c r="C128" s="344"/>
      <c r="D128" s="344"/>
      <c r="E128" s="344"/>
      <c r="F128" s="344"/>
      <c r="G128" s="344"/>
      <c r="H128" s="344"/>
    </row>
    <row r="129" spans="1:8">
      <c r="A129" s="344"/>
      <c r="B129" s="344"/>
      <c r="C129" s="344"/>
      <c r="D129" s="344"/>
      <c r="E129" s="344"/>
      <c r="F129" s="344"/>
      <c r="G129" s="344"/>
      <c r="H129" s="344"/>
    </row>
    <row r="130" spans="1:8">
      <c r="A130" s="344"/>
      <c r="B130" s="344"/>
      <c r="C130" s="344"/>
      <c r="D130" s="344"/>
      <c r="E130" s="344"/>
      <c r="F130" s="344"/>
      <c r="G130" s="344"/>
      <c r="H130" s="344"/>
    </row>
    <row r="131" spans="1:8">
      <c r="A131" s="344"/>
      <c r="B131" s="344"/>
      <c r="C131" s="344"/>
      <c r="D131" s="344"/>
      <c r="E131" s="344"/>
      <c r="F131" s="344"/>
      <c r="G131" s="344"/>
      <c r="H131" s="344"/>
    </row>
    <row r="133" spans="1:8">
      <c r="A133" s="347" t="s">
        <v>506</v>
      </c>
      <c r="B133" s="347"/>
      <c r="C133" s="347"/>
      <c r="D133" s="347"/>
      <c r="E133" s="347"/>
      <c r="F133" s="347"/>
      <c r="G133" s="347"/>
      <c r="H133" s="347"/>
    </row>
    <row r="134" spans="1:8">
      <c r="A134" s="347"/>
      <c r="B134" s="347"/>
      <c r="C134" s="347"/>
      <c r="D134" s="347"/>
      <c r="E134" s="347"/>
      <c r="F134" s="347"/>
      <c r="G134" s="347"/>
      <c r="H134" s="347"/>
    </row>
    <row r="135" spans="1:8">
      <c r="A135" s="348"/>
      <c r="B135" s="348"/>
      <c r="C135" s="348"/>
      <c r="D135" s="348"/>
      <c r="E135" s="348"/>
      <c r="F135" s="348"/>
      <c r="G135" s="348"/>
      <c r="H135" s="348"/>
    </row>
    <row r="136" spans="1:8" ht="51">
      <c r="A136" s="97" t="s">
        <v>503</v>
      </c>
      <c r="B136" s="97" t="s">
        <v>504</v>
      </c>
      <c r="C136" s="97" t="s">
        <v>505</v>
      </c>
      <c r="D136" s="98" t="s">
        <v>507</v>
      </c>
      <c r="E136" s="98" t="s">
        <v>508</v>
      </c>
      <c r="F136" s="98" t="s">
        <v>509</v>
      </c>
      <c r="G136" s="98" t="s">
        <v>510</v>
      </c>
      <c r="H136" s="98" t="s">
        <v>511</v>
      </c>
    </row>
    <row r="137" spans="1:8">
      <c r="A137" s="349"/>
      <c r="B137" s="350"/>
      <c r="C137" s="350"/>
      <c r="D137" s="351"/>
      <c r="E137" s="350"/>
      <c r="F137" s="350"/>
      <c r="G137" s="350"/>
      <c r="H137" s="350"/>
    </row>
    <row r="138" spans="1:8">
      <c r="A138" s="349"/>
      <c r="B138" s="350"/>
      <c r="C138" s="350"/>
      <c r="D138" s="351"/>
      <c r="E138" s="350"/>
      <c r="F138" s="350"/>
      <c r="G138" s="350"/>
      <c r="H138" s="350"/>
    </row>
    <row r="139" spans="1:8">
      <c r="A139" s="349"/>
      <c r="B139" s="350"/>
      <c r="C139" s="350"/>
      <c r="D139" s="351"/>
      <c r="E139" s="350"/>
      <c r="F139" s="350"/>
      <c r="G139" s="350"/>
      <c r="H139" s="350"/>
    </row>
    <row r="140" spans="1:8">
      <c r="A140" s="346"/>
      <c r="B140" s="345"/>
      <c r="C140" s="345"/>
      <c r="D140" s="346"/>
      <c r="E140" s="345"/>
      <c r="F140" s="345"/>
      <c r="G140" s="345"/>
      <c r="H140" s="345"/>
    </row>
    <row r="141" spans="1:8">
      <c r="A141" s="346"/>
      <c r="B141" s="345"/>
      <c r="C141" s="345"/>
      <c r="D141" s="346"/>
      <c r="E141" s="345"/>
      <c r="F141" s="345"/>
      <c r="G141" s="345"/>
      <c r="H141" s="345"/>
    </row>
    <row r="142" spans="1:8">
      <c r="A142" s="346"/>
      <c r="B142" s="345"/>
      <c r="C142" s="345"/>
      <c r="D142" s="346"/>
      <c r="E142" s="345"/>
      <c r="F142" s="345"/>
      <c r="G142" s="345"/>
      <c r="H142" s="345"/>
    </row>
    <row r="143" spans="1:8">
      <c r="A143" s="346"/>
      <c r="B143" s="345"/>
      <c r="C143" s="345"/>
      <c r="D143" s="346"/>
      <c r="E143" s="345"/>
      <c r="F143" s="345"/>
      <c r="G143" s="345"/>
      <c r="H143" s="345"/>
    </row>
    <row r="144" spans="1:8">
      <c r="A144" s="346"/>
      <c r="B144" s="345"/>
      <c r="C144" s="345"/>
      <c r="D144" s="346"/>
      <c r="E144" s="345"/>
      <c r="F144" s="345"/>
      <c r="G144" s="345"/>
      <c r="H144" s="345"/>
    </row>
    <row r="145" spans="1:8">
      <c r="A145" s="346"/>
      <c r="B145" s="345"/>
      <c r="C145" s="345"/>
      <c r="D145" s="346"/>
      <c r="E145" s="345"/>
      <c r="F145" s="345"/>
      <c r="G145" s="345"/>
      <c r="H145" s="345"/>
    </row>
    <row r="146" spans="1:8">
      <c r="A146" s="346"/>
      <c r="B146" s="345"/>
      <c r="C146" s="345"/>
      <c r="D146" s="346"/>
      <c r="E146" s="345"/>
      <c r="F146" s="345"/>
      <c r="G146" s="345"/>
      <c r="H146" s="345"/>
    </row>
    <row r="147" spans="1:8">
      <c r="A147" s="346"/>
      <c r="B147" s="345"/>
      <c r="C147" s="345"/>
      <c r="D147" s="346"/>
      <c r="E147" s="345"/>
      <c r="F147" s="345"/>
      <c r="G147" s="345"/>
      <c r="H147" s="345"/>
    </row>
    <row r="148" spans="1:8">
      <c r="A148" s="346"/>
      <c r="B148" s="345"/>
      <c r="C148" s="345"/>
      <c r="D148" s="346"/>
      <c r="E148" s="345"/>
      <c r="F148" s="345"/>
      <c r="G148" s="345"/>
      <c r="H148" s="345"/>
    </row>
    <row r="149" spans="1:8">
      <c r="A149" s="346"/>
      <c r="B149" s="345"/>
      <c r="C149" s="345"/>
      <c r="D149" s="346"/>
      <c r="E149" s="345"/>
      <c r="F149" s="345"/>
      <c r="G149" s="345"/>
      <c r="H149" s="345"/>
    </row>
    <row r="150" spans="1:8">
      <c r="A150" s="346"/>
      <c r="B150" s="345"/>
      <c r="C150" s="345"/>
      <c r="D150" s="346"/>
      <c r="E150" s="345"/>
      <c r="F150" s="345"/>
      <c r="G150" s="345"/>
      <c r="H150" s="345"/>
    </row>
    <row r="151" spans="1:8">
      <c r="A151" s="346"/>
      <c r="B151" s="345"/>
      <c r="C151" s="345"/>
      <c r="D151" s="346"/>
      <c r="E151" s="345"/>
      <c r="F151" s="345"/>
      <c r="G151" s="345"/>
      <c r="H151" s="345"/>
    </row>
    <row r="152" spans="1:8">
      <c r="A152" s="344"/>
      <c r="B152" s="344"/>
      <c r="C152" s="344"/>
      <c r="D152" s="344"/>
      <c r="E152" s="344"/>
      <c r="F152" s="344"/>
      <c r="G152" s="344"/>
      <c r="H152" s="344"/>
    </row>
    <row r="153" spans="1:8">
      <c r="A153" s="344"/>
      <c r="B153" s="344"/>
      <c r="C153" s="344"/>
      <c r="D153" s="344"/>
      <c r="E153" s="344"/>
      <c r="F153" s="344"/>
      <c r="G153" s="344"/>
      <c r="H153" s="344"/>
    </row>
    <row r="154" spans="1:8">
      <c r="A154" s="344"/>
      <c r="B154" s="344"/>
      <c r="C154" s="344"/>
      <c r="D154" s="344"/>
      <c r="E154" s="344"/>
      <c r="F154" s="344"/>
      <c r="G154" s="344"/>
      <c r="H154" s="344"/>
    </row>
    <row r="155" spans="1:8">
      <c r="A155" s="344"/>
      <c r="B155" s="344"/>
      <c r="C155" s="344"/>
      <c r="D155" s="344"/>
      <c r="E155" s="344"/>
      <c r="F155" s="344"/>
      <c r="G155" s="344"/>
      <c r="H155" s="344"/>
    </row>
    <row r="156" spans="1:8">
      <c r="A156" s="344"/>
      <c r="B156" s="344"/>
      <c r="C156" s="344"/>
      <c r="D156" s="344"/>
      <c r="E156" s="344"/>
      <c r="F156" s="344"/>
      <c r="G156" s="344"/>
      <c r="H156" s="344"/>
    </row>
    <row r="157" spans="1:8">
      <c r="A157" s="344"/>
      <c r="B157" s="344"/>
      <c r="C157" s="344"/>
      <c r="D157" s="344"/>
      <c r="E157" s="344"/>
      <c r="F157" s="344"/>
      <c r="G157" s="344"/>
      <c r="H157" s="344"/>
    </row>
    <row r="158" spans="1:8">
      <c r="A158" s="344"/>
      <c r="B158" s="344"/>
      <c r="C158" s="344"/>
      <c r="D158" s="344"/>
      <c r="E158" s="344"/>
      <c r="F158" s="344"/>
      <c r="G158" s="344"/>
      <c r="H158" s="344"/>
    </row>
    <row r="159" spans="1:8">
      <c r="A159" s="344"/>
      <c r="B159" s="344"/>
      <c r="C159" s="344"/>
      <c r="D159" s="344"/>
      <c r="E159" s="344"/>
      <c r="F159" s="344"/>
      <c r="G159" s="344"/>
      <c r="H159" s="344"/>
    </row>
    <row r="160" spans="1:8">
      <c r="A160" s="344"/>
      <c r="B160" s="344"/>
      <c r="C160" s="344"/>
      <c r="D160" s="344"/>
      <c r="E160" s="344"/>
      <c r="F160" s="344"/>
      <c r="G160" s="344"/>
      <c r="H160" s="344"/>
    </row>
    <row r="161" spans="1:8">
      <c r="A161" s="344"/>
      <c r="B161" s="344"/>
      <c r="C161" s="344"/>
      <c r="D161" s="344"/>
      <c r="E161" s="344"/>
      <c r="F161" s="344"/>
      <c r="G161" s="344"/>
      <c r="H161" s="344"/>
    </row>
    <row r="162" spans="1:8">
      <c r="A162" s="344"/>
      <c r="B162" s="344"/>
      <c r="C162" s="344"/>
      <c r="D162" s="344"/>
      <c r="E162" s="344"/>
      <c r="F162" s="344"/>
      <c r="G162" s="344"/>
      <c r="H162" s="344"/>
    </row>
    <row r="163" spans="1:8">
      <c r="A163" s="344"/>
      <c r="B163" s="344"/>
      <c r="C163" s="344"/>
      <c r="D163" s="344"/>
      <c r="E163" s="344"/>
      <c r="F163" s="344"/>
      <c r="G163" s="344"/>
      <c r="H163" s="344"/>
    </row>
    <row r="164" spans="1:8">
      <c r="A164" s="344"/>
      <c r="B164" s="344"/>
      <c r="C164" s="344"/>
      <c r="D164" s="344"/>
      <c r="E164" s="344"/>
      <c r="F164" s="344"/>
      <c r="G164" s="344"/>
      <c r="H164" s="344"/>
    </row>
    <row r="165" spans="1:8">
      <c r="A165" s="344"/>
      <c r="B165" s="344"/>
      <c r="C165" s="344"/>
      <c r="D165" s="344"/>
      <c r="E165" s="344"/>
      <c r="F165" s="344"/>
      <c r="G165" s="344"/>
      <c r="H165" s="344"/>
    </row>
    <row r="166" spans="1:8">
      <c r="A166" s="344"/>
      <c r="B166" s="344"/>
      <c r="C166" s="344"/>
      <c r="D166" s="344"/>
      <c r="E166" s="344"/>
      <c r="F166" s="344"/>
      <c r="G166" s="344"/>
      <c r="H166" s="344"/>
    </row>
    <row r="167" spans="1:8">
      <c r="A167" s="344"/>
      <c r="B167" s="344"/>
      <c r="C167" s="344"/>
      <c r="D167" s="344"/>
      <c r="E167" s="344"/>
      <c r="F167" s="344"/>
      <c r="G167" s="344"/>
      <c r="H167" s="344"/>
    </row>
    <row r="168" spans="1:8">
      <c r="A168" s="344"/>
      <c r="B168" s="344"/>
      <c r="C168" s="344"/>
      <c r="D168" s="344"/>
      <c r="E168" s="344"/>
      <c r="F168" s="344"/>
      <c r="G168" s="344"/>
      <c r="H168" s="344"/>
    </row>
    <row r="169" spans="1:8">
      <c r="A169" s="344"/>
      <c r="B169" s="344"/>
      <c r="C169" s="344"/>
      <c r="D169" s="344"/>
      <c r="E169" s="344"/>
      <c r="F169" s="344"/>
      <c r="G169" s="344"/>
      <c r="H169" s="344"/>
    </row>
    <row r="170" spans="1:8">
      <c r="A170" s="344"/>
      <c r="B170" s="344"/>
      <c r="C170" s="344"/>
      <c r="D170" s="344"/>
      <c r="E170" s="344"/>
      <c r="F170" s="344"/>
      <c r="G170" s="344"/>
      <c r="H170" s="344"/>
    </row>
    <row r="171" spans="1:8">
      <c r="A171" s="344"/>
      <c r="B171" s="344"/>
      <c r="C171" s="344"/>
      <c r="D171" s="344"/>
      <c r="E171" s="344"/>
      <c r="F171" s="344"/>
      <c r="G171" s="344"/>
      <c r="H171" s="344"/>
    </row>
    <row r="172" spans="1:8">
      <c r="A172" s="344"/>
      <c r="B172" s="344"/>
      <c r="C172" s="344"/>
      <c r="D172" s="344"/>
      <c r="E172" s="344"/>
      <c r="F172" s="344"/>
      <c r="G172" s="344"/>
      <c r="H172" s="344"/>
    </row>
    <row r="173" spans="1:8">
      <c r="A173" s="344"/>
      <c r="B173" s="344"/>
      <c r="C173" s="344"/>
      <c r="D173" s="344"/>
      <c r="E173" s="344"/>
      <c r="F173" s="344"/>
      <c r="G173" s="344"/>
      <c r="H173" s="344"/>
    </row>
    <row r="174" spans="1:8">
      <c r="A174" s="344"/>
      <c r="B174" s="344"/>
      <c r="C174" s="344"/>
      <c r="D174" s="344"/>
      <c r="E174" s="344"/>
      <c r="F174" s="344"/>
      <c r="G174" s="344"/>
      <c r="H174" s="344"/>
    </row>
    <row r="175" spans="1:8">
      <c r="A175" s="344"/>
      <c r="B175" s="344"/>
      <c r="C175" s="344"/>
      <c r="D175" s="344"/>
      <c r="E175" s="344"/>
      <c r="F175" s="344"/>
      <c r="G175" s="344"/>
      <c r="H175" s="344"/>
    </row>
    <row r="177" spans="1:8">
      <c r="A177" s="347" t="s">
        <v>506</v>
      </c>
      <c r="B177" s="347"/>
      <c r="C177" s="347"/>
      <c r="D177" s="347"/>
      <c r="E177" s="347"/>
      <c r="F177" s="347"/>
      <c r="G177" s="347"/>
      <c r="H177" s="347"/>
    </row>
    <row r="178" spans="1:8">
      <c r="A178" s="347"/>
      <c r="B178" s="347"/>
      <c r="C178" s="347"/>
      <c r="D178" s="347"/>
      <c r="E178" s="347"/>
      <c r="F178" s="347"/>
      <c r="G178" s="347"/>
      <c r="H178" s="347"/>
    </row>
    <row r="179" spans="1:8">
      <c r="A179" s="348"/>
      <c r="B179" s="348"/>
      <c r="C179" s="348"/>
      <c r="D179" s="348"/>
      <c r="E179" s="348"/>
      <c r="F179" s="348"/>
      <c r="G179" s="348"/>
      <c r="H179" s="348"/>
    </row>
    <row r="180" spans="1:8" ht="51">
      <c r="A180" s="97" t="s">
        <v>503</v>
      </c>
      <c r="B180" s="97" t="s">
        <v>504</v>
      </c>
      <c r="C180" s="97" t="s">
        <v>505</v>
      </c>
      <c r="D180" s="98" t="s">
        <v>507</v>
      </c>
      <c r="E180" s="98" t="s">
        <v>508</v>
      </c>
      <c r="F180" s="98" t="s">
        <v>509</v>
      </c>
      <c r="G180" s="98" t="s">
        <v>510</v>
      </c>
      <c r="H180" s="98" t="s">
        <v>511</v>
      </c>
    </row>
    <row r="181" spans="1:8">
      <c r="A181" s="349"/>
      <c r="B181" s="350"/>
      <c r="C181" s="350"/>
      <c r="D181" s="351"/>
      <c r="E181" s="350"/>
      <c r="F181" s="350"/>
      <c r="G181" s="350"/>
      <c r="H181" s="350"/>
    </row>
    <row r="182" spans="1:8">
      <c r="A182" s="349"/>
      <c r="B182" s="350"/>
      <c r="C182" s="350"/>
      <c r="D182" s="351"/>
      <c r="E182" s="350"/>
      <c r="F182" s="350"/>
      <c r="G182" s="350"/>
      <c r="H182" s="350"/>
    </row>
    <row r="183" spans="1:8">
      <c r="A183" s="349"/>
      <c r="B183" s="350"/>
      <c r="C183" s="350"/>
      <c r="D183" s="351"/>
      <c r="E183" s="350"/>
      <c r="F183" s="350"/>
      <c r="G183" s="350"/>
      <c r="H183" s="350"/>
    </row>
    <row r="184" spans="1:8">
      <c r="A184" s="346"/>
      <c r="B184" s="345"/>
      <c r="C184" s="345"/>
      <c r="D184" s="346"/>
      <c r="E184" s="345"/>
      <c r="F184" s="345"/>
      <c r="G184" s="345"/>
      <c r="H184" s="345"/>
    </row>
    <row r="185" spans="1:8">
      <c r="A185" s="346"/>
      <c r="B185" s="345"/>
      <c r="C185" s="345"/>
      <c r="D185" s="346"/>
      <c r="E185" s="345"/>
      <c r="F185" s="345"/>
      <c r="G185" s="345"/>
      <c r="H185" s="345"/>
    </row>
    <row r="186" spans="1:8">
      <c r="A186" s="346"/>
      <c r="B186" s="345"/>
      <c r="C186" s="345"/>
      <c r="D186" s="346"/>
      <c r="E186" s="345"/>
      <c r="F186" s="345"/>
      <c r="G186" s="345"/>
      <c r="H186" s="345"/>
    </row>
    <row r="187" spans="1:8">
      <c r="A187" s="346"/>
      <c r="B187" s="345"/>
      <c r="C187" s="345"/>
      <c r="D187" s="346"/>
      <c r="E187" s="345"/>
      <c r="F187" s="345"/>
      <c r="G187" s="345"/>
      <c r="H187" s="345"/>
    </row>
    <row r="188" spans="1:8">
      <c r="A188" s="346"/>
      <c r="B188" s="345"/>
      <c r="C188" s="345"/>
      <c r="D188" s="346"/>
      <c r="E188" s="345"/>
      <c r="F188" s="345"/>
      <c r="G188" s="345"/>
      <c r="H188" s="345"/>
    </row>
    <row r="189" spans="1:8">
      <c r="A189" s="346"/>
      <c r="B189" s="345"/>
      <c r="C189" s="345"/>
      <c r="D189" s="346"/>
      <c r="E189" s="345"/>
      <c r="F189" s="345"/>
      <c r="G189" s="345"/>
      <c r="H189" s="345"/>
    </row>
    <row r="190" spans="1:8">
      <c r="A190" s="346"/>
      <c r="B190" s="345"/>
      <c r="C190" s="345"/>
      <c r="D190" s="346"/>
      <c r="E190" s="345"/>
      <c r="F190" s="345"/>
      <c r="G190" s="345"/>
      <c r="H190" s="345"/>
    </row>
    <row r="191" spans="1:8">
      <c r="A191" s="346"/>
      <c r="B191" s="345"/>
      <c r="C191" s="345"/>
      <c r="D191" s="346"/>
      <c r="E191" s="345"/>
      <c r="F191" s="345"/>
      <c r="G191" s="345"/>
      <c r="H191" s="345"/>
    </row>
    <row r="192" spans="1:8">
      <c r="A192" s="346"/>
      <c r="B192" s="345"/>
      <c r="C192" s="345"/>
      <c r="D192" s="346"/>
      <c r="E192" s="345"/>
      <c r="F192" s="345"/>
      <c r="G192" s="345"/>
      <c r="H192" s="345"/>
    </row>
    <row r="193" spans="1:8">
      <c r="A193" s="346"/>
      <c r="B193" s="345"/>
      <c r="C193" s="345"/>
      <c r="D193" s="346"/>
      <c r="E193" s="345"/>
      <c r="F193" s="345"/>
      <c r="G193" s="345"/>
      <c r="H193" s="345"/>
    </row>
    <row r="194" spans="1:8">
      <c r="A194" s="346"/>
      <c r="B194" s="345"/>
      <c r="C194" s="345"/>
      <c r="D194" s="346"/>
      <c r="E194" s="345"/>
      <c r="F194" s="345"/>
      <c r="G194" s="345"/>
      <c r="H194" s="345"/>
    </row>
    <row r="195" spans="1:8">
      <c r="A195" s="346"/>
      <c r="B195" s="345"/>
      <c r="C195" s="345"/>
      <c r="D195" s="346"/>
      <c r="E195" s="345"/>
      <c r="F195" s="345"/>
      <c r="G195" s="345"/>
      <c r="H195" s="345"/>
    </row>
    <row r="196" spans="1:8">
      <c r="A196" s="344"/>
      <c r="B196" s="344"/>
      <c r="C196" s="344"/>
      <c r="D196" s="344"/>
      <c r="E196" s="344"/>
      <c r="F196" s="344"/>
      <c r="G196" s="344"/>
      <c r="H196" s="344"/>
    </row>
    <row r="197" spans="1:8">
      <c r="A197" s="344"/>
      <c r="B197" s="344"/>
      <c r="C197" s="344"/>
      <c r="D197" s="344"/>
      <c r="E197" s="344"/>
      <c r="F197" s="344"/>
      <c r="G197" s="344"/>
      <c r="H197" s="344"/>
    </row>
    <row r="198" spans="1:8">
      <c r="A198" s="344"/>
      <c r="B198" s="344"/>
      <c r="C198" s="344"/>
      <c r="D198" s="344"/>
      <c r="E198" s="344"/>
      <c r="F198" s="344"/>
      <c r="G198" s="344"/>
      <c r="H198" s="344"/>
    </row>
    <row r="199" spans="1:8">
      <c r="A199" s="344"/>
      <c r="B199" s="344"/>
      <c r="C199" s="344"/>
      <c r="D199" s="344"/>
      <c r="E199" s="344"/>
      <c r="F199" s="344"/>
      <c r="G199" s="344"/>
      <c r="H199" s="344"/>
    </row>
    <row r="200" spans="1:8">
      <c r="A200" s="344"/>
      <c r="B200" s="344"/>
      <c r="C200" s="344"/>
      <c r="D200" s="344"/>
      <c r="E200" s="344"/>
      <c r="F200" s="344"/>
      <c r="G200" s="344"/>
      <c r="H200" s="344"/>
    </row>
    <row r="201" spans="1:8">
      <c r="A201" s="344"/>
      <c r="B201" s="344"/>
      <c r="C201" s="344"/>
      <c r="D201" s="344"/>
      <c r="E201" s="344"/>
      <c r="F201" s="344"/>
      <c r="G201" s="344"/>
      <c r="H201" s="344"/>
    </row>
    <row r="202" spans="1:8">
      <c r="A202" s="344"/>
      <c r="B202" s="344"/>
      <c r="C202" s="344"/>
      <c r="D202" s="344"/>
      <c r="E202" s="344"/>
      <c r="F202" s="344"/>
      <c r="G202" s="344"/>
      <c r="H202" s="344"/>
    </row>
    <row r="203" spans="1:8">
      <c r="A203" s="344"/>
      <c r="B203" s="344"/>
      <c r="C203" s="344"/>
      <c r="D203" s="344"/>
      <c r="E203" s="344"/>
      <c r="F203" s="344"/>
      <c r="G203" s="344"/>
      <c r="H203" s="344"/>
    </row>
    <row r="204" spans="1:8">
      <c r="A204" s="344"/>
      <c r="B204" s="344"/>
      <c r="C204" s="344"/>
      <c r="D204" s="344"/>
      <c r="E204" s="344"/>
      <c r="F204" s="344"/>
      <c r="G204" s="344"/>
      <c r="H204" s="344"/>
    </row>
    <row r="205" spans="1:8">
      <c r="A205" s="344"/>
      <c r="B205" s="344"/>
      <c r="C205" s="344"/>
      <c r="D205" s="344"/>
      <c r="E205" s="344"/>
      <c r="F205" s="344"/>
      <c r="G205" s="344"/>
      <c r="H205" s="344"/>
    </row>
    <row r="206" spans="1:8">
      <c r="A206" s="344"/>
      <c r="B206" s="344"/>
      <c r="C206" s="344"/>
      <c r="D206" s="344"/>
      <c r="E206" s="344"/>
      <c r="F206" s="344"/>
      <c r="G206" s="344"/>
      <c r="H206" s="344"/>
    </row>
    <row r="207" spans="1:8">
      <c r="A207" s="344"/>
      <c r="B207" s="344"/>
      <c r="C207" s="344"/>
      <c r="D207" s="344"/>
      <c r="E207" s="344"/>
      <c r="F207" s="344"/>
      <c r="G207" s="344"/>
      <c r="H207" s="344"/>
    </row>
    <row r="208" spans="1:8">
      <c r="A208" s="344"/>
      <c r="B208" s="344"/>
      <c r="C208" s="344"/>
      <c r="D208" s="344"/>
      <c r="E208" s="344"/>
      <c r="F208" s="344"/>
      <c r="G208" s="344"/>
      <c r="H208" s="344"/>
    </row>
    <row r="209" spans="1:8">
      <c r="A209" s="344"/>
      <c r="B209" s="344"/>
      <c r="C209" s="344"/>
      <c r="D209" s="344"/>
      <c r="E209" s="344"/>
      <c r="F209" s="344"/>
      <c r="G209" s="344"/>
      <c r="H209" s="344"/>
    </row>
    <row r="210" spans="1:8">
      <c r="A210" s="344"/>
      <c r="B210" s="344"/>
      <c r="C210" s="344"/>
      <c r="D210" s="344"/>
      <c r="E210" s="344"/>
      <c r="F210" s="344"/>
      <c r="G210" s="344"/>
      <c r="H210" s="344"/>
    </row>
    <row r="211" spans="1:8">
      <c r="A211" s="344"/>
      <c r="B211" s="344"/>
      <c r="C211" s="344"/>
      <c r="D211" s="344"/>
      <c r="E211" s="344"/>
      <c r="F211" s="344"/>
      <c r="G211" s="344"/>
      <c r="H211" s="344"/>
    </row>
    <row r="212" spans="1:8">
      <c r="A212" s="344"/>
      <c r="B212" s="344"/>
      <c r="C212" s="344"/>
      <c r="D212" s="344"/>
      <c r="E212" s="344"/>
      <c r="F212" s="344"/>
      <c r="G212" s="344"/>
      <c r="H212" s="344"/>
    </row>
    <row r="213" spans="1:8">
      <c r="A213" s="344"/>
      <c r="B213" s="344"/>
      <c r="C213" s="344"/>
      <c r="D213" s="344"/>
      <c r="E213" s="344"/>
      <c r="F213" s="344"/>
      <c r="G213" s="344"/>
      <c r="H213" s="344"/>
    </row>
    <row r="214" spans="1:8">
      <c r="A214" s="344"/>
      <c r="B214" s="344"/>
      <c r="C214" s="344"/>
      <c r="D214" s="344"/>
      <c r="E214" s="344"/>
      <c r="F214" s="344"/>
      <c r="G214" s="344"/>
      <c r="H214" s="344"/>
    </row>
    <row r="215" spans="1:8">
      <c r="A215" s="344"/>
      <c r="B215" s="344"/>
      <c r="C215" s="344"/>
      <c r="D215" s="344"/>
      <c r="E215" s="344"/>
      <c r="F215" s="344"/>
      <c r="G215" s="344"/>
      <c r="H215" s="344"/>
    </row>
    <row r="216" spans="1:8">
      <c r="A216" s="344"/>
      <c r="B216" s="344"/>
      <c r="C216" s="344"/>
      <c r="D216" s="344"/>
      <c r="E216" s="344"/>
      <c r="F216" s="344"/>
      <c r="G216" s="344"/>
      <c r="H216" s="344"/>
    </row>
    <row r="217" spans="1:8">
      <c r="A217" s="344"/>
      <c r="B217" s="344"/>
      <c r="C217" s="344"/>
      <c r="D217" s="344"/>
      <c r="E217" s="344"/>
      <c r="F217" s="344"/>
      <c r="G217" s="344"/>
      <c r="H217" s="344"/>
    </row>
    <row r="218" spans="1:8">
      <c r="A218" s="344"/>
      <c r="B218" s="344"/>
      <c r="C218" s="344"/>
      <c r="D218" s="344"/>
      <c r="E218" s="344"/>
      <c r="F218" s="344"/>
      <c r="G218" s="344"/>
      <c r="H218" s="344"/>
    </row>
    <row r="219" spans="1:8">
      <c r="A219" s="344"/>
      <c r="B219" s="344"/>
      <c r="C219" s="344"/>
      <c r="D219" s="344"/>
      <c r="E219" s="344"/>
      <c r="F219" s="344"/>
      <c r="G219" s="344"/>
      <c r="H219" s="344"/>
    </row>
    <row r="221" spans="1:8">
      <c r="A221" s="347" t="s">
        <v>506</v>
      </c>
      <c r="B221" s="347"/>
      <c r="C221" s="347"/>
      <c r="D221" s="347"/>
      <c r="E221" s="347"/>
      <c r="F221" s="347"/>
      <c r="G221" s="347"/>
      <c r="H221" s="347"/>
    </row>
    <row r="222" spans="1:8">
      <c r="A222" s="347"/>
      <c r="B222" s="347"/>
      <c r="C222" s="347"/>
      <c r="D222" s="347"/>
      <c r="E222" s="347"/>
      <c r="F222" s="347"/>
      <c r="G222" s="347"/>
      <c r="H222" s="347"/>
    </row>
    <row r="223" spans="1:8">
      <c r="A223" s="348"/>
      <c r="B223" s="348"/>
      <c r="C223" s="348"/>
      <c r="D223" s="348"/>
      <c r="E223" s="348"/>
      <c r="F223" s="348"/>
      <c r="G223" s="348"/>
      <c r="H223" s="348"/>
    </row>
    <row r="224" spans="1:8" ht="51">
      <c r="A224" s="97" t="s">
        <v>503</v>
      </c>
      <c r="B224" s="97" t="s">
        <v>504</v>
      </c>
      <c r="C224" s="97" t="s">
        <v>505</v>
      </c>
      <c r="D224" s="98" t="s">
        <v>507</v>
      </c>
      <c r="E224" s="98" t="s">
        <v>508</v>
      </c>
      <c r="F224" s="98" t="s">
        <v>509</v>
      </c>
      <c r="G224" s="98" t="s">
        <v>510</v>
      </c>
      <c r="H224" s="98" t="s">
        <v>511</v>
      </c>
    </row>
    <row r="225" spans="1:8">
      <c r="A225" s="349"/>
      <c r="B225" s="350"/>
      <c r="C225" s="350"/>
      <c r="D225" s="351"/>
      <c r="E225" s="350"/>
      <c r="F225" s="350"/>
      <c r="G225" s="350"/>
      <c r="H225" s="350"/>
    </row>
    <row r="226" spans="1:8">
      <c r="A226" s="349"/>
      <c r="B226" s="350"/>
      <c r="C226" s="350"/>
      <c r="D226" s="351"/>
      <c r="E226" s="350"/>
      <c r="F226" s="350"/>
      <c r="G226" s="350"/>
      <c r="H226" s="350"/>
    </row>
    <row r="227" spans="1:8">
      <c r="A227" s="349"/>
      <c r="B227" s="350"/>
      <c r="C227" s="350"/>
      <c r="D227" s="351"/>
      <c r="E227" s="350"/>
      <c r="F227" s="350"/>
      <c r="G227" s="350"/>
      <c r="H227" s="350"/>
    </row>
    <row r="228" spans="1:8">
      <c r="A228" s="346"/>
      <c r="B228" s="345"/>
      <c r="C228" s="345"/>
      <c r="D228" s="346"/>
      <c r="E228" s="345"/>
      <c r="F228" s="345"/>
      <c r="G228" s="345"/>
      <c r="H228" s="345"/>
    </row>
    <row r="229" spans="1:8">
      <c r="A229" s="346"/>
      <c r="B229" s="345"/>
      <c r="C229" s="345"/>
      <c r="D229" s="346"/>
      <c r="E229" s="345"/>
      <c r="F229" s="345"/>
      <c r="G229" s="345"/>
      <c r="H229" s="345"/>
    </row>
    <row r="230" spans="1:8">
      <c r="A230" s="346"/>
      <c r="B230" s="345"/>
      <c r="C230" s="345"/>
      <c r="D230" s="346"/>
      <c r="E230" s="345"/>
      <c r="F230" s="345"/>
      <c r="G230" s="345"/>
      <c r="H230" s="345"/>
    </row>
    <row r="231" spans="1:8">
      <c r="A231" s="346"/>
      <c r="B231" s="345"/>
      <c r="C231" s="345"/>
      <c r="D231" s="346"/>
      <c r="E231" s="345"/>
      <c r="F231" s="345"/>
      <c r="G231" s="345"/>
      <c r="H231" s="345"/>
    </row>
    <row r="232" spans="1:8">
      <c r="A232" s="346"/>
      <c r="B232" s="345"/>
      <c r="C232" s="345"/>
      <c r="D232" s="346"/>
      <c r="E232" s="345"/>
      <c r="F232" s="345"/>
      <c r="G232" s="345"/>
      <c r="H232" s="345"/>
    </row>
    <row r="233" spans="1:8">
      <c r="A233" s="346"/>
      <c r="B233" s="345"/>
      <c r="C233" s="345"/>
      <c r="D233" s="346"/>
      <c r="E233" s="345"/>
      <c r="F233" s="345"/>
      <c r="G233" s="345"/>
      <c r="H233" s="345"/>
    </row>
    <row r="234" spans="1:8">
      <c r="A234" s="346"/>
      <c r="B234" s="345"/>
      <c r="C234" s="345"/>
      <c r="D234" s="346"/>
      <c r="E234" s="345"/>
      <c r="F234" s="345"/>
      <c r="G234" s="345"/>
      <c r="H234" s="345"/>
    </row>
    <row r="235" spans="1:8">
      <c r="A235" s="346"/>
      <c r="B235" s="345"/>
      <c r="C235" s="345"/>
      <c r="D235" s="346"/>
      <c r="E235" s="345"/>
      <c r="F235" s="345"/>
      <c r="G235" s="345"/>
      <c r="H235" s="345"/>
    </row>
    <row r="236" spans="1:8">
      <c r="A236" s="346"/>
      <c r="B236" s="345"/>
      <c r="C236" s="345"/>
      <c r="D236" s="346"/>
      <c r="E236" s="345"/>
      <c r="F236" s="345"/>
      <c r="G236" s="345"/>
      <c r="H236" s="345"/>
    </row>
    <row r="237" spans="1:8">
      <c r="A237" s="346"/>
      <c r="B237" s="345"/>
      <c r="C237" s="345"/>
      <c r="D237" s="346"/>
      <c r="E237" s="345"/>
      <c r="F237" s="345"/>
      <c r="G237" s="345"/>
      <c r="H237" s="345"/>
    </row>
    <row r="238" spans="1:8">
      <c r="A238" s="346"/>
      <c r="B238" s="345"/>
      <c r="C238" s="345"/>
      <c r="D238" s="346"/>
      <c r="E238" s="345"/>
      <c r="F238" s="345"/>
      <c r="G238" s="345"/>
      <c r="H238" s="345"/>
    </row>
    <row r="239" spans="1:8">
      <c r="A239" s="346"/>
      <c r="B239" s="345"/>
      <c r="C239" s="345"/>
      <c r="D239" s="346"/>
      <c r="E239" s="345"/>
      <c r="F239" s="345"/>
      <c r="G239" s="345"/>
      <c r="H239" s="345"/>
    </row>
    <row r="240" spans="1:8">
      <c r="A240" s="344"/>
      <c r="B240" s="344"/>
      <c r="C240" s="344"/>
      <c r="D240" s="344"/>
      <c r="E240" s="344"/>
      <c r="F240" s="344"/>
      <c r="G240" s="344"/>
      <c r="H240" s="344"/>
    </row>
    <row r="241" spans="1:8">
      <c r="A241" s="344"/>
      <c r="B241" s="344"/>
      <c r="C241" s="344"/>
      <c r="D241" s="344"/>
      <c r="E241" s="344"/>
      <c r="F241" s="344"/>
      <c r="G241" s="344"/>
      <c r="H241" s="344"/>
    </row>
    <row r="242" spans="1:8">
      <c r="A242" s="344"/>
      <c r="B242" s="344"/>
      <c r="C242" s="344"/>
      <c r="D242" s="344"/>
      <c r="E242" s="344"/>
      <c r="F242" s="344"/>
      <c r="G242" s="344"/>
      <c r="H242" s="344"/>
    </row>
    <row r="243" spans="1:8">
      <c r="A243" s="344"/>
      <c r="B243" s="344"/>
      <c r="C243" s="344"/>
      <c r="D243" s="344"/>
      <c r="E243" s="344"/>
      <c r="F243" s="344"/>
      <c r="G243" s="344"/>
      <c r="H243" s="344"/>
    </row>
    <row r="244" spans="1:8">
      <c r="A244" s="344"/>
      <c r="B244" s="344"/>
      <c r="C244" s="344"/>
      <c r="D244" s="344"/>
      <c r="E244" s="344"/>
      <c r="F244" s="344"/>
      <c r="G244" s="344"/>
      <c r="H244" s="344"/>
    </row>
    <row r="245" spans="1:8">
      <c r="A245" s="344"/>
      <c r="B245" s="344"/>
      <c r="C245" s="344"/>
      <c r="D245" s="344"/>
      <c r="E245" s="344"/>
      <c r="F245" s="344"/>
      <c r="G245" s="344"/>
      <c r="H245" s="344"/>
    </row>
    <row r="246" spans="1:8">
      <c r="A246" s="344"/>
      <c r="B246" s="344"/>
      <c r="C246" s="344"/>
      <c r="D246" s="344"/>
      <c r="E246" s="344"/>
      <c r="F246" s="344"/>
      <c r="G246" s="344"/>
      <c r="H246" s="344"/>
    </row>
    <row r="247" spans="1:8">
      <c r="A247" s="344"/>
      <c r="B247" s="344"/>
      <c r="C247" s="344"/>
      <c r="D247" s="344"/>
      <c r="E247" s="344"/>
      <c r="F247" s="344"/>
      <c r="G247" s="344"/>
      <c r="H247" s="344"/>
    </row>
    <row r="248" spans="1:8">
      <c r="A248" s="344"/>
      <c r="B248" s="344"/>
      <c r="C248" s="344"/>
      <c r="D248" s="344"/>
      <c r="E248" s="344"/>
      <c r="F248" s="344"/>
      <c r="G248" s="344"/>
      <c r="H248" s="344"/>
    </row>
    <row r="249" spans="1:8">
      <c r="A249" s="344"/>
      <c r="B249" s="344"/>
      <c r="C249" s="344"/>
      <c r="D249" s="344"/>
      <c r="E249" s="344"/>
      <c r="F249" s="344"/>
      <c r="G249" s="344"/>
      <c r="H249" s="344"/>
    </row>
    <row r="250" spans="1:8">
      <c r="A250" s="344"/>
      <c r="B250" s="344"/>
      <c r="C250" s="344"/>
      <c r="D250" s="344"/>
      <c r="E250" s="344"/>
      <c r="F250" s="344"/>
      <c r="G250" s="344"/>
      <c r="H250" s="344"/>
    </row>
    <row r="251" spans="1:8">
      <c r="A251" s="344"/>
      <c r="B251" s="344"/>
      <c r="C251" s="344"/>
      <c r="D251" s="344"/>
      <c r="E251" s="344"/>
      <c r="F251" s="344"/>
      <c r="G251" s="344"/>
      <c r="H251" s="344"/>
    </row>
    <row r="252" spans="1:8">
      <c r="A252" s="344"/>
      <c r="B252" s="344"/>
      <c r="C252" s="344"/>
      <c r="D252" s="344"/>
      <c r="E252" s="344"/>
      <c r="F252" s="344"/>
      <c r="G252" s="344"/>
      <c r="H252" s="344"/>
    </row>
    <row r="253" spans="1:8">
      <c r="A253" s="344"/>
      <c r="B253" s="344"/>
      <c r="C253" s="344"/>
      <c r="D253" s="344"/>
      <c r="E253" s="344"/>
      <c r="F253" s="344"/>
      <c r="G253" s="344"/>
      <c r="H253" s="344"/>
    </row>
    <row r="254" spans="1:8">
      <c r="A254" s="344"/>
      <c r="B254" s="344"/>
      <c r="C254" s="344"/>
      <c r="D254" s="344"/>
      <c r="E254" s="344"/>
      <c r="F254" s="344"/>
      <c r="G254" s="344"/>
      <c r="H254" s="344"/>
    </row>
    <row r="255" spans="1:8">
      <c r="A255" s="344"/>
      <c r="B255" s="344"/>
      <c r="C255" s="344"/>
      <c r="D255" s="344"/>
      <c r="E255" s="344"/>
      <c r="F255" s="344"/>
      <c r="G255" s="344"/>
      <c r="H255" s="344"/>
    </row>
    <row r="256" spans="1:8">
      <c r="A256" s="344"/>
      <c r="B256" s="344"/>
      <c r="C256" s="344"/>
      <c r="D256" s="344"/>
      <c r="E256" s="344"/>
      <c r="F256" s="344"/>
      <c r="G256" s="344"/>
      <c r="H256" s="344"/>
    </row>
    <row r="257" spans="1:8">
      <c r="A257" s="344"/>
      <c r="B257" s="344"/>
      <c r="C257" s="344"/>
      <c r="D257" s="344"/>
      <c r="E257" s="344"/>
      <c r="F257" s="344"/>
      <c r="G257" s="344"/>
      <c r="H257" s="344"/>
    </row>
    <row r="258" spans="1:8">
      <c r="A258" s="344"/>
      <c r="B258" s="344"/>
      <c r="C258" s="344"/>
      <c r="D258" s="344"/>
      <c r="E258" s="344"/>
      <c r="F258" s="344"/>
      <c r="G258" s="344"/>
      <c r="H258" s="344"/>
    </row>
    <row r="259" spans="1:8">
      <c r="A259" s="344"/>
      <c r="B259" s="344"/>
      <c r="C259" s="344"/>
      <c r="D259" s="344"/>
      <c r="E259" s="344"/>
      <c r="F259" s="344"/>
      <c r="G259" s="344"/>
      <c r="H259" s="344"/>
    </row>
    <row r="260" spans="1:8">
      <c r="A260" s="344"/>
      <c r="B260" s="344"/>
      <c r="C260" s="344"/>
      <c r="D260" s="344"/>
      <c r="E260" s="344"/>
      <c r="F260" s="344"/>
      <c r="G260" s="344"/>
      <c r="H260" s="344"/>
    </row>
    <row r="261" spans="1:8">
      <c r="A261" s="344"/>
      <c r="B261" s="344"/>
      <c r="C261" s="344"/>
      <c r="D261" s="344"/>
      <c r="E261" s="344"/>
      <c r="F261" s="344"/>
      <c r="G261" s="344"/>
      <c r="H261" s="344"/>
    </row>
    <row r="262" spans="1:8">
      <c r="A262" s="344"/>
      <c r="B262" s="344"/>
      <c r="C262" s="344"/>
      <c r="D262" s="344"/>
      <c r="E262" s="344"/>
      <c r="F262" s="344"/>
      <c r="G262" s="344"/>
      <c r="H262" s="344"/>
    </row>
    <row r="263" spans="1:8">
      <c r="A263" s="344"/>
      <c r="B263" s="344"/>
      <c r="C263" s="344"/>
      <c r="D263" s="344"/>
      <c r="E263" s="344"/>
      <c r="F263" s="344"/>
      <c r="G263" s="344"/>
      <c r="H263" s="344"/>
    </row>
  </sheetData>
  <mergeCells count="630">
    <mergeCell ref="A45:H47"/>
    <mergeCell ref="A5:A7"/>
    <mergeCell ref="A8:A10"/>
    <mergeCell ref="A11:A13"/>
    <mergeCell ref="A14:A16"/>
    <mergeCell ref="A1:H3"/>
    <mergeCell ref="A35:A37"/>
    <mergeCell ref="A38:A40"/>
    <mergeCell ref="A41:A43"/>
    <mergeCell ref="B17:B19"/>
    <mergeCell ref="B20:B22"/>
    <mergeCell ref="B23:B25"/>
    <mergeCell ref="B26:B28"/>
    <mergeCell ref="B29:B31"/>
    <mergeCell ref="B32:B34"/>
    <mergeCell ref="B35:B37"/>
    <mergeCell ref="A17:A19"/>
    <mergeCell ref="A20:A22"/>
    <mergeCell ref="A23:A25"/>
    <mergeCell ref="A26:A28"/>
    <mergeCell ref="A29:A31"/>
    <mergeCell ref="A32:A34"/>
    <mergeCell ref="B41:B43"/>
    <mergeCell ref="C17:C19"/>
    <mergeCell ref="D17:D19"/>
    <mergeCell ref="E17:E19"/>
    <mergeCell ref="F17:F19"/>
    <mergeCell ref="C23:C25"/>
    <mergeCell ref="D23:D25"/>
    <mergeCell ref="E23:E25"/>
    <mergeCell ref="F23:F25"/>
    <mergeCell ref="G17:G19"/>
    <mergeCell ref="H17:H19"/>
    <mergeCell ref="C20:C22"/>
    <mergeCell ref="D20:D22"/>
    <mergeCell ref="E20:E22"/>
    <mergeCell ref="F20:F22"/>
    <mergeCell ref="G20:G22"/>
    <mergeCell ref="H20:H22"/>
    <mergeCell ref="B38:B40"/>
    <mergeCell ref="C29:C31"/>
    <mergeCell ref="D29:D31"/>
    <mergeCell ref="E29:E31"/>
    <mergeCell ref="F29:F31"/>
    <mergeCell ref="G29:G31"/>
    <mergeCell ref="H29:H31"/>
    <mergeCell ref="G23:G25"/>
    <mergeCell ref="H23:H25"/>
    <mergeCell ref="C26:C28"/>
    <mergeCell ref="D26:D28"/>
    <mergeCell ref="E26:E28"/>
    <mergeCell ref="F26:F28"/>
    <mergeCell ref="G26:G28"/>
    <mergeCell ref="H26:H28"/>
    <mergeCell ref="C35:C37"/>
    <mergeCell ref="D35:D37"/>
    <mergeCell ref="E35:E37"/>
    <mergeCell ref="F35:F37"/>
    <mergeCell ref="G35:G37"/>
    <mergeCell ref="H35:H37"/>
    <mergeCell ref="C32:C34"/>
    <mergeCell ref="D32:D34"/>
    <mergeCell ref="E32:E34"/>
    <mergeCell ref="F32:F34"/>
    <mergeCell ref="G32:G34"/>
    <mergeCell ref="H32:H34"/>
    <mergeCell ref="C41:C43"/>
    <mergeCell ref="D41:D43"/>
    <mergeCell ref="E41:E43"/>
    <mergeCell ref="F41:F43"/>
    <mergeCell ref="G41:G43"/>
    <mergeCell ref="H41:H43"/>
    <mergeCell ref="C38:C40"/>
    <mergeCell ref="D38:D40"/>
    <mergeCell ref="E38:E40"/>
    <mergeCell ref="F38:F40"/>
    <mergeCell ref="G38:G40"/>
    <mergeCell ref="H38:H40"/>
    <mergeCell ref="D5:D7"/>
    <mergeCell ref="D8:D10"/>
    <mergeCell ref="D11:D13"/>
    <mergeCell ref="D14:D16"/>
    <mergeCell ref="E5:E7"/>
    <mergeCell ref="F5:F7"/>
    <mergeCell ref="E11:E13"/>
    <mergeCell ref="F11:F13"/>
    <mergeCell ref="B5:B7"/>
    <mergeCell ref="B8:B10"/>
    <mergeCell ref="B11:B13"/>
    <mergeCell ref="B14:B16"/>
    <mergeCell ref="C5:C7"/>
    <mergeCell ref="C8:C10"/>
    <mergeCell ref="C11:C13"/>
    <mergeCell ref="C14:C16"/>
    <mergeCell ref="G11:G13"/>
    <mergeCell ref="H11:H13"/>
    <mergeCell ref="H14:H16"/>
    <mergeCell ref="G14:G16"/>
    <mergeCell ref="F14:F16"/>
    <mergeCell ref="E14:E16"/>
    <mergeCell ref="G5:G7"/>
    <mergeCell ref="H5:H7"/>
    <mergeCell ref="E8:E10"/>
    <mergeCell ref="F8:F10"/>
    <mergeCell ref="G8:G10"/>
    <mergeCell ref="H8:H10"/>
    <mergeCell ref="G49:G51"/>
    <mergeCell ref="H49:H51"/>
    <mergeCell ref="A52:A54"/>
    <mergeCell ref="B52:B54"/>
    <mergeCell ref="C52:C54"/>
    <mergeCell ref="D52:D54"/>
    <mergeCell ref="E52:E54"/>
    <mergeCell ref="F52:F54"/>
    <mergeCell ref="G52:G54"/>
    <mergeCell ref="H52:H54"/>
    <mergeCell ref="A49:A51"/>
    <mergeCell ref="B49:B51"/>
    <mergeCell ref="C49:C51"/>
    <mergeCell ref="D49:D51"/>
    <mergeCell ref="E49:E51"/>
    <mergeCell ref="F49:F51"/>
    <mergeCell ref="G55:G57"/>
    <mergeCell ref="H55:H57"/>
    <mergeCell ref="A58:A60"/>
    <mergeCell ref="B58:B60"/>
    <mergeCell ref="C58:C60"/>
    <mergeCell ref="D58:D60"/>
    <mergeCell ref="E58:E60"/>
    <mergeCell ref="F58:F60"/>
    <mergeCell ref="G58:G60"/>
    <mergeCell ref="H58:H60"/>
    <mergeCell ref="A55:A57"/>
    <mergeCell ref="B55:B57"/>
    <mergeCell ref="C55:C57"/>
    <mergeCell ref="D55:D57"/>
    <mergeCell ref="E55:E57"/>
    <mergeCell ref="F55:F57"/>
    <mergeCell ref="G61:G63"/>
    <mergeCell ref="H61:H63"/>
    <mergeCell ref="A64:A66"/>
    <mergeCell ref="B64:B66"/>
    <mergeCell ref="C64:C66"/>
    <mergeCell ref="D64:D66"/>
    <mergeCell ref="E64:E66"/>
    <mergeCell ref="F64:F66"/>
    <mergeCell ref="G64:G66"/>
    <mergeCell ref="H64:H66"/>
    <mergeCell ref="A61:A63"/>
    <mergeCell ref="B61:B63"/>
    <mergeCell ref="C61:C63"/>
    <mergeCell ref="D61:D63"/>
    <mergeCell ref="E61:E63"/>
    <mergeCell ref="F61:F63"/>
    <mergeCell ref="G67:G69"/>
    <mergeCell ref="H67:H69"/>
    <mergeCell ref="A70:A72"/>
    <mergeCell ref="B70:B72"/>
    <mergeCell ref="C70:C72"/>
    <mergeCell ref="D70:D72"/>
    <mergeCell ref="E70:E72"/>
    <mergeCell ref="F70:F72"/>
    <mergeCell ref="G70:G72"/>
    <mergeCell ref="H70:H72"/>
    <mergeCell ref="A67:A69"/>
    <mergeCell ref="B67:B69"/>
    <mergeCell ref="C67:C69"/>
    <mergeCell ref="D67:D69"/>
    <mergeCell ref="E67:E69"/>
    <mergeCell ref="F67:F69"/>
    <mergeCell ref="G73:G75"/>
    <mergeCell ref="H73:H75"/>
    <mergeCell ref="A76:A78"/>
    <mergeCell ref="B76:B78"/>
    <mergeCell ref="C76:C78"/>
    <mergeCell ref="D76:D78"/>
    <mergeCell ref="E76:E78"/>
    <mergeCell ref="F76:F78"/>
    <mergeCell ref="G76:G78"/>
    <mergeCell ref="H76:H78"/>
    <mergeCell ref="A73:A75"/>
    <mergeCell ref="B73:B75"/>
    <mergeCell ref="C73:C75"/>
    <mergeCell ref="D73:D75"/>
    <mergeCell ref="E73:E75"/>
    <mergeCell ref="F73:F75"/>
    <mergeCell ref="G79:G81"/>
    <mergeCell ref="H79:H81"/>
    <mergeCell ref="A82:A84"/>
    <mergeCell ref="B82:B84"/>
    <mergeCell ref="C82:C84"/>
    <mergeCell ref="D82:D84"/>
    <mergeCell ref="E82:E84"/>
    <mergeCell ref="F82:F84"/>
    <mergeCell ref="G82:G84"/>
    <mergeCell ref="H82:H84"/>
    <mergeCell ref="A79:A81"/>
    <mergeCell ref="B79:B81"/>
    <mergeCell ref="C79:C81"/>
    <mergeCell ref="D79:D81"/>
    <mergeCell ref="E79:E81"/>
    <mergeCell ref="F79:F81"/>
    <mergeCell ref="A93:A95"/>
    <mergeCell ref="B93:B95"/>
    <mergeCell ref="C93:C95"/>
    <mergeCell ref="D93:D95"/>
    <mergeCell ref="E93:E95"/>
    <mergeCell ref="F93:F95"/>
    <mergeCell ref="G93:G95"/>
    <mergeCell ref="C102:C104"/>
    <mergeCell ref="D102:D104"/>
    <mergeCell ref="E102:E104"/>
    <mergeCell ref="F102:F104"/>
    <mergeCell ref="G102:G104"/>
    <mergeCell ref="G85:G87"/>
    <mergeCell ref="H85:H87"/>
    <mergeCell ref="A85:A87"/>
    <mergeCell ref="B85:B87"/>
    <mergeCell ref="C85:C87"/>
    <mergeCell ref="D85:D87"/>
    <mergeCell ref="E85:E87"/>
    <mergeCell ref="F85:F87"/>
    <mergeCell ref="A89:H91"/>
    <mergeCell ref="G129:G131"/>
    <mergeCell ref="H129:H131"/>
    <mergeCell ref="G123:G125"/>
    <mergeCell ref="H123:H125"/>
    <mergeCell ref="G126:G128"/>
    <mergeCell ref="H126:H128"/>
    <mergeCell ref="G117:G119"/>
    <mergeCell ref="H117:H119"/>
    <mergeCell ref="G120:G122"/>
    <mergeCell ref="H120:H122"/>
    <mergeCell ref="G114:G116"/>
    <mergeCell ref="H114:H116"/>
    <mergeCell ref="G105:G107"/>
    <mergeCell ref="H105:H107"/>
    <mergeCell ref="H93:H95"/>
    <mergeCell ref="A96:A98"/>
    <mergeCell ref="B96:B98"/>
    <mergeCell ref="C96:C98"/>
    <mergeCell ref="D96:D98"/>
    <mergeCell ref="E96:E98"/>
    <mergeCell ref="F96:F98"/>
    <mergeCell ref="G96:G98"/>
    <mergeCell ref="H96:H98"/>
    <mergeCell ref="A105:A107"/>
    <mergeCell ref="B105:B107"/>
    <mergeCell ref="C105:C107"/>
    <mergeCell ref="D105:D107"/>
    <mergeCell ref="E105:E107"/>
    <mergeCell ref="F105:F107"/>
    <mergeCell ref="H99:H101"/>
    <mergeCell ref="A102:A104"/>
    <mergeCell ref="B102:B104"/>
    <mergeCell ref="G108:G110"/>
    <mergeCell ref="H108:H110"/>
    <mergeCell ref="H102:H104"/>
    <mergeCell ref="A99:A101"/>
    <mergeCell ref="B99:B101"/>
    <mergeCell ref="C99:C101"/>
    <mergeCell ref="D99:D101"/>
    <mergeCell ref="E99:E101"/>
    <mergeCell ref="F99:F101"/>
    <mergeCell ref="A111:A113"/>
    <mergeCell ref="B111:B113"/>
    <mergeCell ref="C111:C113"/>
    <mergeCell ref="D111:D113"/>
    <mergeCell ref="E111:E113"/>
    <mergeCell ref="F111:F113"/>
    <mergeCell ref="A108:A110"/>
    <mergeCell ref="B108:B110"/>
    <mergeCell ref="C108:C110"/>
    <mergeCell ref="D108:D110"/>
    <mergeCell ref="E108:E110"/>
    <mergeCell ref="F108:F110"/>
    <mergeCell ref="G111:G113"/>
    <mergeCell ref="H111:H113"/>
    <mergeCell ref="G99:G101"/>
    <mergeCell ref="A117:A119"/>
    <mergeCell ref="B117:B119"/>
    <mergeCell ref="C117:C119"/>
    <mergeCell ref="D117:D119"/>
    <mergeCell ref="E117:E119"/>
    <mergeCell ref="F117:F119"/>
    <mergeCell ref="A114:A116"/>
    <mergeCell ref="B114:B116"/>
    <mergeCell ref="C114:C116"/>
    <mergeCell ref="D114:D116"/>
    <mergeCell ref="E114:E116"/>
    <mergeCell ref="F114:F116"/>
    <mergeCell ref="A123:A125"/>
    <mergeCell ref="B123:B125"/>
    <mergeCell ref="C123:C125"/>
    <mergeCell ref="D123:D125"/>
    <mergeCell ref="E123:E125"/>
    <mergeCell ref="F123:F125"/>
    <mergeCell ref="A120:A122"/>
    <mergeCell ref="B120:B122"/>
    <mergeCell ref="C120:C122"/>
    <mergeCell ref="D120:D122"/>
    <mergeCell ref="E120:E122"/>
    <mergeCell ref="F120:F122"/>
    <mergeCell ref="A129:A131"/>
    <mergeCell ref="B129:B131"/>
    <mergeCell ref="C129:C131"/>
    <mergeCell ref="D129:D131"/>
    <mergeCell ref="E129:E131"/>
    <mergeCell ref="F129:F131"/>
    <mergeCell ref="A126:A128"/>
    <mergeCell ref="B126:B128"/>
    <mergeCell ref="C126:C128"/>
    <mergeCell ref="D126:D128"/>
    <mergeCell ref="E126:E128"/>
    <mergeCell ref="F126:F128"/>
    <mergeCell ref="A133:H135"/>
    <mergeCell ref="A137:A139"/>
    <mergeCell ref="B137:B139"/>
    <mergeCell ref="C137:C139"/>
    <mergeCell ref="D137:D139"/>
    <mergeCell ref="E137:E139"/>
    <mergeCell ref="F137:F139"/>
    <mergeCell ref="G137:G139"/>
    <mergeCell ref="H137:H139"/>
    <mergeCell ref="G140:G142"/>
    <mergeCell ref="H140:H142"/>
    <mergeCell ref="A143:A145"/>
    <mergeCell ref="B143:B145"/>
    <mergeCell ref="C143:C145"/>
    <mergeCell ref="D143:D145"/>
    <mergeCell ref="E143:E145"/>
    <mergeCell ref="F143:F145"/>
    <mergeCell ref="G143:G145"/>
    <mergeCell ref="H143:H145"/>
    <mergeCell ref="A140:A142"/>
    <mergeCell ref="B140:B142"/>
    <mergeCell ref="C140:C142"/>
    <mergeCell ref="D140:D142"/>
    <mergeCell ref="E140:E142"/>
    <mergeCell ref="F140:F142"/>
    <mergeCell ref="G146:G148"/>
    <mergeCell ref="H146:H148"/>
    <mergeCell ref="A149:A151"/>
    <mergeCell ref="B149:B151"/>
    <mergeCell ref="C149:C151"/>
    <mergeCell ref="D149:D151"/>
    <mergeCell ref="E149:E151"/>
    <mergeCell ref="F149:F151"/>
    <mergeCell ref="G149:G151"/>
    <mergeCell ref="H149:H151"/>
    <mergeCell ref="A146:A148"/>
    <mergeCell ref="B146:B148"/>
    <mergeCell ref="C146:C148"/>
    <mergeCell ref="D146:D148"/>
    <mergeCell ref="E146:E148"/>
    <mergeCell ref="F146:F148"/>
    <mergeCell ref="G152:G154"/>
    <mergeCell ref="H152:H154"/>
    <mergeCell ref="A155:A157"/>
    <mergeCell ref="B155:B157"/>
    <mergeCell ref="C155:C157"/>
    <mergeCell ref="D155:D157"/>
    <mergeCell ref="E155:E157"/>
    <mergeCell ref="F155:F157"/>
    <mergeCell ref="G155:G157"/>
    <mergeCell ref="H155:H157"/>
    <mergeCell ref="A152:A154"/>
    <mergeCell ref="B152:B154"/>
    <mergeCell ref="C152:C154"/>
    <mergeCell ref="D152:D154"/>
    <mergeCell ref="E152:E154"/>
    <mergeCell ref="F152:F154"/>
    <mergeCell ref="G158:G160"/>
    <mergeCell ref="H158:H160"/>
    <mergeCell ref="A161:A163"/>
    <mergeCell ref="B161:B163"/>
    <mergeCell ref="C161:C163"/>
    <mergeCell ref="D161:D163"/>
    <mergeCell ref="E161:E163"/>
    <mergeCell ref="F161:F163"/>
    <mergeCell ref="G161:G163"/>
    <mergeCell ref="H161:H163"/>
    <mergeCell ref="A158:A160"/>
    <mergeCell ref="B158:B160"/>
    <mergeCell ref="C158:C160"/>
    <mergeCell ref="D158:D160"/>
    <mergeCell ref="E158:E160"/>
    <mergeCell ref="F158:F160"/>
    <mergeCell ref="G164:G166"/>
    <mergeCell ref="H164:H166"/>
    <mergeCell ref="A167:A169"/>
    <mergeCell ref="B167:B169"/>
    <mergeCell ref="C167:C169"/>
    <mergeCell ref="D167:D169"/>
    <mergeCell ref="E167:E169"/>
    <mergeCell ref="F167:F169"/>
    <mergeCell ref="G167:G169"/>
    <mergeCell ref="H167:H169"/>
    <mergeCell ref="A164:A166"/>
    <mergeCell ref="B164:B166"/>
    <mergeCell ref="C164:C166"/>
    <mergeCell ref="D164:D166"/>
    <mergeCell ref="E164:E166"/>
    <mergeCell ref="F164:F166"/>
    <mergeCell ref="G170:G172"/>
    <mergeCell ref="H170:H172"/>
    <mergeCell ref="A173:A175"/>
    <mergeCell ref="B173:B175"/>
    <mergeCell ref="C173:C175"/>
    <mergeCell ref="D173:D175"/>
    <mergeCell ref="E173:E175"/>
    <mergeCell ref="F173:F175"/>
    <mergeCell ref="G173:G175"/>
    <mergeCell ref="H173:H175"/>
    <mergeCell ref="A170:A172"/>
    <mergeCell ref="B170:B172"/>
    <mergeCell ref="C170:C172"/>
    <mergeCell ref="D170:D172"/>
    <mergeCell ref="E170:E172"/>
    <mergeCell ref="F170:F172"/>
    <mergeCell ref="A177:H179"/>
    <mergeCell ref="A181:A183"/>
    <mergeCell ref="B181:B183"/>
    <mergeCell ref="C181:C183"/>
    <mergeCell ref="D181:D183"/>
    <mergeCell ref="E181:E183"/>
    <mergeCell ref="F181:F183"/>
    <mergeCell ref="G181:G183"/>
    <mergeCell ref="H181:H183"/>
    <mergeCell ref="G184:G186"/>
    <mergeCell ref="H184:H186"/>
    <mergeCell ref="A187:A189"/>
    <mergeCell ref="B187:B189"/>
    <mergeCell ref="C187:C189"/>
    <mergeCell ref="D187:D189"/>
    <mergeCell ref="E187:E189"/>
    <mergeCell ref="F187:F189"/>
    <mergeCell ref="G187:G189"/>
    <mergeCell ref="H187:H189"/>
    <mergeCell ref="A184:A186"/>
    <mergeCell ref="B184:B186"/>
    <mergeCell ref="C184:C186"/>
    <mergeCell ref="D184:D186"/>
    <mergeCell ref="E184:E186"/>
    <mergeCell ref="F184:F186"/>
    <mergeCell ref="G190:G192"/>
    <mergeCell ref="H190:H192"/>
    <mergeCell ref="A193:A195"/>
    <mergeCell ref="B193:B195"/>
    <mergeCell ref="C193:C195"/>
    <mergeCell ref="D193:D195"/>
    <mergeCell ref="E193:E195"/>
    <mergeCell ref="F193:F195"/>
    <mergeCell ref="G193:G195"/>
    <mergeCell ref="H193:H195"/>
    <mergeCell ref="A190:A192"/>
    <mergeCell ref="B190:B192"/>
    <mergeCell ref="C190:C192"/>
    <mergeCell ref="D190:D192"/>
    <mergeCell ref="E190:E192"/>
    <mergeCell ref="F190:F192"/>
    <mergeCell ref="G196:G198"/>
    <mergeCell ref="H196:H198"/>
    <mergeCell ref="A199:A201"/>
    <mergeCell ref="B199:B201"/>
    <mergeCell ref="C199:C201"/>
    <mergeCell ref="D199:D201"/>
    <mergeCell ref="E199:E201"/>
    <mergeCell ref="F199:F201"/>
    <mergeCell ref="G199:G201"/>
    <mergeCell ref="H199:H201"/>
    <mergeCell ref="A196:A198"/>
    <mergeCell ref="B196:B198"/>
    <mergeCell ref="C196:C198"/>
    <mergeCell ref="D196:D198"/>
    <mergeCell ref="E196:E198"/>
    <mergeCell ref="F196:F198"/>
    <mergeCell ref="G202:G204"/>
    <mergeCell ref="H202:H204"/>
    <mergeCell ref="A205:A207"/>
    <mergeCell ref="B205:B207"/>
    <mergeCell ref="C205:C207"/>
    <mergeCell ref="D205:D207"/>
    <mergeCell ref="E205:E207"/>
    <mergeCell ref="F205:F207"/>
    <mergeCell ref="G205:G207"/>
    <mergeCell ref="H205:H207"/>
    <mergeCell ref="A202:A204"/>
    <mergeCell ref="B202:B204"/>
    <mergeCell ref="C202:C204"/>
    <mergeCell ref="D202:D204"/>
    <mergeCell ref="E202:E204"/>
    <mergeCell ref="F202:F204"/>
    <mergeCell ref="G208:G210"/>
    <mergeCell ref="H208:H210"/>
    <mergeCell ref="A211:A213"/>
    <mergeCell ref="B211:B213"/>
    <mergeCell ref="C211:C213"/>
    <mergeCell ref="D211:D213"/>
    <mergeCell ref="E211:E213"/>
    <mergeCell ref="F211:F213"/>
    <mergeCell ref="G211:G213"/>
    <mergeCell ref="H211:H213"/>
    <mergeCell ref="A208:A210"/>
    <mergeCell ref="B208:B210"/>
    <mergeCell ref="C208:C210"/>
    <mergeCell ref="D208:D210"/>
    <mergeCell ref="E208:E210"/>
    <mergeCell ref="F208:F210"/>
    <mergeCell ref="G214:G216"/>
    <mergeCell ref="H214:H216"/>
    <mergeCell ref="A217:A219"/>
    <mergeCell ref="B217:B219"/>
    <mergeCell ref="C217:C219"/>
    <mergeCell ref="D217:D219"/>
    <mergeCell ref="E217:E219"/>
    <mergeCell ref="F217:F219"/>
    <mergeCell ref="G217:G219"/>
    <mergeCell ref="H217:H219"/>
    <mergeCell ref="A214:A216"/>
    <mergeCell ref="B214:B216"/>
    <mergeCell ref="C214:C216"/>
    <mergeCell ref="D214:D216"/>
    <mergeCell ref="E214:E216"/>
    <mergeCell ref="F214:F216"/>
    <mergeCell ref="A221:H223"/>
    <mergeCell ref="A225:A227"/>
    <mergeCell ref="B225:B227"/>
    <mergeCell ref="C225:C227"/>
    <mergeCell ref="D225:D227"/>
    <mergeCell ref="E225:E227"/>
    <mergeCell ref="F225:F227"/>
    <mergeCell ref="G225:G227"/>
    <mergeCell ref="H225:H227"/>
    <mergeCell ref="G228:G230"/>
    <mergeCell ref="H228:H230"/>
    <mergeCell ref="A231:A233"/>
    <mergeCell ref="B231:B233"/>
    <mergeCell ref="C231:C233"/>
    <mergeCell ref="D231:D233"/>
    <mergeCell ref="E231:E233"/>
    <mergeCell ref="F231:F233"/>
    <mergeCell ref="G231:G233"/>
    <mergeCell ref="H231:H233"/>
    <mergeCell ref="A228:A230"/>
    <mergeCell ref="B228:B230"/>
    <mergeCell ref="C228:C230"/>
    <mergeCell ref="D228:D230"/>
    <mergeCell ref="E228:E230"/>
    <mergeCell ref="F228:F230"/>
    <mergeCell ref="G234:G236"/>
    <mergeCell ref="H234:H236"/>
    <mergeCell ref="A237:A239"/>
    <mergeCell ref="B237:B239"/>
    <mergeCell ref="C237:C239"/>
    <mergeCell ref="D237:D239"/>
    <mergeCell ref="E237:E239"/>
    <mergeCell ref="F237:F239"/>
    <mergeCell ref="G237:G239"/>
    <mergeCell ref="H237:H239"/>
    <mergeCell ref="A234:A236"/>
    <mergeCell ref="B234:B236"/>
    <mergeCell ref="C234:C236"/>
    <mergeCell ref="D234:D236"/>
    <mergeCell ref="E234:E236"/>
    <mergeCell ref="F234:F236"/>
    <mergeCell ref="G240:G242"/>
    <mergeCell ref="H240:H242"/>
    <mergeCell ref="A243:A245"/>
    <mergeCell ref="B243:B245"/>
    <mergeCell ref="C243:C245"/>
    <mergeCell ref="D243:D245"/>
    <mergeCell ref="E243:E245"/>
    <mergeCell ref="F243:F245"/>
    <mergeCell ref="G243:G245"/>
    <mergeCell ref="H243:H245"/>
    <mergeCell ref="A240:A242"/>
    <mergeCell ref="B240:B242"/>
    <mergeCell ref="C240:C242"/>
    <mergeCell ref="D240:D242"/>
    <mergeCell ref="E240:E242"/>
    <mergeCell ref="F240:F242"/>
    <mergeCell ref="G246:G248"/>
    <mergeCell ref="H246:H248"/>
    <mergeCell ref="A249:A251"/>
    <mergeCell ref="B249:B251"/>
    <mergeCell ref="C249:C251"/>
    <mergeCell ref="D249:D251"/>
    <mergeCell ref="E249:E251"/>
    <mergeCell ref="F249:F251"/>
    <mergeCell ref="G249:G251"/>
    <mergeCell ref="H249:H251"/>
    <mergeCell ref="A246:A248"/>
    <mergeCell ref="B246:B248"/>
    <mergeCell ref="C246:C248"/>
    <mergeCell ref="D246:D248"/>
    <mergeCell ref="E246:E248"/>
    <mergeCell ref="F246:F248"/>
    <mergeCell ref="G252:G254"/>
    <mergeCell ref="H252:H254"/>
    <mergeCell ref="A255:A257"/>
    <mergeCell ref="B255:B257"/>
    <mergeCell ref="C255:C257"/>
    <mergeCell ref="D255:D257"/>
    <mergeCell ref="E255:E257"/>
    <mergeCell ref="F255:F257"/>
    <mergeCell ref="G255:G257"/>
    <mergeCell ref="H255:H257"/>
    <mergeCell ref="A252:A254"/>
    <mergeCell ref="B252:B254"/>
    <mergeCell ref="C252:C254"/>
    <mergeCell ref="D252:D254"/>
    <mergeCell ref="E252:E254"/>
    <mergeCell ref="F252:F254"/>
    <mergeCell ref="G258:G260"/>
    <mergeCell ref="H258:H260"/>
    <mergeCell ref="A261:A263"/>
    <mergeCell ref="B261:B263"/>
    <mergeCell ref="C261:C263"/>
    <mergeCell ref="D261:D263"/>
    <mergeCell ref="E261:E263"/>
    <mergeCell ref="F261:F263"/>
    <mergeCell ref="G261:G263"/>
    <mergeCell ref="H261:H263"/>
    <mergeCell ref="A258:A260"/>
    <mergeCell ref="B258:B260"/>
    <mergeCell ref="C258:C260"/>
    <mergeCell ref="D258:D260"/>
    <mergeCell ref="E258:E260"/>
    <mergeCell ref="F258:F260"/>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heetPr>
  <dimension ref="A1:J113"/>
  <sheetViews>
    <sheetView view="pageLayout" zoomScaleNormal="100" workbookViewId="0">
      <selection activeCell="A48" sqref="A48:J48"/>
    </sheetView>
  </sheetViews>
  <sheetFormatPr defaultRowHeight="15" outlineLevelRow="1"/>
  <cols>
    <col min="1" max="10" width="14.28515625" style="74" customWidth="1"/>
  </cols>
  <sheetData>
    <row r="1" spans="1:10" ht="61.5" customHeight="1">
      <c r="A1" s="76" t="s">
        <v>145</v>
      </c>
      <c r="B1" s="76" t="s">
        <v>146</v>
      </c>
      <c r="C1" s="76" t="s">
        <v>147</v>
      </c>
      <c r="D1" s="76" t="s">
        <v>148</v>
      </c>
      <c r="E1" s="76" t="s">
        <v>149</v>
      </c>
      <c r="F1" s="76" t="s">
        <v>150</v>
      </c>
      <c r="G1" s="76" t="s">
        <v>151</v>
      </c>
      <c r="H1" s="76" t="s">
        <v>152</v>
      </c>
      <c r="I1" s="76" t="s">
        <v>153</v>
      </c>
      <c r="J1" s="76" t="s">
        <v>154</v>
      </c>
    </row>
    <row r="2" spans="1:10">
      <c r="A2" s="363"/>
      <c r="B2" s="363"/>
      <c r="C2" s="363"/>
      <c r="D2" s="363"/>
      <c r="E2" s="363"/>
      <c r="F2" s="363"/>
      <c r="G2" s="363"/>
      <c r="H2" s="363"/>
      <c r="I2" s="363"/>
      <c r="J2" s="363"/>
    </row>
    <row r="3" spans="1:10">
      <c r="A3" s="368" t="s">
        <v>155</v>
      </c>
      <c r="B3" s="368"/>
      <c r="C3" s="368"/>
      <c r="D3" s="368"/>
      <c r="E3" s="368"/>
      <c r="F3" s="368"/>
      <c r="G3" s="368"/>
      <c r="H3" s="368"/>
      <c r="I3" s="368"/>
      <c r="J3" s="368"/>
    </row>
    <row r="4" spans="1:10" collapsed="1">
      <c r="A4" s="370" t="s">
        <v>292</v>
      </c>
      <c r="B4" s="371"/>
      <c r="C4" s="371"/>
      <c r="D4" s="371"/>
      <c r="E4" s="371"/>
      <c r="F4" s="371"/>
      <c r="G4" s="371"/>
      <c r="H4" s="371"/>
      <c r="I4" s="371"/>
      <c r="J4" s="372"/>
    </row>
    <row r="5" spans="1:10" ht="32.25" hidden="1" customHeight="1" outlineLevel="1">
      <c r="A5" s="373" t="s">
        <v>326</v>
      </c>
      <c r="B5" s="374"/>
      <c r="C5" s="374"/>
      <c r="D5" s="374"/>
      <c r="E5" s="374"/>
      <c r="F5" s="374"/>
      <c r="G5" s="374"/>
      <c r="H5" s="374"/>
      <c r="I5" s="374"/>
      <c r="J5" s="374"/>
    </row>
    <row r="6" spans="1:10" ht="15" customHeight="1" collapsed="1">
      <c r="A6" s="370" t="s">
        <v>343</v>
      </c>
      <c r="B6" s="371"/>
      <c r="C6" s="371"/>
      <c r="D6" s="371"/>
      <c r="E6" s="371"/>
      <c r="F6" s="371"/>
      <c r="G6" s="371"/>
      <c r="H6" s="371"/>
      <c r="I6" s="371"/>
      <c r="J6" s="372"/>
    </row>
    <row r="7" spans="1:10" ht="32.25" hidden="1" customHeight="1" outlineLevel="1">
      <c r="A7" s="373" t="s">
        <v>344</v>
      </c>
      <c r="B7" s="374"/>
      <c r="C7" s="374"/>
      <c r="D7" s="374"/>
      <c r="E7" s="374"/>
      <c r="F7" s="374"/>
      <c r="G7" s="374"/>
      <c r="H7" s="374"/>
      <c r="I7" s="374"/>
      <c r="J7" s="374"/>
    </row>
    <row r="8" spans="1:10" ht="48" hidden="1" customHeight="1" outlineLevel="1">
      <c r="A8" s="373" t="s">
        <v>345</v>
      </c>
      <c r="B8" s="374"/>
      <c r="C8" s="374"/>
      <c r="D8" s="374"/>
      <c r="E8" s="374"/>
      <c r="F8" s="374"/>
      <c r="G8" s="374"/>
      <c r="H8" s="374"/>
      <c r="I8" s="374"/>
      <c r="J8" s="374"/>
    </row>
    <row r="9" spans="1:10" ht="15" customHeight="1" collapsed="1">
      <c r="A9" s="370" t="s">
        <v>322</v>
      </c>
      <c r="B9" s="375"/>
      <c r="C9" s="375"/>
      <c r="D9" s="375"/>
      <c r="E9" s="375"/>
      <c r="F9" s="375"/>
      <c r="G9" s="375"/>
      <c r="H9" s="375"/>
      <c r="I9" s="375"/>
      <c r="J9" s="376"/>
    </row>
    <row r="10" spans="1:10" ht="32.25" hidden="1" customHeight="1" outlineLevel="1">
      <c r="A10" s="377" t="s">
        <v>325</v>
      </c>
      <c r="B10" s="377"/>
      <c r="C10" s="377"/>
      <c r="D10" s="377"/>
      <c r="E10" s="377"/>
      <c r="F10" s="377"/>
      <c r="G10" s="377"/>
      <c r="H10" s="377"/>
      <c r="I10" s="377"/>
      <c r="J10" s="377"/>
    </row>
    <row r="11" spans="1:10" collapsed="1">
      <c r="A11" s="369" t="s">
        <v>346</v>
      </c>
      <c r="B11" s="369"/>
      <c r="C11" s="369"/>
      <c r="D11" s="369"/>
      <c r="E11" s="369"/>
      <c r="F11" s="369"/>
      <c r="G11" s="369"/>
      <c r="H11" s="369"/>
      <c r="I11" s="369"/>
      <c r="J11" s="369"/>
    </row>
    <row r="12" spans="1:10" hidden="1" outlineLevel="1">
      <c r="A12" s="357" t="s">
        <v>156</v>
      </c>
      <c r="B12" s="357"/>
      <c r="C12" s="357"/>
      <c r="D12" s="357"/>
      <c r="E12" s="357"/>
      <c r="F12" s="357"/>
      <c r="G12" s="357"/>
      <c r="H12" s="357"/>
      <c r="I12" s="357"/>
      <c r="J12" s="357"/>
    </row>
    <row r="13" spans="1:10" collapsed="1">
      <c r="A13" s="355" t="s">
        <v>157</v>
      </c>
      <c r="B13" s="355"/>
      <c r="C13" s="355"/>
      <c r="D13" s="355"/>
      <c r="E13" s="355"/>
      <c r="F13" s="355"/>
      <c r="G13" s="355"/>
      <c r="H13" s="355"/>
      <c r="I13" s="355"/>
      <c r="J13" s="355"/>
    </row>
    <row r="14" spans="1:10" hidden="1" outlineLevel="1">
      <c r="A14" s="357" t="s">
        <v>327</v>
      </c>
      <c r="B14" s="357"/>
      <c r="C14" s="357"/>
      <c r="D14" s="357"/>
      <c r="E14" s="357"/>
      <c r="F14" s="357"/>
      <c r="G14" s="357"/>
      <c r="H14" s="357"/>
      <c r="I14" s="357"/>
      <c r="J14" s="357"/>
    </row>
    <row r="15" spans="1:10" hidden="1" outlineLevel="1">
      <c r="A15" s="357" t="s">
        <v>158</v>
      </c>
      <c r="B15" s="357"/>
      <c r="C15" s="357"/>
      <c r="D15" s="357"/>
      <c r="E15" s="357"/>
      <c r="F15" s="357"/>
      <c r="G15" s="357"/>
      <c r="H15" s="357"/>
      <c r="I15" s="357"/>
      <c r="J15" s="357"/>
    </row>
    <row r="16" spans="1:10" hidden="1" outlineLevel="1">
      <c r="A16" s="357" t="s">
        <v>328</v>
      </c>
      <c r="B16" s="357"/>
      <c r="C16" s="357"/>
      <c r="D16" s="357"/>
      <c r="E16" s="357"/>
      <c r="F16" s="357"/>
      <c r="G16" s="357"/>
      <c r="H16" s="357"/>
      <c r="I16" s="357"/>
      <c r="J16" s="357"/>
    </row>
    <row r="17" spans="1:10" ht="30" hidden="1" customHeight="1" outlineLevel="1">
      <c r="A17" s="357" t="s">
        <v>320</v>
      </c>
      <c r="B17" s="357"/>
      <c r="C17" s="357"/>
      <c r="D17" s="357"/>
      <c r="E17" s="357"/>
      <c r="F17" s="357"/>
      <c r="G17" s="357"/>
      <c r="H17" s="357"/>
      <c r="I17" s="357"/>
      <c r="J17" s="357"/>
    </row>
    <row r="18" spans="1:10" collapsed="1">
      <c r="A18" s="355" t="s">
        <v>159</v>
      </c>
      <c r="B18" s="355"/>
      <c r="C18" s="355"/>
      <c r="D18" s="355"/>
      <c r="E18" s="355"/>
      <c r="F18" s="355"/>
      <c r="G18" s="355"/>
      <c r="H18" s="355"/>
      <c r="I18" s="355"/>
      <c r="J18" s="355"/>
    </row>
    <row r="19" spans="1:10" hidden="1" outlineLevel="1">
      <c r="A19" s="357" t="s">
        <v>160</v>
      </c>
      <c r="B19" s="357"/>
      <c r="C19" s="357"/>
      <c r="D19" s="357"/>
      <c r="E19" s="357"/>
      <c r="F19" s="357"/>
      <c r="G19" s="357"/>
      <c r="H19" s="357"/>
      <c r="I19" s="357"/>
      <c r="J19" s="357"/>
    </row>
    <row r="20" spans="1:10" ht="31.5" hidden="1" customHeight="1" outlineLevel="1">
      <c r="A20" s="357" t="s">
        <v>179</v>
      </c>
      <c r="B20" s="357"/>
      <c r="C20" s="357"/>
      <c r="D20" s="357"/>
      <c r="E20" s="357"/>
      <c r="F20" s="357"/>
      <c r="G20" s="357"/>
      <c r="H20" s="357"/>
      <c r="I20" s="357"/>
      <c r="J20" s="357"/>
    </row>
    <row r="21" spans="1:10" collapsed="1">
      <c r="A21" s="355" t="s">
        <v>178</v>
      </c>
      <c r="B21" s="355"/>
      <c r="C21" s="355"/>
      <c r="D21" s="355"/>
      <c r="E21" s="355"/>
      <c r="F21" s="355"/>
      <c r="G21" s="355"/>
      <c r="H21" s="355"/>
      <c r="I21" s="355"/>
      <c r="J21" s="355"/>
    </row>
    <row r="22" spans="1:10" hidden="1" outlineLevel="1">
      <c r="A22" s="357" t="s">
        <v>321</v>
      </c>
      <c r="B22" s="357"/>
      <c r="C22" s="357"/>
      <c r="D22" s="357"/>
      <c r="E22" s="357"/>
      <c r="F22" s="357"/>
      <c r="G22" s="357"/>
      <c r="H22" s="357"/>
      <c r="I22" s="357"/>
      <c r="J22" s="357"/>
    </row>
    <row r="23" spans="1:10" collapsed="1">
      <c r="A23" s="355" t="s">
        <v>347</v>
      </c>
      <c r="B23" s="355"/>
      <c r="C23" s="355"/>
      <c r="D23" s="355"/>
      <c r="E23" s="355"/>
      <c r="F23" s="355"/>
      <c r="G23" s="355"/>
      <c r="H23" s="355"/>
      <c r="I23" s="355"/>
      <c r="J23" s="355"/>
    </row>
    <row r="24" spans="1:10" ht="30" hidden="1" customHeight="1" outlineLevel="1">
      <c r="A24" s="358" t="s">
        <v>348</v>
      </c>
      <c r="B24" s="358"/>
      <c r="C24" s="358"/>
      <c r="D24" s="358"/>
      <c r="E24" s="358"/>
      <c r="F24" s="358"/>
      <c r="G24" s="358"/>
      <c r="H24" s="358"/>
      <c r="I24" s="358"/>
      <c r="J24" s="358"/>
    </row>
    <row r="25" spans="1:10">
      <c r="A25" s="362" t="s">
        <v>146</v>
      </c>
      <c r="B25" s="362"/>
      <c r="C25" s="362"/>
      <c r="D25" s="362"/>
      <c r="E25" s="362"/>
      <c r="F25" s="362"/>
      <c r="G25" s="362"/>
      <c r="H25" s="362"/>
      <c r="I25" s="362"/>
      <c r="J25" s="362"/>
    </row>
    <row r="26" spans="1:10">
      <c r="A26" s="362" t="s">
        <v>147</v>
      </c>
      <c r="B26" s="362"/>
      <c r="C26" s="362"/>
      <c r="D26" s="362"/>
      <c r="E26" s="362"/>
      <c r="F26" s="362"/>
      <c r="G26" s="362"/>
      <c r="H26" s="362"/>
      <c r="I26" s="362"/>
      <c r="J26" s="362"/>
    </row>
    <row r="27" spans="1:10" s="73" customFormat="1" collapsed="1">
      <c r="A27" s="355" t="s">
        <v>161</v>
      </c>
      <c r="B27" s="355"/>
      <c r="C27" s="355"/>
      <c r="D27" s="355"/>
      <c r="E27" s="355"/>
      <c r="F27" s="355"/>
      <c r="G27" s="355"/>
      <c r="H27" s="355"/>
      <c r="I27" s="355"/>
      <c r="J27" s="355"/>
    </row>
    <row r="28" spans="1:10" s="73" customFormat="1" hidden="1" outlineLevel="1">
      <c r="A28" s="357" t="s">
        <v>323</v>
      </c>
      <c r="B28" s="357"/>
      <c r="C28" s="357"/>
      <c r="D28" s="357"/>
      <c r="E28" s="357"/>
      <c r="F28" s="357"/>
      <c r="G28" s="357"/>
      <c r="H28" s="357"/>
      <c r="I28" s="357"/>
      <c r="J28" s="357"/>
    </row>
    <row r="29" spans="1:10" s="73" customFormat="1" collapsed="1">
      <c r="A29" s="355" t="s">
        <v>331</v>
      </c>
      <c r="B29" s="355"/>
      <c r="C29" s="355"/>
      <c r="D29" s="355"/>
      <c r="E29" s="355"/>
      <c r="F29" s="355"/>
      <c r="G29" s="355"/>
      <c r="H29" s="355"/>
      <c r="I29" s="355"/>
      <c r="J29" s="355"/>
    </row>
    <row r="30" spans="1:10" s="73" customFormat="1" ht="30" hidden="1" customHeight="1" outlineLevel="1">
      <c r="A30" s="357" t="s">
        <v>349</v>
      </c>
      <c r="B30" s="357"/>
      <c r="C30" s="357"/>
      <c r="D30" s="357"/>
      <c r="E30" s="357"/>
      <c r="F30" s="357"/>
      <c r="G30" s="357"/>
      <c r="H30" s="357"/>
      <c r="I30" s="357"/>
      <c r="J30" s="357"/>
    </row>
    <row r="31" spans="1:10" s="73" customFormat="1" ht="30.75" hidden="1" customHeight="1" outlineLevel="1">
      <c r="A31" s="358" t="s">
        <v>350</v>
      </c>
      <c r="B31" s="358"/>
      <c r="C31" s="358"/>
      <c r="D31" s="358"/>
      <c r="E31" s="358"/>
      <c r="F31" s="358"/>
      <c r="G31" s="358"/>
      <c r="H31" s="358"/>
      <c r="I31" s="358"/>
      <c r="J31" s="358"/>
    </row>
    <row r="32" spans="1:10" s="73" customFormat="1" collapsed="1">
      <c r="A32" s="355" t="s">
        <v>332</v>
      </c>
      <c r="B32" s="355"/>
      <c r="C32" s="355"/>
      <c r="D32" s="355"/>
      <c r="E32" s="355"/>
      <c r="F32" s="355"/>
      <c r="G32" s="355"/>
      <c r="H32" s="355"/>
      <c r="I32" s="355"/>
      <c r="J32" s="355"/>
    </row>
    <row r="33" spans="1:10" s="73" customFormat="1" hidden="1" outlineLevel="1">
      <c r="A33" s="357" t="s">
        <v>333</v>
      </c>
      <c r="B33" s="357"/>
      <c r="C33" s="357"/>
      <c r="D33" s="357"/>
      <c r="E33" s="357"/>
      <c r="F33" s="357"/>
      <c r="G33" s="357"/>
      <c r="H33" s="357"/>
      <c r="I33" s="357"/>
      <c r="J33" s="357"/>
    </row>
    <row r="34" spans="1:10" s="73" customFormat="1" hidden="1" outlineLevel="1">
      <c r="A34" s="357" t="s">
        <v>336</v>
      </c>
      <c r="B34" s="357"/>
      <c r="C34" s="357"/>
      <c r="D34" s="357"/>
      <c r="E34" s="357"/>
      <c r="F34" s="357"/>
      <c r="G34" s="357"/>
      <c r="H34" s="357"/>
      <c r="I34" s="357"/>
      <c r="J34" s="357"/>
    </row>
    <row r="35" spans="1:10" s="73" customFormat="1" collapsed="1">
      <c r="A35" s="355" t="s">
        <v>324</v>
      </c>
      <c r="B35" s="355"/>
      <c r="C35" s="355"/>
      <c r="D35" s="355"/>
      <c r="E35" s="355"/>
      <c r="F35" s="355"/>
      <c r="G35" s="355"/>
      <c r="H35" s="355"/>
      <c r="I35" s="355"/>
      <c r="J35" s="355"/>
    </row>
    <row r="36" spans="1:10" s="73" customFormat="1" hidden="1" outlineLevel="1">
      <c r="A36" s="357" t="s">
        <v>329</v>
      </c>
      <c r="B36" s="357"/>
      <c r="C36" s="357"/>
      <c r="D36" s="357"/>
      <c r="E36" s="357"/>
      <c r="F36" s="357"/>
      <c r="G36" s="357"/>
      <c r="H36" s="357"/>
      <c r="I36" s="357"/>
      <c r="J36" s="357"/>
    </row>
    <row r="37" spans="1:10" s="73" customFormat="1" ht="29.25" hidden="1" customHeight="1" outlineLevel="1">
      <c r="A37" s="357" t="s">
        <v>334</v>
      </c>
      <c r="B37" s="357"/>
      <c r="C37" s="357"/>
      <c r="D37" s="357"/>
      <c r="E37" s="357"/>
      <c r="F37" s="357"/>
      <c r="G37" s="357"/>
      <c r="H37" s="357"/>
      <c r="I37" s="357"/>
      <c r="J37" s="357"/>
    </row>
    <row r="38" spans="1:10" s="73" customFormat="1" hidden="1" outlineLevel="1">
      <c r="A38" s="357" t="s">
        <v>335</v>
      </c>
      <c r="B38" s="357"/>
      <c r="C38" s="357"/>
      <c r="D38" s="357"/>
      <c r="E38" s="357"/>
      <c r="F38" s="357"/>
      <c r="G38" s="357"/>
      <c r="H38" s="357"/>
      <c r="I38" s="357"/>
      <c r="J38" s="357"/>
    </row>
    <row r="39" spans="1:10" s="73" customFormat="1" ht="47.25" hidden="1" customHeight="1" outlineLevel="1">
      <c r="A39" s="357" t="s">
        <v>330</v>
      </c>
      <c r="B39" s="357"/>
      <c r="C39" s="357"/>
      <c r="D39" s="357"/>
      <c r="E39" s="357"/>
      <c r="F39" s="357"/>
      <c r="G39" s="357"/>
      <c r="H39" s="357"/>
      <c r="I39" s="357"/>
      <c r="J39" s="357"/>
    </row>
    <row r="40" spans="1:10" s="73" customFormat="1" collapsed="1">
      <c r="A40" s="355" t="s">
        <v>162</v>
      </c>
      <c r="B40" s="355"/>
      <c r="C40" s="355"/>
      <c r="D40" s="355"/>
      <c r="E40" s="355"/>
      <c r="F40" s="355"/>
      <c r="G40" s="355"/>
      <c r="H40" s="355"/>
      <c r="I40" s="355"/>
      <c r="J40" s="355"/>
    </row>
    <row r="41" spans="1:10" s="73" customFormat="1" ht="75.75" hidden="1" customHeight="1" outlineLevel="1">
      <c r="A41" s="367" t="s">
        <v>209</v>
      </c>
      <c r="B41" s="367"/>
      <c r="C41" s="367"/>
      <c r="D41" s="367"/>
      <c r="E41" s="367"/>
      <c r="F41" s="367"/>
      <c r="G41" s="367"/>
      <c r="H41" s="367"/>
      <c r="I41" s="367"/>
      <c r="J41" s="367"/>
    </row>
    <row r="42" spans="1:10" ht="45.75" hidden="1" customHeight="1" outlineLevel="1">
      <c r="A42" s="357" t="s">
        <v>212</v>
      </c>
      <c r="B42" s="357"/>
      <c r="C42" s="357"/>
      <c r="D42" s="357"/>
      <c r="E42" s="357"/>
      <c r="F42" s="357"/>
      <c r="G42" s="357"/>
      <c r="H42" s="357"/>
      <c r="I42" s="357"/>
      <c r="J42" s="357"/>
    </row>
    <row r="43" spans="1:10" hidden="1" outlineLevel="1">
      <c r="A43" s="357" t="s">
        <v>210</v>
      </c>
      <c r="B43" s="357"/>
      <c r="C43" s="357"/>
      <c r="D43" s="357"/>
      <c r="E43" s="357"/>
      <c r="F43" s="357"/>
      <c r="G43" s="357"/>
      <c r="H43" s="357"/>
      <c r="I43" s="357"/>
      <c r="J43" s="357"/>
    </row>
    <row r="44" spans="1:10" ht="15" customHeight="1" collapsed="1">
      <c r="A44" s="355" t="s">
        <v>163</v>
      </c>
      <c r="B44" s="355"/>
      <c r="C44" s="355"/>
      <c r="D44" s="355"/>
      <c r="E44" s="355"/>
      <c r="F44" s="355"/>
      <c r="G44" s="355"/>
      <c r="H44" s="355"/>
      <c r="I44" s="355"/>
      <c r="J44" s="355"/>
    </row>
    <row r="45" spans="1:10" ht="63.75" hidden="1" customHeight="1" outlineLevel="1">
      <c r="A45" s="367" t="s">
        <v>211</v>
      </c>
      <c r="B45" s="367"/>
      <c r="C45" s="367"/>
      <c r="D45" s="367"/>
      <c r="E45" s="367"/>
      <c r="F45" s="367"/>
      <c r="G45" s="367"/>
      <c r="H45" s="367"/>
      <c r="I45" s="367"/>
      <c r="J45" s="367"/>
    </row>
    <row r="46" spans="1:10" ht="29.25" hidden="1" customHeight="1" outlineLevel="1">
      <c r="A46" s="357" t="s">
        <v>167</v>
      </c>
      <c r="B46" s="357"/>
      <c r="C46" s="357"/>
      <c r="D46" s="357"/>
      <c r="E46" s="357"/>
      <c r="F46" s="357"/>
      <c r="G46" s="357"/>
      <c r="H46" s="357"/>
      <c r="I46" s="357"/>
      <c r="J46" s="357"/>
    </row>
    <row r="47" spans="1:10" ht="15" customHeight="1">
      <c r="A47" s="355" t="s">
        <v>337</v>
      </c>
      <c r="B47" s="355"/>
      <c r="C47" s="355"/>
      <c r="D47" s="355"/>
      <c r="E47" s="355"/>
      <c r="F47" s="355"/>
      <c r="G47" s="355"/>
      <c r="H47" s="355"/>
      <c r="I47" s="355"/>
      <c r="J47" s="355"/>
    </row>
    <row r="48" spans="1:10" collapsed="1">
      <c r="A48" s="362" t="s">
        <v>148</v>
      </c>
      <c r="B48" s="362"/>
      <c r="C48" s="362"/>
      <c r="D48" s="362"/>
      <c r="E48" s="362"/>
      <c r="F48" s="362"/>
      <c r="G48" s="362"/>
      <c r="H48" s="362"/>
      <c r="I48" s="362"/>
      <c r="J48" s="362"/>
    </row>
    <row r="49" spans="1:10" s="73" customFormat="1" hidden="1" outlineLevel="1">
      <c r="A49" s="357" t="s">
        <v>168</v>
      </c>
      <c r="B49" s="357"/>
      <c r="C49" s="357"/>
      <c r="D49" s="357"/>
      <c r="E49" s="357"/>
      <c r="F49" s="357"/>
      <c r="G49" s="357"/>
      <c r="H49" s="357"/>
      <c r="I49" s="357"/>
      <c r="J49" s="357"/>
    </row>
    <row r="50" spans="1:10" hidden="1" outlineLevel="1">
      <c r="A50" s="357" t="s">
        <v>169</v>
      </c>
      <c r="B50" s="357"/>
      <c r="C50" s="357"/>
      <c r="D50" s="357"/>
      <c r="E50" s="357"/>
      <c r="F50" s="357"/>
      <c r="G50" s="357"/>
      <c r="H50" s="357"/>
      <c r="I50" s="357"/>
      <c r="J50" s="357"/>
    </row>
    <row r="51" spans="1:10" hidden="1" outlineLevel="1">
      <c r="A51" s="357" t="s">
        <v>164</v>
      </c>
      <c r="B51" s="357"/>
      <c r="C51" s="357"/>
      <c r="D51" s="357"/>
      <c r="E51" s="357"/>
      <c r="F51" s="357"/>
      <c r="G51" s="357"/>
      <c r="H51" s="357"/>
      <c r="I51" s="357"/>
      <c r="J51" s="357"/>
    </row>
    <row r="52" spans="1:10" hidden="1" outlineLevel="1">
      <c r="A52" s="357" t="s">
        <v>165</v>
      </c>
      <c r="B52" s="357"/>
      <c r="C52" s="357"/>
      <c r="D52" s="357"/>
      <c r="E52" s="357"/>
      <c r="F52" s="357"/>
      <c r="G52" s="357"/>
      <c r="H52" s="357"/>
      <c r="I52" s="357"/>
      <c r="J52" s="357"/>
    </row>
    <row r="53" spans="1:10" hidden="1" outlineLevel="1">
      <c r="A53" s="357" t="s">
        <v>166</v>
      </c>
      <c r="B53" s="357"/>
      <c r="C53" s="357"/>
      <c r="D53" s="357"/>
      <c r="E53" s="357"/>
      <c r="F53" s="357"/>
      <c r="G53" s="357"/>
      <c r="H53" s="357"/>
      <c r="I53" s="357"/>
      <c r="J53" s="357"/>
    </row>
    <row r="54" spans="1:10">
      <c r="A54" s="362" t="s">
        <v>149</v>
      </c>
      <c r="B54" s="362"/>
      <c r="C54" s="362"/>
      <c r="D54" s="362"/>
      <c r="E54" s="362"/>
      <c r="F54" s="362"/>
      <c r="G54" s="362"/>
      <c r="H54" s="362"/>
      <c r="I54" s="362"/>
      <c r="J54" s="362"/>
    </row>
    <row r="55" spans="1:10" collapsed="1">
      <c r="A55" s="355" t="s">
        <v>170</v>
      </c>
      <c r="B55" s="355"/>
      <c r="C55" s="355"/>
      <c r="D55" s="355"/>
      <c r="E55" s="355"/>
      <c r="F55" s="355"/>
      <c r="G55" s="355"/>
      <c r="H55" s="355"/>
      <c r="I55" s="355"/>
      <c r="J55" s="355"/>
    </row>
    <row r="56" spans="1:10" ht="42.75" hidden="1" customHeight="1" outlineLevel="1">
      <c r="A56" s="357" t="s">
        <v>177</v>
      </c>
      <c r="B56" s="357"/>
      <c r="C56" s="357"/>
      <c r="D56" s="357"/>
      <c r="E56" s="357"/>
      <c r="F56" s="357"/>
      <c r="G56" s="357"/>
      <c r="H56" s="357"/>
      <c r="I56" s="357"/>
      <c r="J56" s="357"/>
    </row>
    <row r="57" spans="1:10" hidden="1" outlineLevel="1">
      <c r="A57" s="357" t="s">
        <v>171</v>
      </c>
      <c r="B57" s="357"/>
      <c r="C57" s="357"/>
      <c r="D57" s="357"/>
      <c r="E57" s="357"/>
      <c r="F57" s="357"/>
      <c r="G57" s="357"/>
      <c r="H57" s="357"/>
      <c r="I57" s="357"/>
      <c r="J57" s="357"/>
    </row>
    <row r="58" spans="1:10" ht="32.25" hidden="1" customHeight="1" outlineLevel="1">
      <c r="A58" s="358" t="s">
        <v>198</v>
      </c>
      <c r="B58" s="358"/>
      <c r="C58" s="358"/>
      <c r="D58" s="358"/>
      <c r="E58" s="358"/>
      <c r="F58" s="358"/>
      <c r="G58" s="358"/>
      <c r="H58" s="358"/>
      <c r="I58" s="358"/>
      <c r="J58" s="358"/>
    </row>
    <row r="59" spans="1:10">
      <c r="A59" s="355" t="s">
        <v>172</v>
      </c>
      <c r="B59" s="355"/>
      <c r="C59" s="355"/>
      <c r="D59" s="355"/>
      <c r="E59" s="355"/>
      <c r="F59" s="355"/>
      <c r="G59" s="355"/>
      <c r="H59" s="355"/>
      <c r="I59" s="355"/>
      <c r="J59" s="355"/>
    </row>
    <row r="60" spans="1:10" collapsed="1">
      <c r="A60" s="362" t="s">
        <v>150</v>
      </c>
      <c r="B60" s="362"/>
      <c r="C60" s="362"/>
      <c r="D60" s="362"/>
      <c r="E60" s="362"/>
      <c r="F60" s="362"/>
      <c r="G60" s="362"/>
      <c r="H60" s="362"/>
      <c r="I60" s="362"/>
      <c r="J60" s="362"/>
    </row>
    <row r="61" spans="1:10" ht="33" hidden="1" customHeight="1" outlineLevel="1">
      <c r="A61" s="358" t="s">
        <v>342</v>
      </c>
      <c r="B61" s="358"/>
      <c r="C61" s="358"/>
      <c r="D61" s="358"/>
      <c r="E61" s="358"/>
      <c r="F61" s="358"/>
      <c r="G61" s="358"/>
      <c r="H61" s="358"/>
      <c r="I61" s="358"/>
      <c r="J61" s="358"/>
    </row>
    <row r="62" spans="1:10" collapsed="1">
      <c r="A62" s="355" t="s">
        <v>173</v>
      </c>
      <c r="B62" s="355"/>
      <c r="C62" s="355"/>
      <c r="D62" s="355"/>
      <c r="E62" s="355"/>
      <c r="F62" s="355"/>
      <c r="G62" s="355"/>
      <c r="H62" s="355"/>
      <c r="I62" s="355"/>
      <c r="J62" s="355"/>
    </row>
    <row r="63" spans="1:10" hidden="1" outlineLevel="1">
      <c r="A63" s="356" t="s">
        <v>174</v>
      </c>
      <c r="B63" s="356"/>
      <c r="C63" s="356"/>
      <c r="D63" s="356"/>
      <c r="E63" s="356"/>
      <c r="F63" s="356"/>
      <c r="G63" s="356"/>
      <c r="H63" s="356"/>
      <c r="I63" s="356"/>
      <c r="J63" s="356"/>
    </row>
    <row r="64" spans="1:10" hidden="1" outlineLevel="1">
      <c r="A64" s="356" t="s">
        <v>175</v>
      </c>
      <c r="B64" s="356"/>
      <c r="C64" s="356"/>
      <c r="D64" s="356"/>
      <c r="E64" s="356"/>
      <c r="F64" s="356"/>
      <c r="G64" s="356"/>
      <c r="H64" s="356"/>
      <c r="I64" s="356"/>
      <c r="J64" s="356"/>
    </row>
    <row r="65" spans="1:10" hidden="1" outlineLevel="1">
      <c r="A65" s="356" t="s">
        <v>176</v>
      </c>
      <c r="B65" s="356"/>
      <c r="C65" s="356"/>
      <c r="D65" s="356"/>
      <c r="E65" s="356"/>
      <c r="F65" s="356"/>
      <c r="G65" s="356"/>
      <c r="H65" s="356"/>
      <c r="I65" s="356"/>
      <c r="J65" s="356"/>
    </row>
    <row r="66" spans="1:10" ht="28.5" hidden="1" customHeight="1" outlineLevel="1">
      <c r="A66" s="356" t="s">
        <v>183</v>
      </c>
      <c r="B66" s="356"/>
      <c r="C66" s="356"/>
      <c r="D66" s="356"/>
      <c r="E66" s="356"/>
      <c r="F66" s="356"/>
      <c r="G66" s="356"/>
      <c r="H66" s="356"/>
      <c r="I66" s="356"/>
      <c r="J66" s="356"/>
    </row>
    <row r="67" spans="1:10" ht="87.75" hidden="1" customHeight="1" outlineLevel="1">
      <c r="A67" s="356" t="s">
        <v>184</v>
      </c>
      <c r="B67" s="356"/>
      <c r="C67" s="356"/>
      <c r="D67" s="356"/>
      <c r="E67" s="356"/>
      <c r="F67" s="356"/>
      <c r="G67" s="356"/>
      <c r="H67" s="356"/>
      <c r="I67" s="356"/>
      <c r="J67" s="356"/>
    </row>
    <row r="68" spans="1:10" ht="15" customHeight="1" collapsed="1">
      <c r="A68" s="355" t="s">
        <v>180</v>
      </c>
      <c r="B68" s="355"/>
      <c r="C68" s="355"/>
      <c r="D68" s="355"/>
      <c r="E68" s="355"/>
      <c r="F68" s="355"/>
      <c r="G68" s="355"/>
      <c r="H68" s="355"/>
      <c r="I68" s="355"/>
      <c r="J68" s="355"/>
    </row>
    <row r="69" spans="1:10" ht="15" hidden="1" customHeight="1" outlineLevel="1">
      <c r="A69" s="356" t="s">
        <v>181</v>
      </c>
      <c r="B69" s="356"/>
      <c r="C69" s="356"/>
      <c r="D69" s="356"/>
      <c r="E69" s="356"/>
      <c r="F69" s="356"/>
      <c r="G69" s="356"/>
      <c r="H69" s="356"/>
      <c r="I69" s="356"/>
      <c r="J69" s="356"/>
    </row>
    <row r="70" spans="1:10" ht="15" hidden="1" customHeight="1" outlineLevel="1">
      <c r="A70" s="356" t="s">
        <v>182</v>
      </c>
      <c r="B70" s="356"/>
      <c r="C70" s="356"/>
      <c r="D70" s="356"/>
      <c r="E70" s="356"/>
      <c r="F70" s="356"/>
      <c r="G70" s="356"/>
      <c r="H70" s="356"/>
      <c r="I70" s="356"/>
      <c r="J70" s="356"/>
    </row>
    <row r="71" spans="1:10" ht="29.25" hidden="1" customHeight="1" outlineLevel="1">
      <c r="A71" s="356" t="s">
        <v>187</v>
      </c>
      <c r="B71" s="356"/>
      <c r="C71" s="356"/>
      <c r="D71" s="356"/>
      <c r="E71" s="356"/>
      <c r="F71" s="356"/>
      <c r="G71" s="356"/>
      <c r="H71" s="356"/>
      <c r="I71" s="356"/>
      <c r="J71" s="356"/>
    </row>
    <row r="72" spans="1:10" ht="102.75" hidden="1" customHeight="1" outlineLevel="1">
      <c r="A72" s="356" t="s">
        <v>189</v>
      </c>
      <c r="B72" s="356"/>
      <c r="C72" s="356"/>
      <c r="D72" s="356"/>
      <c r="E72" s="356"/>
      <c r="F72" s="356"/>
      <c r="G72" s="356"/>
      <c r="H72" s="356"/>
      <c r="I72" s="356"/>
      <c r="J72" s="356"/>
    </row>
    <row r="73" spans="1:10" ht="29.25" hidden="1" customHeight="1" outlineLevel="1">
      <c r="A73" s="358" t="s">
        <v>193</v>
      </c>
      <c r="B73" s="358"/>
      <c r="C73" s="358"/>
      <c r="D73" s="358"/>
      <c r="E73" s="358"/>
      <c r="F73" s="358"/>
      <c r="G73" s="358"/>
      <c r="H73" s="358"/>
      <c r="I73" s="358"/>
      <c r="J73" s="358"/>
    </row>
    <row r="74" spans="1:10" ht="15" customHeight="1" collapsed="1">
      <c r="A74" s="355" t="s">
        <v>57</v>
      </c>
      <c r="B74" s="355"/>
      <c r="C74" s="355"/>
      <c r="D74" s="355"/>
      <c r="E74" s="355"/>
      <c r="F74" s="355"/>
      <c r="G74" s="355"/>
      <c r="H74" s="355"/>
      <c r="I74" s="355"/>
      <c r="J74" s="355"/>
    </row>
    <row r="75" spans="1:10" ht="15" hidden="1" customHeight="1" outlineLevel="1">
      <c r="A75" s="356" t="s">
        <v>185</v>
      </c>
      <c r="B75" s="356"/>
      <c r="C75" s="356"/>
      <c r="D75" s="356"/>
      <c r="E75" s="356"/>
      <c r="F75" s="356"/>
      <c r="G75" s="356"/>
      <c r="H75" s="356"/>
      <c r="I75" s="356"/>
      <c r="J75" s="356"/>
    </row>
    <row r="76" spans="1:10" ht="15" hidden="1" customHeight="1" outlineLevel="1">
      <c r="A76" s="356" t="s">
        <v>186</v>
      </c>
      <c r="B76" s="356"/>
      <c r="C76" s="356"/>
      <c r="D76" s="356"/>
      <c r="E76" s="356"/>
      <c r="F76" s="356"/>
      <c r="G76" s="356"/>
      <c r="H76" s="356"/>
      <c r="I76" s="356"/>
      <c r="J76" s="356"/>
    </row>
    <row r="77" spans="1:10" ht="32.25" hidden="1" customHeight="1" outlineLevel="1">
      <c r="A77" s="356" t="s">
        <v>188</v>
      </c>
      <c r="B77" s="356"/>
      <c r="C77" s="356"/>
      <c r="D77" s="356"/>
      <c r="E77" s="356"/>
      <c r="F77" s="356"/>
      <c r="G77" s="356"/>
      <c r="H77" s="356"/>
      <c r="I77" s="356"/>
      <c r="J77" s="356"/>
    </row>
    <row r="78" spans="1:10" ht="94.5" hidden="1" customHeight="1" outlineLevel="1">
      <c r="A78" s="356" t="s">
        <v>213</v>
      </c>
      <c r="B78" s="356"/>
      <c r="C78" s="356"/>
      <c r="D78" s="356"/>
      <c r="E78" s="356"/>
      <c r="F78" s="356"/>
      <c r="G78" s="356"/>
      <c r="H78" s="356"/>
      <c r="I78" s="356"/>
      <c r="J78" s="356"/>
    </row>
    <row r="79" spans="1:10" ht="15" customHeight="1" collapsed="1">
      <c r="A79" s="355" t="s">
        <v>110</v>
      </c>
      <c r="B79" s="355"/>
      <c r="C79" s="355"/>
      <c r="D79" s="355"/>
      <c r="E79" s="355"/>
      <c r="F79" s="355"/>
      <c r="G79" s="355"/>
      <c r="H79" s="355"/>
      <c r="I79" s="355"/>
      <c r="J79" s="355"/>
    </row>
    <row r="80" spans="1:10" ht="15" hidden="1" customHeight="1" outlineLevel="1">
      <c r="A80" s="356" t="s">
        <v>194</v>
      </c>
      <c r="B80" s="356"/>
      <c r="C80" s="356"/>
      <c r="D80" s="356"/>
      <c r="E80" s="356"/>
      <c r="F80" s="356"/>
      <c r="G80" s="356"/>
      <c r="H80" s="356"/>
      <c r="I80" s="356"/>
      <c r="J80" s="356"/>
    </row>
    <row r="81" spans="1:10" ht="15" customHeight="1" collapsed="1">
      <c r="A81" s="355" t="s">
        <v>107</v>
      </c>
      <c r="B81" s="355"/>
      <c r="C81" s="355"/>
      <c r="D81" s="355"/>
      <c r="E81" s="355"/>
      <c r="F81" s="355"/>
      <c r="G81" s="355"/>
      <c r="H81" s="355"/>
      <c r="I81" s="355"/>
      <c r="J81" s="355"/>
    </row>
    <row r="82" spans="1:10" hidden="1" outlineLevel="1">
      <c r="A82" s="356" t="s">
        <v>191</v>
      </c>
      <c r="B82" s="356"/>
      <c r="C82" s="356"/>
      <c r="D82" s="356"/>
      <c r="E82" s="356"/>
      <c r="F82" s="356"/>
      <c r="G82" s="356"/>
      <c r="H82" s="356"/>
      <c r="I82" s="356"/>
      <c r="J82" s="356"/>
    </row>
    <row r="83" spans="1:10" ht="63" hidden="1" customHeight="1" outlineLevel="1">
      <c r="A83" s="356" t="s">
        <v>190</v>
      </c>
      <c r="B83" s="356"/>
      <c r="C83" s="356"/>
      <c r="D83" s="356"/>
      <c r="E83" s="356"/>
      <c r="F83" s="356"/>
      <c r="G83" s="356"/>
      <c r="H83" s="356"/>
      <c r="I83" s="356"/>
      <c r="J83" s="356"/>
    </row>
    <row r="84" spans="1:10" ht="15" customHeight="1" collapsed="1">
      <c r="A84" s="355" t="s">
        <v>108</v>
      </c>
      <c r="B84" s="355"/>
      <c r="C84" s="355"/>
      <c r="D84" s="355"/>
      <c r="E84" s="355"/>
      <c r="F84" s="355"/>
      <c r="G84" s="355"/>
      <c r="H84" s="355"/>
      <c r="I84" s="355"/>
      <c r="J84" s="355"/>
    </row>
    <row r="85" spans="1:10" ht="15" hidden="1" customHeight="1" outlineLevel="1">
      <c r="A85" s="356" t="s">
        <v>195</v>
      </c>
      <c r="B85" s="356"/>
      <c r="C85" s="356"/>
      <c r="D85" s="356"/>
      <c r="E85" s="356"/>
      <c r="F85" s="356"/>
      <c r="G85" s="356"/>
      <c r="H85" s="356"/>
      <c r="I85" s="356"/>
      <c r="J85" s="356"/>
    </row>
    <row r="86" spans="1:10" ht="61.5" hidden="1" customHeight="1" outlineLevel="1">
      <c r="A86" s="356" t="s">
        <v>196</v>
      </c>
      <c r="B86" s="356"/>
      <c r="C86" s="356"/>
      <c r="D86" s="356"/>
      <c r="E86" s="356"/>
      <c r="F86" s="356"/>
      <c r="G86" s="356"/>
      <c r="H86" s="356"/>
      <c r="I86" s="356"/>
      <c r="J86" s="356"/>
    </row>
    <row r="87" spans="1:10" ht="15" customHeight="1" collapsed="1">
      <c r="A87" s="355" t="s">
        <v>109</v>
      </c>
      <c r="B87" s="355"/>
      <c r="C87" s="355"/>
      <c r="D87" s="355"/>
      <c r="E87" s="355"/>
      <c r="F87" s="355"/>
      <c r="G87" s="355"/>
      <c r="H87" s="355"/>
      <c r="I87" s="355"/>
      <c r="J87" s="355"/>
    </row>
    <row r="88" spans="1:10" ht="15" hidden="1" customHeight="1" outlineLevel="1">
      <c r="A88" s="356" t="s">
        <v>338</v>
      </c>
      <c r="B88" s="356"/>
      <c r="C88" s="356"/>
      <c r="D88" s="356"/>
      <c r="E88" s="356"/>
      <c r="F88" s="356"/>
      <c r="G88" s="356"/>
      <c r="H88" s="356"/>
      <c r="I88" s="356"/>
      <c r="J88" s="356"/>
    </row>
    <row r="89" spans="1:10" ht="61.5" hidden="1" customHeight="1" outlineLevel="1">
      <c r="A89" s="356" t="s">
        <v>197</v>
      </c>
      <c r="B89" s="356"/>
      <c r="C89" s="356"/>
      <c r="D89" s="356"/>
      <c r="E89" s="356"/>
      <c r="F89" s="356"/>
      <c r="G89" s="356"/>
      <c r="H89" s="356"/>
      <c r="I89" s="356"/>
      <c r="J89" s="356"/>
    </row>
    <row r="90" spans="1:10" ht="15" customHeight="1" collapsed="1">
      <c r="A90" s="355" t="s">
        <v>192</v>
      </c>
      <c r="B90" s="355"/>
      <c r="C90" s="355"/>
      <c r="D90" s="355"/>
      <c r="E90" s="355"/>
      <c r="F90" s="355"/>
      <c r="G90" s="355"/>
      <c r="H90" s="355"/>
      <c r="I90" s="355"/>
      <c r="J90" s="355"/>
    </row>
    <row r="91" spans="1:10" hidden="1" outlineLevel="1">
      <c r="A91" s="356" t="s">
        <v>214</v>
      </c>
      <c r="B91" s="356"/>
      <c r="C91" s="356"/>
      <c r="D91" s="356"/>
      <c r="E91" s="356"/>
      <c r="F91" s="356"/>
      <c r="G91" s="356"/>
      <c r="H91" s="356"/>
      <c r="I91" s="356"/>
      <c r="J91" s="356"/>
    </row>
    <row r="92" spans="1:10" ht="15" hidden="1" customHeight="1" outlineLevel="1">
      <c r="A92" s="356" t="s">
        <v>339</v>
      </c>
      <c r="B92" s="356"/>
      <c r="C92" s="356"/>
      <c r="D92" s="356"/>
      <c r="E92" s="356"/>
      <c r="F92" s="356"/>
      <c r="G92" s="356"/>
      <c r="H92" s="356"/>
      <c r="I92" s="356"/>
      <c r="J92" s="356"/>
    </row>
    <row r="93" spans="1:10" collapsed="1">
      <c r="A93" s="362" t="s">
        <v>151</v>
      </c>
      <c r="B93" s="362"/>
      <c r="C93" s="362"/>
      <c r="D93" s="362"/>
      <c r="E93" s="362"/>
      <c r="F93" s="362"/>
      <c r="G93" s="362"/>
      <c r="H93" s="362"/>
      <c r="I93" s="362"/>
      <c r="J93" s="362"/>
    </row>
    <row r="94" spans="1:10" hidden="1" outlineLevel="1">
      <c r="A94" s="357" t="s">
        <v>199</v>
      </c>
      <c r="B94" s="357"/>
      <c r="C94" s="357"/>
      <c r="D94" s="357"/>
      <c r="E94" s="357"/>
      <c r="F94" s="357"/>
      <c r="G94" s="357"/>
      <c r="H94" s="357"/>
      <c r="I94" s="357"/>
      <c r="J94" s="357"/>
    </row>
    <row r="95" spans="1:10">
      <c r="A95" s="362" t="s">
        <v>152</v>
      </c>
      <c r="B95" s="362"/>
      <c r="C95" s="362"/>
      <c r="D95" s="362"/>
      <c r="E95" s="362"/>
      <c r="F95" s="362"/>
      <c r="G95" s="362"/>
      <c r="H95" s="362"/>
      <c r="I95" s="362"/>
      <c r="J95" s="362"/>
    </row>
    <row r="96" spans="1:10" collapsed="1">
      <c r="A96" s="359" t="s">
        <v>293</v>
      </c>
      <c r="B96" s="360"/>
      <c r="C96" s="360"/>
      <c r="D96" s="360"/>
      <c r="E96" s="360"/>
      <c r="F96" s="360"/>
      <c r="G96" s="360"/>
      <c r="H96" s="360"/>
      <c r="I96" s="360"/>
      <c r="J96" s="361"/>
    </row>
    <row r="97" spans="1:10" ht="29.25" hidden="1" customHeight="1" outlineLevel="1">
      <c r="A97" s="357" t="s">
        <v>203</v>
      </c>
      <c r="B97" s="357"/>
      <c r="C97" s="357"/>
      <c r="D97" s="357"/>
      <c r="E97" s="357"/>
      <c r="F97" s="357"/>
      <c r="G97" s="357"/>
      <c r="H97" s="357"/>
      <c r="I97" s="357"/>
      <c r="J97" s="357"/>
    </row>
    <row r="98" spans="1:10" ht="15" hidden="1" customHeight="1" outlineLevel="1">
      <c r="A98" s="356" t="s">
        <v>340</v>
      </c>
      <c r="B98" s="356"/>
      <c r="C98" s="356"/>
      <c r="D98" s="356"/>
      <c r="E98" s="356"/>
      <c r="F98" s="356"/>
      <c r="G98" s="356"/>
      <c r="H98" s="356"/>
      <c r="I98" s="356"/>
      <c r="J98" s="356"/>
    </row>
    <row r="99" spans="1:10" ht="15" customHeight="1" collapsed="1">
      <c r="A99" s="359" t="s">
        <v>200</v>
      </c>
      <c r="B99" s="364"/>
      <c r="C99" s="364"/>
      <c r="D99" s="364"/>
      <c r="E99" s="364"/>
      <c r="F99" s="364"/>
      <c r="G99" s="364"/>
      <c r="H99" s="364"/>
      <c r="I99" s="364"/>
      <c r="J99" s="365"/>
    </row>
    <row r="100" spans="1:10" ht="15" hidden="1" customHeight="1" outlineLevel="1">
      <c r="A100" s="366" t="s">
        <v>202</v>
      </c>
      <c r="B100" s="366"/>
      <c r="C100" s="366"/>
      <c r="D100" s="366"/>
      <c r="E100" s="366"/>
      <c r="F100" s="366"/>
      <c r="G100" s="366"/>
      <c r="H100" s="366"/>
      <c r="I100" s="366"/>
      <c r="J100" s="366"/>
    </row>
    <row r="101" spans="1:10" hidden="1" outlineLevel="1">
      <c r="A101" s="366" t="s">
        <v>201</v>
      </c>
      <c r="B101" s="366"/>
      <c r="C101" s="366"/>
      <c r="D101" s="366"/>
      <c r="E101" s="366"/>
      <c r="F101" s="366"/>
      <c r="G101" s="366"/>
      <c r="H101" s="366"/>
      <c r="I101" s="366"/>
      <c r="J101" s="366"/>
    </row>
    <row r="102" spans="1:10" collapsed="1">
      <c r="A102" s="362" t="s">
        <v>153</v>
      </c>
      <c r="B102" s="362"/>
      <c r="C102" s="362"/>
      <c r="D102" s="362"/>
      <c r="E102" s="362"/>
      <c r="F102" s="362"/>
      <c r="G102" s="362"/>
      <c r="H102" s="362"/>
      <c r="I102" s="362"/>
      <c r="J102" s="362"/>
    </row>
    <row r="103" spans="1:10" hidden="1" outlineLevel="1">
      <c r="A103" s="357" t="s">
        <v>205</v>
      </c>
      <c r="B103" s="357"/>
      <c r="C103" s="357"/>
      <c r="D103" s="357"/>
      <c r="E103" s="357"/>
      <c r="F103" s="357"/>
      <c r="G103" s="357"/>
      <c r="H103" s="357"/>
      <c r="I103" s="357"/>
      <c r="J103" s="357"/>
    </row>
    <row r="104" spans="1:10" collapsed="1">
      <c r="A104" s="362" t="s">
        <v>154</v>
      </c>
      <c r="B104" s="362"/>
      <c r="C104" s="362"/>
      <c r="D104" s="362"/>
      <c r="E104" s="362"/>
      <c r="F104" s="362"/>
      <c r="G104" s="362"/>
      <c r="H104" s="362"/>
      <c r="I104" s="362"/>
      <c r="J104" s="362"/>
    </row>
    <row r="105" spans="1:10" hidden="1" outlineLevel="1">
      <c r="A105" s="357" t="s">
        <v>204</v>
      </c>
      <c r="B105" s="357"/>
      <c r="C105" s="357"/>
      <c r="D105" s="357"/>
      <c r="E105" s="357"/>
      <c r="F105" s="357"/>
      <c r="G105" s="357"/>
      <c r="H105" s="357"/>
      <c r="I105" s="357"/>
      <c r="J105" s="357"/>
    </row>
    <row r="106" spans="1:10" ht="15" hidden="1" customHeight="1" outlineLevel="1">
      <c r="A106" s="357" t="s">
        <v>206</v>
      </c>
      <c r="B106" s="357"/>
      <c r="C106" s="357"/>
      <c r="D106" s="357"/>
      <c r="E106" s="357"/>
      <c r="F106" s="357"/>
      <c r="G106" s="357"/>
      <c r="H106" s="357"/>
      <c r="I106" s="357"/>
      <c r="J106" s="357"/>
    </row>
    <row r="107" spans="1:10" hidden="1" outlineLevel="1">
      <c r="A107" s="357" t="s">
        <v>207</v>
      </c>
      <c r="B107" s="357"/>
      <c r="C107" s="357"/>
      <c r="D107" s="357"/>
      <c r="E107" s="357"/>
      <c r="F107" s="357"/>
      <c r="G107" s="357"/>
      <c r="H107" s="357"/>
      <c r="I107" s="357"/>
      <c r="J107" s="357"/>
    </row>
    <row r="108" spans="1:10" hidden="1" outlineLevel="1">
      <c r="A108" s="357" t="s">
        <v>208</v>
      </c>
      <c r="B108" s="357"/>
      <c r="C108" s="357"/>
      <c r="D108" s="357"/>
      <c r="E108" s="357"/>
      <c r="F108" s="357"/>
      <c r="G108" s="357"/>
      <c r="H108" s="357"/>
      <c r="I108" s="357"/>
      <c r="J108" s="357"/>
    </row>
    <row r="113" spans="1:1">
      <c r="A113" s="75"/>
    </row>
  </sheetData>
  <mergeCells count="107">
    <mergeCell ref="A36:J36"/>
    <mergeCell ref="A13:J13"/>
    <mergeCell ref="A14:J14"/>
    <mergeCell ref="A39:J39"/>
    <mergeCell ref="A29:J29"/>
    <mergeCell ref="A32:J32"/>
    <mergeCell ref="A30:J30"/>
    <mergeCell ref="A3:J3"/>
    <mergeCell ref="A11:J11"/>
    <mergeCell ref="A12:J12"/>
    <mergeCell ref="A26:J26"/>
    <mergeCell ref="A25:J25"/>
    <mergeCell ref="A22:J22"/>
    <mergeCell ref="A21:J21"/>
    <mergeCell ref="A19:J19"/>
    <mergeCell ref="A18:J18"/>
    <mergeCell ref="A6:J6"/>
    <mergeCell ref="A7:J7"/>
    <mergeCell ref="A8:J8"/>
    <mergeCell ref="A4:J4"/>
    <mergeCell ref="A5:J5"/>
    <mergeCell ref="A9:J9"/>
    <mergeCell ref="A10:J10"/>
    <mergeCell ref="A106:J106"/>
    <mergeCell ref="A107:J107"/>
    <mergeCell ref="A108:J108"/>
    <mergeCell ref="A2:J2"/>
    <mergeCell ref="A58:J58"/>
    <mergeCell ref="A99:J99"/>
    <mergeCell ref="A100:J100"/>
    <mergeCell ref="A101:J101"/>
    <mergeCell ref="A27:J27"/>
    <mergeCell ref="A28:J28"/>
    <mergeCell ref="A104:J104"/>
    <mergeCell ref="A105:J105"/>
    <mergeCell ref="A40:J40"/>
    <mergeCell ref="A41:J41"/>
    <mergeCell ref="A43:J43"/>
    <mergeCell ref="A44:J44"/>
    <mergeCell ref="A91:J91"/>
    <mergeCell ref="A49:J49"/>
    <mergeCell ref="A45:J45"/>
    <mergeCell ref="A46:J46"/>
    <mergeCell ref="A42:J42"/>
    <mergeCell ref="A48:J48"/>
    <mergeCell ref="A23:J23"/>
    <mergeCell ref="A24:J24"/>
    <mergeCell ref="A102:J102"/>
    <mergeCell ref="A103:J103"/>
    <mergeCell ref="A50:J50"/>
    <mergeCell ref="A54:J54"/>
    <mergeCell ref="A65:J65"/>
    <mergeCell ref="A60:J60"/>
    <mergeCell ref="A93:J93"/>
    <mergeCell ref="A94:J94"/>
    <mergeCell ref="A75:J75"/>
    <mergeCell ref="A53:J53"/>
    <mergeCell ref="A55:J55"/>
    <mergeCell ref="A57:J57"/>
    <mergeCell ref="A62:J62"/>
    <mergeCell ref="A63:J63"/>
    <mergeCell ref="A70:J70"/>
    <mergeCell ref="A71:J71"/>
    <mergeCell ref="A56:J56"/>
    <mergeCell ref="A59:J59"/>
    <mergeCell ref="A82:J82"/>
    <mergeCell ref="A83:J83"/>
    <mergeCell ref="A84:J84"/>
    <mergeCell ref="A76:J76"/>
    <mergeCell ref="A77:J77"/>
    <mergeCell ref="A78:J78"/>
    <mergeCell ref="A81:J81"/>
    <mergeCell ref="A98:J98"/>
    <mergeCell ref="A96:J96"/>
    <mergeCell ref="A92:J92"/>
    <mergeCell ref="A90:J90"/>
    <mergeCell ref="A85:J85"/>
    <mergeCell ref="A86:J86"/>
    <mergeCell ref="A87:J87"/>
    <mergeCell ref="A88:J88"/>
    <mergeCell ref="A89:J89"/>
    <mergeCell ref="A97:J97"/>
    <mergeCell ref="A95:J95"/>
    <mergeCell ref="A79:J79"/>
    <mergeCell ref="A80:J80"/>
    <mergeCell ref="A15:J15"/>
    <mergeCell ref="A17:J17"/>
    <mergeCell ref="A51:J51"/>
    <mergeCell ref="A52:J52"/>
    <mergeCell ref="A73:J73"/>
    <mergeCell ref="A74:J74"/>
    <mergeCell ref="A64:J64"/>
    <mergeCell ref="A66:J66"/>
    <mergeCell ref="A69:J69"/>
    <mergeCell ref="A68:J68"/>
    <mergeCell ref="A72:J72"/>
    <mergeCell ref="A67:J67"/>
    <mergeCell ref="A16:J16"/>
    <mergeCell ref="A20:J20"/>
    <mergeCell ref="A61:J61"/>
    <mergeCell ref="A34:J34"/>
    <mergeCell ref="A47:J47"/>
    <mergeCell ref="A33:J33"/>
    <mergeCell ref="A31:J31"/>
    <mergeCell ref="A37:J37"/>
    <mergeCell ref="A38:J38"/>
    <mergeCell ref="A35:J35"/>
  </mergeCells>
  <hyperlinks>
    <hyperlink ref="A1" location="General" display="General"/>
    <hyperlink ref="B1" location="Header" display="Header"/>
    <hyperlink ref="C1" location="DefineTheProblem" display="Define the Problem"/>
    <hyperlink ref="D1" location="IdentifyTheTeam" display="Identify the Team"/>
    <hyperlink ref="E1" location="ContainAndTake" display="Contain and Take Immediate Action"/>
    <hyperlink ref="F1" location="DetermineTheRoot" display="Determine the Root Causes"/>
    <hyperlink ref="G1" location="LookAcross" display="Look Across"/>
    <hyperlink ref="H1" location="CorrectAndPrevent" display="Correct and Prevent"/>
    <hyperlink ref="I1" location="VerifyTheSolution" display="Verify the Solution"/>
    <hyperlink ref="J1" location="ObtainSupportAndApproval" display="Obtain Support and Approval"/>
  </hyperlinks>
  <pageMargins left="0.2" right="0.17" top="4.9479166666666664E-2" bottom="0.28000000000000003" header="0.28000000000000003" footer="0.2"/>
  <pageSetup scale="95" orientation="landscape"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J15"/>
  <sheetViews>
    <sheetView zoomScaleNormal="100" workbookViewId="0">
      <selection activeCell="B7" sqref="B7"/>
    </sheetView>
  </sheetViews>
  <sheetFormatPr defaultRowHeight="15"/>
  <cols>
    <col min="1" max="1" width="26.7109375" customWidth="1"/>
    <col min="2" max="2" width="26.85546875" customWidth="1"/>
    <col min="3" max="3" width="20.140625" customWidth="1"/>
  </cols>
  <sheetData>
    <row r="1" spans="1:10" ht="59.25" customHeight="1">
      <c r="A1" s="380" t="s">
        <v>130</v>
      </c>
      <c r="B1" s="381"/>
      <c r="C1" s="381"/>
      <c r="D1" s="381"/>
      <c r="E1" s="381"/>
      <c r="F1" s="381"/>
      <c r="G1" s="381"/>
      <c r="H1" s="381"/>
      <c r="I1" s="381"/>
      <c r="J1" s="381"/>
    </row>
    <row r="2" spans="1:10">
      <c r="A2" s="381"/>
      <c r="B2" s="381"/>
      <c r="C2" s="381"/>
      <c r="D2" s="381"/>
      <c r="E2" s="381"/>
      <c r="F2" s="381"/>
      <c r="G2" s="381"/>
      <c r="H2" s="381"/>
      <c r="I2" s="381"/>
      <c r="J2" s="381"/>
    </row>
    <row r="3" spans="1:10">
      <c r="A3" s="381"/>
      <c r="B3" s="381"/>
      <c r="C3" s="381"/>
      <c r="D3" s="381"/>
      <c r="E3" s="381"/>
      <c r="F3" s="381"/>
      <c r="G3" s="381"/>
      <c r="H3" s="381"/>
      <c r="I3" s="381"/>
      <c r="J3" s="381"/>
    </row>
    <row r="5" spans="1:10" ht="22.5">
      <c r="A5" s="378" t="s">
        <v>57</v>
      </c>
      <c r="B5" s="379"/>
      <c r="C5" s="379"/>
      <c r="D5" s="1"/>
      <c r="E5" s="45" t="s">
        <v>58</v>
      </c>
      <c r="F5" s="46"/>
      <c r="G5" s="46"/>
      <c r="H5" s="46"/>
      <c r="I5" s="46"/>
      <c r="J5" s="46"/>
    </row>
    <row r="6" spans="1:10">
      <c r="A6" s="55" t="s">
        <v>59</v>
      </c>
      <c r="B6" s="55" t="s">
        <v>60</v>
      </c>
      <c r="C6" s="55" t="s">
        <v>61</v>
      </c>
      <c r="D6" s="44"/>
      <c r="E6" s="46"/>
      <c r="F6" s="46"/>
      <c r="G6" s="46"/>
      <c r="H6" s="46"/>
      <c r="I6" s="46"/>
      <c r="J6" s="46"/>
    </row>
    <row r="7" spans="1:10">
      <c r="A7" s="47"/>
      <c r="B7" s="68"/>
      <c r="C7" s="58" t="e">
        <f>SUM($B$7:B7)/$B$15</f>
        <v>#DIV/0!</v>
      </c>
      <c r="D7" s="1"/>
      <c r="E7" s="46"/>
      <c r="F7" s="46"/>
      <c r="G7" s="46"/>
      <c r="H7" s="46"/>
      <c r="I7" s="46"/>
      <c r="J7" s="46"/>
    </row>
    <row r="8" spans="1:10">
      <c r="A8" s="47"/>
      <c r="B8" s="68"/>
      <c r="C8" s="58" t="e">
        <f>SUM($B$7:B8)/$B$15</f>
        <v>#DIV/0!</v>
      </c>
      <c r="D8" s="1"/>
      <c r="E8" s="46"/>
      <c r="F8" s="46"/>
      <c r="G8" s="46"/>
      <c r="H8" s="46"/>
      <c r="I8" s="46"/>
      <c r="J8" s="46"/>
    </row>
    <row r="9" spans="1:10">
      <c r="A9" s="47"/>
      <c r="B9" s="68"/>
      <c r="C9" s="58" t="e">
        <f>SUM($B$7:B9)/$B$15</f>
        <v>#DIV/0!</v>
      </c>
      <c r="D9" s="1"/>
      <c r="E9" s="46"/>
      <c r="F9" s="46"/>
      <c r="G9" s="46"/>
      <c r="H9" s="46"/>
      <c r="I9" s="46"/>
      <c r="J9" s="46"/>
    </row>
    <row r="10" spans="1:10">
      <c r="A10" s="47"/>
      <c r="B10" s="68"/>
      <c r="C10" s="58" t="e">
        <f>SUM($B$7:B10)/$B$15</f>
        <v>#DIV/0!</v>
      </c>
      <c r="D10" s="1"/>
      <c r="E10" s="46"/>
      <c r="F10" s="46"/>
      <c r="G10" s="46"/>
      <c r="H10" s="46"/>
      <c r="I10" s="46"/>
      <c r="J10" s="46"/>
    </row>
    <row r="11" spans="1:10">
      <c r="A11" s="47"/>
      <c r="B11" s="68"/>
      <c r="C11" s="58" t="e">
        <f>SUM($B$7:B11)/$B$15</f>
        <v>#DIV/0!</v>
      </c>
      <c r="D11" s="1"/>
      <c r="E11" s="46"/>
      <c r="F11" s="46"/>
      <c r="G11" s="46"/>
      <c r="H11" s="46"/>
      <c r="I11" s="46"/>
      <c r="J11" s="46"/>
    </row>
    <row r="12" spans="1:10">
      <c r="A12" s="47"/>
      <c r="B12" s="68"/>
      <c r="C12" s="58" t="e">
        <f>SUM($B$7:B12)/$B$15</f>
        <v>#DIV/0!</v>
      </c>
      <c r="D12" s="1"/>
      <c r="E12" s="46"/>
      <c r="F12" s="46"/>
      <c r="G12" s="46"/>
      <c r="H12" s="46"/>
      <c r="I12" s="46"/>
      <c r="J12" s="46"/>
    </row>
    <row r="13" spans="1:10">
      <c r="A13" s="47"/>
      <c r="B13" s="68"/>
      <c r="C13" s="58" t="e">
        <f>SUM($B$7:B13)/$B$15</f>
        <v>#DIV/0!</v>
      </c>
      <c r="D13" s="1"/>
      <c r="E13" s="1"/>
      <c r="F13" s="1"/>
      <c r="G13" s="1"/>
      <c r="H13" s="1"/>
      <c r="I13" s="1"/>
      <c r="J13" s="1"/>
    </row>
    <row r="14" spans="1:10">
      <c r="A14" s="56" t="s">
        <v>62</v>
      </c>
      <c r="B14" s="68"/>
      <c r="C14" s="58" t="e">
        <f>SUM($B$7:B14)/$B$15</f>
        <v>#DIV/0!</v>
      </c>
      <c r="D14" s="1"/>
      <c r="E14" s="1"/>
      <c r="F14" s="1"/>
      <c r="G14" s="1"/>
      <c r="H14" s="1"/>
      <c r="I14" s="1"/>
      <c r="J14" s="1"/>
    </row>
    <row r="15" spans="1:10">
      <c r="A15" s="57" t="s">
        <v>63</v>
      </c>
      <c r="B15" s="69">
        <f>SUM(B7:B14)</f>
        <v>0</v>
      </c>
      <c r="C15" s="58"/>
      <c r="D15" s="1"/>
      <c r="E15" s="1"/>
      <c r="F15" s="1"/>
      <c r="G15" s="1"/>
      <c r="H15" s="1"/>
      <c r="I15" s="1"/>
      <c r="J15" s="1"/>
    </row>
  </sheetData>
  <sheetProtection password="CA0F" sheet="1" scenarios="1" formatRows="0" selectLockedCells="1"/>
  <mergeCells count="2">
    <mergeCell ref="A5:C5"/>
    <mergeCell ref="A1:J3"/>
  </mergeCells>
  <pageMargins left="0.24" right="0.21" top="0.75" bottom="0.75" header="0.3" footer="0.3"/>
  <pageSetup scale="9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ParetotoHome_Click">
                <anchor moveWithCells="1" sizeWithCells="1">
                  <from>
                    <xdr:col>0</xdr:col>
                    <xdr:colOff>133350</xdr:colOff>
                    <xdr:row>15</xdr:row>
                    <xdr:rowOff>171450</xdr:rowOff>
                  </from>
                  <to>
                    <xdr:col>0</xdr:col>
                    <xdr:colOff>1724025</xdr:colOff>
                    <xdr:row>18</xdr:row>
                    <xdr:rowOff>104775</xdr:rowOff>
                  </to>
                </anchor>
              </controlPr>
            </control>
          </mc:Choice>
        </mc:AlternateContent>
        <mc:AlternateContent xmlns:mc="http://schemas.openxmlformats.org/markup-compatibility/2006">
          <mc:Choice Requires="x14">
            <control shapeId="4099" r:id="rId5" name="Button 3">
              <controlPr defaultSize="0" print="0" autoFill="0" autoPict="0" macro="[0]!PassCheckSpelling">
                <anchor moveWithCells="1" sizeWithCells="1">
                  <from>
                    <xdr:col>0</xdr:col>
                    <xdr:colOff>142875</xdr:colOff>
                    <xdr:row>19</xdr:row>
                    <xdr:rowOff>19050</xdr:rowOff>
                  </from>
                  <to>
                    <xdr:col>0</xdr:col>
                    <xdr:colOff>1724025</xdr:colOff>
                    <xdr:row>20</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11"/>
  <sheetViews>
    <sheetView workbookViewId="0">
      <selection activeCell="F6" sqref="F6"/>
    </sheetView>
  </sheetViews>
  <sheetFormatPr defaultRowHeight="15"/>
  <cols>
    <col min="1" max="4" width="21.42578125" customWidth="1"/>
  </cols>
  <sheetData>
    <row r="1" spans="1:4" ht="67.5" customHeight="1">
      <c r="A1" s="82" t="s">
        <v>314</v>
      </c>
      <c r="B1" s="82" t="s">
        <v>315</v>
      </c>
      <c r="C1" s="82" t="s">
        <v>317</v>
      </c>
      <c r="D1" s="82" t="s">
        <v>318</v>
      </c>
    </row>
    <row r="2" spans="1:4">
      <c r="A2" s="382"/>
      <c r="B2" s="382"/>
      <c r="C2" s="382"/>
      <c r="D2" s="382"/>
    </row>
    <row r="3" spans="1:4">
      <c r="A3" s="384" t="s">
        <v>311</v>
      </c>
      <c r="B3" s="384"/>
      <c r="C3" s="384"/>
      <c r="D3" s="384"/>
    </row>
    <row r="4" spans="1:4" ht="32.25" customHeight="1">
      <c r="A4" s="385" t="s">
        <v>307</v>
      </c>
      <c r="B4" s="385"/>
      <c r="C4" s="385"/>
      <c r="D4" s="385"/>
    </row>
    <row r="5" spans="1:4">
      <c r="A5" s="357" t="s">
        <v>308</v>
      </c>
      <c r="B5" s="357"/>
      <c r="C5" s="357"/>
      <c r="D5" s="357"/>
    </row>
    <row r="6" spans="1:4">
      <c r="A6" s="383" t="s">
        <v>316</v>
      </c>
      <c r="B6" s="383"/>
      <c r="C6" s="383"/>
      <c r="D6" s="383"/>
    </row>
    <row r="7" spans="1:4" ht="63" customHeight="1">
      <c r="A7" s="357" t="s">
        <v>310</v>
      </c>
      <c r="B7" s="357"/>
      <c r="C7" s="357"/>
      <c r="D7" s="357"/>
    </row>
    <row r="8" spans="1:4">
      <c r="A8" s="383" t="s">
        <v>309</v>
      </c>
      <c r="B8" s="383"/>
      <c r="C8" s="383"/>
      <c r="D8" s="383"/>
    </row>
    <row r="9" spans="1:4" ht="59.25" customHeight="1">
      <c r="A9" s="357" t="s">
        <v>313</v>
      </c>
      <c r="B9" s="357"/>
      <c r="C9" s="357"/>
      <c r="D9" s="357"/>
    </row>
    <row r="10" spans="1:4">
      <c r="A10" s="383" t="s">
        <v>312</v>
      </c>
      <c r="B10" s="383"/>
      <c r="C10" s="383"/>
      <c r="D10" s="383"/>
    </row>
    <row r="11" spans="1:4" ht="126" customHeight="1">
      <c r="A11" s="357" t="s">
        <v>319</v>
      </c>
      <c r="B11" s="357"/>
      <c r="C11" s="357"/>
      <c r="D11" s="357"/>
    </row>
  </sheetData>
  <mergeCells count="10">
    <mergeCell ref="A2:D2"/>
    <mergeCell ref="A9:D9"/>
    <mergeCell ref="A10:D10"/>
    <mergeCell ref="A11:D11"/>
    <mergeCell ref="A3:D3"/>
    <mergeCell ref="A4:D4"/>
    <mergeCell ref="A5:D5"/>
    <mergeCell ref="A6:D6"/>
    <mergeCell ref="A7:D7"/>
    <mergeCell ref="A8:D8"/>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253"/>
  <sheetViews>
    <sheetView zoomScaleNormal="100" workbookViewId="0">
      <selection activeCell="H2" sqref="H2"/>
    </sheetView>
  </sheetViews>
  <sheetFormatPr defaultRowHeight="15"/>
  <cols>
    <col min="1" max="1" width="4" bestFit="1" customWidth="1"/>
    <col min="2" max="2" width="31.28515625" bestFit="1" customWidth="1"/>
    <col min="3" max="3" width="20.7109375" customWidth="1"/>
    <col min="4" max="4" width="41.85546875" bestFit="1" customWidth="1"/>
    <col min="5" max="5" width="10.85546875" bestFit="1" customWidth="1"/>
    <col min="6" max="6" width="27.28515625" customWidth="1"/>
    <col min="7" max="7" width="22.5703125" customWidth="1"/>
    <col min="8" max="8" width="41.5703125" customWidth="1"/>
    <col min="9" max="9" width="25.28515625" customWidth="1"/>
    <col min="10" max="10" width="17.28515625" customWidth="1"/>
    <col min="11" max="11" width="18" customWidth="1"/>
    <col min="12" max="12" width="17.28515625" customWidth="1"/>
    <col min="13" max="13" width="10.42578125" customWidth="1"/>
    <col min="19" max="19" width="65.140625" customWidth="1"/>
  </cols>
  <sheetData>
    <row r="1" spans="1:20">
      <c r="A1" s="133" t="s">
        <v>387</v>
      </c>
      <c r="B1" s="96" t="s">
        <v>146</v>
      </c>
      <c r="C1" s="96" t="s">
        <v>419</v>
      </c>
      <c r="D1" s="96" t="s">
        <v>393</v>
      </c>
      <c r="E1" s="133" t="s">
        <v>487</v>
      </c>
      <c r="F1" s="133" t="s">
        <v>388</v>
      </c>
      <c r="G1" s="96" t="s">
        <v>495</v>
      </c>
      <c r="H1" s="96" t="s">
        <v>477</v>
      </c>
      <c r="I1" s="136"/>
      <c r="J1" s="137"/>
      <c r="K1" s="137"/>
      <c r="L1" s="137"/>
      <c r="M1" s="73"/>
      <c r="N1" s="73"/>
      <c r="O1" s="73"/>
      <c r="P1" s="73"/>
      <c r="Q1" s="73"/>
      <c r="R1" s="73"/>
      <c r="S1" s="73"/>
      <c r="T1" s="73"/>
    </row>
    <row r="2" spans="1:20">
      <c r="A2" s="107">
        <v>1</v>
      </c>
      <c r="B2" s="108" t="s">
        <v>64</v>
      </c>
      <c r="C2" s="108" t="s">
        <v>119</v>
      </c>
      <c r="D2" s="108" t="str">
        <f>CorrectiveActionSummary!A4</f>
        <v>Customer</v>
      </c>
      <c r="E2" s="108" t="s">
        <v>488</v>
      </c>
      <c r="F2" s="109" t="s">
        <v>630</v>
      </c>
      <c r="G2" s="108" t="s">
        <v>517</v>
      </c>
      <c r="H2" s="108" t="s">
        <v>479</v>
      </c>
      <c r="I2" s="73"/>
      <c r="J2" s="73"/>
      <c r="K2" s="73"/>
      <c r="L2" s="73"/>
      <c r="M2" s="135"/>
      <c r="N2" s="73"/>
      <c r="O2" s="73"/>
      <c r="P2" s="73"/>
      <c r="Q2" s="73"/>
      <c r="R2" s="73"/>
      <c r="S2" s="73"/>
      <c r="T2" s="73"/>
    </row>
    <row r="3" spans="1:20">
      <c r="A3" s="107">
        <f>A2+1</f>
        <v>2</v>
      </c>
      <c r="B3" s="108" t="s">
        <v>523</v>
      </c>
      <c r="C3" s="108" t="s">
        <v>119</v>
      </c>
      <c r="D3" s="108" t="s">
        <v>602</v>
      </c>
      <c r="E3" s="108" t="s">
        <v>488</v>
      </c>
      <c r="F3" s="109" t="s">
        <v>609</v>
      </c>
      <c r="G3" s="108" t="s">
        <v>514</v>
      </c>
      <c r="H3" s="108" t="s">
        <v>603</v>
      </c>
      <c r="I3" s="73"/>
      <c r="J3" s="73"/>
      <c r="K3" s="73"/>
      <c r="L3" s="73"/>
      <c r="M3" s="135"/>
      <c r="N3" s="73"/>
      <c r="O3" s="73"/>
      <c r="P3" s="73"/>
      <c r="Q3" s="73"/>
      <c r="R3" s="73"/>
      <c r="S3" s="73"/>
      <c r="T3" s="73"/>
    </row>
    <row r="4" spans="1:20">
      <c r="A4" s="107">
        <f t="shared" ref="A4:A67" si="0">A3+1</f>
        <v>3</v>
      </c>
      <c r="B4" s="108" t="s">
        <v>368</v>
      </c>
      <c r="C4" s="108" t="s">
        <v>119</v>
      </c>
      <c r="D4" s="108" t="str">
        <f>CorrectiveActionSummary!A5</f>
        <v>ACUTEC Notification #</v>
      </c>
      <c r="E4" s="108" t="s">
        <v>488</v>
      </c>
      <c r="F4" s="109">
        <f>CorrectiveActionSummary!T5</f>
        <v>0</v>
      </c>
      <c r="G4" s="108" t="s">
        <v>514</v>
      </c>
      <c r="H4" s="108" t="s">
        <v>476</v>
      </c>
      <c r="I4" s="73"/>
      <c r="J4" s="73"/>
      <c r="K4" s="73"/>
      <c r="L4" s="73"/>
      <c r="M4" s="73"/>
      <c r="N4" s="73"/>
      <c r="O4" s="73"/>
      <c r="P4" s="73"/>
      <c r="Q4" s="73"/>
      <c r="R4" s="73"/>
      <c r="S4" s="73"/>
      <c r="T4" s="73"/>
    </row>
    <row r="5" spans="1:20">
      <c r="A5" s="107">
        <f t="shared" si="0"/>
        <v>4</v>
      </c>
      <c r="B5" s="108" t="str">
        <f>D5</f>
        <v xml:space="preserve">Customer's Notification # </v>
      </c>
      <c r="C5" s="108" t="s">
        <v>119</v>
      </c>
      <c r="D5" s="108" t="str">
        <f>CorrectiveActionSummary!A6</f>
        <v xml:space="preserve">Customer's Notification # </v>
      </c>
      <c r="E5" s="108" t="s">
        <v>488</v>
      </c>
      <c r="F5" s="109">
        <f>CorrectiveActionSummary!T6</f>
        <v>0</v>
      </c>
      <c r="G5" s="108" t="s">
        <v>514</v>
      </c>
      <c r="H5" s="108" t="s">
        <v>498</v>
      </c>
      <c r="I5" s="73"/>
      <c r="J5" s="73"/>
      <c r="K5" s="73"/>
      <c r="L5" s="73"/>
      <c r="M5" s="73"/>
      <c r="N5" s="73"/>
      <c r="O5" s="73"/>
      <c r="P5" s="73"/>
      <c r="Q5" s="73"/>
      <c r="R5" s="73"/>
      <c r="S5" s="73"/>
      <c r="T5" s="73"/>
    </row>
    <row r="6" spans="1:20">
      <c r="A6" s="107">
        <f t="shared" si="0"/>
        <v>5</v>
      </c>
      <c r="B6" s="108" t="str">
        <f t="shared" ref="B6:B15" si="1">D6</f>
        <v>ACUTEC Part/Material# or Process</v>
      </c>
      <c r="C6" s="108" t="s">
        <v>119</v>
      </c>
      <c r="D6" s="108" t="str">
        <f>CorrectiveActionSummary!A7</f>
        <v>ACUTEC Part/Material# or Process</v>
      </c>
      <c r="E6" s="108" t="s">
        <v>488</v>
      </c>
      <c r="F6" s="109">
        <f>CorrectiveActionSummary!T7</f>
        <v>0</v>
      </c>
      <c r="G6" s="108" t="s">
        <v>514</v>
      </c>
      <c r="H6" s="108" t="s">
        <v>491</v>
      </c>
      <c r="I6" s="73"/>
      <c r="J6" s="73"/>
      <c r="K6" s="73"/>
      <c r="L6" s="73"/>
      <c r="M6" s="73"/>
      <c r="N6" s="73"/>
      <c r="O6" s="73"/>
      <c r="P6" s="73"/>
      <c r="Q6" s="73"/>
      <c r="R6" s="73"/>
      <c r="S6" s="73"/>
      <c r="T6" s="73"/>
    </row>
    <row r="7" spans="1:20">
      <c r="A7" s="107">
        <f t="shared" si="0"/>
        <v>6</v>
      </c>
      <c r="B7" s="108" t="str">
        <f t="shared" si="1"/>
        <v>Customer's Part/Material #</v>
      </c>
      <c r="C7" s="108" t="s">
        <v>119</v>
      </c>
      <c r="D7" s="108" t="str">
        <f>CorrectiveActionSummary!A8</f>
        <v>Customer's Part/Material #</v>
      </c>
      <c r="E7" s="108" t="s">
        <v>488</v>
      </c>
      <c r="F7" s="109">
        <f>CorrectiveActionSummary!T8</f>
        <v>0</v>
      </c>
      <c r="G7" s="108" t="s">
        <v>514</v>
      </c>
      <c r="H7" s="108" t="s">
        <v>492</v>
      </c>
      <c r="I7" s="73"/>
      <c r="J7" s="73"/>
      <c r="K7" s="73"/>
      <c r="L7" s="73"/>
      <c r="M7" s="73"/>
      <c r="N7" s="73"/>
      <c r="O7" s="73"/>
      <c r="P7" s="73"/>
      <c r="Q7" s="73"/>
      <c r="R7" s="73"/>
      <c r="S7" s="73"/>
      <c r="T7" s="73"/>
    </row>
    <row r="8" spans="1:20">
      <c r="A8" s="107">
        <f t="shared" si="0"/>
        <v>7</v>
      </c>
      <c r="B8" s="108" t="str">
        <f t="shared" si="1"/>
        <v>ACUTEC Lot # or Batch #</v>
      </c>
      <c r="C8" s="108" t="s">
        <v>119</v>
      </c>
      <c r="D8" s="108" t="str">
        <f>CorrectiveActionSummary!A9</f>
        <v>ACUTEC Lot # or Batch #</v>
      </c>
      <c r="E8" s="108" t="s">
        <v>488</v>
      </c>
      <c r="F8" s="109">
        <f>CorrectiveActionSummary!T9</f>
        <v>0</v>
      </c>
      <c r="G8" s="108" t="s">
        <v>514</v>
      </c>
      <c r="H8" s="108" t="s">
        <v>480</v>
      </c>
      <c r="I8" s="73"/>
      <c r="J8" s="73"/>
      <c r="K8" s="73"/>
      <c r="L8" s="73"/>
      <c r="M8" s="73"/>
      <c r="N8" s="73"/>
      <c r="O8" s="73"/>
      <c r="P8" s="73"/>
      <c r="Q8" s="73"/>
      <c r="R8" s="73"/>
      <c r="S8" s="73"/>
      <c r="T8" s="73"/>
    </row>
    <row r="9" spans="1:20">
      <c r="A9" s="107">
        <f t="shared" si="0"/>
        <v>8</v>
      </c>
      <c r="B9" s="108" t="str">
        <f t="shared" si="1"/>
        <v>Affected Serial #s, if applicable</v>
      </c>
      <c r="C9" s="108" t="s">
        <v>119</v>
      </c>
      <c r="D9" s="108" t="str">
        <f>CorrectiveActionSummary!A10</f>
        <v>Affected Serial #s, if applicable</v>
      </c>
      <c r="E9" s="108" t="s">
        <v>488</v>
      </c>
      <c r="F9" s="109">
        <f>CorrectiveActionSummary!T10</f>
        <v>0</v>
      </c>
      <c r="G9" s="108" t="s">
        <v>514</v>
      </c>
      <c r="H9" s="108" t="s">
        <v>481</v>
      </c>
      <c r="I9" s="73"/>
      <c r="J9" s="73"/>
      <c r="K9" s="73"/>
      <c r="L9" s="73"/>
      <c r="M9" s="73"/>
      <c r="N9" s="73"/>
      <c r="O9" s="73"/>
      <c r="P9" s="73"/>
      <c r="Q9" s="73"/>
      <c r="R9" s="73"/>
      <c r="S9" s="73"/>
      <c r="T9" s="73"/>
    </row>
    <row r="10" spans="1:20">
      <c r="A10" s="107">
        <f t="shared" si="0"/>
        <v>9</v>
      </c>
      <c r="B10" s="108" t="str">
        <f t="shared" si="1"/>
        <v>Date of Occurrence/Complaint</v>
      </c>
      <c r="C10" s="108" t="s">
        <v>119</v>
      </c>
      <c r="D10" s="108" t="str">
        <f>CorrectiveActionSummary!AG3</f>
        <v>Date of Occurrence/Complaint</v>
      </c>
      <c r="E10" s="108" t="s">
        <v>455</v>
      </c>
      <c r="F10" s="110">
        <f>CorrectiveActionSummary!AW3</f>
        <v>0</v>
      </c>
      <c r="G10" s="108" t="s">
        <v>514</v>
      </c>
      <c r="H10" s="108" t="s">
        <v>482</v>
      </c>
      <c r="I10" s="73"/>
      <c r="J10" s="73"/>
      <c r="K10" s="73"/>
      <c r="L10" s="73"/>
      <c r="M10" s="73"/>
      <c r="N10" s="73"/>
      <c r="O10" s="73"/>
      <c r="P10" s="73"/>
      <c r="Q10" s="73"/>
      <c r="R10" s="73"/>
      <c r="S10" s="73"/>
      <c r="T10" s="73"/>
    </row>
    <row r="11" spans="1:20">
      <c r="A11" s="107">
        <f t="shared" si="0"/>
        <v>10</v>
      </c>
      <c r="B11" s="108" t="str">
        <f t="shared" si="1"/>
        <v>Required Response Date</v>
      </c>
      <c r="C11" s="108" t="s">
        <v>119</v>
      </c>
      <c r="D11" s="108" t="str">
        <f>CorrectiveActionSummary!AG4</f>
        <v>Required Response Date</v>
      </c>
      <c r="E11" s="108" t="s">
        <v>455</v>
      </c>
      <c r="F11" s="110">
        <f>CorrectiveActionSummary!AW4</f>
        <v>0</v>
      </c>
      <c r="G11" s="108" t="s">
        <v>514</v>
      </c>
      <c r="H11" s="108" t="s">
        <v>483</v>
      </c>
      <c r="I11" s="73"/>
      <c r="J11" s="73"/>
      <c r="K11" s="73"/>
      <c r="L11" s="73"/>
      <c r="M11" s="73"/>
      <c r="N11" s="73"/>
      <c r="O11" s="73"/>
      <c r="P11" s="73"/>
      <c r="Q11" s="73"/>
      <c r="R11" s="73"/>
      <c r="S11" s="73"/>
      <c r="T11" s="73"/>
    </row>
    <row r="12" spans="1:20">
      <c r="A12" s="107">
        <f t="shared" si="0"/>
        <v>11</v>
      </c>
      <c r="B12" s="108" t="str">
        <f t="shared" si="1"/>
        <v>Revised CA Response Date</v>
      </c>
      <c r="C12" s="108" t="s">
        <v>119</v>
      </c>
      <c r="D12" s="108" t="str">
        <f>CorrectiveActionSummary!AG5</f>
        <v>Revised CA Response Date</v>
      </c>
      <c r="E12" s="108" t="s">
        <v>455</v>
      </c>
      <c r="F12" s="110">
        <f>CorrectiveActionSummary!AW5</f>
        <v>0</v>
      </c>
      <c r="G12" s="108" t="s">
        <v>516</v>
      </c>
      <c r="H12" s="108" t="s">
        <v>484</v>
      </c>
      <c r="I12" s="73"/>
      <c r="J12" s="73"/>
      <c r="K12" s="73"/>
      <c r="L12" s="73"/>
      <c r="M12" s="73"/>
      <c r="N12" s="73"/>
      <c r="O12" s="73"/>
      <c r="P12" s="73"/>
      <c r="Q12" s="73"/>
      <c r="R12" s="73"/>
      <c r="S12" s="73"/>
      <c r="T12" s="73"/>
    </row>
    <row r="13" spans="1:20">
      <c r="A13" s="107">
        <f t="shared" si="0"/>
        <v>12</v>
      </c>
      <c r="B13" s="108" t="str">
        <f t="shared" si="1"/>
        <v>Purchase Order/Work Order #</v>
      </c>
      <c r="C13" s="108" t="s">
        <v>119</v>
      </c>
      <c r="D13" s="108" t="str">
        <f>CorrectiveActionSummary!AG6</f>
        <v>Purchase Order/Work Order #</v>
      </c>
      <c r="E13" s="108" t="s">
        <v>488</v>
      </c>
      <c r="F13" s="110">
        <f>CorrectiveActionSummary!AW6</f>
        <v>0</v>
      </c>
      <c r="G13" s="108" t="s">
        <v>514</v>
      </c>
      <c r="H13" s="108" t="s">
        <v>485</v>
      </c>
      <c r="I13" s="73"/>
      <c r="J13" s="73"/>
      <c r="K13" s="73"/>
      <c r="L13" s="73"/>
      <c r="M13" s="73"/>
      <c r="N13" s="73"/>
      <c r="O13" s="73"/>
      <c r="P13" s="73"/>
      <c r="Q13" s="73"/>
      <c r="R13" s="73"/>
      <c r="S13" s="73"/>
      <c r="T13" s="73"/>
    </row>
    <row r="14" spans="1:20">
      <c r="A14" s="107">
        <f t="shared" si="0"/>
        <v>13</v>
      </c>
      <c r="B14" s="108" t="str">
        <f t="shared" si="1"/>
        <v>Quantity Rejected</v>
      </c>
      <c r="C14" s="108" t="s">
        <v>119</v>
      </c>
      <c r="D14" s="108" t="str">
        <f>CorrectiveActionSummary!AG7</f>
        <v>Quantity Rejected</v>
      </c>
      <c r="E14" s="108" t="s">
        <v>488</v>
      </c>
      <c r="F14" s="111">
        <f>CorrectiveActionSummary!AW7</f>
        <v>0</v>
      </c>
      <c r="G14" s="108" t="s">
        <v>514</v>
      </c>
      <c r="H14" s="108" t="s">
        <v>486</v>
      </c>
      <c r="I14" s="73"/>
      <c r="J14" s="73"/>
      <c r="K14" s="73"/>
      <c r="L14" s="73"/>
      <c r="M14" s="73"/>
      <c r="N14" s="73"/>
      <c r="O14" s="73"/>
      <c r="P14" s="73"/>
      <c r="Q14" s="73"/>
      <c r="R14" s="73"/>
      <c r="S14" s="73"/>
      <c r="T14" s="73"/>
    </row>
    <row r="15" spans="1:20" ht="15" hidden="1" customHeight="1">
      <c r="A15" s="107">
        <f t="shared" si="0"/>
        <v>14</v>
      </c>
      <c r="B15" s="112" t="str">
        <f t="shared" si="1"/>
        <v>IS Complete</v>
      </c>
      <c r="C15" s="112" t="s">
        <v>119</v>
      </c>
      <c r="D15" s="112" t="s">
        <v>389</v>
      </c>
      <c r="E15" s="112" t="s">
        <v>490</v>
      </c>
      <c r="F15" s="113" t="b">
        <v>0</v>
      </c>
      <c r="G15" s="112" t="s">
        <v>515</v>
      </c>
      <c r="H15" s="112" t="s">
        <v>515</v>
      </c>
      <c r="I15" s="388"/>
      <c r="J15" s="389"/>
      <c r="K15" s="389"/>
      <c r="L15" s="389"/>
      <c r="M15" s="389"/>
      <c r="N15" s="389"/>
      <c r="O15" s="389"/>
      <c r="P15" s="389"/>
      <c r="Q15" s="389"/>
      <c r="R15" s="389"/>
      <c r="S15" s="389"/>
      <c r="T15" s="73"/>
    </row>
    <row r="16" spans="1:20" s="117" customFormat="1" ht="15" hidden="1" customHeight="1">
      <c r="A16" s="107">
        <f t="shared" si="0"/>
        <v>15</v>
      </c>
      <c r="B16" s="112" t="s">
        <v>331</v>
      </c>
      <c r="C16" s="112" t="s">
        <v>119</v>
      </c>
      <c r="D16" s="112" t="str">
        <f>CorrectiveActionSummary!A15</f>
        <v>Where was the nonconformance discovered?</v>
      </c>
      <c r="E16" s="112" t="s">
        <v>488</v>
      </c>
      <c r="F16" s="113" t="s">
        <v>371</v>
      </c>
      <c r="G16" s="112" t="s">
        <v>515</v>
      </c>
      <c r="H16" s="112" t="s">
        <v>515</v>
      </c>
      <c r="I16" s="386"/>
      <c r="J16" s="387"/>
      <c r="K16" s="387"/>
      <c r="L16" s="387"/>
      <c r="M16" s="387"/>
      <c r="N16" s="387"/>
      <c r="O16" s="387"/>
      <c r="P16" s="387"/>
      <c r="Q16" s="387"/>
      <c r="R16" s="387"/>
      <c r="S16" s="387"/>
    </row>
    <row r="17" spans="1:21" s="117" customFormat="1" ht="15" hidden="1" customHeight="1">
      <c r="A17" s="107">
        <f t="shared" si="0"/>
        <v>16</v>
      </c>
      <c r="B17" s="112" t="s">
        <v>332</v>
      </c>
      <c r="C17" s="112" t="s">
        <v>119</v>
      </c>
      <c r="D17" s="114" t="s">
        <v>303</v>
      </c>
      <c r="E17" s="112" t="s">
        <v>488</v>
      </c>
      <c r="F17" s="113" t="s">
        <v>300</v>
      </c>
      <c r="G17" s="112" t="s">
        <v>515</v>
      </c>
      <c r="H17" s="112" t="s">
        <v>515</v>
      </c>
      <c r="I17" s="386"/>
      <c r="J17" s="387"/>
      <c r="K17" s="387"/>
      <c r="L17" s="387"/>
      <c r="M17" s="387"/>
      <c r="N17" s="387"/>
      <c r="O17" s="387"/>
      <c r="P17" s="387"/>
      <c r="Q17" s="387"/>
      <c r="R17" s="387"/>
      <c r="S17" s="387"/>
    </row>
    <row r="18" spans="1:21">
      <c r="A18" s="107">
        <f t="shared" si="0"/>
        <v>17</v>
      </c>
      <c r="B18" s="108" t="s">
        <v>337</v>
      </c>
      <c r="C18" s="108" t="s">
        <v>119</v>
      </c>
      <c r="D18" s="116" t="s">
        <v>390</v>
      </c>
      <c r="E18" s="108" t="s">
        <v>488</v>
      </c>
      <c r="F18" s="109">
        <f>CorrectiveActionSummary!A25</f>
        <v>0</v>
      </c>
      <c r="G18" s="108" t="s">
        <v>496</v>
      </c>
      <c r="H18" s="108" t="s">
        <v>499</v>
      </c>
      <c r="I18" s="73"/>
      <c r="J18" s="73"/>
      <c r="K18" s="73"/>
      <c r="L18" s="73"/>
      <c r="M18" s="73"/>
      <c r="N18" s="73"/>
      <c r="O18" s="73"/>
      <c r="P18" s="73"/>
      <c r="Q18" s="73"/>
      <c r="R18" s="73"/>
      <c r="S18" s="73"/>
      <c r="T18" s="73"/>
      <c r="U18" s="73"/>
    </row>
    <row r="19" spans="1:21">
      <c r="A19" s="107">
        <f t="shared" si="0"/>
        <v>18</v>
      </c>
      <c r="B19" s="108" t="s">
        <v>337</v>
      </c>
      <c r="C19" s="108" t="s">
        <v>119</v>
      </c>
      <c r="D19" s="116" t="s">
        <v>31</v>
      </c>
      <c r="E19" s="108" t="s">
        <v>488</v>
      </c>
      <c r="F19" s="109">
        <f>CorrectiveActionSummary!A27</f>
        <v>0</v>
      </c>
      <c r="G19" s="108" t="s">
        <v>496</v>
      </c>
      <c r="H19" s="108" t="s">
        <v>499</v>
      </c>
      <c r="I19" s="73"/>
      <c r="J19" s="73"/>
      <c r="K19" s="73"/>
      <c r="L19" s="73"/>
      <c r="M19" s="73"/>
      <c r="N19" s="73"/>
      <c r="O19" s="73"/>
      <c r="P19" s="73"/>
      <c r="Q19" s="73"/>
      <c r="R19" s="73"/>
      <c r="S19" s="73"/>
      <c r="T19" s="73"/>
      <c r="U19" s="73"/>
    </row>
    <row r="20" spans="1:21">
      <c r="A20" s="107">
        <f t="shared" si="0"/>
        <v>19</v>
      </c>
      <c r="B20" s="108" t="s">
        <v>337</v>
      </c>
      <c r="C20" s="108" t="s">
        <v>119</v>
      </c>
      <c r="D20" s="116" t="s">
        <v>391</v>
      </c>
      <c r="E20" s="108" t="s">
        <v>488</v>
      </c>
      <c r="F20" s="109">
        <f>CorrectiveActionSummary!A29</f>
        <v>0</v>
      </c>
      <c r="G20" s="108" t="s">
        <v>496</v>
      </c>
      <c r="H20" s="108" t="s">
        <v>499</v>
      </c>
      <c r="I20" s="73"/>
      <c r="J20" s="73"/>
      <c r="K20" s="73"/>
      <c r="L20" s="73"/>
      <c r="M20" s="73"/>
      <c r="N20" s="73"/>
      <c r="O20" s="73"/>
      <c r="P20" s="73"/>
      <c r="Q20" s="73"/>
      <c r="R20" s="73"/>
      <c r="S20" s="73"/>
      <c r="T20" s="73"/>
      <c r="U20" s="73"/>
    </row>
    <row r="21" spans="1:21">
      <c r="A21" s="107">
        <f t="shared" si="0"/>
        <v>20</v>
      </c>
      <c r="B21" s="108" t="s">
        <v>394</v>
      </c>
      <c r="C21" s="108" t="s">
        <v>12</v>
      </c>
      <c r="D21" s="116" t="s">
        <v>394</v>
      </c>
      <c r="E21" s="108" t="s">
        <v>488</v>
      </c>
      <c r="F21" s="109">
        <f>Identify</f>
        <v>0</v>
      </c>
      <c r="G21" s="108" t="s">
        <v>500</v>
      </c>
      <c r="H21" s="108" t="s">
        <v>501</v>
      </c>
      <c r="I21" s="73"/>
      <c r="J21" s="73"/>
      <c r="K21" s="73"/>
      <c r="L21" s="73"/>
      <c r="M21" s="73"/>
      <c r="N21" s="73"/>
      <c r="O21" s="73"/>
      <c r="P21" s="73"/>
      <c r="Q21" s="73"/>
      <c r="R21" s="73"/>
      <c r="S21" s="73"/>
      <c r="T21" s="73"/>
      <c r="U21" s="73"/>
    </row>
    <row r="22" spans="1:21">
      <c r="A22" s="107">
        <f t="shared" si="0"/>
        <v>21</v>
      </c>
      <c r="B22" s="108" t="s">
        <v>395</v>
      </c>
      <c r="C22" s="108" t="s">
        <v>12</v>
      </c>
      <c r="D22" s="116" t="s">
        <v>395</v>
      </c>
      <c r="E22" s="108" t="s">
        <v>488</v>
      </c>
      <c r="F22" s="109">
        <f>CorrectiveActionSummary!X35</f>
        <v>0</v>
      </c>
      <c r="G22" s="108" t="s">
        <v>500</v>
      </c>
      <c r="H22" s="108" t="s">
        <v>501</v>
      </c>
      <c r="I22" s="73"/>
      <c r="J22" s="73"/>
      <c r="K22" s="73"/>
      <c r="L22" s="73"/>
      <c r="M22" s="73"/>
      <c r="N22" s="73"/>
      <c r="O22" s="73"/>
      <c r="P22" s="73"/>
      <c r="Q22" s="73"/>
      <c r="R22" s="73"/>
      <c r="S22" s="73"/>
      <c r="T22" s="73"/>
      <c r="U22" s="73"/>
    </row>
    <row r="23" spans="1:21">
      <c r="A23" s="107">
        <f t="shared" si="0"/>
        <v>22</v>
      </c>
      <c r="B23" s="108" t="s">
        <v>68</v>
      </c>
      <c r="C23" s="108" t="s">
        <v>12</v>
      </c>
      <c r="D23" s="116" t="s">
        <v>68</v>
      </c>
      <c r="E23" s="108" t="s">
        <v>488</v>
      </c>
      <c r="F23" s="109">
        <f>CorrectiveActionSummary!AL35</f>
        <v>0</v>
      </c>
      <c r="G23" s="108" t="s">
        <v>500</v>
      </c>
      <c r="H23" s="108" t="s">
        <v>501</v>
      </c>
      <c r="I23" s="73"/>
      <c r="J23" s="73"/>
      <c r="K23" s="73"/>
      <c r="L23" s="73"/>
      <c r="M23" s="73"/>
      <c r="N23" s="73"/>
      <c r="O23" s="73"/>
      <c r="P23" s="73"/>
      <c r="Q23" s="73"/>
      <c r="R23" s="73"/>
      <c r="S23" s="73"/>
      <c r="T23" s="73"/>
      <c r="U23" s="73"/>
    </row>
    <row r="24" spans="1:21">
      <c r="A24" s="107">
        <f t="shared" si="0"/>
        <v>23</v>
      </c>
      <c r="B24" s="108" t="s">
        <v>392</v>
      </c>
      <c r="C24" s="108" t="s">
        <v>12</v>
      </c>
      <c r="D24" s="116" t="s">
        <v>392</v>
      </c>
      <c r="E24" s="108" t="s">
        <v>488</v>
      </c>
      <c r="F24" s="109">
        <f>CorrectiveActionSummary!AY35</f>
        <v>0</v>
      </c>
      <c r="G24" s="108" t="s">
        <v>500</v>
      </c>
      <c r="H24" s="108" t="s">
        <v>501</v>
      </c>
      <c r="I24" s="73"/>
      <c r="J24" s="73"/>
      <c r="K24" s="73"/>
      <c r="L24" s="73"/>
      <c r="M24" s="73"/>
      <c r="N24" s="73"/>
      <c r="O24" s="73"/>
      <c r="P24" s="73"/>
      <c r="Q24" s="73"/>
      <c r="R24" s="73"/>
      <c r="S24" s="73"/>
      <c r="T24" s="73"/>
      <c r="U24" s="73"/>
    </row>
    <row r="25" spans="1:21">
      <c r="A25" s="107">
        <f t="shared" si="0"/>
        <v>24</v>
      </c>
      <c r="B25" s="108" t="s">
        <v>394</v>
      </c>
      <c r="C25" s="108" t="s">
        <v>403</v>
      </c>
      <c r="D25" s="116" t="str">
        <f t="shared" ref="D25:D56" si="2">B25</f>
        <v>Name</v>
      </c>
      <c r="E25" s="108" t="s">
        <v>488</v>
      </c>
      <c r="F25" s="109">
        <f>CorrectiveActionSummary!A36</f>
        <v>0</v>
      </c>
      <c r="G25" s="108" t="s">
        <v>500</v>
      </c>
      <c r="H25" s="108" t="s">
        <v>501</v>
      </c>
      <c r="I25" s="73"/>
      <c r="J25" s="73"/>
      <c r="K25" s="73"/>
      <c r="L25" s="73"/>
      <c r="M25" s="73"/>
      <c r="N25" s="73"/>
      <c r="O25" s="73"/>
      <c r="P25" s="73"/>
      <c r="Q25" s="73"/>
      <c r="R25" s="73"/>
      <c r="S25" s="73"/>
      <c r="T25" s="73"/>
      <c r="U25" s="73"/>
    </row>
    <row r="26" spans="1:21">
      <c r="A26" s="107">
        <f t="shared" si="0"/>
        <v>25</v>
      </c>
      <c r="B26" s="108" t="s">
        <v>395</v>
      </c>
      <c r="C26" s="108" t="s">
        <v>403</v>
      </c>
      <c r="D26" s="116" t="str">
        <f t="shared" si="2"/>
        <v>Title</v>
      </c>
      <c r="E26" s="108" t="s">
        <v>488</v>
      </c>
      <c r="F26" s="109">
        <f>CorrectiveActionSummary!X36</f>
        <v>0</v>
      </c>
      <c r="G26" s="108" t="s">
        <v>500</v>
      </c>
      <c r="H26" s="108" t="s">
        <v>501</v>
      </c>
      <c r="I26" s="73"/>
      <c r="J26" s="73"/>
      <c r="K26" s="73"/>
      <c r="L26" s="73"/>
      <c r="M26" s="73"/>
      <c r="N26" s="73"/>
      <c r="O26" s="73"/>
      <c r="P26" s="73"/>
      <c r="Q26" s="73"/>
      <c r="R26" s="73"/>
      <c r="S26" s="73"/>
      <c r="T26" s="73"/>
      <c r="U26" s="73"/>
    </row>
    <row r="27" spans="1:21">
      <c r="A27" s="107">
        <f t="shared" si="0"/>
        <v>26</v>
      </c>
      <c r="B27" s="108" t="s">
        <v>68</v>
      </c>
      <c r="C27" s="108" t="s">
        <v>403</v>
      </c>
      <c r="D27" s="116" t="str">
        <f t="shared" si="2"/>
        <v>Organization</v>
      </c>
      <c r="E27" s="108" t="s">
        <v>488</v>
      </c>
      <c r="F27" s="109">
        <f>CorrectiveActionSummary!AL36</f>
        <v>0</v>
      </c>
      <c r="G27" s="108" t="s">
        <v>500</v>
      </c>
      <c r="H27" s="108" t="s">
        <v>501</v>
      </c>
      <c r="I27" s="73"/>
      <c r="J27" s="73"/>
      <c r="K27" s="73"/>
      <c r="L27" s="73"/>
      <c r="M27" s="73"/>
      <c r="N27" s="73"/>
      <c r="O27" s="73"/>
      <c r="P27" s="73"/>
      <c r="Q27" s="73"/>
      <c r="R27" s="73"/>
      <c r="S27" s="73"/>
      <c r="T27" s="73"/>
      <c r="U27" s="73"/>
    </row>
    <row r="28" spans="1:21">
      <c r="A28" s="107">
        <f t="shared" si="0"/>
        <v>27</v>
      </c>
      <c r="B28" s="108" t="s">
        <v>392</v>
      </c>
      <c r="C28" s="108" t="s">
        <v>403</v>
      </c>
      <c r="D28" s="116" t="str">
        <f t="shared" si="2"/>
        <v>Contact Info</v>
      </c>
      <c r="E28" s="108" t="s">
        <v>488</v>
      </c>
      <c r="F28" s="109">
        <f>CorrectiveActionSummary!AY36</f>
        <v>0</v>
      </c>
      <c r="G28" s="108" t="s">
        <v>500</v>
      </c>
      <c r="H28" s="108" t="s">
        <v>501</v>
      </c>
      <c r="I28" s="73"/>
      <c r="J28" s="73"/>
      <c r="K28" s="73"/>
      <c r="L28" s="73"/>
      <c r="M28" s="73"/>
      <c r="N28" s="73"/>
      <c r="O28" s="73"/>
      <c r="P28" s="73"/>
      <c r="Q28" s="73"/>
      <c r="R28" s="73"/>
      <c r="S28" s="73"/>
      <c r="T28" s="73"/>
      <c r="U28" s="73"/>
    </row>
    <row r="29" spans="1:21">
      <c r="A29" s="107">
        <f t="shared" si="0"/>
        <v>28</v>
      </c>
      <c r="B29" s="108" t="s">
        <v>394</v>
      </c>
      <c r="C29" s="108" t="s">
        <v>404</v>
      </c>
      <c r="D29" s="116" t="str">
        <f t="shared" si="2"/>
        <v>Name</v>
      </c>
      <c r="E29" s="108" t="s">
        <v>488</v>
      </c>
      <c r="F29" s="109">
        <f>CorrectiveActionSummary!A37</f>
        <v>0</v>
      </c>
      <c r="G29" s="108" t="s">
        <v>500</v>
      </c>
      <c r="H29" s="108" t="s">
        <v>501</v>
      </c>
      <c r="I29" s="73"/>
      <c r="J29" s="73"/>
      <c r="K29" s="73"/>
      <c r="L29" s="73"/>
      <c r="M29" s="73"/>
      <c r="N29" s="73"/>
      <c r="O29" s="73"/>
      <c r="P29" s="73"/>
      <c r="Q29" s="73"/>
      <c r="R29" s="73"/>
      <c r="S29" s="73"/>
      <c r="T29" s="73"/>
      <c r="U29" s="73"/>
    </row>
    <row r="30" spans="1:21">
      <c r="A30" s="107">
        <f t="shared" si="0"/>
        <v>29</v>
      </c>
      <c r="B30" s="108" t="s">
        <v>395</v>
      </c>
      <c r="C30" s="108" t="s">
        <v>404</v>
      </c>
      <c r="D30" s="116" t="str">
        <f t="shared" si="2"/>
        <v>Title</v>
      </c>
      <c r="E30" s="108" t="s">
        <v>488</v>
      </c>
      <c r="F30" s="109">
        <f>CorrectiveActionSummary!X37</f>
        <v>0</v>
      </c>
      <c r="G30" s="108" t="s">
        <v>500</v>
      </c>
      <c r="H30" s="108" t="s">
        <v>501</v>
      </c>
      <c r="I30" s="73"/>
      <c r="J30" s="73"/>
      <c r="K30" s="73"/>
      <c r="L30" s="73"/>
      <c r="M30" s="73"/>
      <c r="N30" s="73"/>
      <c r="O30" s="73"/>
      <c r="P30" s="73"/>
      <c r="Q30" s="73"/>
      <c r="R30" s="73"/>
      <c r="S30" s="73"/>
      <c r="T30" s="73"/>
      <c r="U30" s="73"/>
    </row>
    <row r="31" spans="1:21">
      <c r="A31" s="107">
        <f t="shared" si="0"/>
        <v>30</v>
      </c>
      <c r="B31" s="108" t="s">
        <v>68</v>
      </c>
      <c r="C31" s="108" t="s">
        <v>404</v>
      </c>
      <c r="D31" s="116" t="str">
        <f t="shared" si="2"/>
        <v>Organization</v>
      </c>
      <c r="E31" s="108" t="s">
        <v>488</v>
      </c>
      <c r="F31" s="109">
        <f>CorrectiveActionSummary!AL37</f>
        <v>0</v>
      </c>
      <c r="G31" s="108" t="s">
        <v>500</v>
      </c>
      <c r="H31" s="108" t="s">
        <v>501</v>
      </c>
      <c r="I31" s="73"/>
      <c r="J31" s="73"/>
      <c r="K31" s="73"/>
      <c r="L31" s="73"/>
      <c r="M31" s="73"/>
      <c r="N31" s="73"/>
      <c r="O31" s="73"/>
      <c r="P31" s="73"/>
      <c r="Q31" s="73"/>
      <c r="R31" s="73"/>
      <c r="S31" s="73"/>
      <c r="T31" s="73"/>
      <c r="U31" s="73"/>
    </row>
    <row r="32" spans="1:21">
      <c r="A32" s="107">
        <f t="shared" si="0"/>
        <v>31</v>
      </c>
      <c r="B32" s="108" t="s">
        <v>392</v>
      </c>
      <c r="C32" s="108" t="s">
        <v>404</v>
      </c>
      <c r="D32" s="116" t="str">
        <f t="shared" si="2"/>
        <v>Contact Info</v>
      </c>
      <c r="E32" s="108" t="s">
        <v>488</v>
      </c>
      <c r="F32" s="109">
        <f>CorrectiveActionSummary!AY37</f>
        <v>0</v>
      </c>
      <c r="G32" s="108" t="s">
        <v>500</v>
      </c>
      <c r="H32" s="108" t="s">
        <v>501</v>
      </c>
      <c r="I32" s="73"/>
      <c r="J32" s="73"/>
      <c r="K32" s="73"/>
      <c r="L32" s="73"/>
      <c r="M32" s="73"/>
      <c r="N32" s="73"/>
      <c r="O32" s="73"/>
      <c r="P32" s="73"/>
      <c r="Q32" s="73"/>
      <c r="R32" s="73"/>
      <c r="S32" s="73"/>
      <c r="T32" s="73"/>
      <c r="U32" s="73"/>
    </row>
    <row r="33" spans="1:21">
      <c r="A33" s="107">
        <f t="shared" si="0"/>
        <v>32</v>
      </c>
      <c r="B33" s="108" t="s">
        <v>394</v>
      </c>
      <c r="C33" s="108" t="s">
        <v>405</v>
      </c>
      <c r="D33" s="116" t="str">
        <f t="shared" si="2"/>
        <v>Name</v>
      </c>
      <c r="E33" s="108" t="s">
        <v>488</v>
      </c>
      <c r="F33" s="109">
        <f>CorrectiveActionSummary!A38</f>
        <v>0</v>
      </c>
      <c r="G33" s="108" t="s">
        <v>500</v>
      </c>
      <c r="H33" s="108" t="s">
        <v>501</v>
      </c>
      <c r="I33" s="73"/>
      <c r="J33" s="73"/>
      <c r="K33" s="73"/>
      <c r="L33" s="73"/>
      <c r="M33" s="73"/>
      <c r="N33" s="73"/>
      <c r="O33" s="73"/>
      <c r="P33" s="73"/>
      <c r="Q33" s="73"/>
      <c r="R33" s="73"/>
      <c r="S33" s="73"/>
      <c r="T33" s="73"/>
      <c r="U33" s="73"/>
    </row>
    <row r="34" spans="1:21">
      <c r="A34" s="107">
        <f t="shared" si="0"/>
        <v>33</v>
      </c>
      <c r="B34" s="108" t="s">
        <v>395</v>
      </c>
      <c r="C34" s="108" t="s">
        <v>405</v>
      </c>
      <c r="D34" s="116" t="str">
        <f t="shared" si="2"/>
        <v>Title</v>
      </c>
      <c r="E34" s="108" t="s">
        <v>488</v>
      </c>
      <c r="F34" s="109">
        <f>CorrectiveActionSummary!X38</f>
        <v>0</v>
      </c>
      <c r="G34" s="108" t="s">
        <v>500</v>
      </c>
      <c r="H34" s="108" t="s">
        <v>501</v>
      </c>
      <c r="I34" s="73"/>
      <c r="J34" s="73"/>
      <c r="K34" s="73"/>
      <c r="L34" s="73"/>
      <c r="M34" s="73"/>
      <c r="N34" s="73"/>
      <c r="O34" s="73"/>
      <c r="P34" s="73"/>
      <c r="Q34" s="73"/>
      <c r="R34" s="73"/>
      <c r="S34" s="73"/>
      <c r="T34" s="73"/>
      <c r="U34" s="73"/>
    </row>
    <row r="35" spans="1:21">
      <c r="A35" s="107">
        <f t="shared" si="0"/>
        <v>34</v>
      </c>
      <c r="B35" s="108" t="s">
        <v>68</v>
      </c>
      <c r="C35" s="108" t="s">
        <v>405</v>
      </c>
      <c r="D35" s="116" t="str">
        <f t="shared" si="2"/>
        <v>Organization</v>
      </c>
      <c r="E35" s="108" t="s">
        <v>488</v>
      </c>
      <c r="F35" s="109">
        <f>CorrectiveActionSummary!AL38</f>
        <v>0</v>
      </c>
      <c r="G35" s="108" t="s">
        <v>500</v>
      </c>
      <c r="H35" s="108" t="s">
        <v>501</v>
      </c>
      <c r="I35" s="73"/>
      <c r="J35" s="73"/>
      <c r="K35" s="73"/>
      <c r="L35" s="73"/>
      <c r="M35" s="73"/>
      <c r="N35" s="73"/>
      <c r="O35" s="73"/>
      <c r="P35" s="73"/>
      <c r="Q35" s="73"/>
      <c r="R35" s="73"/>
      <c r="S35" s="73"/>
      <c r="T35" s="73"/>
      <c r="U35" s="73"/>
    </row>
    <row r="36" spans="1:21">
      <c r="A36" s="107">
        <f t="shared" si="0"/>
        <v>35</v>
      </c>
      <c r="B36" s="108" t="s">
        <v>392</v>
      </c>
      <c r="C36" s="108" t="s">
        <v>405</v>
      </c>
      <c r="D36" s="116" t="str">
        <f t="shared" si="2"/>
        <v>Contact Info</v>
      </c>
      <c r="E36" s="108" t="s">
        <v>488</v>
      </c>
      <c r="F36" s="109">
        <f>CorrectiveActionSummary!AY38</f>
        <v>0</v>
      </c>
      <c r="G36" s="108" t="s">
        <v>500</v>
      </c>
      <c r="H36" s="108" t="s">
        <v>501</v>
      </c>
      <c r="I36" s="73"/>
      <c r="J36" s="73"/>
      <c r="K36" s="73"/>
      <c r="L36" s="73"/>
      <c r="M36" s="73"/>
      <c r="N36" s="73"/>
      <c r="O36" s="73"/>
      <c r="P36" s="73"/>
      <c r="Q36" s="73"/>
      <c r="R36" s="73"/>
      <c r="S36" s="73"/>
      <c r="T36" s="73"/>
      <c r="U36" s="73"/>
    </row>
    <row r="37" spans="1:21">
      <c r="A37" s="107">
        <f t="shared" si="0"/>
        <v>36</v>
      </c>
      <c r="B37" s="108" t="s">
        <v>394</v>
      </c>
      <c r="C37" s="108" t="s">
        <v>406</v>
      </c>
      <c r="D37" s="116" t="str">
        <f t="shared" si="2"/>
        <v>Name</v>
      </c>
      <c r="E37" s="108" t="s">
        <v>488</v>
      </c>
      <c r="F37" s="109">
        <f>CorrectiveActionSummary!A39</f>
        <v>0</v>
      </c>
      <c r="G37" s="108" t="s">
        <v>500</v>
      </c>
      <c r="H37" s="108" t="s">
        <v>501</v>
      </c>
      <c r="I37" s="73"/>
      <c r="J37" s="73"/>
      <c r="K37" s="73"/>
      <c r="L37" s="73"/>
      <c r="M37" s="73"/>
      <c r="N37" s="73"/>
      <c r="O37" s="73"/>
      <c r="P37" s="73"/>
      <c r="Q37" s="73"/>
      <c r="R37" s="73"/>
      <c r="S37" s="73"/>
      <c r="T37" s="73"/>
      <c r="U37" s="73"/>
    </row>
    <row r="38" spans="1:21">
      <c r="A38" s="107">
        <f t="shared" si="0"/>
        <v>37</v>
      </c>
      <c r="B38" s="108" t="s">
        <v>395</v>
      </c>
      <c r="C38" s="108" t="s">
        <v>406</v>
      </c>
      <c r="D38" s="116" t="str">
        <f t="shared" si="2"/>
        <v>Title</v>
      </c>
      <c r="E38" s="108" t="s">
        <v>488</v>
      </c>
      <c r="F38" s="109">
        <f>CorrectiveActionSummary!X39</f>
        <v>0</v>
      </c>
      <c r="G38" s="108" t="s">
        <v>500</v>
      </c>
      <c r="H38" s="108" t="s">
        <v>501</v>
      </c>
      <c r="I38" s="73"/>
      <c r="J38" s="73"/>
      <c r="K38" s="73"/>
      <c r="L38" s="73"/>
      <c r="M38" s="73"/>
      <c r="N38" s="73"/>
      <c r="O38" s="73"/>
      <c r="P38" s="73"/>
      <c r="Q38" s="73"/>
      <c r="R38" s="73"/>
      <c r="S38" s="73"/>
      <c r="T38" s="73"/>
      <c r="U38" s="73"/>
    </row>
    <row r="39" spans="1:21">
      <c r="A39" s="107">
        <f t="shared" si="0"/>
        <v>38</v>
      </c>
      <c r="B39" s="108" t="s">
        <v>68</v>
      </c>
      <c r="C39" s="108" t="s">
        <v>406</v>
      </c>
      <c r="D39" s="116" t="str">
        <f t="shared" si="2"/>
        <v>Organization</v>
      </c>
      <c r="E39" s="108" t="s">
        <v>488</v>
      </c>
      <c r="F39" s="109">
        <f>CorrectiveActionSummary!AL39</f>
        <v>0</v>
      </c>
      <c r="G39" s="108" t="s">
        <v>500</v>
      </c>
      <c r="H39" s="108" t="s">
        <v>501</v>
      </c>
      <c r="I39" s="73"/>
      <c r="J39" s="73"/>
      <c r="K39" s="73"/>
      <c r="L39" s="73"/>
      <c r="M39" s="73"/>
      <c r="N39" s="73"/>
      <c r="O39" s="73"/>
      <c r="P39" s="73"/>
      <c r="Q39" s="73"/>
      <c r="R39" s="73"/>
      <c r="S39" s="73"/>
      <c r="T39" s="73"/>
      <c r="U39" s="73"/>
    </row>
    <row r="40" spans="1:21">
      <c r="A40" s="107">
        <f t="shared" si="0"/>
        <v>39</v>
      </c>
      <c r="B40" s="108" t="s">
        <v>392</v>
      </c>
      <c r="C40" s="108" t="s">
        <v>406</v>
      </c>
      <c r="D40" s="116" t="str">
        <f t="shared" si="2"/>
        <v>Contact Info</v>
      </c>
      <c r="E40" s="108" t="s">
        <v>488</v>
      </c>
      <c r="F40" s="109">
        <f>CorrectiveActionSummary!AY39</f>
        <v>0</v>
      </c>
      <c r="G40" s="108" t="s">
        <v>500</v>
      </c>
      <c r="H40" s="108" t="s">
        <v>501</v>
      </c>
      <c r="I40" s="73"/>
      <c r="J40" s="73"/>
      <c r="K40" s="73"/>
      <c r="L40" s="73"/>
      <c r="M40" s="73"/>
      <c r="N40" s="73"/>
      <c r="O40" s="73"/>
      <c r="P40" s="73"/>
      <c r="Q40" s="73"/>
      <c r="R40" s="73"/>
      <c r="S40" s="73"/>
      <c r="T40" s="73"/>
      <c r="U40" s="73"/>
    </row>
    <row r="41" spans="1:21">
      <c r="A41" s="107">
        <f t="shared" si="0"/>
        <v>40</v>
      </c>
      <c r="B41" s="108" t="s">
        <v>394</v>
      </c>
      <c r="C41" s="108" t="s">
        <v>407</v>
      </c>
      <c r="D41" s="116" t="str">
        <f t="shared" si="2"/>
        <v>Name</v>
      </c>
      <c r="E41" s="108" t="s">
        <v>488</v>
      </c>
      <c r="F41" s="109">
        <f>CorrectiveActionSummary!A40</f>
        <v>0</v>
      </c>
      <c r="G41" s="108" t="s">
        <v>500</v>
      </c>
      <c r="H41" s="108" t="s">
        <v>501</v>
      </c>
      <c r="I41" s="73"/>
      <c r="J41" s="73"/>
      <c r="K41" s="73"/>
      <c r="L41" s="73"/>
      <c r="M41" s="73"/>
      <c r="N41" s="73"/>
      <c r="O41" s="73"/>
      <c r="P41" s="73"/>
      <c r="Q41" s="73"/>
      <c r="R41" s="73"/>
      <c r="S41" s="73"/>
      <c r="T41" s="73"/>
      <c r="U41" s="73"/>
    </row>
    <row r="42" spans="1:21">
      <c r="A42" s="107">
        <f t="shared" si="0"/>
        <v>41</v>
      </c>
      <c r="B42" s="108" t="s">
        <v>395</v>
      </c>
      <c r="C42" s="108" t="s">
        <v>407</v>
      </c>
      <c r="D42" s="116" t="str">
        <f t="shared" si="2"/>
        <v>Title</v>
      </c>
      <c r="E42" s="108" t="s">
        <v>488</v>
      </c>
      <c r="F42" s="109">
        <f>CorrectiveActionSummary!X40</f>
        <v>0</v>
      </c>
      <c r="G42" s="108" t="s">
        <v>500</v>
      </c>
      <c r="H42" s="108" t="s">
        <v>501</v>
      </c>
      <c r="I42" s="73"/>
      <c r="J42" s="73"/>
      <c r="K42" s="73"/>
      <c r="L42" s="73"/>
      <c r="M42" s="73"/>
      <c r="N42" s="73"/>
      <c r="O42" s="73"/>
      <c r="P42" s="73"/>
      <c r="Q42" s="73"/>
      <c r="R42" s="73"/>
      <c r="S42" s="73"/>
      <c r="T42" s="73"/>
      <c r="U42" s="73"/>
    </row>
    <row r="43" spans="1:21">
      <c r="A43" s="107">
        <f t="shared" si="0"/>
        <v>42</v>
      </c>
      <c r="B43" s="108" t="s">
        <v>68</v>
      </c>
      <c r="C43" s="108" t="s">
        <v>407</v>
      </c>
      <c r="D43" s="116" t="str">
        <f t="shared" si="2"/>
        <v>Organization</v>
      </c>
      <c r="E43" s="108" t="s">
        <v>488</v>
      </c>
      <c r="F43" s="109">
        <f>CorrectiveActionSummary!AL40</f>
        <v>0</v>
      </c>
      <c r="G43" s="108" t="s">
        <v>500</v>
      </c>
      <c r="H43" s="108" t="s">
        <v>501</v>
      </c>
      <c r="I43" s="73"/>
      <c r="J43" s="73"/>
      <c r="K43" s="73"/>
      <c r="L43" s="73"/>
      <c r="M43" s="73"/>
      <c r="N43" s="73"/>
      <c r="O43" s="73"/>
      <c r="P43" s="73"/>
      <c r="Q43" s="73"/>
      <c r="R43" s="73"/>
      <c r="S43" s="73"/>
      <c r="T43" s="73"/>
      <c r="U43" s="73"/>
    </row>
    <row r="44" spans="1:21">
      <c r="A44" s="107">
        <f t="shared" si="0"/>
        <v>43</v>
      </c>
      <c r="B44" s="108" t="s">
        <v>392</v>
      </c>
      <c r="C44" s="108" t="s">
        <v>407</v>
      </c>
      <c r="D44" s="116" t="str">
        <f t="shared" si="2"/>
        <v>Contact Info</v>
      </c>
      <c r="E44" s="108" t="s">
        <v>488</v>
      </c>
      <c r="F44" s="109">
        <f>CorrectiveActionSummary!AY40</f>
        <v>0</v>
      </c>
      <c r="G44" s="108" t="s">
        <v>500</v>
      </c>
      <c r="H44" s="108" t="s">
        <v>501</v>
      </c>
      <c r="I44" s="73"/>
      <c r="J44" s="73"/>
      <c r="K44" s="73"/>
      <c r="L44" s="73"/>
      <c r="M44" s="73"/>
      <c r="N44" s="73"/>
      <c r="O44" s="73"/>
      <c r="P44" s="73"/>
      <c r="Q44" s="73"/>
      <c r="R44" s="73"/>
      <c r="S44" s="73"/>
      <c r="T44" s="73"/>
      <c r="U44" s="73"/>
    </row>
    <row r="45" spans="1:21">
      <c r="A45" s="107">
        <f t="shared" si="0"/>
        <v>44</v>
      </c>
      <c r="B45" s="108" t="s">
        <v>394</v>
      </c>
      <c r="C45" s="108" t="s">
        <v>408</v>
      </c>
      <c r="D45" s="116" t="str">
        <f t="shared" si="2"/>
        <v>Name</v>
      </c>
      <c r="E45" s="108" t="s">
        <v>488</v>
      </c>
      <c r="F45" s="109">
        <f>CorrectiveActionSummary!A41</f>
        <v>0</v>
      </c>
      <c r="G45" s="108" t="s">
        <v>500</v>
      </c>
      <c r="H45" s="108" t="s">
        <v>501</v>
      </c>
      <c r="I45" s="73"/>
      <c r="J45" s="73"/>
      <c r="K45" s="73"/>
      <c r="L45" s="73"/>
      <c r="M45" s="73"/>
      <c r="N45" s="73"/>
      <c r="O45" s="73"/>
      <c r="P45" s="73"/>
      <c r="Q45" s="73"/>
      <c r="R45" s="73"/>
      <c r="S45" s="73"/>
      <c r="T45" s="73"/>
      <c r="U45" s="73"/>
    </row>
    <row r="46" spans="1:21">
      <c r="A46" s="107">
        <f t="shared" si="0"/>
        <v>45</v>
      </c>
      <c r="B46" s="108" t="s">
        <v>395</v>
      </c>
      <c r="C46" s="108" t="s">
        <v>408</v>
      </c>
      <c r="D46" s="116" t="str">
        <f t="shared" si="2"/>
        <v>Title</v>
      </c>
      <c r="E46" s="108" t="s">
        <v>488</v>
      </c>
      <c r="F46" s="109">
        <f>CorrectiveActionSummary!X41</f>
        <v>0</v>
      </c>
      <c r="G46" s="108" t="s">
        <v>500</v>
      </c>
      <c r="H46" s="108" t="s">
        <v>501</v>
      </c>
      <c r="I46" s="73"/>
      <c r="J46" s="73"/>
      <c r="K46" s="73"/>
      <c r="L46" s="73"/>
      <c r="M46" s="73"/>
      <c r="N46" s="73"/>
      <c r="O46" s="73"/>
      <c r="P46" s="73"/>
      <c r="Q46" s="73"/>
      <c r="R46" s="73"/>
      <c r="S46" s="73"/>
      <c r="T46" s="73"/>
      <c r="U46" s="73"/>
    </row>
    <row r="47" spans="1:21">
      <c r="A47" s="107">
        <f t="shared" si="0"/>
        <v>46</v>
      </c>
      <c r="B47" s="108" t="s">
        <v>68</v>
      </c>
      <c r="C47" s="108" t="s">
        <v>408</v>
      </c>
      <c r="D47" s="116" t="str">
        <f t="shared" si="2"/>
        <v>Organization</v>
      </c>
      <c r="E47" s="108" t="s">
        <v>488</v>
      </c>
      <c r="F47" s="109">
        <f>CorrectiveActionSummary!AL41</f>
        <v>0</v>
      </c>
      <c r="G47" s="108" t="s">
        <v>500</v>
      </c>
      <c r="H47" s="108" t="s">
        <v>501</v>
      </c>
      <c r="I47" s="73"/>
      <c r="J47" s="73"/>
      <c r="K47" s="73"/>
      <c r="L47" s="73"/>
      <c r="M47" s="73"/>
      <c r="N47" s="73"/>
      <c r="O47" s="73"/>
      <c r="P47" s="73"/>
      <c r="Q47" s="73"/>
      <c r="R47" s="73"/>
      <c r="S47" s="73"/>
      <c r="T47" s="73"/>
      <c r="U47" s="73"/>
    </row>
    <row r="48" spans="1:21">
      <c r="A48" s="107">
        <f t="shared" si="0"/>
        <v>47</v>
      </c>
      <c r="B48" s="108" t="s">
        <v>392</v>
      </c>
      <c r="C48" s="108" t="s">
        <v>408</v>
      </c>
      <c r="D48" s="116" t="str">
        <f t="shared" si="2"/>
        <v>Contact Info</v>
      </c>
      <c r="E48" s="108" t="s">
        <v>488</v>
      </c>
      <c r="F48" s="109">
        <f>CorrectiveActionSummary!AY41</f>
        <v>0</v>
      </c>
      <c r="G48" s="108" t="s">
        <v>500</v>
      </c>
      <c r="H48" s="108" t="s">
        <v>501</v>
      </c>
      <c r="I48" s="73"/>
      <c r="J48" s="73"/>
      <c r="K48" s="73"/>
      <c r="L48" s="73"/>
      <c r="M48" s="73"/>
      <c r="N48" s="73"/>
      <c r="O48" s="73"/>
      <c r="P48" s="73"/>
      <c r="Q48" s="73"/>
      <c r="R48" s="73"/>
      <c r="S48" s="73"/>
      <c r="T48" s="73"/>
      <c r="U48" s="73"/>
    </row>
    <row r="49" spans="1:21">
      <c r="A49" s="107">
        <f t="shared" si="0"/>
        <v>48</v>
      </c>
      <c r="B49" s="108" t="s">
        <v>394</v>
      </c>
      <c r="C49" s="108" t="s">
        <v>409</v>
      </c>
      <c r="D49" s="116" t="str">
        <f t="shared" si="2"/>
        <v>Name</v>
      </c>
      <c r="E49" s="108" t="s">
        <v>488</v>
      </c>
      <c r="F49" s="109">
        <f>CorrectiveActionSummary!A42</f>
        <v>0</v>
      </c>
      <c r="G49" s="108" t="s">
        <v>500</v>
      </c>
      <c r="H49" s="108" t="s">
        <v>501</v>
      </c>
      <c r="I49" s="73"/>
      <c r="J49" s="73"/>
      <c r="K49" s="73"/>
      <c r="L49" s="73"/>
      <c r="M49" s="73"/>
      <c r="N49" s="73"/>
      <c r="O49" s="73"/>
      <c r="P49" s="73"/>
      <c r="Q49" s="73"/>
      <c r="R49" s="73"/>
      <c r="S49" s="73"/>
      <c r="T49" s="73"/>
      <c r="U49" s="73"/>
    </row>
    <row r="50" spans="1:21">
      <c r="A50" s="107">
        <f t="shared" si="0"/>
        <v>49</v>
      </c>
      <c r="B50" s="108" t="s">
        <v>395</v>
      </c>
      <c r="C50" s="108" t="s">
        <v>409</v>
      </c>
      <c r="D50" s="116" t="str">
        <f t="shared" si="2"/>
        <v>Title</v>
      </c>
      <c r="E50" s="108" t="s">
        <v>488</v>
      </c>
      <c r="F50" s="109">
        <f>CorrectiveActionSummary!X42</f>
        <v>0</v>
      </c>
      <c r="G50" s="108" t="s">
        <v>500</v>
      </c>
      <c r="H50" s="108" t="s">
        <v>501</v>
      </c>
      <c r="I50" s="73"/>
      <c r="J50" s="73"/>
      <c r="K50" s="73"/>
      <c r="L50" s="73"/>
      <c r="M50" s="73"/>
      <c r="N50" s="73"/>
      <c r="O50" s="73"/>
      <c r="P50" s="73"/>
      <c r="Q50" s="73"/>
      <c r="R50" s="73"/>
      <c r="S50" s="73"/>
      <c r="T50" s="73"/>
      <c r="U50" s="73"/>
    </row>
    <row r="51" spans="1:21">
      <c r="A51" s="107">
        <f t="shared" si="0"/>
        <v>50</v>
      </c>
      <c r="B51" s="108" t="s">
        <v>68</v>
      </c>
      <c r="C51" s="108" t="s">
        <v>409</v>
      </c>
      <c r="D51" s="116" t="str">
        <f t="shared" si="2"/>
        <v>Organization</v>
      </c>
      <c r="E51" s="108" t="s">
        <v>488</v>
      </c>
      <c r="F51" s="109">
        <f>CorrectiveActionSummary!AL42</f>
        <v>0</v>
      </c>
      <c r="G51" s="108" t="s">
        <v>500</v>
      </c>
      <c r="H51" s="108" t="s">
        <v>501</v>
      </c>
      <c r="I51" s="73"/>
      <c r="J51" s="73"/>
      <c r="K51" s="73"/>
      <c r="L51" s="73"/>
      <c r="M51" s="73"/>
      <c r="N51" s="73"/>
      <c r="O51" s="73"/>
      <c r="P51" s="73"/>
      <c r="Q51" s="73"/>
      <c r="R51" s="73"/>
      <c r="S51" s="73"/>
      <c r="T51" s="73"/>
      <c r="U51" s="73"/>
    </row>
    <row r="52" spans="1:21">
      <c r="A52" s="107">
        <f t="shared" si="0"/>
        <v>51</v>
      </c>
      <c r="B52" s="108" t="s">
        <v>392</v>
      </c>
      <c r="C52" s="108" t="s">
        <v>409</v>
      </c>
      <c r="D52" s="116" t="str">
        <f t="shared" si="2"/>
        <v>Contact Info</v>
      </c>
      <c r="E52" s="108" t="s">
        <v>488</v>
      </c>
      <c r="F52" s="109">
        <f>CorrectiveActionSummary!AY42</f>
        <v>0</v>
      </c>
      <c r="G52" s="108" t="s">
        <v>500</v>
      </c>
      <c r="H52" s="108" t="s">
        <v>501</v>
      </c>
      <c r="I52" s="73"/>
      <c r="J52" s="73"/>
      <c r="K52" s="73"/>
      <c r="L52" s="73"/>
      <c r="M52" s="73"/>
      <c r="N52" s="73"/>
      <c r="O52" s="73"/>
      <c r="P52" s="73"/>
      <c r="Q52" s="73"/>
      <c r="R52" s="73"/>
      <c r="S52" s="73"/>
      <c r="T52" s="73"/>
      <c r="U52" s="73"/>
    </row>
    <row r="53" spans="1:21">
      <c r="A53" s="107">
        <f t="shared" si="0"/>
        <v>52</v>
      </c>
      <c r="B53" s="108" t="s">
        <v>394</v>
      </c>
      <c r="C53" s="108" t="s">
        <v>410</v>
      </c>
      <c r="D53" s="116" t="str">
        <f t="shared" si="2"/>
        <v>Name</v>
      </c>
      <c r="E53" s="108" t="s">
        <v>488</v>
      </c>
      <c r="F53" s="109">
        <f>CorrectiveActionSummary!A43</f>
        <v>0</v>
      </c>
      <c r="G53" s="108" t="s">
        <v>500</v>
      </c>
      <c r="H53" s="108" t="s">
        <v>501</v>
      </c>
      <c r="I53" s="73"/>
      <c r="J53" s="73"/>
      <c r="K53" s="73"/>
      <c r="L53" s="73"/>
      <c r="M53" s="73"/>
      <c r="N53" s="73"/>
      <c r="O53" s="73"/>
      <c r="P53" s="73"/>
      <c r="Q53" s="73"/>
      <c r="R53" s="73"/>
      <c r="S53" s="73"/>
      <c r="T53" s="73"/>
      <c r="U53" s="73"/>
    </row>
    <row r="54" spans="1:21">
      <c r="A54" s="107">
        <f t="shared" si="0"/>
        <v>53</v>
      </c>
      <c r="B54" s="108" t="s">
        <v>395</v>
      </c>
      <c r="C54" s="108" t="s">
        <v>410</v>
      </c>
      <c r="D54" s="116" t="str">
        <f t="shared" si="2"/>
        <v>Title</v>
      </c>
      <c r="E54" s="108" t="s">
        <v>488</v>
      </c>
      <c r="F54" s="109">
        <f>CorrectiveActionSummary!X43</f>
        <v>0</v>
      </c>
      <c r="G54" s="108" t="s">
        <v>500</v>
      </c>
      <c r="H54" s="108" t="s">
        <v>501</v>
      </c>
      <c r="I54" s="73"/>
      <c r="J54" s="73"/>
      <c r="K54" s="73"/>
      <c r="L54" s="73"/>
      <c r="M54" s="73"/>
      <c r="N54" s="73"/>
      <c r="O54" s="73"/>
      <c r="P54" s="73"/>
      <c r="Q54" s="73"/>
      <c r="R54" s="73"/>
      <c r="S54" s="73"/>
      <c r="T54" s="73"/>
      <c r="U54" s="73"/>
    </row>
    <row r="55" spans="1:21">
      <c r="A55" s="107">
        <f t="shared" si="0"/>
        <v>54</v>
      </c>
      <c r="B55" s="108" t="s">
        <v>68</v>
      </c>
      <c r="C55" s="108" t="s">
        <v>410</v>
      </c>
      <c r="D55" s="116" t="str">
        <f t="shared" si="2"/>
        <v>Organization</v>
      </c>
      <c r="E55" s="108" t="s">
        <v>488</v>
      </c>
      <c r="F55" s="109">
        <f>CorrectiveActionSummary!X43</f>
        <v>0</v>
      </c>
      <c r="G55" s="108" t="s">
        <v>500</v>
      </c>
      <c r="H55" s="108" t="s">
        <v>501</v>
      </c>
      <c r="I55" s="73"/>
      <c r="J55" s="73"/>
      <c r="K55" s="73"/>
      <c r="L55" s="73"/>
      <c r="M55" s="73"/>
      <c r="N55" s="73"/>
      <c r="O55" s="73"/>
      <c r="P55" s="73"/>
      <c r="Q55" s="73"/>
      <c r="R55" s="73"/>
      <c r="S55" s="73"/>
      <c r="T55" s="73"/>
      <c r="U55" s="73"/>
    </row>
    <row r="56" spans="1:21">
      <c r="A56" s="107">
        <f t="shared" si="0"/>
        <v>55</v>
      </c>
      <c r="B56" s="108" t="s">
        <v>392</v>
      </c>
      <c r="C56" s="108" t="s">
        <v>410</v>
      </c>
      <c r="D56" s="116" t="str">
        <f t="shared" si="2"/>
        <v>Contact Info</v>
      </c>
      <c r="E56" s="108" t="s">
        <v>488</v>
      </c>
      <c r="F56" s="109">
        <f>CorrectiveActionSummary!AY43</f>
        <v>0</v>
      </c>
      <c r="G56" s="108" t="s">
        <v>500</v>
      </c>
      <c r="H56" s="108" t="s">
        <v>501</v>
      </c>
      <c r="I56" s="73"/>
      <c r="J56" s="73"/>
      <c r="K56" s="73"/>
      <c r="L56" s="73"/>
      <c r="M56" s="73"/>
      <c r="N56" s="73"/>
      <c r="O56" s="73"/>
      <c r="P56" s="73"/>
      <c r="Q56" s="73"/>
      <c r="R56" s="73"/>
      <c r="S56" s="73"/>
      <c r="T56" s="73"/>
      <c r="U56" s="73"/>
    </row>
    <row r="57" spans="1:21">
      <c r="A57" s="107">
        <f t="shared" si="0"/>
        <v>56</v>
      </c>
      <c r="B57" s="108" t="s">
        <v>394</v>
      </c>
      <c r="C57" s="108" t="s">
        <v>411</v>
      </c>
      <c r="D57" s="116" t="str">
        <f t="shared" ref="D57:D80" si="3">B57</f>
        <v>Name</v>
      </c>
      <c r="E57" s="108" t="s">
        <v>488</v>
      </c>
      <c r="F57" s="109">
        <f>CorrectiveActionSummary!A44</f>
        <v>0</v>
      </c>
      <c r="G57" s="108" t="s">
        <v>500</v>
      </c>
      <c r="H57" s="108" t="s">
        <v>501</v>
      </c>
      <c r="I57" s="73"/>
      <c r="J57" s="73"/>
      <c r="K57" s="73"/>
      <c r="L57" s="73"/>
      <c r="M57" s="73"/>
      <c r="N57" s="73"/>
      <c r="O57" s="73"/>
      <c r="P57" s="73"/>
      <c r="Q57" s="73"/>
      <c r="R57" s="73"/>
      <c r="S57" s="73"/>
      <c r="T57" s="73"/>
      <c r="U57" s="73"/>
    </row>
    <row r="58" spans="1:21">
      <c r="A58" s="107">
        <f t="shared" si="0"/>
        <v>57</v>
      </c>
      <c r="B58" s="108" t="s">
        <v>395</v>
      </c>
      <c r="C58" s="108" t="s">
        <v>411</v>
      </c>
      <c r="D58" s="116" t="str">
        <f t="shared" si="3"/>
        <v>Title</v>
      </c>
      <c r="E58" s="108" t="s">
        <v>488</v>
      </c>
      <c r="F58" s="109">
        <f>CorrectiveActionSummary!X44</f>
        <v>0</v>
      </c>
      <c r="G58" s="108" t="s">
        <v>500</v>
      </c>
      <c r="H58" s="108" t="s">
        <v>501</v>
      </c>
      <c r="I58" s="73"/>
      <c r="J58" s="73"/>
      <c r="K58" s="73"/>
      <c r="L58" s="73"/>
      <c r="M58" s="73"/>
      <c r="N58" s="73"/>
      <c r="O58" s="73"/>
      <c r="P58" s="73"/>
      <c r="Q58" s="73"/>
      <c r="R58" s="73"/>
      <c r="S58" s="73"/>
      <c r="T58" s="73"/>
      <c r="U58" s="73"/>
    </row>
    <row r="59" spans="1:21">
      <c r="A59" s="107">
        <f t="shared" si="0"/>
        <v>58</v>
      </c>
      <c r="B59" s="108" t="s">
        <v>68</v>
      </c>
      <c r="C59" s="108" t="s">
        <v>411</v>
      </c>
      <c r="D59" s="116" t="str">
        <f t="shared" si="3"/>
        <v>Organization</v>
      </c>
      <c r="E59" s="108" t="s">
        <v>488</v>
      </c>
      <c r="F59" s="109">
        <f>CorrectiveActionSummary!AL44</f>
        <v>0</v>
      </c>
      <c r="G59" s="108" t="s">
        <v>500</v>
      </c>
      <c r="H59" s="108" t="s">
        <v>501</v>
      </c>
      <c r="I59" s="73"/>
      <c r="J59" s="73"/>
      <c r="K59" s="73"/>
      <c r="L59" s="73"/>
      <c r="M59" s="73"/>
      <c r="N59" s="73"/>
      <c r="O59" s="73"/>
      <c r="P59" s="73"/>
      <c r="Q59" s="73"/>
      <c r="R59" s="73"/>
      <c r="S59" s="73"/>
      <c r="T59" s="73"/>
      <c r="U59" s="73"/>
    </row>
    <row r="60" spans="1:21">
      <c r="A60" s="107">
        <f t="shared" si="0"/>
        <v>59</v>
      </c>
      <c r="B60" s="108" t="s">
        <v>392</v>
      </c>
      <c r="C60" s="108" t="s">
        <v>411</v>
      </c>
      <c r="D60" s="116" t="str">
        <f t="shared" si="3"/>
        <v>Contact Info</v>
      </c>
      <c r="E60" s="108" t="s">
        <v>488</v>
      </c>
      <c r="F60" s="109">
        <f>CorrectiveActionSummary!AY44</f>
        <v>0</v>
      </c>
      <c r="G60" s="108" t="s">
        <v>500</v>
      </c>
      <c r="H60" s="108" t="s">
        <v>501</v>
      </c>
      <c r="I60" s="73"/>
      <c r="J60" s="73"/>
      <c r="K60" s="73"/>
      <c r="L60" s="73"/>
      <c r="M60" s="73"/>
      <c r="N60" s="73"/>
      <c r="O60" s="73"/>
      <c r="P60" s="73"/>
      <c r="Q60" s="73"/>
      <c r="R60" s="73"/>
      <c r="S60" s="73"/>
      <c r="T60" s="73"/>
      <c r="U60" s="73"/>
    </row>
    <row r="61" spans="1:21">
      <c r="A61" s="107">
        <f t="shared" si="0"/>
        <v>60</v>
      </c>
      <c r="B61" s="108" t="s">
        <v>394</v>
      </c>
      <c r="C61" s="108" t="s">
        <v>412</v>
      </c>
      <c r="D61" s="116" t="str">
        <f t="shared" si="3"/>
        <v>Name</v>
      </c>
      <c r="E61" s="108" t="s">
        <v>488</v>
      </c>
      <c r="F61" s="109">
        <f>CorrectiveActionSummary!A45</f>
        <v>0</v>
      </c>
      <c r="G61" s="108" t="s">
        <v>500</v>
      </c>
      <c r="H61" s="108" t="s">
        <v>501</v>
      </c>
      <c r="I61" s="73"/>
      <c r="J61" s="73"/>
      <c r="K61" s="73"/>
      <c r="L61" s="73"/>
      <c r="M61" s="73"/>
      <c r="N61" s="73"/>
      <c r="O61" s="73"/>
      <c r="P61" s="73"/>
      <c r="Q61" s="73"/>
      <c r="R61" s="73"/>
      <c r="S61" s="73"/>
      <c r="T61" s="73"/>
      <c r="U61" s="73"/>
    </row>
    <row r="62" spans="1:21">
      <c r="A62" s="107">
        <f t="shared" si="0"/>
        <v>61</v>
      </c>
      <c r="B62" s="108" t="s">
        <v>395</v>
      </c>
      <c r="C62" s="108" t="s">
        <v>412</v>
      </c>
      <c r="D62" s="116" t="str">
        <f t="shared" si="3"/>
        <v>Title</v>
      </c>
      <c r="E62" s="108" t="s">
        <v>488</v>
      </c>
      <c r="F62" s="109">
        <f>CorrectiveActionSummary!X45</f>
        <v>0</v>
      </c>
      <c r="G62" s="108" t="s">
        <v>500</v>
      </c>
      <c r="H62" s="108" t="s">
        <v>501</v>
      </c>
      <c r="I62" s="73"/>
      <c r="J62" s="73"/>
      <c r="K62" s="73"/>
      <c r="L62" s="73"/>
      <c r="M62" s="73"/>
      <c r="N62" s="73"/>
      <c r="O62" s="73"/>
      <c r="P62" s="73"/>
      <c r="Q62" s="73"/>
      <c r="R62" s="73"/>
      <c r="S62" s="73"/>
      <c r="T62" s="73"/>
      <c r="U62" s="73"/>
    </row>
    <row r="63" spans="1:21">
      <c r="A63" s="107">
        <f t="shared" si="0"/>
        <v>62</v>
      </c>
      <c r="B63" s="108" t="s">
        <v>68</v>
      </c>
      <c r="C63" s="108" t="s">
        <v>412</v>
      </c>
      <c r="D63" s="116" t="str">
        <f t="shared" si="3"/>
        <v>Organization</v>
      </c>
      <c r="E63" s="108" t="s">
        <v>488</v>
      </c>
      <c r="F63" s="109">
        <f>CorrectiveActionSummary!AL45</f>
        <v>0</v>
      </c>
      <c r="G63" s="108" t="s">
        <v>500</v>
      </c>
      <c r="H63" s="108" t="s">
        <v>501</v>
      </c>
      <c r="I63" s="73"/>
      <c r="J63" s="73"/>
      <c r="K63" s="73"/>
      <c r="L63" s="73"/>
      <c r="M63" s="73"/>
      <c r="N63" s="73"/>
      <c r="O63" s="73"/>
      <c r="P63" s="73"/>
      <c r="Q63" s="73"/>
      <c r="R63" s="73"/>
      <c r="S63" s="73"/>
      <c r="T63" s="73"/>
      <c r="U63" s="73"/>
    </row>
    <row r="64" spans="1:21">
      <c r="A64" s="107">
        <f t="shared" si="0"/>
        <v>63</v>
      </c>
      <c r="B64" s="108" t="s">
        <v>392</v>
      </c>
      <c r="C64" s="108" t="s">
        <v>412</v>
      </c>
      <c r="D64" s="116" t="str">
        <f t="shared" si="3"/>
        <v>Contact Info</v>
      </c>
      <c r="E64" s="108" t="s">
        <v>488</v>
      </c>
      <c r="F64" s="109">
        <f>CorrectiveActionSummary!AY45</f>
        <v>0</v>
      </c>
      <c r="G64" s="108" t="s">
        <v>500</v>
      </c>
      <c r="H64" s="108" t="s">
        <v>501</v>
      </c>
      <c r="I64" s="73"/>
      <c r="J64" s="73"/>
      <c r="K64" s="73"/>
      <c r="L64" s="73"/>
      <c r="M64" s="73"/>
      <c r="N64" s="73"/>
      <c r="O64" s="73"/>
      <c r="P64" s="73"/>
      <c r="Q64" s="73"/>
      <c r="R64" s="73"/>
      <c r="S64" s="73"/>
      <c r="T64" s="73"/>
      <c r="U64" s="73"/>
    </row>
    <row r="65" spans="1:21">
      <c r="A65" s="107">
        <f t="shared" si="0"/>
        <v>64</v>
      </c>
      <c r="B65" s="108" t="s">
        <v>394</v>
      </c>
      <c r="C65" s="108" t="s">
        <v>413</v>
      </c>
      <c r="D65" s="116" t="str">
        <f t="shared" si="3"/>
        <v>Name</v>
      </c>
      <c r="E65" s="108" t="s">
        <v>488</v>
      </c>
      <c r="F65" s="109">
        <f>CorrectiveActionSummary!A46</f>
        <v>0</v>
      </c>
      <c r="G65" s="108" t="s">
        <v>500</v>
      </c>
      <c r="H65" s="108" t="s">
        <v>501</v>
      </c>
      <c r="I65" s="73"/>
      <c r="J65" s="73"/>
      <c r="K65" s="73"/>
      <c r="L65" s="73"/>
      <c r="M65" s="73"/>
      <c r="N65" s="73"/>
      <c r="O65" s="73"/>
      <c r="P65" s="73"/>
      <c r="Q65" s="73"/>
      <c r="R65" s="73"/>
      <c r="S65" s="73"/>
      <c r="T65" s="73"/>
      <c r="U65" s="73"/>
    </row>
    <row r="66" spans="1:21">
      <c r="A66" s="107">
        <f t="shared" si="0"/>
        <v>65</v>
      </c>
      <c r="B66" s="108" t="s">
        <v>395</v>
      </c>
      <c r="C66" s="108" t="s">
        <v>413</v>
      </c>
      <c r="D66" s="116" t="str">
        <f t="shared" si="3"/>
        <v>Title</v>
      </c>
      <c r="E66" s="108" t="s">
        <v>488</v>
      </c>
      <c r="F66" s="109">
        <f>CorrectiveActionSummary!X46</f>
        <v>0</v>
      </c>
      <c r="G66" s="108" t="s">
        <v>500</v>
      </c>
      <c r="H66" s="108" t="s">
        <v>501</v>
      </c>
      <c r="I66" s="73"/>
      <c r="J66" s="73"/>
      <c r="K66" s="73"/>
      <c r="L66" s="73"/>
      <c r="M66" s="73"/>
      <c r="N66" s="73"/>
      <c r="O66" s="73"/>
      <c r="P66" s="73"/>
      <c r="Q66" s="73"/>
      <c r="R66" s="73"/>
      <c r="S66" s="73"/>
      <c r="T66" s="73"/>
      <c r="U66" s="73"/>
    </row>
    <row r="67" spans="1:21">
      <c r="A67" s="107">
        <f t="shared" si="0"/>
        <v>66</v>
      </c>
      <c r="B67" s="108" t="s">
        <v>68</v>
      </c>
      <c r="C67" s="108" t="s">
        <v>413</v>
      </c>
      <c r="D67" s="116" t="str">
        <f t="shared" si="3"/>
        <v>Organization</v>
      </c>
      <c r="E67" s="108" t="s">
        <v>488</v>
      </c>
      <c r="F67" s="109">
        <f>CorrectiveActionSummary!AL46</f>
        <v>0</v>
      </c>
      <c r="G67" s="108" t="s">
        <v>500</v>
      </c>
      <c r="H67" s="108" t="s">
        <v>501</v>
      </c>
      <c r="I67" s="73"/>
      <c r="J67" s="73"/>
      <c r="K67" s="73"/>
      <c r="L67" s="73"/>
      <c r="M67" s="73"/>
      <c r="N67" s="73"/>
      <c r="O67" s="73"/>
      <c r="P67" s="73"/>
      <c r="Q67" s="73"/>
      <c r="R67" s="73"/>
      <c r="S67" s="73"/>
      <c r="T67" s="73"/>
      <c r="U67" s="73"/>
    </row>
    <row r="68" spans="1:21">
      <c r="A68" s="107">
        <f t="shared" ref="A68:A131" si="4">A67+1</f>
        <v>67</v>
      </c>
      <c r="B68" s="108" t="s">
        <v>392</v>
      </c>
      <c r="C68" s="108" t="s">
        <v>413</v>
      </c>
      <c r="D68" s="116" t="str">
        <f t="shared" si="3"/>
        <v>Contact Info</v>
      </c>
      <c r="E68" s="108" t="s">
        <v>488</v>
      </c>
      <c r="F68" s="109">
        <f>CorrectiveActionSummary!AY46</f>
        <v>0</v>
      </c>
      <c r="G68" s="108" t="s">
        <v>500</v>
      </c>
      <c r="H68" s="108" t="s">
        <v>501</v>
      </c>
      <c r="I68" s="73"/>
      <c r="J68" s="73"/>
      <c r="K68" s="73"/>
      <c r="L68" s="73"/>
      <c r="M68" s="73"/>
      <c r="N68" s="73"/>
      <c r="O68" s="73"/>
      <c r="P68" s="73"/>
      <c r="Q68" s="73"/>
      <c r="R68" s="73"/>
      <c r="S68" s="73"/>
      <c r="T68" s="73"/>
      <c r="U68" s="73"/>
    </row>
    <row r="69" spans="1:21">
      <c r="A69" s="107">
        <f t="shared" si="4"/>
        <v>68</v>
      </c>
      <c r="B69" s="108" t="s">
        <v>394</v>
      </c>
      <c r="C69" s="108" t="s">
        <v>414</v>
      </c>
      <c r="D69" s="116" t="str">
        <f t="shared" si="3"/>
        <v>Name</v>
      </c>
      <c r="E69" s="108" t="s">
        <v>488</v>
      </c>
      <c r="F69" s="109">
        <f>CorrectiveActionSummary!A47</f>
        <v>0</v>
      </c>
      <c r="G69" s="108" t="s">
        <v>500</v>
      </c>
      <c r="H69" s="108" t="s">
        <v>501</v>
      </c>
      <c r="I69" s="73"/>
      <c r="J69" s="73"/>
      <c r="K69" s="73"/>
      <c r="L69" s="73"/>
      <c r="M69" s="73"/>
      <c r="N69" s="73"/>
      <c r="O69" s="73"/>
      <c r="P69" s="73"/>
      <c r="Q69" s="73"/>
      <c r="R69" s="73"/>
      <c r="S69" s="73"/>
      <c r="T69" s="73"/>
      <c r="U69" s="73"/>
    </row>
    <row r="70" spans="1:21">
      <c r="A70" s="107">
        <f t="shared" si="4"/>
        <v>69</v>
      </c>
      <c r="B70" s="108" t="s">
        <v>395</v>
      </c>
      <c r="C70" s="108" t="s">
        <v>414</v>
      </c>
      <c r="D70" s="116" t="str">
        <f t="shared" si="3"/>
        <v>Title</v>
      </c>
      <c r="E70" s="108" t="s">
        <v>488</v>
      </c>
      <c r="F70" s="109">
        <f>CorrectiveActionSummary!X47</f>
        <v>0</v>
      </c>
      <c r="G70" s="108" t="s">
        <v>500</v>
      </c>
      <c r="H70" s="108" t="s">
        <v>501</v>
      </c>
      <c r="I70" s="73"/>
      <c r="J70" s="73"/>
      <c r="K70" s="73"/>
      <c r="L70" s="73"/>
      <c r="M70" s="73"/>
      <c r="N70" s="73"/>
      <c r="O70" s="73"/>
      <c r="P70" s="73"/>
      <c r="Q70" s="73"/>
      <c r="R70" s="73"/>
      <c r="S70" s="73"/>
      <c r="T70" s="73"/>
      <c r="U70" s="73"/>
    </row>
    <row r="71" spans="1:21">
      <c r="A71" s="107">
        <f t="shared" si="4"/>
        <v>70</v>
      </c>
      <c r="B71" s="108" t="s">
        <v>68</v>
      </c>
      <c r="C71" s="108" t="s">
        <v>414</v>
      </c>
      <c r="D71" s="116" t="str">
        <f t="shared" si="3"/>
        <v>Organization</v>
      </c>
      <c r="E71" s="108" t="s">
        <v>488</v>
      </c>
      <c r="F71" s="109">
        <f>CorrectiveActionSummary!AL47</f>
        <v>0</v>
      </c>
      <c r="G71" s="108" t="s">
        <v>500</v>
      </c>
      <c r="H71" s="108" t="s">
        <v>501</v>
      </c>
      <c r="I71" s="73"/>
      <c r="J71" s="73"/>
      <c r="K71" s="73"/>
      <c r="L71" s="73"/>
      <c r="M71" s="73"/>
      <c r="N71" s="73"/>
      <c r="O71" s="73"/>
      <c r="P71" s="73"/>
      <c r="Q71" s="73"/>
      <c r="R71" s="73"/>
      <c r="S71" s="73"/>
      <c r="T71" s="73"/>
      <c r="U71" s="73"/>
    </row>
    <row r="72" spans="1:21">
      <c r="A72" s="107">
        <f t="shared" si="4"/>
        <v>71</v>
      </c>
      <c r="B72" s="108" t="s">
        <v>392</v>
      </c>
      <c r="C72" s="108" t="s">
        <v>414</v>
      </c>
      <c r="D72" s="116" t="str">
        <f t="shared" si="3"/>
        <v>Contact Info</v>
      </c>
      <c r="E72" s="108" t="s">
        <v>488</v>
      </c>
      <c r="F72" s="109">
        <f>CorrectiveActionSummary!AY47</f>
        <v>0</v>
      </c>
      <c r="G72" s="108" t="s">
        <v>500</v>
      </c>
      <c r="H72" s="108" t="s">
        <v>501</v>
      </c>
      <c r="I72" s="73"/>
      <c r="J72" s="73"/>
      <c r="K72" s="73"/>
      <c r="L72" s="73"/>
      <c r="M72" s="73"/>
      <c r="N72" s="73"/>
      <c r="O72" s="73"/>
      <c r="P72" s="73"/>
      <c r="Q72" s="73"/>
      <c r="R72" s="73"/>
      <c r="S72" s="73"/>
      <c r="T72" s="73"/>
      <c r="U72" s="73"/>
    </row>
    <row r="73" spans="1:21">
      <c r="A73" s="107">
        <f t="shared" si="4"/>
        <v>72</v>
      </c>
      <c r="B73" s="108" t="s">
        <v>394</v>
      </c>
      <c r="C73" s="108" t="s">
        <v>415</v>
      </c>
      <c r="D73" s="116" t="str">
        <f t="shared" si="3"/>
        <v>Name</v>
      </c>
      <c r="E73" s="108" t="s">
        <v>488</v>
      </c>
      <c r="F73" s="109">
        <f>CorrectiveActionSummary!A48</f>
        <v>0</v>
      </c>
      <c r="G73" s="108" t="s">
        <v>500</v>
      </c>
      <c r="H73" s="108" t="s">
        <v>501</v>
      </c>
      <c r="I73" s="73"/>
      <c r="J73" s="73"/>
      <c r="K73" s="73"/>
      <c r="L73" s="73"/>
      <c r="M73" s="73"/>
      <c r="N73" s="73"/>
      <c r="O73" s="73"/>
      <c r="P73" s="73"/>
      <c r="Q73" s="73"/>
      <c r="R73" s="73"/>
      <c r="S73" s="73"/>
      <c r="T73" s="73"/>
      <c r="U73" s="73"/>
    </row>
    <row r="74" spans="1:21">
      <c r="A74" s="107">
        <f t="shared" si="4"/>
        <v>73</v>
      </c>
      <c r="B74" s="108" t="s">
        <v>395</v>
      </c>
      <c r="C74" s="108" t="s">
        <v>415</v>
      </c>
      <c r="D74" s="116" t="str">
        <f t="shared" si="3"/>
        <v>Title</v>
      </c>
      <c r="E74" s="108" t="s">
        <v>488</v>
      </c>
      <c r="F74" s="109">
        <f>CorrectiveActionSummary!X48</f>
        <v>0</v>
      </c>
      <c r="G74" s="108" t="s">
        <v>500</v>
      </c>
      <c r="H74" s="108" t="s">
        <v>501</v>
      </c>
      <c r="I74" s="73"/>
      <c r="J74" s="73"/>
      <c r="K74" s="73"/>
      <c r="L74" s="73"/>
      <c r="M74" s="73"/>
      <c r="N74" s="73"/>
      <c r="O74" s="73"/>
      <c r="P74" s="73"/>
      <c r="Q74" s="73"/>
      <c r="R74" s="73"/>
      <c r="S74" s="73"/>
      <c r="T74" s="73"/>
      <c r="U74" s="73"/>
    </row>
    <row r="75" spans="1:21">
      <c r="A75" s="107">
        <f t="shared" si="4"/>
        <v>74</v>
      </c>
      <c r="B75" s="108" t="s">
        <v>68</v>
      </c>
      <c r="C75" s="108" t="s">
        <v>415</v>
      </c>
      <c r="D75" s="116" t="str">
        <f t="shared" si="3"/>
        <v>Organization</v>
      </c>
      <c r="E75" s="108" t="s">
        <v>488</v>
      </c>
      <c r="F75" s="109">
        <f>CorrectiveActionSummary!AL48</f>
        <v>0</v>
      </c>
      <c r="G75" s="108" t="s">
        <v>500</v>
      </c>
      <c r="H75" s="108" t="s">
        <v>501</v>
      </c>
      <c r="I75" s="73"/>
      <c r="J75" s="73"/>
      <c r="K75" s="73"/>
      <c r="L75" s="73"/>
      <c r="M75" s="73"/>
      <c r="N75" s="73"/>
      <c r="O75" s="73"/>
      <c r="P75" s="73"/>
      <c r="Q75" s="73"/>
      <c r="R75" s="73"/>
      <c r="S75" s="73"/>
      <c r="T75" s="73"/>
      <c r="U75" s="73"/>
    </row>
    <row r="76" spans="1:21">
      <c r="A76" s="107">
        <f t="shared" si="4"/>
        <v>75</v>
      </c>
      <c r="B76" s="108" t="s">
        <v>392</v>
      </c>
      <c r="C76" s="108" t="s">
        <v>415</v>
      </c>
      <c r="D76" s="116" t="str">
        <f t="shared" si="3"/>
        <v>Contact Info</v>
      </c>
      <c r="E76" s="108" t="s">
        <v>488</v>
      </c>
      <c r="F76" s="109">
        <f>CorrectiveActionSummary!AY48</f>
        <v>0</v>
      </c>
      <c r="G76" s="108" t="s">
        <v>500</v>
      </c>
      <c r="H76" s="108" t="s">
        <v>501</v>
      </c>
      <c r="I76" s="73"/>
      <c r="J76" s="73"/>
      <c r="K76" s="73"/>
      <c r="L76" s="73"/>
      <c r="M76" s="73"/>
      <c r="N76" s="73"/>
      <c r="O76" s="73"/>
      <c r="P76" s="73"/>
      <c r="Q76" s="73"/>
      <c r="R76" s="73"/>
      <c r="S76" s="73"/>
      <c r="T76" s="73"/>
      <c r="U76" s="73"/>
    </row>
    <row r="77" spans="1:21">
      <c r="A77" s="107">
        <f t="shared" si="4"/>
        <v>76</v>
      </c>
      <c r="B77" s="108" t="s">
        <v>394</v>
      </c>
      <c r="C77" s="108" t="s">
        <v>416</v>
      </c>
      <c r="D77" s="116" t="str">
        <f t="shared" si="3"/>
        <v>Name</v>
      </c>
      <c r="E77" s="108" t="s">
        <v>488</v>
      </c>
      <c r="F77" s="109">
        <f>CorrectiveActionSummary!A49</f>
        <v>0</v>
      </c>
      <c r="G77" s="108" t="s">
        <v>500</v>
      </c>
      <c r="H77" s="108" t="s">
        <v>501</v>
      </c>
      <c r="I77" s="73"/>
      <c r="J77" s="73"/>
      <c r="K77" s="73"/>
      <c r="L77" s="73"/>
      <c r="M77" s="73"/>
      <c r="N77" s="73"/>
      <c r="O77" s="73"/>
      <c r="P77" s="73"/>
      <c r="Q77" s="73"/>
      <c r="R77" s="73"/>
      <c r="S77" s="73"/>
      <c r="T77" s="73"/>
      <c r="U77" s="73"/>
    </row>
    <row r="78" spans="1:21">
      <c r="A78" s="107">
        <f t="shared" si="4"/>
        <v>77</v>
      </c>
      <c r="B78" s="108" t="s">
        <v>395</v>
      </c>
      <c r="C78" s="108" t="s">
        <v>416</v>
      </c>
      <c r="D78" s="116" t="str">
        <f t="shared" si="3"/>
        <v>Title</v>
      </c>
      <c r="E78" s="108" t="s">
        <v>488</v>
      </c>
      <c r="F78" s="109">
        <f>CorrectiveActionSummary!X49</f>
        <v>0</v>
      </c>
      <c r="G78" s="108" t="s">
        <v>500</v>
      </c>
      <c r="H78" s="108" t="s">
        <v>501</v>
      </c>
      <c r="I78" s="73"/>
      <c r="J78" s="73"/>
      <c r="K78" s="73"/>
      <c r="L78" s="73"/>
      <c r="M78" s="73"/>
      <c r="N78" s="73"/>
      <c r="O78" s="73"/>
      <c r="P78" s="73"/>
      <c r="Q78" s="73"/>
      <c r="R78" s="73"/>
      <c r="S78" s="73"/>
      <c r="T78" s="73"/>
      <c r="U78" s="73"/>
    </row>
    <row r="79" spans="1:21">
      <c r="A79" s="107">
        <f t="shared" si="4"/>
        <v>78</v>
      </c>
      <c r="B79" s="108" t="s">
        <v>68</v>
      </c>
      <c r="C79" s="108" t="s">
        <v>416</v>
      </c>
      <c r="D79" s="116" t="str">
        <f t="shared" si="3"/>
        <v>Organization</v>
      </c>
      <c r="E79" s="108" t="s">
        <v>488</v>
      </c>
      <c r="F79" s="109">
        <f>CorrectiveActionSummary!AL49</f>
        <v>0</v>
      </c>
      <c r="G79" s="108" t="s">
        <v>500</v>
      </c>
      <c r="H79" s="108" t="s">
        <v>501</v>
      </c>
      <c r="I79" s="73"/>
      <c r="J79" s="73"/>
      <c r="K79" s="73"/>
      <c r="L79" s="73"/>
      <c r="M79" s="73"/>
      <c r="N79" s="73"/>
      <c r="O79" s="73"/>
      <c r="P79" s="73"/>
      <c r="Q79" s="73"/>
      <c r="R79" s="73"/>
      <c r="S79" s="73"/>
      <c r="T79" s="73"/>
      <c r="U79" s="73"/>
    </row>
    <row r="80" spans="1:21">
      <c r="A80" s="107">
        <f t="shared" si="4"/>
        <v>79</v>
      </c>
      <c r="B80" s="108" t="s">
        <v>392</v>
      </c>
      <c r="C80" s="108" t="s">
        <v>416</v>
      </c>
      <c r="D80" s="116" t="str">
        <f t="shared" si="3"/>
        <v>Contact Info</v>
      </c>
      <c r="E80" s="108" t="s">
        <v>488</v>
      </c>
      <c r="F80" s="109">
        <f>CorrectiveActionSummary!AY49</f>
        <v>0</v>
      </c>
      <c r="G80" s="108" t="s">
        <v>500</v>
      </c>
      <c r="H80" s="108" t="s">
        <v>501</v>
      </c>
      <c r="I80" s="73"/>
      <c r="J80" s="73"/>
      <c r="K80" s="73"/>
      <c r="L80" s="73"/>
      <c r="M80" s="73"/>
      <c r="N80" s="73"/>
      <c r="O80" s="73"/>
      <c r="P80" s="73"/>
      <c r="Q80" s="73"/>
      <c r="R80" s="73"/>
      <c r="S80" s="73"/>
      <c r="T80" s="73"/>
      <c r="U80" s="73"/>
    </row>
    <row r="81" spans="1:21">
      <c r="A81" s="107">
        <f t="shared" si="4"/>
        <v>80</v>
      </c>
      <c r="B81" s="116" t="str">
        <f>CorrectiveActionSummary!A53</f>
        <v>REVIEW/QUARANTINE</v>
      </c>
      <c r="C81" s="116" t="s">
        <v>396</v>
      </c>
      <c r="D81" s="116" t="s">
        <v>402</v>
      </c>
      <c r="E81" s="108" t="s">
        <v>488</v>
      </c>
      <c r="F81" s="109">
        <f>Contain</f>
        <v>0</v>
      </c>
      <c r="G81" s="108" t="s">
        <v>496</v>
      </c>
      <c r="H81" s="108" t="str">
        <f t="shared" ref="H81:H124" si="5">B81&amp;":"&amp;C81</f>
        <v>REVIEW/QUARANTINE:At Customer</v>
      </c>
      <c r="I81" s="73"/>
      <c r="J81" s="73"/>
      <c r="K81" s="73"/>
      <c r="L81" s="73"/>
      <c r="M81" s="73"/>
      <c r="N81" s="73"/>
      <c r="O81" s="73"/>
      <c r="P81" s="73"/>
      <c r="Q81" s="73"/>
      <c r="R81" s="73"/>
      <c r="S81" s="73"/>
      <c r="T81" s="73"/>
      <c r="U81" s="73"/>
    </row>
    <row r="82" spans="1:21">
      <c r="A82" s="107">
        <f t="shared" si="4"/>
        <v>81</v>
      </c>
      <c r="B82" s="116" t="s">
        <v>494</v>
      </c>
      <c r="C82" s="116" t="s">
        <v>397</v>
      </c>
      <c r="D82" s="116" t="s">
        <v>402</v>
      </c>
      <c r="E82" s="108" t="s">
        <v>488</v>
      </c>
      <c r="F82" s="109">
        <f>CorrectiveActionSummary!O56</f>
        <v>0</v>
      </c>
      <c r="G82" s="108" t="s">
        <v>496</v>
      </c>
      <c r="H82" s="108" t="str">
        <f t="shared" si="5"/>
        <v>REVIEW/QUARANTINE:Acutec WIP</v>
      </c>
      <c r="I82" s="73"/>
      <c r="J82" s="73"/>
      <c r="K82" s="73"/>
      <c r="L82" s="73"/>
      <c r="M82" s="73"/>
      <c r="N82" s="73"/>
      <c r="O82" s="73"/>
      <c r="P82" s="73"/>
      <c r="Q82" s="73"/>
      <c r="R82" s="73"/>
      <c r="S82" s="73"/>
      <c r="T82" s="73"/>
      <c r="U82" s="73"/>
    </row>
    <row r="83" spans="1:21">
      <c r="A83" s="107">
        <f t="shared" si="4"/>
        <v>82</v>
      </c>
      <c r="B83" s="116" t="s">
        <v>494</v>
      </c>
      <c r="C83" s="116" t="s">
        <v>398</v>
      </c>
      <c r="D83" s="116" t="s">
        <v>402</v>
      </c>
      <c r="E83" s="108" t="s">
        <v>488</v>
      </c>
      <c r="F83" s="109">
        <f>CorrectiveActionSummary!O57</f>
        <v>0</v>
      </c>
      <c r="G83" s="108" t="s">
        <v>496</v>
      </c>
      <c r="H83" s="108" t="str">
        <f t="shared" si="5"/>
        <v>REVIEW/QUARANTINE:Acutec Stock</v>
      </c>
      <c r="I83" s="73"/>
      <c r="J83" s="73"/>
      <c r="K83" s="73"/>
      <c r="L83" s="73"/>
      <c r="M83" s="73"/>
      <c r="N83" s="73"/>
      <c r="O83" s="73"/>
      <c r="P83" s="73"/>
      <c r="Q83" s="73"/>
      <c r="R83" s="73"/>
      <c r="S83" s="73"/>
      <c r="T83" s="73"/>
      <c r="U83" s="73"/>
    </row>
    <row r="84" spans="1:21">
      <c r="A84" s="107">
        <f t="shared" si="4"/>
        <v>83</v>
      </c>
      <c r="B84" s="116" t="s">
        <v>494</v>
      </c>
      <c r="C84" s="116" t="s">
        <v>399</v>
      </c>
      <c r="D84" s="116" t="s">
        <v>402</v>
      </c>
      <c r="E84" s="108" t="s">
        <v>488</v>
      </c>
      <c r="F84" s="109">
        <f>CorrectiveActionSummary!O58</f>
        <v>0</v>
      </c>
      <c r="G84" s="108" t="s">
        <v>496</v>
      </c>
      <c r="H84" s="108" t="str">
        <f t="shared" si="5"/>
        <v>REVIEW/QUARANTINE:At Supplier</v>
      </c>
      <c r="I84" s="73"/>
      <c r="J84" s="73"/>
      <c r="K84" s="73"/>
      <c r="L84" s="73"/>
      <c r="M84" s="73"/>
      <c r="N84" s="73"/>
      <c r="O84" s="73"/>
      <c r="P84" s="73"/>
      <c r="Q84" s="73"/>
      <c r="R84" s="73"/>
      <c r="S84" s="73"/>
      <c r="T84" s="73"/>
      <c r="U84" s="73"/>
    </row>
    <row r="85" spans="1:21">
      <c r="A85" s="107">
        <f t="shared" si="4"/>
        <v>84</v>
      </c>
      <c r="B85" s="116" t="s">
        <v>494</v>
      </c>
      <c r="C85" s="116" t="s">
        <v>400</v>
      </c>
      <c r="D85" s="116" t="s">
        <v>402</v>
      </c>
      <c r="E85" s="108" t="s">
        <v>488</v>
      </c>
      <c r="F85" s="109">
        <f>CorrectiveActionSummary!O59</f>
        <v>0</v>
      </c>
      <c r="G85" s="108" t="s">
        <v>496</v>
      </c>
      <c r="H85" s="108" t="str">
        <f t="shared" si="5"/>
        <v>REVIEW/QUARANTINE:In Transit</v>
      </c>
      <c r="I85" s="73"/>
      <c r="J85" s="73"/>
      <c r="K85" s="73"/>
      <c r="L85" s="73"/>
      <c r="M85" s="73"/>
      <c r="N85" s="73"/>
      <c r="O85" s="73"/>
      <c r="P85" s="73"/>
      <c r="Q85" s="73"/>
      <c r="R85" s="73"/>
      <c r="S85" s="73"/>
      <c r="T85" s="73"/>
      <c r="U85" s="73"/>
    </row>
    <row r="86" spans="1:21">
      <c r="A86" s="107">
        <f t="shared" si="4"/>
        <v>85</v>
      </c>
      <c r="B86" s="116" t="s">
        <v>494</v>
      </c>
      <c r="C86" s="116" t="s">
        <v>521</v>
      </c>
      <c r="D86" s="116" t="s">
        <v>402</v>
      </c>
      <c r="E86" s="108" t="s">
        <v>488</v>
      </c>
      <c r="F86" s="109">
        <f>CorrectiveActionSummary!O60</f>
        <v>0</v>
      </c>
      <c r="G86" s="108" t="s">
        <v>496</v>
      </c>
      <c r="H86" s="108" t="str">
        <f t="shared" si="5"/>
        <v>REVIEW/QUARANTINE:Active Orders</v>
      </c>
      <c r="I86" s="73"/>
      <c r="J86" s="73"/>
      <c r="K86" s="73"/>
      <c r="L86" s="73"/>
      <c r="M86" s="73"/>
      <c r="N86" s="73"/>
      <c r="O86" s="73"/>
      <c r="P86" s="73"/>
      <c r="Q86" s="73"/>
      <c r="R86" s="73"/>
      <c r="S86" s="73"/>
      <c r="T86" s="73"/>
      <c r="U86" s="73"/>
    </row>
    <row r="87" spans="1:21">
      <c r="A87" s="107">
        <f t="shared" si="4"/>
        <v>86</v>
      </c>
      <c r="B87" s="116" t="s">
        <v>494</v>
      </c>
      <c r="C87" s="116" t="s">
        <v>401</v>
      </c>
      <c r="D87" s="116" t="s">
        <v>402</v>
      </c>
      <c r="E87" s="108" t="s">
        <v>488</v>
      </c>
      <c r="F87" s="109">
        <f>CorrectiveActionSummary!O61</f>
        <v>0</v>
      </c>
      <c r="G87" s="108" t="s">
        <v>496</v>
      </c>
      <c r="H87" s="108" t="str">
        <f t="shared" si="5"/>
        <v>REVIEW/QUARANTINE:Distributor</v>
      </c>
      <c r="I87" s="73"/>
      <c r="J87" s="73"/>
      <c r="K87" s="73"/>
      <c r="L87" s="73"/>
      <c r="M87" s="73"/>
      <c r="N87" s="73"/>
      <c r="O87" s="73"/>
      <c r="P87" s="73"/>
      <c r="Q87" s="73"/>
      <c r="R87" s="73"/>
      <c r="S87" s="73"/>
      <c r="T87" s="73"/>
      <c r="U87" s="73"/>
    </row>
    <row r="88" spans="1:21">
      <c r="A88" s="107">
        <f t="shared" si="4"/>
        <v>87</v>
      </c>
      <c r="B88" s="116" t="s">
        <v>494</v>
      </c>
      <c r="C88" s="116" t="s">
        <v>116</v>
      </c>
      <c r="D88" s="116" t="s">
        <v>402</v>
      </c>
      <c r="E88" s="108" t="s">
        <v>488</v>
      </c>
      <c r="F88" s="109">
        <f>CorrectiveActionSummary!O62</f>
        <v>0</v>
      </c>
      <c r="G88" s="108" t="s">
        <v>496</v>
      </c>
      <c r="H88" s="108" t="str">
        <f t="shared" si="5"/>
        <v>REVIEW/QUARANTINE:Enter Location</v>
      </c>
      <c r="I88" s="73"/>
      <c r="J88" s="73"/>
      <c r="K88" s="73"/>
      <c r="L88" s="73"/>
      <c r="M88" s="73"/>
      <c r="N88" s="73"/>
      <c r="O88" s="73"/>
      <c r="P88" s="73"/>
      <c r="Q88" s="73"/>
      <c r="R88" s="73"/>
      <c r="S88" s="73"/>
      <c r="T88" s="73"/>
      <c r="U88" s="73"/>
    </row>
    <row r="89" spans="1:21">
      <c r="A89" s="107">
        <f t="shared" si="4"/>
        <v>88</v>
      </c>
      <c r="B89" s="116" t="s">
        <v>494</v>
      </c>
      <c r="C89" s="116" t="s">
        <v>116</v>
      </c>
      <c r="D89" s="116" t="s">
        <v>402</v>
      </c>
      <c r="E89" s="108" t="s">
        <v>488</v>
      </c>
      <c r="F89" s="109">
        <f>CorrectiveActionSummary!O63</f>
        <v>0</v>
      </c>
      <c r="G89" s="108" t="s">
        <v>496</v>
      </c>
      <c r="H89" s="108" t="str">
        <f t="shared" si="5"/>
        <v>REVIEW/QUARANTINE:Enter Location</v>
      </c>
      <c r="I89" s="73"/>
      <c r="J89" s="73"/>
      <c r="K89" s="73"/>
      <c r="L89" s="73"/>
      <c r="M89" s="73"/>
      <c r="N89" s="73"/>
      <c r="O89" s="73"/>
      <c r="P89" s="73"/>
      <c r="Q89" s="73"/>
      <c r="R89" s="73"/>
      <c r="S89" s="73"/>
      <c r="T89" s="73"/>
      <c r="U89" s="73"/>
    </row>
    <row r="90" spans="1:21">
      <c r="A90" s="107">
        <f t="shared" si="4"/>
        <v>89</v>
      </c>
      <c r="B90" s="116" t="s">
        <v>494</v>
      </c>
      <c r="C90" s="116" t="s">
        <v>116</v>
      </c>
      <c r="D90" s="116" t="s">
        <v>402</v>
      </c>
      <c r="E90" s="108" t="s">
        <v>488</v>
      </c>
      <c r="F90" s="109">
        <f>CorrectiveActionSummary!O64</f>
        <v>0</v>
      </c>
      <c r="G90" s="108" t="s">
        <v>496</v>
      </c>
      <c r="H90" s="108" t="str">
        <f t="shared" si="5"/>
        <v>REVIEW/QUARANTINE:Enter Location</v>
      </c>
      <c r="I90" s="73"/>
      <c r="J90" s="73"/>
      <c r="K90" s="73"/>
      <c r="L90" s="73"/>
      <c r="M90" s="73"/>
      <c r="N90" s="73"/>
      <c r="O90" s="73"/>
      <c r="P90" s="73"/>
      <c r="Q90" s="73"/>
      <c r="R90" s="73"/>
      <c r="S90" s="73"/>
      <c r="T90" s="73"/>
      <c r="U90" s="73"/>
    </row>
    <row r="91" spans="1:21">
      <c r="A91" s="107">
        <f t="shared" si="4"/>
        <v>90</v>
      </c>
      <c r="B91" s="116" t="s">
        <v>494</v>
      </c>
      <c r="C91" s="116" t="s">
        <v>116</v>
      </c>
      <c r="D91" s="116" t="s">
        <v>402</v>
      </c>
      <c r="E91" s="108" t="s">
        <v>488</v>
      </c>
      <c r="F91" s="109">
        <f>CorrectiveActionSummary!O65</f>
        <v>0</v>
      </c>
      <c r="G91" s="108" t="s">
        <v>496</v>
      </c>
      <c r="H91" s="108" t="str">
        <f t="shared" si="5"/>
        <v>REVIEW/QUARANTINE:Enter Location</v>
      </c>
      <c r="I91" s="73"/>
      <c r="J91" s="73"/>
      <c r="K91" s="73"/>
      <c r="L91" s="73"/>
      <c r="M91" s="73"/>
      <c r="N91" s="73"/>
      <c r="O91" s="73"/>
      <c r="P91" s="73"/>
      <c r="Q91" s="73"/>
      <c r="R91" s="73"/>
      <c r="S91" s="73"/>
      <c r="T91" s="73"/>
      <c r="U91" s="73"/>
    </row>
    <row r="92" spans="1:21">
      <c r="A92" s="107">
        <f t="shared" si="4"/>
        <v>91</v>
      </c>
      <c r="B92" s="116" t="s">
        <v>494</v>
      </c>
      <c r="C92" s="116" t="s">
        <v>396</v>
      </c>
      <c r="D92" s="116" t="s">
        <v>301</v>
      </c>
      <c r="E92" s="116" t="s">
        <v>490</v>
      </c>
      <c r="F92" s="109" t="b">
        <v>0</v>
      </c>
      <c r="G92" s="108" t="s">
        <v>496</v>
      </c>
      <c r="H92" s="108" t="str">
        <f t="shared" si="5"/>
        <v>REVIEW/QUARANTINE:At Customer</v>
      </c>
      <c r="I92" s="73"/>
      <c r="J92" s="73"/>
      <c r="K92" s="73"/>
      <c r="L92" s="73"/>
      <c r="M92" s="73"/>
      <c r="N92" s="73"/>
      <c r="O92" s="73"/>
      <c r="P92" s="73"/>
      <c r="Q92" s="73"/>
      <c r="R92" s="73"/>
      <c r="S92" s="73"/>
      <c r="T92" s="73"/>
      <c r="U92" s="73"/>
    </row>
    <row r="93" spans="1:21">
      <c r="A93" s="107">
        <f t="shared" si="4"/>
        <v>92</v>
      </c>
      <c r="B93" s="116" t="s">
        <v>494</v>
      </c>
      <c r="C93" s="116" t="s">
        <v>397</v>
      </c>
      <c r="D93" s="116" t="s">
        <v>301</v>
      </c>
      <c r="E93" s="116" t="s">
        <v>490</v>
      </c>
      <c r="F93" s="109" t="b">
        <v>0</v>
      </c>
      <c r="G93" s="108" t="s">
        <v>496</v>
      </c>
      <c r="H93" s="108" t="str">
        <f t="shared" si="5"/>
        <v>REVIEW/QUARANTINE:Acutec WIP</v>
      </c>
      <c r="I93" s="73"/>
      <c r="J93" s="73"/>
      <c r="K93" s="73"/>
      <c r="L93" s="73"/>
      <c r="M93" s="73"/>
      <c r="N93" s="73"/>
      <c r="O93" s="73"/>
      <c r="P93" s="73"/>
      <c r="Q93" s="73"/>
      <c r="R93" s="73"/>
      <c r="S93" s="73"/>
      <c r="T93" s="73"/>
      <c r="U93" s="73"/>
    </row>
    <row r="94" spans="1:21">
      <c r="A94" s="107">
        <f t="shared" si="4"/>
        <v>93</v>
      </c>
      <c r="B94" s="116" t="s">
        <v>494</v>
      </c>
      <c r="C94" s="116" t="s">
        <v>398</v>
      </c>
      <c r="D94" s="116" t="s">
        <v>301</v>
      </c>
      <c r="E94" s="116" t="s">
        <v>490</v>
      </c>
      <c r="F94" s="109" t="b">
        <v>0</v>
      </c>
      <c r="G94" s="108" t="s">
        <v>496</v>
      </c>
      <c r="H94" s="108" t="str">
        <f t="shared" si="5"/>
        <v>REVIEW/QUARANTINE:Acutec Stock</v>
      </c>
      <c r="I94" s="73"/>
      <c r="J94" s="73"/>
      <c r="K94" s="73"/>
      <c r="L94" s="73"/>
      <c r="M94" s="73"/>
      <c r="N94" s="73"/>
      <c r="O94" s="73"/>
      <c r="P94" s="73"/>
      <c r="Q94" s="73"/>
      <c r="R94" s="73"/>
      <c r="S94" s="73"/>
      <c r="T94" s="73"/>
      <c r="U94" s="73"/>
    </row>
    <row r="95" spans="1:21">
      <c r="A95" s="107">
        <f t="shared" si="4"/>
        <v>94</v>
      </c>
      <c r="B95" s="116" t="s">
        <v>494</v>
      </c>
      <c r="C95" s="116" t="s">
        <v>399</v>
      </c>
      <c r="D95" s="116" t="s">
        <v>301</v>
      </c>
      <c r="E95" s="116" t="s">
        <v>490</v>
      </c>
      <c r="F95" s="109" t="b">
        <v>0</v>
      </c>
      <c r="G95" s="108" t="s">
        <v>496</v>
      </c>
      <c r="H95" s="108" t="str">
        <f t="shared" si="5"/>
        <v>REVIEW/QUARANTINE:At Supplier</v>
      </c>
      <c r="I95" s="73"/>
      <c r="J95" s="73"/>
      <c r="K95" s="73"/>
      <c r="L95" s="73"/>
      <c r="M95" s="73"/>
      <c r="N95" s="73"/>
      <c r="O95" s="73"/>
      <c r="P95" s="73"/>
      <c r="Q95" s="73"/>
      <c r="R95" s="73"/>
      <c r="S95" s="73"/>
      <c r="T95" s="73"/>
      <c r="U95" s="73"/>
    </row>
    <row r="96" spans="1:21">
      <c r="A96" s="107">
        <f t="shared" si="4"/>
        <v>95</v>
      </c>
      <c r="B96" s="116" t="s">
        <v>494</v>
      </c>
      <c r="C96" s="116" t="s">
        <v>400</v>
      </c>
      <c r="D96" s="116" t="s">
        <v>301</v>
      </c>
      <c r="E96" s="116" t="s">
        <v>490</v>
      </c>
      <c r="F96" s="109" t="b">
        <v>0</v>
      </c>
      <c r="G96" s="108" t="s">
        <v>496</v>
      </c>
      <c r="H96" s="108" t="str">
        <f t="shared" si="5"/>
        <v>REVIEW/QUARANTINE:In Transit</v>
      </c>
      <c r="I96" s="73"/>
      <c r="J96" s="73"/>
      <c r="K96" s="73"/>
      <c r="L96" s="73"/>
      <c r="M96" s="73"/>
      <c r="N96" s="73"/>
      <c r="O96" s="73"/>
      <c r="P96" s="73"/>
      <c r="Q96" s="73"/>
      <c r="R96" s="73"/>
      <c r="S96" s="73"/>
      <c r="T96" s="73"/>
      <c r="U96" s="73"/>
    </row>
    <row r="97" spans="1:21">
      <c r="A97" s="107">
        <f t="shared" si="4"/>
        <v>96</v>
      </c>
      <c r="B97" s="116" t="s">
        <v>494</v>
      </c>
      <c r="C97" s="116" t="str">
        <f>C86</f>
        <v>Active Orders</v>
      </c>
      <c r="D97" s="116" t="s">
        <v>301</v>
      </c>
      <c r="E97" s="116" t="s">
        <v>490</v>
      </c>
      <c r="F97" s="109" t="b">
        <v>0</v>
      </c>
      <c r="G97" s="108" t="s">
        <v>496</v>
      </c>
      <c r="H97" s="108" t="str">
        <f t="shared" si="5"/>
        <v>REVIEW/QUARANTINE:Active Orders</v>
      </c>
      <c r="I97" s="73"/>
      <c r="J97" s="73"/>
      <c r="K97" s="73"/>
      <c r="L97" s="73"/>
      <c r="M97" s="73"/>
      <c r="N97" s="73"/>
      <c r="O97" s="73"/>
      <c r="P97" s="73"/>
      <c r="Q97" s="73"/>
      <c r="R97" s="73"/>
      <c r="S97" s="73"/>
      <c r="T97" s="73"/>
      <c r="U97" s="73"/>
    </row>
    <row r="98" spans="1:21">
      <c r="A98" s="107">
        <f t="shared" si="4"/>
        <v>97</v>
      </c>
      <c r="B98" s="116" t="s">
        <v>494</v>
      </c>
      <c r="C98" s="116" t="s">
        <v>401</v>
      </c>
      <c r="D98" s="116" t="s">
        <v>301</v>
      </c>
      <c r="E98" s="116" t="s">
        <v>490</v>
      </c>
      <c r="F98" s="109" t="b">
        <v>0</v>
      </c>
      <c r="G98" s="108" t="s">
        <v>496</v>
      </c>
      <c r="H98" s="108" t="str">
        <f t="shared" si="5"/>
        <v>REVIEW/QUARANTINE:Distributor</v>
      </c>
      <c r="I98" s="73"/>
      <c r="J98" s="73"/>
      <c r="K98" s="73"/>
      <c r="L98" s="73"/>
      <c r="M98" s="73"/>
      <c r="N98" s="73"/>
      <c r="O98" s="73"/>
      <c r="P98" s="73"/>
      <c r="Q98" s="73"/>
      <c r="R98" s="73"/>
      <c r="S98" s="73"/>
      <c r="T98" s="73"/>
      <c r="U98" s="73"/>
    </row>
    <row r="99" spans="1:21">
      <c r="A99" s="107">
        <f t="shared" si="4"/>
        <v>98</v>
      </c>
      <c r="B99" s="116" t="s">
        <v>494</v>
      </c>
      <c r="C99" s="116" t="s">
        <v>116</v>
      </c>
      <c r="D99" s="116" t="s">
        <v>301</v>
      </c>
      <c r="E99" s="116" t="s">
        <v>490</v>
      </c>
      <c r="F99" s="109" t="b">
        <v>0</v>
      </c>
      <c r="G99" s="108" t="s">
        <v>496</v>
      </c>
      <c r="H99" s="108" t="str">
        <f t="shared" si="5"/>
        <v>REVIEW/QUARANTINE:Enter Location</v>
      </c>
      <c r="I99" s="73"/>
      <c r="J99" s="73"/>
      <c r="K99" s="73"/>
      <c r="L99" s="73"/>
      <c r="M99" s="73"/>
      <c r="N99" s="73"/>
      <c r="O99" s="73"/>
      <c r="P99" s="73"/>
      <c r="Q99" s="73"/>
      <c r="R99" s="73"/>
      <c r="S99" s="73"/>
      <c r="T99" s="73"/>
      <c r="U99" s="73"/>
    </row>
    <row r="100" spans="1:21">
      <c r="A100" s="107">
        <f t="shared" si="4"/>
        <v>99</v>
      </c>
      <c r="B100" s="116" t="s">
        <v>494</v>
      </c>
      <c r="C100" s="116" t="s">
        <v>116</v>
      </c>
      <c r="D100" s="116" t="s">
        <v>301</v>
      </c>
      <c r="E100" s="116" t="s">
        <v>490</v>
      </c>
      <c r="F100" s="109" t="b">
        <v>0</v>
      </c>
      <c r="G100" s="108" t="s">
        <v>496</v>
      </c>
      <c r="H100" s="108" t="str">
        <f t="shared" si="5"/>
        <v>REVIEW/QUARANTINE:Enter Location</v>
      </c>
      <c r="I100" s="73"/>
      <c r="J100" s="73"/>
      <c r="K100" s="73"/>
      <c r="L100" s="73"/>
      <c r="M100" s="73"/>
      <c r="N100" s="73"/>
      <c r="O100" s="73"/>
      <c r="P100" s="73"/>
      <c r="Q100" s="73"/>
      <c r="R100" s="73"/>
      <c r="S100" s="73"/>
      <c r="T100" s="73"/>
      <c r="U100" s="73"/>
    </row>
    <row r="101" spans="1:21">
      <c r="A101" s="107">
        <f t="shared" si="4"/>
        <v>100</v>
      </c>
      <c r="B101" s="116" t="s">
        <v>494</v>
      </c>
      <c r="C101" s="116" t="s">
        <v>116</v>
      </c>
      <c r="D101" s="116" t="s">
        <v>301</v>
      </c>
      <c r="E101" s="116" t="s">
        <v>490</v>
      </c>
      <c r="F101" s="109" t="b">
        <v>0</v>
      </c>
      <c r="G101" s="108" t="s">
        <v>496</v>
      </c>
      <c r="H101" s="108" t="str">
        <f t="shared" si="5"/>
        <v>REVIEW/QUARANTINE:Enter Location</v>
      </c>
      <c r="I101" s="73"/>
      <c r="J101" s="73"/>
      <c r="K101" s="73"/>
      <c r="L101" s="73"/>
      <c r="M101" s="73"/>
      <c r="N101" s="73"/>
      <c r="O101" s="73"/>
      <c r="P101" s="73"/>
      <c r="Q101" s="73"/>
      <c r="R101" s="73"/>
      <c r="S101" s="73"/>
      <c r="T101" s="73"/>
      <c r="U101" s="73"/>
    </row>
    <row r="102" spans="1:21">
      <c r="A102" s="107">
        <f t="shared" si="4"/>
        <v>101</v>
      </c>
      <c r="B102" s="116" t="s">
        <v>494</v>
      </c>
      <c r="C102" s="116" t="s">
        <v>116</v>
      </c>
      <c r="D102" s="116" t="s">
        <v>301</v>
      </c>
      <c r="E102" s="116" t="s">
        <v>490</v>
      </c>
      <c r="F102" s="109" t="b">
        <v>0</v>
      </c>
      <c r="G102" s="108" t="s">
        <v>496</v>
      </c>
      <c r="H102" s="108" t="str">
        <f t="shared" si="5"/>
        <v>REVIEW/QUARANTINE:Enter Location</v>
      </c>
      <c r="I102" s="73"/>
      <c r="J102" s="73"/>
      <c r="K102" s="73"/>
      <c r="L102" s="73"/>
      <c r="M102" s="73"/>
      <c r="N102" s="73"/>
      <c r="O102" s="73"/>
      <c r="P102" s="73"/>
      <c r="Q102" s="73"/>
      <c r="R102" s="73"/>
      <c r="S102" s="73"/>
      <c r="T102" s="73"/>
      <c r="U102" s="73"/>
    </row>
    <row r="103" spans="1:21">
      <c r="A103" s="107">
        <f t="shared" si="4"/>
        <v>102</v>
      </c>
      <c r="B103" s="116" t="s">
        <v>494</v>
      </c>
      <c r="C103" s="108" t="str">
        <f t="shared" ref="C103:C113" si="6">C81</f>
        <v>At Customer</v>
      </c>
      <c r="D103" s="108" t="s">
        <v>417</v>
      </c>
      <c r="E103" s="116" t="s">
        <v>489</v>
      </c>
      <c r="F103" s="109">
        <f>CorrectiveActionSummary!BA55</f>
        <v>0</v>
      </c>
      <c r="G103" s="108" t="s">
        <v>496</v>
      </c>
      <c r="H103" s="108" t="str">
        <f t="shared" si="5"/>
        <v>REVIEW/QUARANTINE:At Customer</v>
      </c>
      <c r="I103" s="73"/>
      <c r="J103" s="73"/>
      <c r="K103" s="73"/>
      <c r="L103" s="73"/>
      <c r="M103" s="73"/>
      <c r="N103" s="73"/>
      <c r="O103" s="73"/>
      <c r="P103" s="73"/>
      <c r="Q103" s="73"/>
      <c r="R103" s="73"/>
      <c r="S103" s="73"/>
      <c r="T103" s="73"/>
      <c r="U103" s="73"/>
    </row>
    <row r="104" spans="1:21">
      <c r="A104" s="107">
        <f t="shared" si="4"/>
        <v>103</v>
      </c>
      <c r="B104" s="116" t="s">
        <v>494</v>
      </c>
      <c r="C104" s="108" t="str">
        <f t="shared" si="6"/>
        <v>Acutec WIP</v>
      </c>
      <c r="D104" s="108" t="s">
        <v>417</v>
      </c>
      <c r="E104" s="116" t="s">
        <v>489</v>
      </c>
      <c r="F104" s="109">
        <f>CorrectiveActionSummary!BA56</f>
        <v>0</v>
      </c>
      <c r="G104" s="108" t="s">
        <v>496</v>
      </c>
      <c r="H104" s="108" t="str">
        <f t="shared" si="5"/>
        <v>REVIEW/QUARANTINE:Acutec WIP</v>
      </c>
      <c r="I104" s="73"/>
      <c r="J104" s="73"/>
      <c r="K104" s="73"/>
      <c r="L104" s="73"/>
      <c r="M104" s="73"/>
      <c r="N104" s="73"/>
      <c r="O104" s="73"/>
      <c r="P104" s="73"/>
      <c r="Q104" s="73"/>
      <c r="R104" s="73"/>
      <c r="S104" s="73"/>
      <c r="T104" s="73"/>
      <c r="U104" s="73"/>
    </row>
    <row r="105" spans="1:21">
      <c r="A105" s="107">
        <f t="shared" si="4"/>
        <v>104</v>
      </c>
      <c r="B105" s="116" t="s">
        <v>494</v>
      </c>
      <c r="C105" s="108" t="str">
        <f t="shared" si="6"/>
        <v>Acutec Stock</v>
      </c>
      <c r="D105" s="108" t="s">
        <v>417</v>
      </c>
      <c r="E105" s="116" t="s">
        <v>489</v>
      </c>
      <c r="F105" s="109">
        <f>CorrectiveActionSummary!BA57</f>
        <v>0</v>
      </c>
      <c r="G105" s="108" t="s">
        <v>496</v>
      </c>
      <c r="H105" s="108" t="str">
        <f t="shared" si="5"/>
        <v>REVIEW/QUARANTINE:Acutec Stock</v>
      </c>
      <c r="I105" s="73"/>
      <c r="J105" s="73"/>
      <c r="K105" s="73"/>
      <c r="L105" s="73"/>
      <c r="M105" s="73"/>
      <c r="N105" s="73"/>
      <c r="O105" s="73"/>
      <c r="P105" s="73"/>
      <c r="Q105" s="73"/>
      <c r="R105" s="73"/>
      <c r="S105" s="73"/>
      <c r="T105" s="73"/>
      <c r="U105" s="73"/>
    </row>
    <row r="106" spans="1:21">
      <c r="A106" s="107">
        <f t="shared" si="4"/>
        <v>105</v>
      </c>
      <c r="B106" s="116" t="s">
        <v>494</v>
      </c>
      <c r="C106" s="108" t="str">
        <f t="shared" si="6"/>
        <v>At Supplier</v>
      </c>
      <c r="D106" s="108" t="s">
        <v>417</v>
      </c>
      <c r="E106" s="116" t="s">
        <v>489</v>
      </c>
      <c r="F106" s="109">
        <f>CorrectiveActionSummary!BA58</f>
        <v>0</v>
      </c>
      <c r="G106" s="108" t="s">
        <v>496</v>
      </c>
      <c r="H106" s="108" t="str">
        <f t="shared" si="5"/>
        <v>REVIEW/QUARANTINE:At Supplier</v>
      </c>
      <c r="I106" s="73"/>
      <c r="J106" s="73"/>
      <c r="K106" s="73"/>
      <c r="L106" s="73"/>
      <c r="M106" s="73"/>
      <c r="N106" s="73"/>
      <c r="O106" s="73"/>
      <c r="P106" s="73"/>
      <c r="Q106" s="73"/>
      <c r="R106" s="73"/>
      <c r="S106" s="73"/>
      <c r="T106" s="73"/>
      <c r="U106" s="73"/>
    </row>
    <row r="107" spans="1:21">
      <c r="A107" s="107">
        <f t="shared" si="4"/>
        <v>106</v>
      </c>
      <c r="B107" s="116" t="s">
        <v>494</v>
      </c>
      <c r="C107" s="108" t="str">
        <f t="shared" si="6"/>
        <v>In Transit</v>
      </c>
      <c r="D107" s="108" t="s">
        <v>417</v>
      </c>
      <c r="E107" s="116" t="s">
        <v>489</v>
      </c>
      <c r="F107" s="109">
        <f>CorrectiveActionSummary!BA59</f>
        <v>0</v>
      </c>
      <c r="G107" s="108" t="s">
        <v>496</v>
      </c>
      <c r="H107" s="108" t="str">
        <f t="shared" si="5"/>
        <v>REVIEW/QUARANTINE:In Transit</v>
      </c>
      <c r="I107" s="73"/>
      <c r="J107" s="73"/>
      <c r="K107" s="73"/>
      <c r="L107" s="73"/>
      <c r="M107" s="73"/>
      <c r="N107" s="73"/>
      <c r="O107" s="73"/>
      <c r="P107" s="73"/>
      <c r="Q107" s="73"/>
      <c r="R107" s="73"/>
      <c r="S107" s="73"/>
      <c r="T107" s="73"/>
      <c r="U107" s="73"/>
    </row>
    <row r="108" spans="1:21">
      <c r="A108" s="107">
        <f t="shared" si="4"/>
        <v>107</v>
      </c>
      <c r="B108" s="116" t="s">
        <v>494</v>
      </c>
      <c r="C108" s="108" t="str">
        <f t="shared" si="6"/>
        <v>Active Orders</v>
      </c>
      <c r="D108" s="108" t="s">
        <v>417</v>
      </c>
      <c r="E108" s="116" t="s">
        <v>489</v>
      </c>
      <c r="F108" s="109">
        <f>CorrectiveActionSummary!BA60</f>
        <v>0</v>
      </c>
      <c r="G108" s="108" t="s">
        <v>496</v>
      </c>
      <c r="H108" s="108" t="str">
        <f t="shared" si="5"/>
        <v>REVIEW/QUARANTINE:Active Orders</v>
      </c>
      <c r="I108" s="73"/>
      <c r="J108" s="73"/>
      <c r="K108" s="73"/>
      <c r="L108" s="73"/>
      <c r="M108" s="73"/>
      <c r="N108" s="73"/>
      <c r="O108" s="73"/>
      <c r="P108" s="73"/>
      <c r="Q108" s="73"/>
      <c r="R108" s="73"/>
      <c r="S108" s="73"/>
      <c r="T108" s="73"/>
      <c r="U108" s="73"/>
    </row>
    <row r="109" spans="1:21">
      <c r="A109" s="107">
        <f t="shared" si="4"/>
        <v>108</v>
      </c>
      <c r="B109" s="116" t="s">
        <v>494</v>
      </c>
      <c r="C109" s="108" t="str">
        <f t="shared" si="6"/>
        <v>Distributor</v>
      </c>
      <c r="D109" s="108" t="s">
        <v>417</v>
      </c>
      <c r="E109" s="116" t="s">
        <v>489</v>
      </c>
      <c r="F109" s="109">
        <f>CorrectiveActionSummary!BA61</f>
        <v>0</v>
      </c>
      <c r="G109" s="108" t="s">
        <v>496</v>
      </c>
      <c r="H109" s="108" t="str">
        <f t="shared" si="5"/>
        <v>REVIEW/QUARANTINE:Distributor</v>
      </c>
      <c r="I109" s="73"/>
      <c r="J109" s="73"/>
      <c r="K109" s="73"/>
      <c r="L109" s="73"/>
      <c r="M109" s="73"/>
      <c r="N109" s="73"/>
      <c r="O109" s="73"/>
      <c r="P109" s="73"/>
      <c r="Q109" s="73"/>
      <c r="R109" s="73"/>
      <c r="S109" s="73"/>
      <c r="T109" s="73"/>
      <c r="U109" s="73"/>
    </row>
    <row r="110" spans="1:21">
      <c r="A110" s="107">
        <f t="shared" si="4"/>
        <v>109</v>
      </c>
      <c r="B110" s="116" t="s">
        <v>494</v>
      </c>
      <c r="C110" s="108" t="str">
        <f t="shared" si="6"/>
        <v>Enter Location</v>
      </c>
      <c r="D110" s="108" t="s">
        <v>417</v>
      </c>
      <c r="E110" s="116" t="s">
        <v>489</v>
      </c>
      <c r="F110" s="109">
        <f>CorrectiveActionSummary!BA62</f>
        <v>0</v>
      </c>
      <c r="G110" s="108" t="s">
        <v>496</v>
      </c>
      <c r="H110" s="108" t="str">
        <f t="shared" si="5"/>
        <v>REVIEW/QUARANTINE:Enter Location</v>
      </c>
      <c r="I110" s="73"/>
      <c r="J110" s="73"/>
      <c r="K110" s="73"/>
      <c r="L110" s="73"/>
      <c r="M110" s="73"/>
      <c r="N110" s="73"/>
      <c r="O110" s="73"/>
      <c r="P110" s="73"/>
      <c r="Q110" s="73"/>
      <c r="R110" s="73"/>
      <c r="S110" s="73"/>
      <c r="T110" s="73"/>
      <c r="U110" s="73"/>
    </row>
    <row r="111" spans="1:21">
      <c r="A111" s="107">
        <f t="shared" si="4"/>
        <v>110</v>
      </c>
      <c r="B111" s="116" t="s">
        <v>494</v>
      </c>
      <c r="C111" s="108" t="str">
        <f t="shared" si="6"/>
        <v>Enter Location</v>
      </c>
      <c r="D111" s="108" t="s">
        <v>417</v>
      </c>
      <c r="E111" s="116" t="s">
        <v>489</v>
      </c>
      <c r="F111" s="109">
        <f>CorrectiveActionSummary!BA63</f>
        <v>0</v>
      </c>
      <c r="G111" s="108" t="s">
        <v>496</v>
      </c>
      <c r="H111" s="108" t="str">
        <f t="shared" si="5"/>
        <v>REVIEW/QUARANTINE:Enter Location</v>
      </c>
      <c r="I111" s="73"/>
      <c r="J111" s="73"/>
      <c r="K111" s="73"/>
      <c r="L111" s="73"/>
      <c r="M111" s="73"/>
      <c r="N111" s="73"/>
      <c r="O111" s="73"/>
      <c r="P111" s="73"/>
      <c r="Q111" s="73"/>
      <c r="R111" s="73"/>
      <c r="S111" s="73"/>
      <c r="T111" s="73"/>
      <c r="U111" s="73"/>
    </row>
    <row r="112" spans="1:21">
      <c r="A112" s="107">
        <f t="shared" si="4"/>
        <v>111</v>
      </c>
      <c r="B112" s="116" t="s">
        <v>494</v>
      </c>
      <c r="C112" s="108" t="str">
        <f t="shared" si="6"/>
        <v>Enter Location</v>
      </c>
      <c r="D112" s="108" t="s">
        <v>417</v>
      </c>
      <c r="E112" s="116" t="s">
        <v>489</v>
      </c>
      <c r="F112" s="109">
        <f>CorrectiveActionSummary!BA64</f>
        <v>0</v>
      </c>
      <c r="G112" s="108" t="s">
        <v>496</v>
      </c>
      <c r="H112" s="108" t="str">
        <f t="shared" si="5"/>
        <v>REVIEW/QUARANTINE:Enter Location</v>
      </c>
      <c r="I112" s="73"/>
      <c r="J112" s="73"/>
      <c r="K112" s="73"/>
      <c r="L112" s="73"/>
      <c r="M112" s="73"/>
      <c r="N112" s="73"/>
      <c r="O112" s="73"/>
      <c r="P112" s="73"/>
      <c r="Q112" s="73"/>
      <c r="R112" s="73"/>
      <c r="S112" s="73"/>
      <c r="T112" s="73"/>
      <c r="U112" s="73"/>
    </row>
    <row r="113" spans="1:21">
      <c r="A113" s="107">
        <f t="shared" si="4"/>
        <v>112</v>
      </c>
      <c r="B113" s="116" t="s">
        <v>494</v>
      </c>
      <c r="C113" s="108" t="str">
        <f t="shared" si="6"/>
        <v>Enter Location</v>
      </c>
      <c r="D113" s="108" t="s">
        <v>417</v>
      </c>
      <c r="E113" s="116" t="s">
        <v>489</v>
      </c>
      <c r="F113" s="109">
        <f>CorrectiveActionSummary!BA65</f>
        <v>0</v>
      </c>
      <c r="G113" s="108" t="s">
        <v>496</v>
      </c>
      <c r="H113" s="108" t="str">
        <f t="shared" si="5"/>
        <v>REVIEW/QUARANTINE:Enter Location</v>
      </c>
      <c r="I113" s="73"/>
      <c r="J113" s="73"/>
      <c r="K113" s="73"/>
      <c r="L113" s="73"/>
      <c r="M113" s="73"/>
      <c r="N113" s="73"/>
      <c r="O113" s="73"/>
      <c r="P113" s="73"/>
      <c r="Q113" s="73"/>
      <c r="R113" s="73"/>
      <c r="S113" s="73"/>
      <c r="T113" s="73"/>
      <c r="U113" s="73"/>
    </row>
    <row r="114" spans="1:21">
      <c r="A114" s="107">
        <f t="shared" si="4"/>
        <v>113</v>
      </c>
      <c r="B114" s="116" t="s">
        <v>494</v>
      </c>
      <c r="C114" s="108" t="str">
        <f>C103</f>
        <v>At Customer</v>
      </c>
      <c r="D114" s="108" t="s">
        <v>418</v>
      </c>
      <c r="E114" s="116" t="s">
        <v>488</v>
      </c>
      <c r="F114" s="109">
        <f>CorrectiveActionSummary!BG55</f>
        <v>0</v>
      </c>
      <c r="G114" s="108" t="s">
        <v>496</v>
      </c>
      <c r="H114" s="108" t="str">
        <f t="shared" si="5"/>
        <v>REVIEW/QUARANTINE:At Customer</v>
      </c>
      <c r="I114" s="73"/>
      <c r="J114" s="73"/>
      <c r="K114" s="73"/>
      <c r="L114" s="73"/>
      <c r="M114" s="73"/>
      <c r="N114" s="73"/>
      <c r="O114" s="73"/>
      <c r="P114" s="73"/>
      <c r="Q114" s="73"/>
      <c r="R114" s="73"/>
      <c r="S114" s="73"/>
      <c r="T114" s="73"/>
      <c r="U114" s="73"/>
    </row>
    <row r="115" spans="1:21">
      <c r="A115" s="107">
        <f t="shared" si="4"/>
        <v>114</v>
      </c>
      <c r="B115" s="116" t="s">
        <v>494</v>
      </c>
      <c r="C115" s="108" t="str">
        <f t="shared" ref="C115:C124" si="7">C104</f>
        <v>Acutec WIP</v>
      </c>
      <c r="D115" s="108" t="s">
        <v>418</v>
      </c>
      <c r="E115" s="116" t="s">
        <v>488</v>
      </c>
      <c r="F115" s="109">
        <f>CorrectiveActionSummary!BG56</f>
        <v>0</v>
      </c>
      <c r="G115" s="108" t="s">
        <v>496</v>
      </c>
      <c r="H115" s="108" t="str">
        <f t="shared" si="5"/>
        <v>REVIEW/QUARANTINE:Acutec WIP</v>
      </c>
      <c r="I115" s="73"/>
      <c r="J115" s="73"/>
      <c r="K115" s="73"/>
      <c r="L115" s="73"/>
      <c r="M115" s="73"/>
      <c r="N115" s="73"/>
      <c r="O115" s="73"/>
      <c r="P115" s="73"/>
      <c r="Q115" s="73"/>
      <c r="R115" s="73"/>
      <c r="S115" s="73"/>
      <c r="T115" s="73"/>
      <c r="U115" s="73"/>
    </row>
    <row r="116" spans="1:21">
      <c r="A116" s="107">
        <f t="shared" si="4"/>
        <v>115</v>
      </c>
      <c r="B116" s="116" t="s">
        <v>494</v>
      </c>
      <c r="C116" s="108" t="str">
        <f t="shared" si="7"/>
        <v>Acutec Stock</v>
      </c>
      <c r="D116" s="108" t="s">
        <v>418</v>
      </c>
      <c r="E116" s="116" t="s">
        <v>488</v>
      </c>
      <c r="F116" s="109">
        <f>CorrectiveActionSummary!BG57</f>
        <v>0</v>
      </c>
      <c r="G116" s="108" t="s">
        <v>496</v>
      </c>
      <c r="H116" s="108" t="str">
        <f t="shared" si="5"/>
        <v>REVIEW/QUARANTINE:Acutec Stock</v>
      </c>
      <c r="I116" s="73"/>
      <c r="J116" s="73"/>
      <c r="K116" s="73"/>
      <c r="L116" s="73"/>
      <c r="M116" s="73"/>
      <c r="N116" s="73"/>
      <c r="O116" s="73"/>
      <c r="P116" s="73"/>
      <c r="Q116" s="73"/>
      <c r="R116" s="73"/>
      <c r="S116" s="73"/>
      <c r="T116" s="73"/>
      <c r="U116" s="73"/>
    </row>
    <row r="117" spans="1:21">
      <c r="A117" s="107">
        <f t="shared" si="4"/>
        <v>116</v>
      </c>
      <c r="B117" s="116" t="s">
        <v>494</v>
      </c>
      <c r="C117" s="108" t="str">
        <f t="shared" si="7"/>
        <v>At Supplier</v>
      </c>
      <c r="D117" s="108" t="s">
        <v>418</v>
      </c>
      <c r="E117" s="116" t="s">
        <v>488</v>
      </c>
      <c r="F117" s="109">
        <f>CorrectiveActionSummary!BG58</f>
        <v>0</v>
      </c>
      <c r="G117" s="108" t="s">
        <v>496</v>
      </c>
      <c r="H117" s="108" t="str">
        <f t="shared" si="5"/>
        <v>REVIEW/QUARANTINE:At Supplier</v>
      </c>
      <c r="I117" s="73"/>
      <c r="J117" s="73"/>
      <c r="K117" s="73"/>
      <c r="L117" s="73"/>
      <c r="M117" s="73"/>
      <c r="N117" s="73"/>
      <c r="O117" s="73"/>
      <c r="P117" s="73"/>
      <c r="Q117" s="73"/>
      <c r="R117" s="73"/>
      <c r="S117" s="73"/>
      <c r="T117" s="73"/>
      <c r="U117" s="73"/>
    </row>
    <row r="118" spans="1:21">
      <c r="A118" s="107">
        <f t="shared" si="4"/>
        <v>117</v>
      </c>
      <c r="B118" s="116" t="s">
        <v>494</v>
      </c>
      <c r="C118" s="108" t="str">
        <f t="shared" si="7"/>
        <v>In Transit</v>
      </c>
      <c r="D118" s="108" t="s">
        <v>418</v>
      </c>
      <c r="E118" s="116" t="s">
        <v>488</v>
      </c>
      <c r="F118" s="109">
        <f>CorrectiveActionSummary!BG59</f>
        <v>0</v>
      </c>
      <c r="G118" s="108" t="s">
        <v>496</v>
      </c>
      <c r="H118" s="108" t="str">
        <f t="shared" si="5"/>
        <v>REVIEW/QUARANTINE:In Transit</v>
      </c>
      <c r="I118" s="73"/>
      <c r="J118" s="73"/>
      <c r="K118" s="73"/>
      <c r="L118" s="73"/>
      <c r="M118" s="73"/>
      <c r="N118" s="73"/>
      <c r="O118" s="73"/>
      <c r="P118" s="73"/>
      <c r="Q118" s="73"/>
      <c r="R118" s="73"/>
      <c r="S118" s="73"/>
      <c r="T118" s="73"/>
      <c r="U118" s="73"/>
    </row>
    <row r="119" spans="1:21">
      <c r="A119" s="107">
        <f t="shared" si="4"/>
        <v>118</v>
      </c>
      <c r="B119" s="116" t="s">
        <v>494</v>
      </c>
      <c r="C119" s="108" t="str">
        <f t="shared" si="7"/>
        <v>Active Orders</v>
      </c>
      <c r="D119" s="108" t="s">
        <v>418</v>
      </c>
      <c r="E119" s="116" t="s">
        <v>488</v>
      </c>
      <c r="F119" s="109">
        <f>CorrectiveActionSummary!BG60</f>
        <v>0</v>
      </c>
      <c r="G119" s="108" t="s">
        <v>496</v>
      </c>
      <c r="H119" s="108" t="str">
        <f t="shared" si="5"/>
        <v>REVIEW/QUARANTINE:Active Orders</v>
      </c>
      <c r="I119" s="73"/>
      <c r="J119" s="73"/>
      <c r="K119" s="73"/>
      <c r="L119" s="73"/>
      <c r="M119" s="73"/>
      <c r="N119" s="73"/>
      <c r="O119" s="73"/>
      <c r="P119" s="73"/>
      <c r="Q119" s="73"/>
      <c r="R119" s="73"/>
      <c r="S119" s="73"/>
      <c r="T119" s="73"/>
      <c r="U119" s="73"/>
    </row>
    <row r="120" spans="1:21">
      <c r="A120" s="107">
        <f t="shared" si="4"/>
        <v>119</v>
      </c>
      <c r="B120" s="116" t="s">
        <v>494</v>
      </c>
      <c r="C120" s="108" t="str">
        <f t="shared" si="7"/>
        <v>Distributor</v>
      </c>
      <c r="D120" s="108" t="s">
        <v>418</v>
      </c>
      <c r="E120" s="116" t="s">
        <v>488</v>
      </c>
      <c r="F120" s="109">
        <f>CorrectiveActionSummary!BG61</f>
        <v>0</v>
      </c>
      <c r="G120" s="108" t="s">
        <v>496</v>
      </c>
      <c r="H120" s="108" t="str">
        <f t="shared" si="5"/>
        <v>REVIEW/QUARANTINE:Distributor</v>
      </c>
      <c r="I120" s="73"/>
      <c r="J120" s="73"/>
      <c r="K120" s="73"/>
      <c r="L120" s="73"/>
      <c r="M120" s="73"/>
      <c r="N120" s="73"/>
      <c r="O120" s="73"/>
      <c r="P120" s="73"/>
      <c r="Q120" s="73"/>
      <c r="R120" s="73"/>
      <c r="S120" s="73"/>
      <c r="T120" s="73"/>
      <c r="U120" s="73"/>
    </row>
    <row r="121" spans="1:21">
      <c r="A121" s="107">
        <f t="shared" si="4"/>
        <v>120</v>
      </c>
      <c r="B121" s="116" t="s">
        <v>494</v>
      </c>
      <c r="C121" s="108" t="str">
        <f t="shared" si="7"/>
        <v>Enter Location</v>
      </c>
      <c r="D121" s="108" t="s">
        <v>418</v>
      </c>
      <c r="E121" s="116" t="s">
        <v>488</v>
      </c>
      <c r="F121" s="109">
        <f>CorrectiveActionSummary!BG62</f>
        <v>0</v>
      </c>
      <c r="G121" s="108" t="s">
        <v>496</v>
      </c>
      <c r="H121" s="108" t="str">
        <f t="shared" si="5"/>
        <v>REVIEW/QUARANTINE:Enter Location</v>
      </c>
      <c r="I121" s="73"/>
      <c r="J121" s="73"/>
      <c r="K121" s="73"/>
      <c r="L121" s="73"/>
      <c r="M121" s="73"/>
      <c r="N121" s="73"/>
      <c r="O121" s="73"/>
      <c r="P121" s="73"/>
      <c r="Q121" s="73"/>
      <c r="R121" s="73"/>
      <c r="S121" s="73"/>
      <c r="T121" s="73"/>
      <c r="U121" s="73"/>
    </row>
    <row r="122" spans="1:21">
      <c r="A122" s="107">
        <f t="shared" si="4"/>
        <v>121</v>
      </c>
      <c r="B122" s="116" t="s">
        <v>494</v>
      </c>
      <c r="C122" s="108" t="str">
        <f t="shared" si="7"/>
        <v>Enter Location</v>
      </c>
      <c r="D122" s="108" t="s">
        <v>418</v>
      </c>
      <c r="E122" s="116" t="s">
        <v>488</v>
      </c>
      <c r="F122" s="109">
        <f>CorrectiveActionSummary!BG63</f>
        <v>0</v>
      </c>
      <c r="G122" s="108" t="s">
        <v>496</v>
      </c>
      <c r="H122" s="108" t="str">
        <f t="shared" si="5"/>
        <v>REVIEW/QUARANTINE:Enter Location</v>
      </c>
      <c r="I122" s="73"/>
      <c r="J122" s="73"/>
      <c r="K122" s="73"/>
      <c r="L122" s="73"/>
      <c r="M122" s="73"/>
      <c r="N122" s="73"/>
      <c r="O122" s="73"/>
      <c r="P122" s="73"/>
      <c r="Q122" s="73"/>
      <c r="R122" s="73"/>
      <c r="S122" s="73"/>
      <c r="T122" s="73"/>
      <c r="U122" s="73"/>
    </row>
    <row r="123" spans="1:21">
      <c r="A123" s="107">
        <f t="shared" si="4"/>
        <v>122</v>
      </c>
      <c r="B123" s="116" t="s">
        <v>494</v>
      </c>
      <c r="C123" s="108" t="str">
        <f t="shared" si="7"/>
        <v>Enter Location</v>
      </c>
      <c r="D123" s="108" t="s">
        <v>418</v>
      </c>
      <c r="E123" s="116" t="s">
        <v>488</v>
      </c>
      <c r="F123" s="109">
        <f>CorrectiveActionSummary!BG64</f>
        <v>0</v>
      </c>
      <c r="G123" s="108" t="s">
        <v>496</v>
      </c>
      <c r="H123" s="108" t="str">
        <f t="shared" si="5"/>
        <v>REVIEW/QUARANTINE:Enter Location</v>
      </c>
      <c r="I123" s="73"/>
      <c r="J123" s="73"/>
      <c r="K123" s="73"/>
      <c r="L123" s="73"/>
      <c r="M123" s="73"/>
      <c r="N123" s="73"/>
      <c r="O123" s="73"/>
      <c r="P123" s="73"/>
      <c r="Q123" s="73"/>
      <c r="R123" s="73"/>
      <c r="S123" s="73"/>
      <c r="T123" s="73"/>
      <c r="U123" s="73"/>
    </row>
    <row r="124" spans="1:21">
      <c r="A124" s="107">
        <f t="shared" si="4"/>
        <v>123</v>
      </c>
      <c r="B124" s="116" t="s">
        <v>494</v>
      </c>
      <c r="C124" s="108" t="str">
        <f t="shared" si="7"/>
        <v>Enter Location</v>
      </c>
      <c r="D124" s="108" t="s">
        <v>418</v>
      </c>
      <c r="E124" s="116" t="s">
        <v>488</v>
      </c>
      <c r="F124" s="109">
        <f>CorrectiveActionSummary!BG65</f>
        <v>0</v>
      </c>
      <c r="G124" s="108" t="s">
        <v>496</v>
      </c>
      <c r="H124" s="108" t="str">
        <f t="shared" si="5"/>
        <v>REVIEW/QUARANTINE:Enter Location</v>
      </c>
      <c r="I124" s="73"/>
      <c r="J124" s="73"/>
      <c r="K124" s="73"/>
      <c r="L124" s="73"/>
      <c r="M124" s="73"/>
      <c r="N124" s="73"/>
      <c r="O124" s="73"/>
      <c r="P124" s="73"/>
      <c r="Q124" s="73"/>
      <c r="R124" s="73"/>
      <c r="S124" s="73"/>
      <c r="T124" s="73"/>
      <c r="U124" s="73"/>
    </row>
    <row r="125" spans="1:21" s="73" customFormat="1" ht="15" customHeight="1">
      <c r="A125" s="107">
        <f t="shared" si="4"/>
        <v>124</v>
      </c>
      <c r="B125" s="129" t="s">
        <v>428</v>
      </c>
      <c r="C125" s="128" t="s">
        <v>595</v>
      </c>
      <c r="D125" s="128" t="s">
        <v>429</v>
      </c>
      <c r="E125" s="129" t="s">
        <v>490</v>
      </c>
      <c r="F125" s="130" t="b">
        <v>0</v>
      </c>
      <c r="G125" s="128" t="s">
        <v>596</v>
      </c>
      <c r="H125" s="128" t="s">
        <v>605</v>
      </c>
      <c r="K125" s="119"/>
      <c r="L125" s="119"/>
      <c r="M125" s="119"/>
      <c r="N125" s="119"/>
      <c r="O125" s="119"/>
      <c r="P125" s="119"/>
      <c r="Q125" s="119"/>
      <c r="R125" s="119"/>
      <c r="S125" s="119"/>
      <c r="T125" s="119"/>
    </row>
    <row r="126" spans="1:21" s="73" customFormat="1" ht="15" hidden="1" customHeight="1">
      <c r="A126" s="107">
        <f t="shared" si="4"/>
        <v>125</v>
      </c>
      <c r="B126" s="129" t="s">
        <v>428</v>
      </c>
      <c r="C126" s="128" t="s">
        <v>595</v>
      </c>
      <c r="D126" s="128" t="s">
        <v>430</v>
      </c>
      <c r="E126" s="129" t="s">
        <v>490</v>
      </c>
      <c r="F126" s="130" t="b">
        <v>0</v>
      </c>
      <c r="G126" s="128" t="s">
        <v>596</v>
      </c>
      <c r="H126" s="128" t="s">
        <v>605</v>
      </c>
      <c r="K126" s="126"/>
      <c r="L126" s="126"/>
      <c r="M126" s="126"/>
      <c r="N126" s="119"/>
      <c r="O126" s="119"/>
      <c r="P126" s="119"/>
      <c r="Q126" s="119"/>
      <c r="R126" s="119"/>
      <c r="S126" s="119"/>
      <c r="T126" s="119"/>
    </row>
    <row r="127" spans="1:21" s="73" customFormat="1" ht="15" customHeight="1">
      <c r="A127" s="107">
        <f t="shared" si="4"/>
        <v>126</v>
      </c>
      <c r="B127" s="129" t="s">
        <v>431</v>
      </c>
      <c r="C127" s="128" t="s">
        <v>432</v>
      </c>
      <c r="D127" s="128" t="s">
        <v>429</v>
      </c>
      <c r="E127" s="129" t="s">
        <v>490</v>
      </c>
      <c r="F127" s="130" t="b">
        <v>0</v>
      </c>
      <c r="G127" s="128" t="s">
        <v>596</v>
      </c>
      <c r="H127" s="128" t="s">
        <v>605</v>
      </c>
      <c r="K127" s="127"/>
      <c r="L127" s="127"/>
      <c r="M127" s="127"/>
    </row>
    <row r="128" spans="1:21" s="73" customFormat="1" ht="15" customHeight="1">
      <c r="A128" s="107">
        <f t="shared" si="4"/>
        <v>127</v>
      </c>
      <c r="B128" s="129" t="s">
        <v>431</v>
      </c>
      <c r="C128" s="128" t="s">
        <v>57</v>
      </c>
      <c r="D128" s="128" t="s">
        <v>429</v>
      </c>
      <c r="E128" s="129" t="s">
        <v>490</v>
      </c>
      <c r="F128" s="130" t="b">
        <v>0</v>
      </c>
      <c r="G128" s="128" t="s">
        <v>596</v>
      </c>
      <c r="H128" s="128" t="s">
        <v>605</v>
      </c>
      <c r="K128" s="127"/>
      <c r="L128" s="127"/>
      <c r="M128" s="127"/>
    </row>
    <row r="129" spans="1:22" hidden="1">
      <c r="A129" s="107">
        <f t="shared" si="4"/>
        <v>128</v>
      </c>
      <c r="B129" s="114" t="s">
        <v>431</v>
      </c>
      <c r="C129" s="112" t="s">
        <v>433</v>
      </c>
      <c r="D129" s="112" t="s">
        <v>429</v>
      </c>
      <c r="E129" s="114" t="s">
        <v>490</v>
      </c>
      <c r="F129" s="113" t="b">
        <v>0</v>
      </c>
      <c r="G129" s="112" t="s">
        <v>596</v>
      </c>
      <c r="H129" s="112">
        <v>0</v>
      </c>
      <c r="I129" s="73"/>
      <c r="J129" s="73"/>
      <c r="K129" s="73"/>
      <c r="L129" s="115"/>
      <c r="M129" s="73"/>
      <c r="N129" s="73"/>
      <c r="O129" s="73"/>
      <c r="P129" s="73"/>
      <c r="Q129" s="73"/>
      <c r="R129" s="73"/>
      <c r="S129" s="73"/>
      <c r="T129" s="73"/>
      <c r="U129" s="73"/>
    </row>
    <row r="130" spans="1:22" hidden="1">
      <c r="A130" s="107">
        <f t="shared" si="4"/>
        <v>129</v>
      </c>
      <c r="B130" s="114" t="s">
        <v>431</v>
      </c>
      <c r="C130" s="112" t="s">
        <v>434</v>
      </c>
      <c r="D130" s="112" t="s">
        <v>429</v>
      </c>
      <c r="E130" s="114" t="s">
        <v>490</v>
      </c>
      <c r="F130" s="113" t="b">
        <v>0</v>
      </c>
      <c r="G130" s="112" t="s">
        <v>596</v>
      </c>
      <c r="H130" s="112">
        <v>0</v>
      </c>
      <c r="I130" s="73"/>
      <c r="J130" s="73"/>
      <c r="K130" s="73"/>
      <c r="L130" s="73"/>
      <c r="M130" s="73"/>
      <c r="N130" s="73"/>
      <c r="O130" s="73"/>
      <c r="P130" s="73"/>
      <c r="Q130" s="73"/>
      <c r="R130" s="73"/>
      <c r="S130" s="73"/>
      <c r="T130" s="73"/>
      <c r="U130" s="73"/>
    </row>
    <row r="131" spans="1:22" hidden="1">
      <c r="A131" s="107">
        <f t="shared" si="4"/>
        <v>130</v>
      </c>
      <c r="B131" s="114" t="s">
        <v>431</v>
      </c>
      <c r="C131" s="112" t="s">
        <v>435</v>
      </c>
      <c r="D131" s="112" t="s">
        <v>429</v>
      </c>
      <c r="E131" s="114" t="s">
        <v>490</v>
      </c>
      <c r="F131" s="113" t="b">
        <v>0</v>
      </c>
      <c r="G131" s="112" t="s">
        <v>596</v>
      </c>
      <c r="H131" s="112">
        <v>0</v>
      </c>
      <c r="I131" s="73"/>
      <c r="J131" s="73"/>
      <c r="K131" s="73"/>
      <c r="L131" s="73"/>
      <c r="M131" s="73"/>
      <c r="N131" s="73"/>
      <c r="O131" s="73"/>
      <c r="P131" s="73"/>
      <c r="Q131" s="73"/>
      <c r="R131" s="73"/>
      <c r="S131" s="73"/>
      <c r="T131" s="73"/>
      <c r="U131" s="73"/>
    </row>
    <row r="132" spans="1:22" hidden="1">
      <c r="A132" s="107">
        <f t="shared" ref="A132:A195" si="8">A131+1</f>
        <v>131</v>
      </c>
      <c r="B132" s="114" t="s">
        <v>431</v>
      </c>
      <c r="C132" s="112" t="s">
        <v>432</v>
      </c>
      <c r="D132" s="112" t="s">
        <v>430</v>
      </c>
      <c r="E132" s="114" t="s">
        <v>490</v>
      </c>
      <c r="F132" s="113" t="b">
        <v>0</v>
      </c>
      <c r="G132" s="112"/>
      <c r="H132" s="112">
        <v>0</v>
      </c>
      <c r="I132" s="73"/>
      <c r="J132" s="73"/>
      <c r="K132" s="73"/>
      <c r="L132" s="73"/>
      <c r="M132" s="73"/>
      <c r="N132" s="73"/>
      <c r="O132" s="73"/>
      <c r="P132" s="73"/>
      <c r="Q132" s="73"/>
      <c r="R132" s="73"/>
      <c r="S132" s="73"/>
      <c r="T132" s="73"/>
      <c r="U132" s="73"/>
    </row>
    <row r="133" spans="1:22" hidden="1">
      <c r="A133" s="107">
        <f t="shared" si="8"/>
        <v>132</v>
      </c>
      <c r="B133" s="114" t="s">
        <v>431</v>
      </c>
      <c r="C133" s="112" t="s">
        <v>57</v>
      </c>
      <c r="D133" s="112" t="s">
        <v>430</v>
      </c>
      <c r="E133" s="114" t="s">
        <v>490</v>
      </c>
      <c r="F133" s="113" t="b">
        <v>0</v>
      </c>
      <c r="G133" s="112"/>
      <c r="H133" s="112">
        <v>0</v>
      </c>
      <c r="I133" s="73"/>
      <c r="J133" s="73"/>
      <c r="K133" s="73"/>
      <c r="L133" s="73"/>
      <c r="M133" s="73"/>
      <c r="N133" s="73"/>
      <c r="O133" s="73"/>
      <c r="P133" s="73"/>
      <c r="Q133" s="73"/>
      <c r="R133" s="73"/>
      <c r="S133" s="73"/>
      <c r="T133" s="73"/>
      <c r="U133" s="73"/>
    </row>
    <row r="134" spans="1:22" hidden="1">
      <c r="A134" s="107">
        <f t="shared" si="8"/>
        <v>133</v>
      </c>
      <c r="B134" s="114" t="s">
        <v>431</v>
      </c>
      <c r="C134" s="112" t="s">
        <v>433</v>
      </c>
      <c r="D134" s="112" t="s">
        <v>430</v>
      </c>
      <c r="E134" s="114" t="s">
        <v>490</v>
      </c>
      <c r="F134" s="113" t="b">
        <v>0</v>
      </c>
      <c r="G134" s="112"/>
      <c r="H134" s="112">
        <v>0</v>
      </c>
      <c r="I134" s="73"/>
      <c r="J134" s="73"/>
      <c r="K134" s="73"/>
      <c r="L134" s="73"/>
      <c r="M134" s="73"/>
      <c r="N134" s="73"/>
      <c r="O134" s="73"/>
      <c r="P134" s="73"/>
      <c r="Q134" s="73"/>
      <c r="R134" s="73"/>
      <c r="S134" s="73"/>
      <c r="T134" s="73"/>
      <c r="U134" s="73"/>
    </row>
    <row r="135" spans="1:22" hidden="1">
      <c r="A135" s="107">
        <f t="shared" si="8"/>
        <v>134</v>
      </c>
      <c r="B135" s="114" t="s">
        <v>431</v>
      </c>
      <c r="C135" s="112" t="s">
        <v>434</v>
      </c>
      <c r="D135" s="112" t="s">
        <v>430</v>
      </c>
      <c r="E135" s="114" t="s">
        <v>490</v>
      </c>
      <c r="F135" s="113" t="b">
        <v>0</v>
      </c>
      <c r="G135" s="112"/>
      <c r="H135" s="112">
        <v>0</v>
      </c>
      <c r="I135" s="73"/>
      <c r="J135" s="73"/>
      <c r="K135" s="73"/>
      <c r="L135" s="73"/>
      <c r="M135" s="73"/>
      <c r="N135" s="73"/>
      <c r="O135" s="73"/>
      <c r="P135" s="73"/>
      <c r="Q135" s="73"/>
      <c r="R135" s="73"/>
      <c r="S135" s="73"/>
      <c r="T135" s="73"/>
      <c r="U135" s="73"/>
    </row>
    <row r="136" spans="1:22" hidden="1">
      <c r="A136" s="107">
        <f t="shared" si="8"/>
        <v>135</v>
      </c>
      <c r="B136" s="114" t="s">
        <v>431</v>
      </c>
      <c r="C136" s="112" t="s">
        <v>435</v>
      </c>
      <c r="D136" s="112" t="s">
        <v>430</v>
      </c>
      <c r="E136" s="114" t="s">
        <v>490</v>
      </c>
      <c r="F136" s="113" t="b">
        <v>0</v>
      </c>
      <c r="G136" s="112"/>
      <c r="H136" s="112">
        <v>0</v>
      </c>
      <c r="I136" s="73"/>
      <c r="J136" s="73"/>
      <c r="K136" s="73"/>
      <c r="L136" s="73"/>
      <c r="M136" s="73"/>
      <c r="N136" s="73"/>
      <c r="O136" s="73"/>
      <c r="P136" s="73"/>
      <c r="Q136" s="73"/>
      <c r="R136" s="73"/>
      <c r="S136" s="73"/>
      <c r="T136" s="73"/>
      <c r="U136" s="73"/>
    </row>
    <row r="137" spans="1:22" hidden="1">
      <c r="A137" s="107">
        <f t="shared" si="8"/>
        <v>136</v>
      </c>
      <c r="B137" s="114" t="s">
        <v>431</v>
      </c>
      <c r="C137" s="112" t="s">
        <v>107</v>
      </c>
      <c r="D137" s="112" t="s">
        <v>430</v>
      </c>
      <c r="E137" s="114" t="s">
        <v>490</v>
      </c>
      <c r="F137" s="113" t="b">
        <v>0</v>
      </c>
      <c r="G137" s="112"/>
      <c r="H137" s="112">
        <v>0</v>
      </c>
      <c r="I137" s="73"/>
      <c r="J137" s="73"/>
      <c r="K137" s="73"/>
      <c r="L137" s="73"/>
      <c r="M137" s="73"/>
      <c r="N137" s="73"/>
      <c r="O137" s="73"/>
      <c r="P137" s="73"/>
      <c r="Q137" s="73"/>
      <c r="R137" s="73"/>
      <c r="S137" s="73"/>
      <c r="T137" s="73"/>
      <c r="U137" s="73"/>
    </row>
    <row r="138" spans="1:22" hidden="1">
      <c r="A138" s="107">
        <f t="shared" si="8"/>
        <v>137</v>
      </c>
      <c r="B138" s="114" t="s">
        <v>431</v>
      </c>
      <c r="C138" s="112" t="s">
        <v>108</v>
      </c>
      <c r="D138" s="112" t="s">
        <v>430</v>
      </c>
      <c r="E138" s="114" t="s">
        <v>490</v>
      </c>
      <c r="F138" s="113" t="b">
        <v>0</v>
      </c>
      <c r="G138" s="112"/>
      <c r="H138" s="112">
        <v>0</v>
      </c>
      <c r="I138" s="73"/>
      <c r="J138" s="73"/>
      <c r="K138" s="73"/>
      <c r="L138" s="73"/>
      <c r="M138" s="73"/>
      <c r="N138" s="73"/>
      <c r="O138" s="73"/>
      <c r="P138" s="73"/>
      <c r="Q138" s="73"/>
      <c r="R138" s="73"/>
      <c r="S138" s="73"/>
      <c r="T138" s="73"/>
      <c r="U138" s="73"/>
    </row>
    <row r="139" spans="1:22" hidden="1">
      <c r="A139" s="107">
        <f t="shared" si="8"/>
        <v>138</v>
      </c>
      <c r="B139" s="114" t="s">
        <v>431</v>
      </c>
      <c r="C139" s="112" t="s">
        <v>109</v>
      </c>
      <c r="D139" s="112" t="s">
        <v>430</v>
      </c>
      <c r="E139" s="114" t="s">
        <v>490</v>
      </c>
      <c r="F139" s="113" t="b">
        <v>0</v>
      </c>
      <c r="G139" s="112"/>
      <c r="H139" s="112">
        <v>0</v>
      </c>
      <c r="I139" s="73"/>
      <c r="J139" s="73"/>
      <c r="K139" s="73"/>
      <c r="L139" s="73"/>
      <c r="M139" s="73"/>
      <c r="N139" s="73"/>
      <c r="O139" s="73"/>
      <c r="P139" s="73"/>
      <c r="Q139" s="73"/>
      <c r="R139" s="73"/>
      <c r="S139" s="73"/>
      <c r="T139" s="73"/>
      <c r="U139" s="73"/>
    </row>
    <row r="140" spans="1:22" ht="15" customHeight="1">
      <c r="A140" s="107">
        <f t="shared" si="8"/>
        <v>139</v>
      </c>
      <c r="B140" s="116" t="s">
        <v>192</v>
      </c>
      <c r="C140" s="108" t="s">
        <v>437</v>
      </c>
      <c r="D140" s="108" t="s">
        <v>393</v>
      </c>
      <c r="E140" s="116" t="s">
        <v>488</v>
      </c>
      <c r="F140" s="109" t="str">
        <f>Determine</f>
        <v>spec noncon</v>
      </c>
      <c r="G140" s="108" t="s">
        <v>502</v>
      </c>
      <c r="H140" s="124" t="str">
        <f>C140</f>
        <v>Root Cause of Specific Nonconformance</v>
      </c>
      <c r="I140" s="125"/>
      <c r="J140" s="125"/>
      <c r="K140" s="125"/>
      <c r="L140" s="125"/>
      <c r="M140" s="125"/>
      <c r="N140" s="125"/>
      <c r="O140" s="125"/>
      <c r="P140" s="125"/>
      <c r="Q140" s="125"/>
      <c r="R140" s="125"/>
      <c r="S140" s="125"/>
      <c r="T140" s="73"/>
    </row>
    <row r="141" spans="1:22" ht="15.75" customHeight="1">
      <c r="A141" s="107">
        <f t="shared" si="8"/>
        <v>140</v>
      </c>
      <c r="B141" s="116" t="s">
        <v>192</v>
      </c>
      <c r="C141" s="108" t="s">
        <v>436</v>
      </c>
      <c r="D141" s="108" t="s">
        <v>393</v>
      </c>
      <c r="E141" s="116" t="s">
        <v>488</v>
      </c>
      <c r="F141" s="109">
        <f>CorrectiveActionSummary!A108:BL108</f>
        <v>0</v>
      </c>
      <c r="G141" s="108" t="s">
        <v>502</v>
      </c>
      <c r="H141" s="124" t="str">
        <f t="shared" ref="H141:H142" si="9">C141</f>
        <v>Root Cause the Defect was not Detected</v>
      </c>
      <c r="I141" s="125"/>
      <c r="J141" s="125"/>
      <c r="K141" s="125"/>
      <c r="L141" s="125"/>
      <c r="M141" s="125"/>
      <c r="N141" s="125"/>
      <c r="O141" s="125"/>
      <c r="P141" s="125"/>
      <c r="Q141" s="125"/>
      <c r="R141" s="125"/>
      <c r="S141" s="125"/>
      <c r="T141" s="73"/>
    </row>
    <row r="142" spans="1:22" ht="15" customHeight="1">
      <c r="A142" s="107">
        <f t="shared" si="8"/>
        <v>141</v>
      </c>
      <c r="B142" s="116" t="s">
        <v>192</v>
      </c>
      <c r="C142" s="108" t="s">
        <v>438</v>
      </c>
      <c r="D142" s="108" t="s">
        <v>393</v>
      </c>
      <c r="E142" s="116" t="s">
        <v>488</v>
      </c>
      <c r="F142" s="109">
        <f>CorrectiveActionSummary!A110:BL110</f>
        <v>0</v>
      </c>
      <c r="G142" s="108" t="s">
        <v>502</v>
      </c>
      <c r="H142" s="124" t="str">
        <f t="shared" si="9"/>
        <v>Root Cause of the Systemic Nonconformance</v>
      </c>
      <c r="I142" s="125"/>
      <c r="J142" s="125"/>
      <c r="K142" s="125"/>
      <c r="L142" s="125"/>
      <c r="M142" s="125"/>
      <c r="N142" s="125"/>
      <c r="O142" s="125"/>
      <c r="P142" s="125"/>
      <c r="Q142" s="125"/>
      <c r="R142" s="125"/>
      <c r="S142" s="125"/>
      <c r="T142" s="73"/>
    </row>
    <row r="143" spans="1:22">
      <c r="A143" s="107">
        <f t="shared" si="8"/>
        <v>142</v>
      </c>
      <c r="B143" s="116" t="s">
        <v>439</v>
      </c>
      <c r="C143" s="108" t="s">
        <v>133</v>
      </c>
      <c r="D143" s="108" t="s">
        <v>429</v>
      </c>
      <c r="E143" s="116" t="s">
        <v>490</v>
      </c>
      <c r="F143" s="109" t="b">
        <v>0</v>
      </c>
      <c r="G143" s="108" t="s">
        <v>599</v>
      </c>
      <c r="H143" s="124" t="s">
        <v>600</v>
      </c>
      <c r="I143" s="99"/>
      <c r="J143" s="99"/>
      <c r="K143" s="99"/>
      <c r="L143" s="73"/>
      <c r="M143" s="73"/>
      <c r="N143" s="73"/>
      <c r="O143" s="73"/>
      <c r="P143" s="73"/>
      <c r="Q143" s="73"/>
      <c r="R143" s="73"/>
      <c r="S143" s="73"/>
      <c r="T143" s="73"/>
      <c r="U143" s="73"/>
      <c r="V143" s="73"/>
    </row>
    <row r="144" spans="1:22">
      <c r="A144" s="107">
        <f t="shared" si="8"/>
        <v>143</v>
      </c>
      <c r="B144" s="116" t="s">
        <v>439</v>
      </c>
      <c r="C144" s="108" t="s">
        <v>133</v>
      </c>
      <c r="D144" s="108" t="s">
        <v>402</v>
      </c>
      <c r="E144" s="116" t="s">
        <v>488</v>
      </c>
      <c r="F144" s="109">
        <f>Look</f>
        <v>0</v>
      </c>
      <c r="G144" s="108" t="s">
        <v>599</v>
      </c>
      <c r="H144" s="124" t="s">
        <v>600</v>
      </c>
      <c r="I144" s="99"/>
      <c r="J144" s="99"/>
      <c r="K144" s="99"/>
      <c r="L144" s="73"/>
      <c r="M144" s="73"/>
      <c r="N144" s="73"/>
      <c r="O144" s="73"/>
      <c r="P144" s="73"/>
      <c r="Q144" s="73"/>
      <c r="R144" s="73"/>
      <c r="S144" s="73"/>
      <c r="T144" s="73"/>
      <c r="U144" s="73"/>
      <c r="V144" s="73"/>
    </row>
    <row r="145" spans="1:22">
      <c r="A145" s="107">
        <f t="shared" si="8"/>
        <v>144</v>
      </c>
      <c r="B145" s="116" t="s">
        <v>439</v>
      </c>
      <c r="C145" s="108" t="s">
        <v>134</v>
      </c>
      <c r="D145" s="108" t="s">
        <v>429</v>
      </c>
      <c r="E145" s="116" t="s">
        <v>490</v>
      </c>
      <c r="F145" s="109" t="b">
        <v>0</v>
      </c>
      <c r="G145" s="108" t="s">
        <v>599</v>
      </c>
      <c r="H145" s="124" t="s">
        <v>600</v>
      </c>
      <c r="I145" s="99"/>
      <c r="J145" s="99"/>
      <c r="K145" s="99"/>
      <c r="L145" s="73"/>
      <c r="M145" s="73"/>
      <c r="N145" s="73"/>
      <c r="O145" s="73"/>
      <c r="P145" s="73"/>
      <c r="Q145" s="73"/>
      <c r="R145" s="73"/>
      <c r="S145" s="73"/>
      <c r="T145" s="73"/>
      <c r="U145" s="73"/>
      <c r="V145" s="73"/>
    </row>
    <row r="146" spans="1:22">
      <c r="A146" s="107">
        <f t="shared" si="8"/>
        <v>145</v>
      </c>
      <c r="B146" s="116" t="s">
        <v>439</v>
      </c>
      <c r="C146" s="108" t="s">
        <v>134</v>
      </c>
      <c r="D146" s="108" t="s">
        <v>402</v>
      </c>
      <c r="E146" s="116" t="s">
        <v>488</v>
      </c>
      <c r="F146" s="109">
        <f>CorrectiveActionSummary!O116</f>
        <v>0</v>
      </c>
      <c r="G146" s="108" t="s">
        <v>599</v>
      </c>
      <c r="H146" s="124" t="s">
        <v>600</v>
      </c>
      <c r="I146" s="99"/>
      <c r="J146" s="99"/>
      <c r="K146" s="99"/>
      <c r="L146" s="73"/>
      <c r="M146" s="73"/>
      <c r="N146" s="73"/>
      <c r="O146" s="73"/>
      <c r="P146" s="73"/>
      <c r="Q146" s="73"/>
      <c r="R146" s="73"/>
      <c r="S146" s="73"/>
      <c r="T146" s="73"/>
      <c r="U146" s="73"/>
      <c r="V146" s="73"/>
    </row>
    <row r="147" spans="1:22">
      <c r="A147" s="107">
        <f t="shared" si="8"/>
        <v>146</v>
      </c>
      <c r="B147" s="116" t="s">
        <v>439</v>
      </c>
      <c r="C147" s="108" t="s">
        <v>135</v>
      </c>
      <c r="D147" s="108" t="s">
        <v>429</v>
      </c>
      <c r="E147" s="116" t="s">
        <v>490</v>
      </c>
      <c r="F147" s="109" t="b">
        <v>0</v>
      </c>
      <c r="G147" s="108" t="s">
        <v>599</v>
      </c>
      <c r="H147" s="124" t="s">
        <v>600</v>
      </c>
      <c r="I147" s="99"/>
      <c r="J147" s="99"/>
      <c r="K147" s="99"/>
      <c r="L147" s="73"/>
      <c r="M147" s="73"/>
      <c r="N147" s="73"/>
      <c r="O147" s="73"/>
      <c r="P147" s="73"/>
      <c r="Q147" s="73"/>
      <c r="R147" s="73"/>
      <c r="S147" s="73"/>
      <c r="T147" s="73"/>
      <c r="U147" s="73"/>
      <c r="V147" s="73"/>
    </row>
    <row r="148" spans="1:22">
      <c r="A148" s="107">
        <f t="shared" si="8"/>
        <v>147</v>
      </c>
      <c r="B148" s="116" t="s">
        <v>439</v>
      </c>
      <c r="C148" s="108" t="s">
        <v>135</v>
      </c>
      <c r="D148" s="108" t="s">
        <v>402</v>
      </c>
      <c r="E148" s="116" t="s">
        <v>488</v>
      </c>
      <c r="F148" s="109">
        <f>CorrectiveActionSummary!O117</f>
        <v>0</v>
      </c>
      <c r="G148" s="108" t="s">
        <v>599</v>
      </c>
      <c r="H148" s="124" t="s">
        <v>600</v>
      </c>
      <c r="I148" s="99"/>
      <c r="J148" s="99"/>
      <c r="K148" s="99"/>
      <c r="L148" s="73"/>
      <c r="M148" s="73"/>
      <c r="N148" s="73"/>
      <c r="O148" s="73"/>
      <c r="P148" s="73"/>
      <c r="Q148" s="73"/>
      <c r="R148" s="73"/>
      <c r="S148" s="73"/>
      <c r="T148" s="73"/>
      <c r="U148" s="73"/>
      <c r="V148" s="73"/>
    </row>
    <row r="149" spans="1:22">
      <c r="A149" s="107">
        <f t="shared" si="8"/>
        <v>148</v>
      </c>
      <c r="B149" s="116" t="s">
        <v>520</v>
      </c>
      <c r="C149" s="108" t="s">
        <v>420</v>
      </c>
      <c r="D149" s="108" t="s">
        <v>441</v>
      </c>
      <c r="E149" s="116" t="s">
        <v>488</v>
      </c>
      <c r="F149" s="109">
        <f>Correct</f>
        <v>0</v>
      </c>
      <c r="G149" s="108" t="s">
        <v>597</v>
      </c>
      <c r="H149" s="108" t="s">
        <v>598</v>
      </c>
      <c r="I149" s="73"/>
      <c r="J149" s="73"/>
      <c r="K149" s="73"/>
      <c r="L149" s="73"/>
      <c r="M149" s="73"/>
      <c r="N149" s="73"/>
      <c r="O149" s="73"/>
      <c r="P149" s="73"/>
      <c r="Q149" s="73"/>
      <c r="R149" s="73"/>
      <c r="S149" s="73"/>
      <c r="T149" s="73"/>
      <c r="U149" s="73"/>
      <c r="V149" s="73"/>
    </row>
    <row r="150" spans="1:22">
      <c r="A150" s="107">
        <f t="shared" si="8"/>
        <v>149</v>
      </c>
      <c r="B150" s="116" t="s">
        <v>520</v>
      </c>
      <c r="C150" s="108" t="s">
        <v>420</v>
      </c>
      <c r="D150" s="108" t="s">
        <v>474</v>
      </c>
      <c r="E150" s="116" t="s">
        <v>490</v>
      </c>
      <c r="F150" s="109" t="b">
        <v>0</v>
      </c>
      <c r="G150" s="108" t="s">
        <v>597</v>
      </c>
      <c r="H150" s="108" t="s">
        <v>598</v>
      </c>
      <c r="I150" s="73"/>
      <c r="J150" s="73"/>
      <c r="K150" s="73"/>
      <c r="L150" s="73"/>
      <c r="M150" s="73"/>
      <c r="N150" s="73"/>
      <c r="O150" s="73"/>
      <c r="P150" s="73"/>
      <c r="Q150" s="73"/>
      <c r="R150" s="73"/>
      <c r="S150" s="73"/>
      <c r="T150" s="73"/>
      <c r="U150" s="73"/>
      <c r="V150" s="73"/>
    </row>
    <row r="151" spans="1:22">
      <c r="A151" s="107">
        <f t="shared" si="8"/>
        <v>150</v>
      </c>
      <c r="B151" s="116" t="s">
        <v>520</v>
      </c>
      <c r="C151" s="108" t="s">
        <v>420</v>
      </c>
      <c r="D151" s="108" t="s">
        <v>475</v>
      </c>
      <c r="E151" s="116" t="s">
        <v>490</v>
      </c>
      <c r="F151" s="109" t="b">
        <v>0</v>
      </c>
      <c r="G151" s="108" t="s">
        <v>597</v>
      </c>
      <c r="H151" s="108" t="s">
        <v>598</v>
      </c>
      <c r="I151" s="73"/>
      <c r="J151" s="73"/>
      <c r="K151" s="73"/>
      <c r="L151" s="73"/>
      <c r="M151" s="73"/>
      <c r="N151" s="73"/>
      <c r="O151" s="73"/>
      <c r="P151" s="73"/>
      <c r="Q151" s="73"/>
      <c r="R151" s="73"/>
      <c r="S151" s="73"/>
      <c r="T151" s="73"/>
      <c r="U151" s="73"/>
      <c r="V151" s="73"/>
    </row>
    <row r="152" spans="1:22">
      <c r="A152" s="107">
        <f t="shared" si="8"/>
        <v>151</v>
      </c>
      <c r="B152" s="116" t="s">
        <v>520</v>
      </c>
      <c r="C152" s="108" t="s">
        <v>420</v>
      </c>
      <c r="D152" s="108" t="s">
        <v>425</v>
      </c>
      <c r="E152" s="116" t="s">
        <v>488</v>
      </c>
      <c r="F152" s="109">
        <f>CorrectiveActionSummary!AG122</f>
        <v>0</v>
      </c>
      <c r="G152" s="108" t="s">
        <v>597</v>
      </c>
      <c r="H152" s="108" t="s">
        <v>598</v>
      </c>
      <c r="I152" s="73"/>
      <c r="J152" s="73"/>
      <c r="K152" s="73"/>
      <c r="L152" s="73"/>
      <c r="M152" s="73"/>
      <c r="N152" s="73"/>
      <c r="O152" s="73"/>
      <c r="P152" s="73"/>
      <c r="Q152" s="73"/>
      <c r="R152" s="73"/>
      <c r="S152" s="73"/>
      <c r="T152" s="73"/>
      <c r="U152" s="73"/>
      <c r="V152" s="73"/>
    </row>
    <row r="153" spans="1:22">
      <c r="A153" s="107">
        <f t="shared" si="8"/>
        <v>152</v>
      </c>
      <c r="B153" s="116" t="s">
        <v>520</v>
      </c>
      <c r="C153" s="108" t="s">
        <v>420</v>
      </c>
      <c r="D153" s="108" t="s">
        <v>426</v>
      </c>
      <c r="E153" s="116" t="s">
        <v>455</v>
      </c>
      <c r="F153" s="110">
        <f>CorrectiveActionSummary!AO122</f>
        <v>0</v>
      </c>
      <c r="G153" s="108" t="s">
        <v>597</v>
      </c>
      <c r="H153" s="108" t="s">
        <v>598</v>
      </c>
      <c r="I153" s="73"/>
      <c r="J153" s="73"/>
      <c r="K153" s="73"/>
      <c r="L153" s="73"/>
      <c r="M153" s="73"/>
      <c r="N153" s="73"/>
      <c r="O153" s="73"/>
      <c r="P153" s="73"/>
      <c r="Q153" s="73"/>
      <c r="R153" s="73"/>
      <c r="S153" s="73"/>
      <c r="T153" s="73"/>
      <c r="U153" s="73"/>
      <c r="V153" s="73"/>
    </row>
    <row r="154" spans="1:22">
      <c r="A154" s="107">
        <f t="shared" si="8"/>
        <v>153</v>
      </c>
      <c r="B154" s="116" t="s">
        <v>520</v>
      </c>
      <c r="C154" s="108" t="s">
        <v>420</v>
      </c>
      <c r="D154" s="108" t="s">
        <v>427</v>
      </c>
      <c r="E154" s="116" t="s">
        <v>488</v>
      </c>
      <c r="F154" s="109">
        <f>CorrectiveActionSummary!AW122</f>
        <v>0</v>
      </c>
      <c r="G154" s="108" t="s">
        <v>597</v>
      </c>
      <c r="H154" s="108" t="s">
        <v>598</v>
      </c>
      <c r="I154" s="73"/>
      <c r="J154" s="73"/>
      <c r="K154" s="73"/>
      <c r="L154" s="73"/>
      <c r="M154" s="73"/>
      <c r="N154" s="73"/>
      <c r="O154" s="73"/>
      <c r="P154" s="73"/>
      <c r="Q154" s="73"/>
      <c r="R154" s="73"/>
      <c r="S154" s="73"/>
      <c r="T154" s="73"/>
      <c r="U154" s="73"/>
      <c r="V154" s="73"/>
    </row>
    <row r="155" spans="1:22">
      <c r="A155" s="107">
        <f t="shared" si="8"/>
        <v>154</v>
      </c>
      <c r="B155" s="116" t="s">
        <v>520</v>
      </c>
      <c r="C155" s="108" t="s">
        <v>420</v>
      </c>
      <c r="D155" s="108" t="s">
        <v>217</v>
      </c>
      <c r="E155" s="116" t="s">
        <v>488</v>
      </c>
      <c r="F155" s="109">
        <f>CorrectiveActionSummary!BM122</f>
        <v>0</v>
      </c>
      <c r="G155" s="108" t="s">
        <v>597</v>
      </c>
      <c r="H155" s="108" t="s">
        <v>598</v>
      </c>
      <c r="I155" s="73"/>
      <c r="J155" s="73"/>
      <c r="K155" s="73"/>
      <c r="L155" s="73"/>
      <c r="M155" s="73"/>
      <c r="N155" s="73"/>
      <c r="O155" s="73"/>
      <c r="P155" s="73"/>
      <c r="Q155" s="73"/>
      <c r="R155" s="73"/>
      <c r="S155" s="73"/>
      <c r="T155" s="73"/>
      <c r="U155" s="73"/>
      <c r="V155" s="73"/>
    </row>
    <row r="156" spans="1:22">
      <c r="A156" s="107">
        <f t="shared" si="8"/>
        <v>155</v>
      </c>
      <c r="B156" s="116" t="s">
        <v>520</v>
      </c>
      <c r="C156" s="108" t="s">
        <v>421</v>
      </c>
      <c r="D156" s="108" t="s">
        <v>441</v>
      </c>
      <c r="E156" s="116" t="s">
        <v>488</v>
      </c>
      <c r="F156" s="109">
        <f>CorrectiveActionSummary!A123</f>
        <v>0</v>
      </c>
      <c r="G156" s="108" t="s">
        <v>597</v>
      </c>
      <c r="H156" s="108" t="s">
        <v>598</v>
      </c>
      <c r="I156" s="73"/>
      <c r="J156" s="73"/>
      <c r="K156" s="73"/>
      <c r="L156" s="73"/>
      <c r="M156" s="73"/>
      <c r="N156" s="73"/>
      <c r="O156" s="73"/>
      <c r="P156" s="73"/>
      <c r="Q156" s="73"/>
      <c r="R156" s="73"/>
      <c r="S156" s="73"/>
      <c r="T156" s="73"/>
      <c r="U156" s="73"/>
      <c r="V156" s="73"/>
    </row>
    <row r="157" spans="1:22">
      <c r="A157" s="107">
        <f t="shared" si="8"/>
        <v>156</v>
      </c>
      <c r="B157" s="116" t="s">
        <v>520</v>
      </c>
      <c r="C157" s="108" t="s">
        <v>421</v>
      </c>
      <c r="D157" s="108" t="s">
        <v>474</v>
      </c>
      <c r="E157" s="116" t="s">
        <v>490</v>
      </c>
      <c r="F157" s="109" t="b">
        <v>0</v>
      </c>
      <c r="G157" s="108" t="s">
        <v>597</v>
      </c>
      <c r="H157" s="108" t="s">
        <v>598</v>
      </c>
      <c r="I157" s="73"/>
      <c r="J157" s="73"/>
      <c r="K157" s="73"/>
      <c r="L157" s="73"/>
      <c r="M157" s="73"/>
      <c r="N157" s="73"/>
      <c r="O157" s="73"/>
      <c r="P157" s="73"/>
      <c r="Q157" s="73"/>
      <c r="R157" s="73"/>
      <c r="S157" s="73"/>
      <c r="T157" s="73"/>
      <c r="U157" s="73"/>
      <c r="V157" s="73"/>
    </row>
    <row r="158" spans="1:22">
      <c r="A158" s="107">
        <f t="shared" si="8"/>
        <v>157</v>
      </c>
      <c r="B158" s="116" t="s">
        <v>520</v>
      </c>
      <c r="C158" s="108" t="s">
        <v>421</v>
      </c>
      <c r="D158" s="108" t="s">
        <v>475</v>
      </c>
      <c r="E158" s="116" t="s">
        <v>490</v>
      </c>
      <c r="F158" s="109" t="b">
        <v>0</v>
      </c>
      <c r="G158" s="108" t="s">
        <v>597</v>
      </c>
      <c r="H158" s="108" t="s">
        <v>598</v>
      </c>
      <c r="I158" s="73"/>
      <c r="J158" s="73"/>
      <c r="K158" s="73"/>
      <c r="L158" s="73"/>
      <c r="M158" s="73"/>
      <c r="N158" s="73"/>
      <c r="O158" s="73"/>
      <c r="P158" s="73"/>
      <c r="Q158" s="73"/>
      <c r="R158" s="73"/>
      <c r="S158" s="73"/>
      <c r="T158" s="73"/>
      <c r="U158" s="73"/>
    </row>
    <row r="159" spans="1:22">
      <c r="A159" s="107">
        <f t="shared" si="8"/>
        <v>158</v>
      </c>
      <c r="B159" s="116" t="s">
        <v>520</v>
      </c>
      <c r="C159" s="108" t="s">
        <v>421</v>
      </c>
      <c r="D159" s="108" t="s">
        <v>425</v>
      </c>
      <c r="E159" s="116" t="s">
        <v>488</v>
      </c>
      <c r="F159" s="109">
        <f>CorrectiveActionSummary!AG123</f>
        <v>0</v>
      </c>
      <c r="G159" s="108" t="s">
        <v>597</v>
      </c>
      <c r="H159" s="108" t="s">
        <v>598</v>
      </c>
      <c r="I159" s="73"/>
      <c r="J159" s="73"/>
      <c r="K159" s="73"/>
      <c r="L159" s="73"/>
      <c r="M159" s="73"/>
      <c r="N159" s="73"/>
      <c r="O159" s="73"/>
      <c r="P159" s="73"/>
      <c r="Q159" s="73"/>
      <c r="R159" s="73"/>
      <c r="S159" s="73"/>
      <c r="T159" s="73"/>
      <c r="U159" s="73"/>
    </row>
    <row r="160" spans="1:22">
      <c r="A160" s="107">
        <f t="shared" si="8"/>
        <v>159</v>
      </c>
      <c r="B160" s="116" t="s">
        <v>520</v>
      </c>
      <c r="C160" s="108" t="s">
        <v>421</v>
      </c>
      <c r="D160" s="108" t="s">
        <v>426</v>
      </c>
      <c r="E160" s="116" t="s">
        <v>455</v>
      </c>
      <c r="F160" s="110">
        <f>CorrectiveActionSummary!AO123</f>
        <v>0</v>
      </c>
      <c r="G160" s="108" t="s">
        <v>597</v>
      </c>
      <c r="H160" s="108" t="s">
        <v>598</v>
      </c>
      <c r="I160" s="73"/>
      <c r="J160" s="73"/>
      <c r="K160" s="73"/>
      <c r="L160" s="73"/>
      <c r="M160" s="73"/>
      <c r="N160" s="73"/>
      <c r="O160" s="73"/>
      <c r="P160" s="73"/>
      <c r="Q160" s="73"/>
      <c r="R160" s="73"/>
      <c r="S160" s="73"/>
      <c r="T160" s="73"/>
      <c r="U160" s="73"/>
    </row>
    <row r="161" spans="1:21">
      <c r="A161" s="107">
        <f t="shared" si="8"/>
        <v>160</v>
      </c>
      <c r="B161" s="116" t="s">
        <v>520</v>
      </c>
      <c r="C161" s="108" t="s">
        <v>421</v>
      </c>
      <c r="D161" s="108" t="s">
        <v>427</v>
      </c>
      <c r="E161" s="116" t="s">
        <v>488</v>
      </c>
      <c r="F161" s="109">
        <f>CorrectiveActionSummary!AW123</f>
        <v>0</v>
      </c>
      <c r="G161" s="108" t="s">
        <v>597</v>
      </c>
      <c r="H161" s="108" t="s">
        <v>598</v>
      </c>
      <c r="I161" s="73"/>
      <c r="J161" s="73"/>
      <c r="K161" s="73"/>
      <c r="L161" s="73"/>
      <c r="M161" s="73"/>
      <c r="N161" s="73"/>
      <c r="O161" s="73"/>
      <c r="P161" s="73"/>
      <c r="Q161" s="73"/>
      <c r="R161" s="73"/>
      <c r="S161" s="73"/>
      <c r="T161" s="73"/>
      <c r="U161" s="73"/>
    </row>
    <row r="162" spans="1:21">
      <c r="A162" s="107">
        <f t="shared" si="8"/>
        <v>161</v>
      </c>
      <c r="B162" s="116" t="s">
        <v>520</v>
      </c>
      <c r="C162" s="108" t="s">
        <v>421</v>
      </c>
      <c r="D162" s="108" t="s">
        <v>217</v>
      </c>
      <c r="E162" s="116" t="s">
        <v>488</v>
      </c>
      <c r="F162" s="109">
        <f>CorrectiveActionSummary!BM123</f>
        <v>0</v>
      </c>
      <c r="G162" s="108" t="s">
        <v>597</v>
      </c>
      <c r="H162" s="108" t="s">
        <v>598</v>
      </c>
      <c r="I162" s="73"/>
      <c r="J162" s="73"/>
      <c r="K162" s="73"/>
      <c r="L162" s="73"/>
      <c r="M162" s="73"/>
      <c r="N162" s="73"/>
      <c r="O162" s="73"/>
      <c r="P162" s="73"/>
      <c r="Q162" s="73"/>
      <c r="R162" s="73"/>
      <c r="S162" s="73"/>
      <c r="T162" s="73"/>
      <c r="U162" s="73"/>
    </row>
    <row r="163" spans="1:21">
      <c r="A163" s="107">
        <f t="shared" si="8"/>
        <v>162</v>
      </c>
      <c r="B163" s="116" t="s">
        <v>520</v>
      </c>
      <c r="C163" s="108" t="s">
        <v>422</v>
      </c>
      <c r="D163" s="108" t="s">
        <v>441</v>
      </c>
      <c r="E163" s="116" t="s">
        <v>488</v>
      </c>
      <c r="F163" s="109">
        <f>CorrectiveActionSummary!A124</f>
        <v>0</v>
      </c>
      <c r="G163" s="108" t="s">
        <v>597</v>
      </c>
      <c r="H163" s="108" t="s">
        <v>598</v>
      </c>
      <c r="I163" s="73"/>
      <c r="J163" s="73"/>
      <c r="K163" s="73"/>
      <c r="L163" s="73"/>
      <c r="M163" s="73"/>
      <c r="N163" s="73"/>
      <c r="O163" s="73"/>
      <c r="P163" s="73"/>
      <c r="Q163" s="73"/>
      <c r="R163" s="73"/>
      <c r="S163" s="73"/>
      <c r="T163" s="73"/>
      <c r="U163" s="73"/>
    </row>
    <row r="164" spans="1:21">
      <c r="A164" s="107">
        <f t="shared" si="8"/>
        <v>163</v>
      </c>
      <c r="B164" s="116" t="s">
        <v>520</v>
      </c>
      <c r="C164" s="108" t="s">
        <v>422</v>
      </c>
      <c r="D164" s="108" t="s">
        <v>474</v>
      </c>
      <c r="E164" s="116" t="s">
        <v>490</v>
      </c>
      <c r="F164" s="109" t="b">
        <v>0</v>
      </c>
      <c r="G164" s="108" t="s">
        <v>597</v>
      </c>
      <c r="H164" s="108" t="s">
        <v>598</v>
      </c>
      <c r="I164" s="73"/>
      <c r="J164" s="73"/>
      <c r="K164" s="73"/>
      <c r="L164" s="73"/>
      <c r="M164" s="73"/>
      <c r="N164" s="73"/>
      <c r="O164" s="73"/>
      <c r="P164" s="73"/>
      <c r="Q164" s="73"/>
      <c r="R164" s="73"/>
      <c r="S164" s="73"/>
      <c r="T164" s="73"/>
      <c r="U164" s="73"/>
    </row>
    <row r="165" spans="1:21">
      <c r="A165" s="107">
        <f t="shared" si="8"/>
        <v>164</v>
      </c>
      <c r="B165" s="116" t="s">
        <v>520</v>
      </c>
      <c r="C165" s="108" t="s">
        <v>422</v>
      </c>
      <c r="D165" s="108" t="s">
        <v>475</v>
      </c>
      <c r="E165" s="116" t="s">
        <v>490</v>
      </c>
      <c r="F165" s="109" t="b">
        <v>0</v>
      </c>
      <c r="G165" s="108" t="s">
        <v>597</v>
      </c>
      <c r="H165" s="108" t="s">
        <v>598</v>
      </c>
      <c r="I165" s="73"/>
      <c r="J165" s="73"/>
      <c r="K165" s="73"/>
      <c r="L165" s="73"/>
      <c r="M165" s="73"/>
      <c r="N165" s="73"/>
      <c r="O165" s="73"/>
      <c r="P165" s="73"/>
      <c r="Q165" s="73"/>
      <c r="R165" s="73"/>
      <c r="S165" s="73"/>
      <c r="T165" s="73"/>
      <c r="U165" s="73"/>
    </row>
    <row r="166" spans="1:21">
      <c r="A166" s="107">
        <f t="shared" si="8"/>
        <v>165</v>
      </c>
      <c r="B166" s="116" t="s">
        <v>520</v>
      </c>
      <c r="C166" s="108" t="s">
        <v>422</v>
      </c>
      <c r="D166" s="108" t="s">
        <v>425</v>
      </c>
      <c r="E166" s="116" t="s">
        <v>488</v>
      </c>
      <c r="F166" s="109">
        <f>CorrectiveActionSummary!AG124</f>
        <v>0</v>
      </c>
      <c r="G166" s="108" t="s">
        <v>597</v>
      </c>
      <c r="H166" s="108" t="s">
        <v>598</v>
      </c>
      <c r="I166" s="73"/>
      <c r="J166" s="73"/>
      <c r="K166" s="73"/>
      <c r="L166" s="73"/>
      <c r="M166" s="73"/>
      <c r="N166" s="73"/>
      <c r="O166" s="73"/>
      <c r="P166" s="73"/>
      <c r="Q166" s="73"/>
      <c r="R166" s="73"/>
      <c r="S166" s="73"/>
      <c r="T166" s="73"/>
      <c r="U166" s="73"/>
    </row>
    <row r="167" spans="1:21">
      <c r="A167" s="107">
        <f t="shared" si="8"/>
        <v>166</v>
      </c>
      <c r="B167" s="116" t="s">
        <v>520</v>
      </c>
      <c r="C167" s="108" t="s">
        <v>422</v>
      </c>
      <c r="D167" s="108" t="s">
        <v>426</v>
      </c>
      <c r="E167" s="116" t="s">
        <v>455</v>
      </c>
      <c r="F167" s="110">
        <f>CorrectiveActionSummary!AO124</f>
        <v>0</v>
      </c>
      <c r="G167" s="108" t="s">
        <v>597</v>
      </c>
      <c r="H167" s="108" t="s">
        <v>598</v>
      </c>
      <c r="I167" s="73"/>
      <c r="J167" s="73"/>
      <c r="K167" s="73"/>
      <c r="L167" s="73"/>
      <c r="M167" s="73"/>
      <c r="N167" s="73"/>
      <c r="O167" s="73"/>
      <c r="P167" s="73"/>
      <c r="Q167" s="73"/>
      <c r="R167" s="73"/>
      <c r="S167" s="73"/>
      <c r="T167" s="73"/>
      <c r="U167" s="73"/>
    </row>
    <row r="168" spans="1:21">
      <c r="A168" s="107">
        <f t="shared" si="8"/>
        <v>167</v>
      </c>
      <c r="B168" s="116" t="s">
        <v>520</v>
      </c>
      <c r="C168" s="108" t="s">
        <v>422</v>
      </c>
      <c r="D168" s="108" t="s">
        <v>427</v>
      </c>
      <c r="E168" s="116" t="s">
        <v>488</v>
      </c>
      <c r="F168" s="109">
        <f>CorrectiveActionSummary!AW124</f>
        <v>0</v>
      </c>
      <c r="G168" s="108" t="s">
        <v>597</v>
      </c>
      <c r="H168" s="108" t="s">
        <v>598</v>
      </c>
      <c r="I168" s="73"/>
      <c r="J168" s="73"/>
      <c r="K168" s="73"/>
      <c r="L168" s="73"/>
      <c r="M168" s="73"/>
      <c r="N168" s="73"/>
      <c r="O168" s="73"/>
      <c r="P168" s="73"/>
      <c r="Q168" s="73"/>
      <c r="R168" s="73"/>
      <c r="S168" s="73"/>
      <c r="T168" s="73"/>
      <c r="U168" s="73"/>
    </row>
    <row r="169" spans="1:21">
      <c r="A169" s="107">
        <f t="shared" si="8"/>
        <v>168</v>
      </c>
      <c r="B169" s="116" t="s">
        <v>520</v>
      </c>
      <c r="C169" s="108" t="s">
        <v>422</v>
      </c>
      <c r="D169" s="108" t="s">
        <v>217</v>
      </c>
      <c r="E169" s="116" t="s">
        <v>488</v>
      </c>
      <c r="F169" s="109">
        <f>CorrectiveActionSummary!BM124</f>
        <v>0</v>
      </c>
      <c r="G169" s="108" t="s">
        <v>597</v>
      </c>
      <c r="H169" s="108" t="s">
        <v>598</v>
      </c>
      <c r="I169" s="73"/>
      <c r="J169" s="73"/>
      <c r="K169" s="73"/>
      <c r="L169" s="73"/>
      <c r="M169" s="73"/>
      <c r="N169" s="73"/>
      <c r="O169" s="73"/>
      <c r="P169" s="73"/>
      <c r="Q169" s="73"/>
      <c r="R169" s="73"/>
      <c r="S169" s="73"/>
      <c r="T169" s="73"/>
      <c r="U169" s="73"/>
    </row>
    <row r="170" spans="1:21">
      <c r="A170" s="107">
        <f t="shared" si="8"/>
        <v>169</v>
      </c>
      <c r="B170" s="116" t="s">
        <v>520</v>
      </c>
      <c r="C170" s="108" t="s">
        <v>423</v>
      </c>
      <c r="D170" s="108" t="s">
        <v>441</v>
      </c>
      <c r="E170" s="116" t="s">
        <v>488</v>
      </c>
      <c r="F170" s="109">
        <f>CorrectiveActionSummary!A125</f>
        <v>0</v>
      </c>
      <c r="G170" s="108" t="s">
        <v>597</v>
      </c>
      <c r="H170" s="108" t="s">
        <v>598</v>
      </c>
      <c r="I170" s="73"/>
      <c r="J170" s="73"/>
      <c r="K170" s="73"/>
      <c r="L170" s="73"/>
      <c r="M170" s="73"/>
      <c r="N170" s="73"/>
      <c r="O170" s="73"/>
      <c r="P170" s="73"/>
      <c r="Q170" s="73"/>
      <c r="R170" s="73"/>
      <c r="S170" s="73"/>
      <c r="T170" s="73"/>
      <c r="U170" s="73"/>
    </row>
    <row r="171" spans="1:21">
      <c r="A171" s="107">
        <f t="shared" si="8"/>
        <v>170</v>
      </c>
      <c r="B171" s="116" t="s">
        <v>520</v>
      </c>
      <c r="C171" s="108" t="s">
        <v>423</v>
      </c>
      <c r="D171" s="108" t="s">
        <v>474</v>
      </c>
      <c r="E171" s="116" t="s">
        <v>490</v>
      </c>
      <c r="F171" s="109" t="b">
        <v>0</v>
      </c>
      <c r="G171" s="108" t="s">
        <v>597</v>
      </c>
      <c r="H171" s="108" t="s">
        <v>598</v>
      </c>
      <c r="I171" s="73"/>
      <c r="J171" s="73"/>
      <c r="K171" s="73"/>
      <c r="L171" s="73"/>
      <c r="M171" s="73"/>
      <c r="N171" s="73"/>
      <c r="O171" s="73"/>
      <c r="P171" s="73"/>
      <c r="Q171" s="73"/>
      <c r="R171" s="73"/>
      <c r="S171" s="73"/>
      <c r="T171" s="73"/>
      <c r="U171" s="73"/>
    </row>
    <row r="172" spans="1:21">
      <c r="A172" s="107">
        <f t="shared" si="8"/>
        <v>171</v>
      </c>
      <c r="B172" s="116" t="s">
        <v>520</v>
      </c>
      <c r="C172" s="108" t="s">
        <v>423</v>
      </c>
      <c r="D172" s="108" t="s">
        <v>475</v>
      </c>
      <c r="E172" s="116" t="s">
        <v>490</v>
      </c>
      <c r="F172" s="109" t="b">
        <v>0</v>
      </c>
      <c r="G172" s="108" t="s">
        <v>597</v>
      </c>
      <c r="H172" s="108" t="s">
        <v>598</v>
      </c>
      <c r="I172" s="73"/>
      <c r="J172" s="73"/>
      <c r="K172" s="73"/>
      <c r="L172" s="73"/>
      <c r="M172" s="73"/>
      <c r="N172" s="73"/>
      <c r="O172" s="73"/>
      <c r="P172" s="73"/>
      <c r="Q172" s="73"/>
      <c r="R172" s="73"/>
      <c r="S172" s="73"/>
      <c r="T172" s="73"/>
      <c r="U172" s="73"/>
    </row>
    <row r="173" spans="1:21">
      <c r="A173" s="107">
        <f t="shared" si="8"/>
        <v>172</v>
      </c>
      <c r="B173" s="116" t="s">
        <v>520</v>
      </c>
      <c r="C173" s="108" t="s">
        <v>423</v>
      </c>
      <c r="D173" s="108" t="s">
        <v>425</v>
      </c>
      <c r="E173" s="116" t="s">
        <v>488</v>
      </c>
      <c r="F173" s="109">
        <f>CorrectiveActionSummary!AG125</f>
        <v>0</v>
      </c>
      <c r="G173" s="108" t="s">
        <v>597</v>
      </c>
      <c r="H173" s="108" t="s">
        <v>598</v>
      </c>
      <c r="I173" s="73"/>
      <c r="J173" s="73"/>
      <c r="K173" s="73"/>
      <c r="L173" s="73"/>
      <c r="M173" s="73"/>
      <c r="N173" s="73"/>
      <c r="O173" s="73"/>
      <c r="P173" s="73"/>
      <c r="Q173" s="73"/>
      <c r="R173" s="73"/>
      <c r="S173" s="73"/>
      <c r="T173" s="73"/>
      <c r="U173" s="73"/>
    </row>
    <row r="174" spans="1:21">
      <c r="A174" s="107">
        <f t="shared" si="8"/>
        <v>173</v>
      </c>
      <c r="B174" s="116" t="s">
        <v>520</v>
      </c>
      <c r="C174" s="108" t="s">
        <v>423</v>
      </c>
      <c r="D174" s="108" t="s">
        <v>426</v>
      </c>
      <c r="E174" s="116" t="s">
        <v>455</v>
      </c>
      <c r="F174" s="110">
        <f>CorrectiveActionSummary!AO125</f>
        <v>0</v>
      </c>
      <c r="G174" s="108" t="s">
        <v>597</v>
      </c>
      <c r="H174" s="108" t="s">
        <v>598</v>
      </c>
      <c r="I174" s="73"/>
      <c r="J174" s="73"/>
      <c r="K174" s="73"/>
      <c r="L174" s="73"/>
      <c r="M174" s="73"/>
      <c r="N174" s="73"/>
      <c r="O174" s="73"/>
      <c r="P174" s="73"/>
      <c r="Q174" s="73"/>
      <c r="R174" s="73"/>
      <c r="S174" s="73"/>
      <c r="T174" s="73"/>
      <c r="U174" s="73"/>
    </row>
    <row r="175" spans="1:21">
      <c r="A175" s="107">
        <f t="shared" si="8"/>
        <v>174</v>
      </c>
      <c r="B175" s="116" t="s">
        <v>520</v>
      </c>
      <c r="C175" s="108" t="s">
        <v>423</v>
      </c>
      <c r="D175" s="108" t="s">
        <v>427</v>
      </c>
      <c r="E175" s="116" t="s">
        <v>488</v>
      </c>
      <c r="F175" s="109">
        <f>CorrectiveActionSummary!AW125</f>
        <v>0</v>
      </c>
      <c r="G175" s="108" t="s">
        <v>597</v>
      </c>
      <c r="H175" s="108" t="s">
        <v>598</v>
      </c>
      <c r="I175" s="73"/>
      <c r="J175" s="73"/>
      <c r="K175" s="73"/>
      <c r="L175" s="73"/>
      <c r="M175" s="73"/>
      <c r="N175" s="73"/>
      <c r="O175" s="73"/>
      <c r="P175" s="73"/>
      <c r="Q175" s="73"/>
      <c r="R175" s="73"/>
      <c r="S175" s="73"/>
      <c r="T175" s="73"/>
      <c r="U175" s="73"/>
    </row>
    <row r="176" spans="1:21">
      <c r="A176" s="107">
        <f t="shared" si="8"/>
        <v>175</v>
      </c>
      <c r="B176" s="116" t="s">
        <v>520</v>
      </c>
      <c r="C176" s="108" t="s">
        <v>423</v>
      </c>
      <c r="D176" s="108" t="s">
        <v>217</v>
      </c>
      <c r="E176" s="116" t="s">
        <v>488</v>
      </c>
      <c r="F176" s="109">
        <f>CorrectiveActionSummary!BM125</f>
        <v>0</v>
      </c>
      <c r="G176" s="108" t="s">
        <v>597</v>
      </c>
      <c r="H176" s="108" t="s">
        <v>598</v>
      </c>
      <c r="I176" s="73"/>
      <c r="J176" s="73"/>
      <c r="K176" s="73"/>
      <c r="L176" s="73"/>
      <c r="M176" s="73"/>
      <c r="N176" s="73"/>
      <c r="O176" s="73"/>
      <c r="P176" s="73"/>
      <c r="Q176" s="73"/>
      <c r="R176" s="73"/>
      <c r="S176" s="73"/>
      <c r="T176" s="73"/>
      <c r="U176" s="73"/>
    </row>
    <row r="177" spans="1:21">
      <c r="A177" s="107">
        <f t="shared" si="8"/>
        <v>176</v>
      </c>
      <c r="B177" s="116" t="s">
        <v>520</v>
      </c>
      <c r="C177" s="108" t="s">
        <v>424</v>
      </c>
      <c r="D177" s="108" t="s">
        <v>441</v>
      </c>
      <c r="E177" s="116" t="s">
        <v>488</v>
      </c>
      <c r="F177" s="109">
        <f>CorrectiveActionSummary!A126</f>
        <v>0</v>
      </c>
      <c r="G177" s="108" t="s">
        <v>597</v>
      </c>
      <c r="H177" s="108" t="s">
        <v>598</v>
      </c>
      <c r="I177" s="73"/>
      <c r="J177" s="73"/>
      <c r="K177" s="73"/>
      <c r="L177" s="73"/>
      <c r="M177" s="73"/>
      <c r="N177" s="73"/>
      <c r="O177" s="73"/>
      <c r="P177" s="73"/>
      <c r="Q177" s="73"/>
      <c r="R177" s="73"/>
      <c r="S177" s="73"/>
      <c r="T177" s="73"/>
      <c r="U177" s="73"/>
    </row>
    <row r="178" spans="1:21">
      <c r="A178" s="107">
        <f t="shared" si="8"/>
        <v>177</v>
      </c>
      <c r="B178" s="116" t="s">
        <v>520</v>
      </c>
      <c r="C178" s="108" t="s">
        <v>424</v>
      </c>
      <c r="D178" s="108" t="s">
        <v>474</v>
      </c>
      <c r="E178" s="116" t="s">
        <v>490</v>
      </c>
      <c r="F178" s="109" t="b">
        <v>0</v>
      </c>
      <c r="G178" s="108" t="s">
        <v>597</v>
      </c>
      <c r="H178" s="108" t="s">
        <v>598</v>
      </c>
      <c r="I178" s="73"/>
      <c r="J178" s="73"/>
      <c r="K178" s="73"/>
      <c r="L178" s="73"/>
      <c r="M178" s="73"/>
      <c r="N178" s="73"/>
      <c r="O178" s="73"/>
      <c r="P178" s="73"/>
      <c r="Q178" s="73"/>
      <c r="R178" s="73"/>
      <c r="S178" s="73"/>
      <c r="T178" s="73"/>
      <c r="U178" s="73"/>
    </row>
    <row r="179" spans="1:21">
      <c r="A179" s="107">
        <f t="shared" si="8"/>
        <v>178</v>
      </c>
      <c r="B179" s="116" t="s">
        <v>520</v>
      </c>
      <c r="C179" s="108" t="s">
        <v>424</v>
      </c>
      <c r="D179" s="108" t="s">
        <v>475</v>
      </c>
      <c r="E179" s="116" t="s">
        <v>490</v>
      </c>
      <c r="F179" s="109" t="b">
        <v>0</v>
      </c>
      <c r="G179" s="108" t="s">
        <v>597</v>
      </c>
      <c r="H179" s="108" t="s">
        <v>598</v>
      </c>
      <c r="I179" s="73"/>
      <c r="J179" s="73"/>
      <c r="K179" s="73"/>
      <c r="L179" s="73"/>
      <c r="M179" s="73"/>
      <c r="N179" s="73"/>
      <c r="O179" s="73"/>
      <c r="P179" s="73"/>
      <c r="Q179" s="73"/>
      <c r="R179" s="73"/>
      <c r="S179" s="73"/>
      <c r="T179" s="73"/>
      <c r="U179" s="73"/>
    </row>
    <row r="180" spans="1:21">
      <c r="A180" s="107">
        <f t="shared" si="8"/>
        <v>179</v>
      </c>
      <c r="B180" s="116" t="s">
        <v>520</v>
      </c>
      <c r="C180" s="108" t="s">
        <v>424</v>
      </c>
      <c r="D180" s="108" t="s">
        <v>425</v>
      </c>
      <c r="E180" s="116" t="s">
        <v>488</v>
      </c>
      <c r="F180" s="109">
        <f>CorrectiveActionSummary!AG126</f>
        <v>0</v>
      </c>
      <c r="G180" s="108" t="s">
        <v>597</v>
      </c>
      <c r="H180" s="108" t="s">
        <v>598</v>
      </c>
      <c r="I180" s="73"/>
      <c r="J180" s="73"/>
      <c r="K180" s="73"/>
      <c r="L180" s="73"/>
      <c r="M180" s="73"/>
      <c r="N180" s="73"/>
      <c r="O180" s="73"/>
      <c r="P180" s="73"/>
      <c r="Q180" s="73"/>
      <c r="R180" s="73"/>
      <c r="S180" s="73"/>
      <c r="T180" s="73"/>
      <c r="U180" s="73"/>
    </row>
    <row r="181" spans="1:21">
      <c r="A181" s="107">
        <f t="shared" si="8"/>
        <v>180</v>
      </c>
      <c r="B181" s="116" t="s">
        <v>520</v>
      </c>
      <c r="C181" s="108" t="s">
        <v>424</v>
      </c>
      <c r="D181" s="108" t="s">
        <v>426</v>
      </c>
      <c r="E181" s="116" t="s">
        <v>455</v>
      </c>
      <c r="F181" s="110">
        <f>CorrectiveActionSummary!AO126</f>
        <v>0</v>
      </c>
      <c r="G181" s="108" t="s">
        <v>597</v>
      </c>
      <c r="H181" s="108" t="s">
        <v>598</v>
      </c>
      <c r="I181" s="73"/>
      <c r="J181" s="73"/>
      <c r="K181" s="73"/>
      <c r="L181" s="73"/>
      <c r="M181" s="73"/>
      <c r="N181" s="73"/>
      <c r="O181" s="73"/>
      <c r="P181" s="73"/>
      <c r="Q181" s="73"/>
      <c r="R181" s="73"/>
      <c r="S181" s="73"/>
      <c r="T181" s="73"/>
      <c r="U181" s="73"/>
    </row>
    <row r="182" spans="1:21">
      <c r="A182" s="107">
        <f t="shared" si="8"/>
        <v>181</v>
      </c>
      <c r="B182" s="116" t="s">
        <v>520</v>
      </c>
      <c r="C182" s="108" t="s">
        <v>424</v>
      </c>
      <c r="D182" s="108" t="s">
        <v>427</v>
      </c>
      <c r="E182" s="116" t="s">
        <v>488</v>
      </c>
      <c r="F182" s="109">
        <f>CorrectiveActionSummary!AW126</f>
        <v>0</v>
      </c>
      <c r="G182" s="108" t="s">
        <v>597</v>
      </c>
      <c r="H182" s="108" t="s">
        <v>598</v>
      </c>
      <c r="I182" s="73"/>
      <c r="J182" s="73"/>
      <c r="K182" s="73"/>
      <c r="L182" s="73"/>
      <c r="M182" s="73"/>
      <c r="N182" s="73"/>
      <c r="O182" s="73"/>
      <c r="P182" s="73"/>
      <c r="Q182" s="73"/>
      <c r="R182" s="73"/>
      <c r="S182" s="73"/>
      <c r="T182" s="73"/>
      <c r="U182" s="73"/>
    </row>
    <row r="183" spans="1:21" ht="14.25" customHeight="1">
      <c r="A183" s="107">
        <f t="shared" si="8"/>
        <v>182</v>
      </c>
      <c r="B183" s="116" t="s">
        <v>520</v>
      </c>
      <c r="C183" s="108" t="s">
        <v>424</v>
      </c>
      <c r="D183" s="108" t="s">
        <v>217</v>
      </c>
      <c r="E183" s="116" t="s">
        <v>488</v>
      </c>
      <c r="F183" s="109">
        <f>CorrectiveActionSummary!BM126</f>
        <v>0</v>
      </c>
      <c r="G183" s="108" t="s">
        <v>597</v>
      </c>
      <c r="H183" s="108" t="s">
        <v>598</v>
      </c>
      <c r="I183" s="73"/>
      <c r="J183" s="73"/>
      <c r="K183" s="73"/>
      <c r="L183" s="73"/>
      <c r="M183" s="73"/>
      <c r="N183" s="73"/>
      <c r="O183" s="73"/>
      <c r="P183" s="73"/>
      <c r="Q183" s="73"/>
      <c r="R183" s="73"/>
      <c r="S183" s="73"/>
      <c r="T183" s="73"/>
      <c r="U183" s="73"/>
    </row>
    <row r="184" spans="1:21" ht="0.75" hidden="1" customHeight="1">
      <c r="A184" s="107">
        <f t="shared" si="8"/>
        <v>183</v>
      </c>
      <c r="B184" s="114" t="s">
        <v>442</v>
      </c>
      <c r="C184" s="112" t="s">
        <v>127</v>
      </c>
      <c r="D184" s="112" t="s">
        <v>452</v>
      </c>
      <c r="E184" s="114" t="s">
        <v>490</v>
      </c>
      <c r="F184" s="113" t="b">
        <v>0</v>
      </c>
      <c r="G184" s="112"/>
      <c r="H184" s="112">
        <v>0</v>
      </c>
      <c r="I184" s="73"/>
      <c r="J184" s="73"/>
      <c r="K184" s="73"/>
      <c r="L184" s="73"/>
      <c r="M184" s="73"/>
      <c r="N184" s="73"/>
      <c r="O184" s="73"/>
      <c r="P184" s="73"/>
      <c r="Q184" s="73"/>
      <c r="R184" s="73"/>
      <c r="S184" s="73"/>
      <c r="T184" s="73"/>
      <c r="U184" s="73"/>
    </row>
    <row r="185" spans="1:21" hidden="1">
      <c r="A185" s="107">
        <f t="shared" si="8"/>
        <v>184</v>
      </c>
      <c r="B185" s="114" t="s">
        <v>442</v>
      </c>
      <c r="C185" s="112" t="s">
        <v>127</v>
      </c>
      <c r="D185" s="112" t="s">
        <v>119</v>
      </c>
      <c r="E185" s="114" t="s">
        <v>490</v>
      </c>
      <c r="F185" s="113" t="b">
        <v>1</v>
      </c>
      <c r="G185" s="112"/>
      <c r="H185" s="112">
        <v>0</v>
      </c>
      <c r="I185" s="73"/>
      <c r="J185" s="73"/>
      <c r="K185" s="73"/>
      <c r="L185" s="73"/>
      <c r="M185" s="73"/>
      <c r="N185" s="73"/>
      <c r="O185" s="73"/>
      <c r="P185" s="73"/>
      <c r="Q185" s="73"/>
      <c r="R185" s="73"/>
      <c r="S185" s="73"/>
      <c r="T185" s="73"/>
      <c r="U185" s="73"/>
    </row>
    <row r="186" spans="1:21" hidden="1">
      <c r="A186" s="107">
        <f t="shared" si="8"/>
        <v>185</v>
      </c>
      <c r="B186" s="114" t="s">
        <v>442</v>
      </c>
      <c r="C186" s="112" t="s">
        <v>443</v>
      </c>
      <c r="D186" s="112" t="s">
        <v>452</v>
      </c>
      <c r="E186" s="114" t="s">
        <v>490</v>
      </c>
      <c r="F186" s="113" t="b">
        <v>0</v>
      </c>
      <c r="G186" s="112"/>
      <c r="H186" s="112">
        <v>0</v>
      </c>
      <c r="I186" s="73"/>
      <c r="J186" s="73"/>
      <c r="K186" s="73"/>
      <c r="L186" s="73"/>
      <c r="M186" s="73"/>
      <c r="N186" s="73"/>
      <c r="O186" s="73"/>
      <c r="P186" s="73"/>
      <c r="Q186" s="73"/>
      <c r="R186" s="73"/>
      <c r="S186" s="73"/>
      <c r="T186" s="73"/>
      <c r="U186" s="73"/>
    </row>
    <row r="187" spans="1:21" hidden="1">
      <c r="A187" s="107">
        <f t="shared" si="8"/>
        <v>186</v>
      </c>
      <c r="B187" s="114" t="s">
        <v>442</v>
      </c>
      <c r="C187" s="112" t="s">
        <v>443</v>
      </c>
      <c r="D187" s="112" t="s">
        <v>119</v>
      </c>
      <c r="E187" s="114" t="s">
        <v>490</v>
      </c>
      <c r="F187" s="113" t="b">
        <v>1</v>
      </c>
      <c r="G187" s="112"/>
      <c r="H187" s="112">
        <v>0</v>
      </c>
      <c r="I187" s="73"/>
      <c r="J187" s="73"/>
      <c r="K187" s="73"/>
      <c r="L187" s="73"/>
      <c r="M187" s="73"/>
      <c r="N187" s="73"/>
      <c r="O187" s="73"/>
      <c r="P187" s="73"/>
      <c r="Q187" s="73"/>
      <c r="R187" s="73"/>
      <c r="S187" s="73"/>
      <c r="T187" s="73"/>
      <c r="U187" s="73"/>
    </row>
    <row r="188" spans="1:21" hidden="1">
      <c r="A188" s="107">
        <f t="shared" si="8"/>
        <v>187</v>
      </c>
      <c r="B188" s="114" t="s">
        <v>442</v>
      </c>
      <c r="C188" s="112" t="s">
        <v>117</v>
      </c>
      <c r="D188" s="112" t="s">
        <v>452</v>
      </c>
      <c r="E188" s="114" t="s">
        <v>490</v>
      </c>
      <c r="F188" s="113" t="b">
        <v>0</v>
      </c>
      <c r="G188" s="112"/>
      <c r="H188" s="112">
        <v>0</v>
      </c>
      <c r="I188" s="73"/>
      <c r="J188" s="73"/>
      <c r="K188" s="73"/>
      <c r="L188" s="73"/>
      <c r="M188" s="73"/>
      <c r="N188" s="73"/>
      <c r="O188" s="73"/>
      <c r="P188" s="73"/>
      <c r="Q188" s="73"/>
      <c r="R188" s="73"/>
      <c r="S188" s="73"/>
      <c r="T188" s="73"/>
      <c r="U188" s="73"/>
    </row>
    <row r="189" spans="1:21" hidden="1">
      <c r="A189" s="107">
        <f t="shared" si="8"/>
        <v>188</v>
      </c>
      <c r="B189" s="114" t="s">
        <v>442</v>
      </c>
      <c r="C189" s="112" t="s">
        <v>117</v>
      </c>
      <c r="D189" s="112" t="s">
        <v>119</v>
      </c>
      <c r="E189" s="114" t="s">
        <v>490</v>
      </c>
      <c r="F189" s="113" t="b">
        <v>1</v>
      </c>
      <c r="G189" s="112"/>
      <c r="H189" s="112">
        <v>0</v>
      </c>
      <c r="I189" s="73"/>
      <c r="J189" s="73"/>
      <c r="K189" s="73"/>
      <c r="L189" s="73"/>
      <c r="M189" s="73"/>
      <c r="N189" s="73"/>
      <c r="O189" s="73"/>
      <c r="P189" s="73"/>
      <c r="Q189" s="73"/>
      <c r="R189" s="73"/>
      <c r="S189" s="73"/>
      <c r="T189" s="73"/>
      <c r="U189" s="73"/>
    </row>
    <row r="190" spans="1:21" hidden="1">
      <c r="A190" s="107">
        <f t="shared" si="8"/>
        <v>189</v>
      </c>
      <c r="B190" s="114" t="s">
        <v>442</v>
      </c>
      <c r="C190" s="112" t="s">
        <v>128</v>
      </c>
      <c r="D190" s="112" t="s">
        <v>452</v>
      </c>
      <c r="E190" s="114" t="s">
        <v>490</v>
      </c>
      <c r="F190" s="113" t="b">
        <v>0</v>
      </c>
      <c r="G190" s="112"/>
      <c r="H190" s="112">
        <v>0</v>
      </c>
      <c r="I190" s="73"/>
      <c r="J190" s="73"/>
      <c r="K190" s="73"/>
      <c r="L190" s="73"/>
      <c r="M190" s="73"/>
      <c r="N190" s="73"/>
      <c r="O190" s="73"/>
      <c r="P190" s="73"/>
      <c r="Q190" s="73"/>
      <c r="R190" s="73"/>
      <c r="S190" s="73"/>
      <c r="T190" s="73"/>
      <c r="U190" s="73"/>
    </row>
    <row r="191" spans="1:21" hidden="1">
      <c r="A191" s="107">
        <f t="shared" si="8"/>
        <v>190</v>
      </c>
      <c r="B191" s="114" t="s">
        <v>442</v>
      </c>
      <c r="C191" s="112" t="s">
        <v>128</v>
      </c>
      <c r="D191" s="112" t="s">
        <v>119</v>
      </c>
      <c r="E191" s="114" t="s">
        <v>490</v>
      </c>
      <c r="F191" s="113" t="b">
        <v>1</v>
      </c>
      <c r="G191" s="112"/>
      <c r="H191" s="112">
        <v>0</v>
      </c>
      <c r="I191" s="73"/>
      <c r="J191" s="73"/>
      <c r="K191" s="73"/>
      <c r="L191" s="73"/>
      <c r="M191" s="73"/>
      <c r="N191" s="73"/>
      <c r="O191" s="73"/>
      <c r="P191" s="73"/>
      <c r="Q191" s="73"/>
      <c r="R191" s="73"/>
      <c r="S191" s="73"/>
      <c r="T191" s="73"/>
      <c r="U191" s="73"/>
    </row>
    <row r="192" spans="1:21" hidden="1">
      <c r="A192" s="107">
        <f t="shared" si="8"/>
        <v>191</v>
      </c>
      <c r="B192" s="114" t="s">
        <v>442</v>
      </c>
      <c r="C192" s="112" t="s">
        <v>444</v>
      </c>
      <c r="D192" s="112" t="s">
        <v>452</v>
      </c>
      <c r="E192" s="114" t="s">
        <v>490</v>
      </c>
      <c r="F192" s="113" t="b">
        <v>0</v>
      </c>
      <c r="G192" s="112"/>
      <c r="H192" s="112">
        <v>0</v>
      </c>
      <c r="I192" s="73"/>
      <c r="J192" s="73"/>
      <c r="K192" s="73"/>
      <c r="L192" s="73"/>
      <c r="M192" s="73"/>
      <c r="N192" s="73"/>
      <c r="O192" s="73"/>
      <c r="P192" s="73"/>
      <c r="Q192" s="73"/>
      <c r="R192" s="73"/>
      <c r="S192" s="73"/>
      <c r="T192" s="73"/>
      <c r="U192" s="73"/>
    </row>
    <row r="193" spans="1:21" hidden="1">
      <c r="A193" s="107">
        <f t="shared" si="8"/>
        <v>192</v>
      </c>
      <c r="B193" s="114" t="s">
        <v>442</v>
      </c>
      <c r="C193" s="112" t="s">
        <v>444</v>
      </c>
      <c r="D193" s="112" t="s">
        <v>119</v>
      </c>
      <c r="E193" s="114" t="s">
        <v>490</v>
      </c>
      <c r="F193" s="113" t="b">
        <v>1</v>
      </c>
      <c r="G193" s="112"/>
      <c r="H193" s="112">
        <v>0</v>
      </c>
      <c r="I193" s="73"/>
      <c r="J193" s="73"/>
      <c r="K193" s="73"/>
      <c r="L193" s="73"/>
      <c r="M193" s="73"/>
      <c r="N193" s="73"/>
      <c r="O193" s="73"/>
      <c r="P193" s="73"/>
      <c r="Q193" s="73"/>
      <c r="R193" s="73"/>
      <c r="S193" s="73"/>
      <c r="T193" s="73"/>
      <c r="U193" s="73"/>
    </row>
    <row r="194" spans="1:21" hidden="1">
      <c r="A194" s="107">
        <f t="shared" si="8"/>
        <v>193</v>
      </c>
      <c r="B194" s="114" t="s">
        <v>442</v>
      </c>
      <c r="C194" s="112" t="s">
        <v>140</v>
      </c>
      <c r="D194" s="112" t="s">
        <v>452</v>
      </c>
      <c r="E194" s="114" t="s">
        <v>490</v>
      </c>
      <c r="F194" s="113" t="b">
        <v>0</v>
      </c>
      <c r="G194" s="112"/>
      <c r="H194" s="112">
        <v>0</v>
      </c>
      <c r="I194" s="73"/>
      <c r="J194" s="73"/>
      <c r="K194" s="73"/>
      <c r="L194" s="73"/>
      <c r="M194" s="73"/>
      <c r="N194" s="73"/>
      <c r="O194" s="73"/>
      <c r="P194" s="73"/>
      <c r="Q194" s="73"/>
      <c r="R194" s="73"/>
      <c r="S194" s="73"/>
      <c r="T194" s="73"/>
      <c r="U194" s="73"/>
    </row>
    <row r="195" spans="1:21" hidden="1">
      <c r="A195" s="107">
        <f t="shared" si="8"/>
        <v>194</v>
      </c>
      <c r="B195" s="114" t="s">
        <v>442</v>
      </c>
      <c r="C195" s="112" t="s">
        <v>140</v>
      </c>
      <c r="D195" s="112" t="s">
        <v>119</v>
      </c>
      <c r="E195" s="114" t="s">
        <v>490</v>
      </c>
      <c r="F195" s="113" t="b">
        <v>1</v>
      </c>
      <c r="G195" s="112"/>
      <c r="H195" s="112">
        <v>0</v>
      </c>
      <c r="I195" s="73"/>
      <c r="J195" s="73"/>
      <c r="K195" s="73"/>
      <c r="L195" s="73"/>
      <c r="M195" s="73"/>
      <c r="N195" s="73"/>
      <c r="O195" s="73"/>
      <c r="P195" s="73"/>
      <c r="Q195" s="73"/>
      <c r="R195" s="73"/>
      <c r="S195" s="73"/>
      <c r="T195" s="73"/>
      <c r="U195" s="73"/>
    </row>
    <row r="196" spans="1:21" hidden="1">
      <c r="A196" s="107">
        <f t="shared" ref="A196:A239" si="10">A195+1</f>
        <v>195</v>
      </c>
      <c r="B196" s="114" t="s">
        <v>442</v>
      </c>
      <c r="C196" s="112" t="s">
        <v>445</v>
      </c>
      <c r="D196" s="112" t="s">
        <v>452</v>
      </c>
      <c r="E196" s="114" t="s">
        <v>490</v>
      </c>
      <c r="F196" s="113" t="b">
        <v>0</v>
      </c>
      <c r="G196" s="112"/>
      <c r="H196" s="112">
        <v>0</v>
      </c>
      <c r="I196" s="73"/>
      <c r="J196" s="73"/>
      <c r="K196" s="73"/>
      <c r="L196" s="73"/>
      <c r="M196" s="73"/>
      <c r="N196" s="73"/>
      <c r="O196" s="73"/>
      <c r="P196" s="73"/>
      <c r="Q196" s="73"/>
      <c r="R196" s="73"/>
      <c r="S196" s="73"/>
      <c r="T196" s="73"/>
      <c r="U196" s="73"/>
    </row>
    <row r="197" spans="1:21" hidden="1">
      <c r="A197" s="107">
        <f t="shared" si="10"/>
        <v>196</v>
      </c>
      <c r="B197" s="114" t="s">
        <v>442</v>
      </c>
      <c r="C197" s="112" t="s">
        <v>445</v>
      </c>
      <c r="D197" s="112" t="s">
        <v>119</v>
      </c>
      <c r="E197" s="114" t="s">
        <v>490</v>
      </c>
      <c r="F197" s="113" t="b">
        <v>1</v>
      </c>
      <c r="G197" s="112"/>
      <c r="H197" s="112">
        <v>0</v>
      </c>
      <c r="I197" s="73"/>
      <c r="J197" s="73"/>
      <c r="K197" s="73"/>
      <c r="L197" s="73"/>
      <c r="M197" s="73"/>
      <c r="N197" s="73"/>
      <c r="O197" s="73"/>
      <c r="P197" s="73"/>
      <c r="Q197" s="73"/>
      <c r="R197" s="73"/>
      <c r="S197" s="73"/>
      <c r="T197" s="73"/>
      <c r="U197" s="73"/>
    </row>
    <row r="198" spans="1:21" hidden="1">
      <c r="A198" s="107">
        <f t="shared" si="10"/>
        <v>197</v>
      </c>
      <c r="B198" s="114" t="s">
        <v>442</v>
      </c>
      <c r="C198" s="112" t="s">
        <v>446</v>
      </c>
      <c r="D198" s="112" t="s">
        <v>452</v>
      </c>
      <c r="E198" s="114" t="s">
        <v>490</v>
      </c>
      <c r="F198" s="113" t="b">
        <v>0</v>
      </c>
      <c r="G198" s="112"/>
      <c r="H198" s="112">
        <v>0</v>
      </c>
      <c r="I198" s="73"/>
      <c r="J198" s="73"/>
      <c r="K198" s="73"/>
      <c r="L198" s="73"/>
      <c r="M198" s="73"/>
      <c r="N198" s="73"/>
      <c r="O198" s="73"/>
      <c r="P198" s="73"/>
      <c r="Q198" s="73"/>
      <c r="R198" s="73"/>
      <c r="S198" s="73"/>
      <c r="T198" s="73"/>
      <c r="U198" s="73"/>
    </row>
    <row r="199" spans="1:21" ht="10.5" hidden="1" customHeight="1">
      <c r="A199" s="107">
        <f t="shared" si="10"/>
        <v>198</v>
      </c>
      <c r="B199" s="114" t="s">
        <v>442</v>
      </c>
      <c r="C199" s="112" t="s">
        <v>446</v>
      </c>
      <c r="D199" s="112" t="s">
        <v>119</v>
      </c>
      <c r="E199" s="114" t="s">
        <v>490</v>
      </c>
      <c r="F199" s="113" t="b">
        <v>1</v>
      </c>
      <c r="G199" s="112"/>
      <c r="H199" s="112">
        <v>0</v>
      </c>
      <c r="I199" s="73"/>
      <c r="J199" s="73"/>
      <c r="K199" s="73"/>
      <c r="L199" s="73"/>
      <c r="M199" s="73"/>
      <c r="N199" s="73"/>
      <c r="O199" s="73"/>
      <c r="P199" s="73"/>
      <c r="Q199" s="73"/>
      <c r="R199" s="73"/>
      <c r="S199" s="73"/>
      <c r="T199" s="73"/>
      <c r="U199" s="73"/>
    </row>
    <row r="200" spans="1:21" hidden="1">
      <c r="A200" s="107">
        <f t="shared" si="10"/>
        <v>199</v>
      </c>
      <c r="B200" s="114" t="s">
        <v>442</v>
      </c>
      <c r="C200" s="112" t="s">
        <v>447</v>
      </c>
      <c r="D200" s="112" t="s">
        <v>452</v>
      </c>
      <c r="E200" s="114" t="s">
        <v>490</v>
      </c>
      <c r="F200" s="113" t="b">
        <v>0</v>
      </c>
      <c r="G200" s="112"/>
      <c r="H200" s="112">
        <v>0</v>
      </c>
      <c r="I200" s="73"/>
      <c r="J200" s="73"/>
      <c r="K200" s="73"/>
      <c r="L200" s="73"/>
      <c r="M200" s="73"/>
      <c r="N200" s="73"/>
      <c r="O200" s="73"/>
      <c r="P200" s="73"/>
      <c r="Q200" s="73"/>
      <c r="R200" s="73"/>
      <c r="S200" s="73"/>
      <c r="T200" s="73"/>
      <c r="U200" s="73"/>
    </row>
    <row r="201" spans="1:21" hidden="1">
      <c r="A201" s="107">
        <f t="shared" si="10"/>
        <v>200</v>
      </c>
      <c r="B201" s="114" t="s">
        <v>442</v>
      </c>
      <c r="C201" s="112" t="s">
        <v>447</v>
      </c>
      <c r="D201" s="112" t="s">
        <v>119</v>
      </c>
      <c r="E201" s="114" t="s">
        <v>490</v>
      </c>
      <c r="F201" s="113" t="b">
        <v>1</v>
      </c>
      <c r="G201" s="112"/>
      <c r="H201" s="112">
        <v>0</v>
      </c>
      <c r="I201" s="73"/>
      <c r="J201" s="73"/>
      <c r="K201" s="73"/>
      <c r="L201" s="73"/>
      <c r="M201" s="73"/>
      <c r="N201" s="73"/>
      <c r="O201" s="73"/>
      <c r="P201" s="73"/>
      <c r="Q201" s="73"/>
      <c r="R201" s="73"/>
      <c r="S201" s="73"/>
      <c r="T201" s="73"/>
      <c r="U201" s="73"/>
    </row>
    <row r="202" spans="1:21" hidden="1">
      <c r="A202" s="107">
        <f t="shared" si="10"/>
        <v>201</v>
      </c>
      <c r="B202" s="114" t="s">
        <v>442</v>
      </c>
      <c r="C202" s="112" t="s">
        <v>123</v>
      </c>
      <c r="D202" s="112" t="s">
        <v>452</v>
      </c>
      <c r="E202" s="114" t="s">
        <v>490</v>
      </c>
      <c r="F202" s="113" t="b">
        <v>0</v>
      </c>
      <c r="G202" s="112"/>
      <c r="H202" s="112">
        <v>0</v>
      </c>
      <c r="I202" s="73"/>
      <c r="J202" s="73"/>
      <c r="K202" s="73"/>
      <c r="L202" s="73"/>
      <c r="M202" s="73"/>
      <c r="N202" s="73"/>
      <c r="O202" s="73"/>
      <c r="P202" s="73"/>
      <c r="Q202" s="73"/>
      <c r="R202" s="73"/>
      <c r="S202" s="73"/>
      <c r="T202" s="73"/>
      <c r="U202" s="73"/>
    </row>
    <row r="203" spans="1:21" hidden="1">
      <c r="A203" s="107">
        <f t="shared" si="10"/>
        <v>202</v>
      </c>
      <c r="B203" s="114" t="s">
        <v>442</v>
      </c>
      <c r="C203" s="112" t="s">
        <v>123</v>
      </c>
      <c r="D203" s="112" t="s">
        <v>119</v>
      </c>
      <c r="E203" s="114" t="s">
        <v>490</v>
      </c>
      <c r="F203" s="113" t="b">
        <v>1</v>
      </c>
      <c r="G203" s="112"/>
      <c r="H203" s="112">
        <v>0</v>
      </c>
      <c r="I203" s="73"/>
      <c r="J203" s="73"/>
      <c r="K203" s="73"/>
      <c r="L203" s="73"/>
      <c r="M203" s="73"/>
      <c r="N203" s="73"/>
      <c r="O203" s="73"/>
      <c r="P203" s="73"/>
      <c r="Q203" s="73"/>
      <c r="R203" s="73"/>
      <c r="S203" s="73"/>
      <c r="T203" s="73"/>
      <c r="U203" s="73"/>
    </row>
    <row r="204" spans="1:21" hidden="1">
      <c r="A204" s="107">
        <f t="shared" si="10"/>
        <v>203</v>
      </c>
      <c r="B204" s="114" t="s">
        <v>442</v>
      </c>
      <c r="C204" s="112" t="s">
        <v>124</v>
      </c>
      <c r="D204" s="112" t="s">
        <v>452</v>
      </c>
      <c r="E204" s="114" t="s">
        <v>490</v>
      </c>
      <c r="F204" s="113" t="b">
        <v>0</v>
      </c>
      <c r="G204" s="112"/>
      <c r="H204" s="112">
        <v>0</v>
      </c>
      <c r="I204" s="73"/>
      <c r="J204" s="73"/>
      <c r="K204" s="73"/>
      <c r="L204" s="73"/>
      <c r="M204" s="73"/>
      <c r="N204" s="73"/>
      <c r="O204" s="73"/>
      <c r="P204" s="73"/>
      <c r="Q204" s="73"/>
      <c r="R204" s="73"/>
      <c r="S204" s="73"/>
      <c r="T204" s="73"/>
      <c r="U204" s="73"/>
    </row>
    <row r="205" spans="1:21" hidden="1">
      <c r="A205" s="107">
        <f t="shared" si="10"/>
        <v>204</v>
      </c>
      <c r="B205" s="114" t="s">
        <v>442</v>
      </c>
      <c r="C205" s="112" t="s">
        <v>124</v>
      </c>
      <c r="D205" s="112" t="s">
        <v>119</v>
      </c>
      <c r="E205" s="114" t="s">
        <v>490</v>
      </c>
      <c r="F205" s="113" t="b">
        <v>1</v>
      </c>
      <c r="G205" s="112"/>
      <c r="H205" s="112">
        <v>0</v>
      </c>
      <c r="I205" s="73"/>
      <c r="J205" s="73"/>
      <c r="K205" s="73"/>
      <c r="L205" s="73"/>
      <c r="M205" s="73"/>
      <c r="N205" s="73"/>
      <c r="O205" s="73"/>
      <c r="P205" s="73"/>
      <c r="Q205" s="73"/>
      <c r="R205" s="73"/>
      <c r="S205" s="73"/>
      <c r="T205" s="73"/>
      <c r="U205" s="73"/>
    </row>
    <row r="206" spans="1:21" hidden="1">
      <c r="A206" s="107">
        <f t="shared" si="10"/>
        <v>205</v>
      </c>
      <c r="B206" s="114" t="s">
        <v>442</v>
      </c>
      <c r="C206" s="112" t="s">
        <v>448</v>
      </c>
      <c r="D206" s="112" t="s">
        <v>452</v>
      </c>
      <c r="E206" s="114" t="s">
        <v>490</v>
      </c>
      <c r="F206" s="113" t="b">
        <v>0</v>
      </c>
      <c r="G206" s="112"/>
      <c r="H206" s="112">
        <v>0</v>
      </c>
      <c r="I206" s="73"/>
      <c r="J206" s="73"/>
      <c r="K206" s="73"/>
      <c r="L206" s="73"/>
      <c r="M206" s="73"/>
      <c r="N206" s="73"/>
      <c r="O206" s="73"/>
      <c r="P206" s="73"/>
      <c r="Q206" s="73"/>
      <c r="R206" s="73"/>
      <c r="S206" s="73"/>
      <c r="T206" s="73"/>
      <c r="U206" s="73"/>
    </row>
    <row r="207" spans="1:21" hidden="1">
      <c r="A207" s="107">
        <f t="shared" si="10"/>
        <v>206</v>
      </c>
      <c r="B207" s="114" t="s">
        <v>442</v>
      </c>
      <c r="C207" s="112" t="s">
        <v>448</v>
      </c>
      <c r="D207" s="112" t="s">
        <v>119</v>
      </c>
      <c r="E207" s="114" t="s">
        <v>490</v>
      </c>
      <c r="F207" s="113" t="b">
        <v>1</v>
      </c>
      <c r="G207" s="112"/>
      <c r="H207" s="112">
        <v>0</v>
      </c>
      <c r="I207" s="73"/>
      <c r="J207" s="73"/>
      <c r="K207" s="73"/>
      <c r="L207" s="73"/>
      <c r="M207" s="73"/>
      <c r="N207" s="73"/>
      <c r="O207" s="73"/>
      <c r="P207" s="73"/>
      <c r="Q207" s="73"/>
      <c r="R207" s="73"/>
      <c r="S207" s="73"/>
      <c r="T207" s="73"/>
      <c r="U207" s="73"/>
    </row>
    <row r="208" spans="1:21" hidden="1">
      <c r="A208" s="107">
        <f t="shared" si="10"/>
        <v>207</v>
      </c>
      <c r="B208" s="114" t="s">
        <v>442</v>
      </c>
      <c r="C208" s="112" t="s">
        <v>126</v>
      </c>
      <c r="D208" s="112" t="s">
        <v>452</v>
      </c>
      <c r="E208" s="114" t="s">
        <v>490</v>
      </c>
      <c r="F208" s="113" t="b">
        <v>0</v>
      </c>
      <c r="G208" s="112"/>
      <c r="H208" s="112">
        <v>0</v>
      </c>
      <c r="I208" s="73"/>
      <c r="J208" s="73"/>
      <c r="K208" s="73"/>
      <c r="L208" s="73"/>
      <c r="M208" s="73"/>
      <c r="N208" s="73"/>
      <c r="O208" s="73"/>
      <c r="P208" s="73"/>
      <c r="Q208" s="73"/>
      <c r="R208" s="73"/>
      <c r="S208" s="73"/>
      <c r="T208" s="73"/>
      <c r="U208" s="73"/>
    </row>
    <row r="209" spans="1:21" hidden="1">
      <c r="A209" s="107">
        <f t="shared" si="10"/>
        <v>208</v>
      </c>
      <c r="B209" s="114" t="s">
        <v>442</v>
      </c>
      <c r="C209" s="112" t="s">
        <v>126</v>
      </c>
      <c r="D209" s="112" t="s">
        <v>119</v>
      </c>
      <c r="E209" s="114" t="s">
        <v>490</v>
      </c>
      <c r="F209" s="113" t="b">
        <v>1</v>
      </c>
      <c r="G209" s="112"/>
      <c r="H209" s="112">
        <v>0</v>
      </c>
      <c r="I209" s="73"/>
      <c r="J209" s="73"/>
      <c r="K209" s="73"/>
      <c r="L209" s="73"/>
      <c r="M209" s="73"/>
      <c r="N209" s="73"/>
      <c r="O209" s="73"/>
      <c r="P209" s="73"/>
      <c r="Q209" s="73"/>
      <c r="R209" s="73"/>
      <c r="S209" s="73"/>
      <c r="T209" s="73"/>
      <c r="U209" s="73"/>
    </row>
    <row r="210" spans="1:21" hidden="1">
      <c r="A210" s="107">
        <f t="shared" si="10"/>
        <v>209</v>
      </c>
      <c r="B210" s="114" t="s">
        <v>442</v>
      </c>
      <c r="C210" s="112" t="s">
        <v>449</v>
      </c>
      <c r="D210" s="112" t="s">
        <v>452</v>
      </c>
      <c r="E210" s="114" t="s">
        <v>490</v>
      </c>
      <c r="F210" s="113" t="b">
        <v>0</v>
      </c>
      <c r="G210" s="112"/>
      <c r="H210" s="112">
        <v>0</v>
      </c>
      <c r="I210" s="73"/>
      <c r="J210" s="73"/>
      <c r="K210" s="73"/>
      <c r="L210" s="73"/>
      <c r="M210" s="73"/>
      <c r="N210" s="73"/>
      <c r="O210" s="73"/>
      <c r="P210" s="73"/>
      <c r="Q210" s="73"/>
      <c r="R210" s="73"/>
      <c r="S210" s="73"/>
      <c r="T210" s="73"/>
      <c r="U210" s="73"/>
    </row>
    <row r="211" spans="1:21" hidden="1">
      <c r="A211" s="107">
        <f t="shared" si="10"/>
        <v>210</v>
      </c>
      <c r="B211" s="114" t="s">
        <v>442</v>
      </c>
      <c r="C211" s="112" t="s">
        <v>449</v>
      </c>
      <c r="D211" s="112" t="s">
        <v>119</v>
      </c>
      <c r="E211" s="114" t="s">
        <v>490</v>
      </c>
      <c r="F211" s="113" t="b">
        <v>1</v>
      </c>
      <c r="G211" s="112"/>
      <c r="H211" s="112">
        <v>0</v>
      </c>
      <c r="I211" s="73"/>
      <c r="J211" s="73"/>
      <c r="K211" s="73"/>
      <c r="L211" s="73"/>
      <c r="M211" s="73"/>
      <c r="N211" s="73"/>
      <c r="O211" s="73"/>
      <c r="P211" s="73"/>
      <c r="Q211" s="73"/>
      <c r="R211" s="73"/>
      <c r="S211" s="73"/>
      <c r="T211" s="73"/>
      <c r="U211" s="73"/>
    </row>
    <row r="212" spans="1:21" hidden="1">
      <c r="A212" s="107">
        <f t="shared" si="10"/>
        <v>211</v>
      </c>
      <c r="B212" s="114" t="s">
        <v>442</v>
      </c>
      <c r="C212" s="112" t="s">
        <v>450</v>
      </c>
      <c r="D212" s="112" t="s">
        <v>452</v>
      </c>
      <c r="E212" s="114" t="s">
        <v>490</v>
      </c>
      <c r="F212" s="113" t="b">
        <v>0</v>
      </c>
      <c r="G212" s="112"/>
      <c r="H212" s="112">
        <v>0</v>
      </c>
      <c r="I212" s="73"/>
      <c r="J212" s="73"/>
      <c r="K212" s="73"/>
      <c r="L212" s="73"/>
      <c r="M212" s="73"/>
      <c r="N212" s="73"/>
      <c r="O212" s="73"/>
      <c r="P212" s="73"/>
      <c r="Q212" s="73"/>
      <c r="R212" s="73"/>
      <c r="S212" s="73"/>
      <c r="T212" s="73"/>
      <c r="U212" s="73"/>
    </row>
    <row r="213" spans="1:21" hidden="1">
      <c r="A213" s="107">
        <f t="shared" si="10"/>
        <v>212</v>
      </c>
      <c r="B213" s="114" t="s">
        <v>442</v>
      </c>
      <c r="C213" s="112" t="s">
        <v>450</v>
      </c>
      <c r="D213" s="112" t="s">
        <v>119</v>
      </c>
      <c r="E213" s="114" t="s">
        <v>490</v>
      </c>
      <c r="F213" s="113" t="b">
        <v>1</v>
      </c>
      <c r="G213" s="112"/>
      <c r="H213" s="112">
        <v>0</v>
      </c>
      <c r="I213" s="73"/>
      <c r="J213" s="73"/>
      <c r="K213" s="73"/>
      <c r="L213" s="73"/>
      <c r="M213" s="73"/>
      <c r="N213" s="73"/>
      <c r="O213" s="73"/>
      <c r="P213" s="73"/>
      <c r="Q213" s="73"/>
      <c r="R213" s="73"/>
      <c r="S213" s="73"/>
      <c r="T213" s="73"/>
      <c r="U213" s="73"/>
    </row>
    <row r="214" spans="1:21" hidden="1">
      <c r="A214" s="107">
        <f t="shared" si="10"/>
        <v>213</v>
      </c>
      <c r="B214" s="114" t="s">
        <v>442</v>
      </c>
      <c r="C214" s="112" t="s">
        <v>451</v>
      </c>
      <c r="D214" s="112" t="s">
        <v>452</v>
      </c>
      <c r="E214" s="114" t="s">
        <v>490</v>
      </c>
      <c r="F214" s="113" t="b">
        <v>0</v>
      </c>
      <c r="G214" s="112"/>
      <c r="H214" s="112">
        <v>0</v>
      </c>
      <c r="I214" s="73"/>
      <c r="J214" s="73"/>
      <c r="K214" s="73"/>
      <c r="L214" s="73"/>
      <c r="M214" s="73"/>
      <c r="N214" s="73"/>
      <c r="O214" s="73"/>
      <c r="P214" s="73"/>
      <c r="Q214" s="73"/>
      <c r="R214" s="73"/>
      <c r="S214" s="73"/>
      <c r="T214" s="73"/>
      <c r="U214" s="73"/>
    </row>
    <row r="215" spans="1:21" hidden="1">
      <c r="A215" s="107">
        <f t="shared" si="10"/>
        <v>214</v>
      </c>
      <c r="B215" s="114" t="s">
        <v>442</v>
      </c>
      <c r="C215" s="112" t="s">
        <v>451</v>
      </c>
      <c r="D215" s="112" t="s">
        <v>119</v>
      </c>
      <c r="E215" s="114" t="s">
        <v>490</v>
      </c>
      <c r="F215" s="113" t="b">
        <v>1</v>
      </c>
      <c r="G215" s="112"/>
      <c r="H215" s="112">
        <v>0</v>
      </c>
      <c r="I215" s="73"/>
      <c r="J215" s="73"/>
      <c r="K215" s="73"/>
      <c r="L215" s="73"/>
      <c r="M215" s="73"/>
      <c r="N215" s="73"/>
      <c r="O215" s="73"/>
      <c r="P215" s="73"/>
      <c r="Q215" s="73"/>
      <c r="R215" s="73"/>
      <c r="S215" s="73"/>
      <c r="T215" s="73"/>
      <c r="U215" s="73"/>
    </row>
    <row r="216" spans="1:21">
      <c r="A216" s="107">
        <f t="shared" si="10"/>
        <v>215</v>
      </c>
      <c r="B216" s="116" t="s">
        <v>440</v>
      </c>
      <c r="C216" s="108" t="s">
        <v>420</v>
      </c>
      <c r="D216" s="108" t="s">
        <v>441</v>
      </c>
      <c r="E216" s="116" t="s">
        <v>488</v>
      </c>
      <c r="F216" s="109">
        <f>VerifySolution</f>
        <v>0</v>
      </c>
      <c r="G216" s="108" t="s">
        <v>518</v>
      </c>
      <c r="H216" s="108" t="s">
        <v>601</v>
      </c>
      <c r="I216" s="73"/>
      <c r="J216" s="73"/>
      <c r="K216" s="73"/>
      <c r="L216" s="73"/>
      <c r="M216" s="73"/>
      <c r="N216" s="73"/>
      <c r="O216" s="73"/>
      <c r="P216" s="73"/>
      <c r="Q216" s="73"/>
      <c r="R216" s="73"/>
      <c r="S216" s="73"/>
      <c r="T216" s="73"/>
      <c r="U216" s="73"/>
    </row>
    <row r="217" spans="1:21">
      <c r="A217" s="107">
        <f t="shared" si="10"/>
        <v>216</v>
      </c>
      <c r="B217" s="116" t="s">
        <v>440</v>
      </c>
      <c r="C217" s="108" t="s">
        <v>420</v>
      </c>
      <c r="D217" s="108" t="s">
        <v>425</v>
      </c>
      <c r="E217" s="116" t="s">
        <v>488</v>
      </c>
      <c r="F217" s="109">
        <f>CorrectiveActionSummary!AW141</f>
        <v>0</v>
      </c>
      <c r="G217" s="108" t="s">
        <v>518</v>
      </c>
      <c r="H217" s="108" t="s">
        <v>601</v>
      </c>
      <c r="I217" s="73"/>
      <c r="J217" s="73"/>
      <c r="K217" s="73"/>
      <c r="L217" s="73"/>
      <c r="M217" s="73"/>
      <c r="N217" s="73"/>
      <c r="O217" s="73"/>
      <c r="P217" s="73"/>
      <c r="Q217" s="73"/>
      <c r="R217" s="73"/>
      <c r="S217" s="73"/>
      <c r="T217" s="73"/>
      <c r="U217" s="73"/>
    </row>
    <row r="218" spans="1:21">
      <c r="A218" s="107">
        <f t="shared" si="10"/>
        <v>217</v>
      </c>
      <c r="B218" s="116" t="s">
        <v>440</v>
      </c>
      <c r="C218" s="108" t="s">
        <v>420</v>
      </c>
      <c r="D218" s="108" t="s">
        <v>426</v>
      </c>
      <c r="E218" s="116" t="s">
        <v>455</v>
      </c>
      <c r="F218" s="110">
        <f>CorrectiveActionSummary!BE141</f>
        <v>0</v>
      </c>
      <c r="G218" s="108" t="s">
        <v>518</v>
      </c>
      <c r="H218" s="108" t="s">
        <v>601</v>
      </c>
      <c r="I218" s="73"/>
      <c r="J218" s="73"/>
      <c r="K218" s="73"/>
      <c r="L218" s="73"/>
      <c r="M218" s="73"/>
      <c r="N218" s="73"/>
      <c r="O218" s="73"/>
      <c r="P218" s="73"/>
      <c r="Q218" s="73"/>
      <c r="R218" s="73"/>
      <c r="S218" s="73"/>
      <c r="T218" s="73"/>
      <c r="U218" s="73"/>
    </row>
    <row r="219" spans="1:21">
      <c r="A219" s="107">
        <f t="shared" si="10"/>
        <v>218</v>
      </c>
      <c r="B219" s="116" t="s">
        <v>440</v>
      </c>
      <c r="C219" s="108" t="s">
        <v>421</v>
      </c>
      <c r="D219" s="108" t="s">
        <v>441</v>
      </c>
      <c r="E219" s="116" t="s">
        <v>488</v>
      </c>
      <c r="F219" s="109">
        <f>CorrectiveActionSummary!A142</f>
        <v>0</v>
      </c>
      <c r="G219" s="108" t="s">
        <v>518</v>
      </c>
      <c r="H219" s="108" t="s">
        <v>601</v>
      </c>
      <c r="I219" s="73"/>
      <c r="J219" s="73"/>
      <c r="K219" s="73"/>
      <c r="L219" s="73"/>
      <c r="M219" s="73"/>
      <c r="N219" s="73"/>
      <c r="O219" s="73"/>
      <c r="P219" s="73"/>
      <c r="Q219" s="73"/>
      <c r="R219" s="73"/>
      <c r="S219" s="73"/>
      <c r="T219" s="73"/>
      <c r="U219" s="73"/>
    </row>
    <row r="220" spans="1:21">
      <c r="A220" s="107">
        <f t="shared" si="10"/>
        <v>219</v>
      </c>
      <c r="B220" s="116" t="s">
        <v>440</v>
      </c>
      <c r="C220" s="108" t="s">
        <v>421</v>
      </c>
      <c r="D220" s="108" t="s">
        <v>425</v>
      </c>
      <c r="E220" s="116" t="s">
        <v>488</v>
      </c>
      <c r="F220" s="109">
        <f>CorrectiveActionSummary!AW142</f>
        <v>0</v>
      </c>
      <c r="G220" s="108" t="s">
        <v>518</v>
      </c>
      <c r="H220" s="108" t="s">
        <v>601</v>
      </c>
      <c r="I220" s="73"/>
      <c r="J220" s="73"/>
      <c r="K220" s="73"/>
      <c r="L220" s="73"/>
      <c r="M220" s="73"/>
      <c r="N220" s="73"/>
      <c r="O220" s="73"/>
      <c r="P220" s="73"/>
      <c r="Q220" s="73"/>
      <c r="R220" s="73"/>
      <c r="S220" s="73"/>
      <c r="T220" s="73"/>
      <c r="U220" s="73"/>
    </row>
    <row r="221" spans="1:21">
      <c r="A221" s="107">
        <f t="shared" si="10"/>
        <v>220</v>
      </c>
      <c r="B221" s="116" t="s">
        <v>440</v>
      </c>
      <c r="C221" s="108" t="s">
        <v>421</v>
      </c>
      <c r="D221" s="108" t="s">
        <v>426</v>
      </c>
      <c r="E221" s="116" t="s">
        <v>455</v>
      </c>
      <c r="F221" s="110">
        <f>CorrectiveActionSummary!BE142</f>
        <v>0</v>
      </c>
      <c r="G221" s="108" t="s">
        <v>518</v>
      </c>
      <c r="H221" s="108" t="s">
        <v>601</v>
      </c>
      <c r="I221" s="73"/>
      <c r="J221" s="73"/>
      <c r="K221" s="73"/>
      <c r="L221" s="73"/>
      <c r="M221" s="73"/>
      <c r="N221" s="73"/>
      <c r="O221" s="73"/>
      <c r="P221" s="73"/>
      <c r="Q221" s="73"/>
      <c r="R221" s="73"/>
      <c r="S221" s="73"/>
      <c r="T221" s="73"/>
      <c r="U221" s="73"/>
    </row>
    <row r="222" spans="1:21">
      <c r="A222" s="107">
        <f t="shared" si="10"/>
        <v>221</v>
      </c>
      <c r="B222" s="116" t="s">
        <v>440</v>
      </c>
      <c r="C222" s="108" t="s">
        <v>422</v>
      </c>
      <c r="D222" s="108" t="s">
        <v>441</v>
      </c>
      <c r="E222" s="116" t="s">
        <v>488</v>
      </c>
      <c r="F222" s="109">
        <f>CorrectiveActionSummary!A143</f>
        <v>0</v>
      </c>
      <c r="G222" s="108" t="s">
        <v>518</v>
      </c>
      <c r="H222" s="108" t="s">
        <v>601</v>
      </c>
      <c r="I222" s="73"/>
      <c r="J222" s="73"/>
      <c r="K222" s="73"/>
      <c r="L222" s="73"/>
      <c r="M222" s="73"/>
      <c r="N222" s="73"/>
      <c r="O222" s="73"/>
      <c r="P222" s="73"/>
      <c r="Q222" s="73"/>
      <c r="R222" s="73"/>
      <c r="S222" s="73"/>
      <c r="T222" s="73"/>
      <c r="U222" s="73"/>
    </row>
    <row r="223" spans="1:21">
      <c r="A223" s="107">
        <f t="shared" si="10"/>
        <v>222</v>
      </c>
      <c r="B223" s="116" t="s">
        <v>440</v>
      </c>
      <c r="C223" s="108" t="s">
        <v>422</v>
      </c>
      <c r="D223" s="108" t="s">
        <v>425</v>
      </c>
      <c r="E223" s="116" t="s">
        <v>488</v>
      </c>
      <c r="F223" s="109">
        <f>CorrectiveActionSummary!AW143</f>
        <v>0</v>
      </c>
      <c r="G223" s="108" t="s">
        <v>518</v>
      </c>
      <c r="H223" s="108" t="s">
        <v>601</v>
      </c>
      <c r="I223" s="73"/>
      <c r="J223" s="73"/>
      <c r="K223" s="73"/>
      <c r="L223" s="73"/>
      <c r="M223" s="73"/>
      <c r="N223" s="73"/>
      <c r="O223" s="73"/>
      <c r="P223" s="73"/>
      <c r="Q223" s="73"/>
      <c r="R223" s="73"/>
      <c r="S223" s="73"/>
      <c r="T223" s="73"/>
      <c r="U223" s="73"/>
    </row>
    <row r="224" spans="1:21">
      <c r="A224" s="107">
        <f t="shared" si="10"/>
        <v>223</v>
      </c>
      <c r="B224" s="116" t="s">
        <v>440</v>
      </c>
      <c r="C224" s="108" t="s">
        <v>422</v>
      </c>
      <c r="D224" s="108" t="s">
        <v>426</v>
      </c>
      <c r="E224" s="116" t="s">
        <v>455</v>
      </c>
      <c r="F224" s="110">
        <f>CorrectiveActionSummary!BE143</f>
        <v>0</v>
      </c>
      <c r="G224" s="108" t="s">
        <v>518</v>
      </c>
      <c r="H224" s="108" t="s">
        <v>601</v>
      </c>
      <c r="I224" s="73"/>
      <c r="J224" s="73"/>
      <c r="K224" s="73"/>
      <c r="L224" s="73"/>
      <c r="M224" s="73"/>
      <c r="N224" s="73"/>
      <c r="O224" s="73"/>
      <c r="P224" s="73"/>
      <c r="Q224" s="73"/>
      <c r="R224" s="73"/>
      <c r="S224" s="73"/>
      <c r="T224" s="73"/>
      <c r="U224" s="73"/>
    </row>
    <row r="225" spans="1:21">
      <c r="A225" s="107">
        <f t="shared" si="10"/>
        <v>224</v>
      </c>
      <c r="B225" s="116" t="s">
        <v>440</v>
      </c>
      <c r="C225" s="108" t="s">
        <v>423</v>
      </c>
      <c r="D225" s="108" t="s">
        <v>441</v>
      </c>
      <c r="E225" s="116" t="s">
        <v>488</v>
      </c>
      <c r="F225" s="109">
        <f>CorrectiveActionSummary!A144</f>
        <v>0</v>
      </c>
      <c r="G225" s="108" t="s">
        <v>518</v>
      </c>
      <c r="H225" s="108" t="s">
        <v>601</v>
      </c>
      <c r="I225" s="73"/>
      <c r="J225" s="73"/>
      <c r="K225" s="73"/>
      <c r="L225" s="73"/>
      <c r="M225" s="73"/>
      <c r="N225" s="73"/>
      <c r="O225" s="73"/>
      <c r="P225" s="73"/>
      <c r="Q225" s="73"/>
      <c r="R225" s="73"/>
      <c r="S225" s="73"/>
      <c r="T225" s="73"/>
      <c r="U225" s="73"/>
    </row>
    <row r="226" spans="1:21">
      <c r="A226" s="107">
        <f t="shared" si="10"/>
        <v>225</v>
      </c>
      <c r="B226" s="116" t="s">
        <v>440</v>
      </c>
      <c r="C226" s="108" t="s">
        <v>423</v>
      </c>
      <c r="D226" s="108" t="s">
        <v>425</v>
      </c>
      <c r="E226" s="116" t="s">
        <v>488</v>
      </c>
      <c r="F226" s="109">
        <f>CorrectiveActionSummary!AW144</f>
        <v>0</v>
      </c>
      <c r="G226" s="108" t="s">
        <v>518</v>
      </c>
      <c r="H226" s="108" t="s">
        <v>601</v>
      </c>
      <c r="I226" s="73"/>
      <c r="J226" s="73"/>
      <c r="K226" s="73"/>
      <c r="L226" s="73"/>
      <c r="M226" s="73"/>
      <c r="N226" s="73"/>
      <c r="O226" s="73"/>
      <c r="P226" s="73"/>
      <c r="Q226" s="73"/>
      <c r="R226" s="73"/>
      <c r="S226" s="73"/>
      <c r="T226" s="73"/>
      <c r="U226" s="73"/>
    </row>
    <row r="227" spans="1:21">
      <c r="A227" s="107">
        <f t="shared" si="10"/>
        <v>226</v>
      </c>
      <c r="B227" s="116" t="s">
        <v>440</v>
      </c>
      <c r="C227" s="108" t="s">
        <v>423</v>
      </c>
      <c r="D227" s="108" t="s">
        <v>426</v>
      </c>
      <c r="E227" s="116" t="s">
        <v>455</v>
      </c>
      <c r="F227" s="110">
        <f>CorrectiveActionSummary!BE144</f>
        <v>0</v>
      </c>
      <c r="G227" s="108" t="s">
        <v>518</v>
      </c>
      <c r="H227" s="108" t="s">
        <v>601</v>
      </c>
      <c r="I227" s="73"/>
      <c r="J227" s="73"/>
      <c r="K227" s="73"/>
      <c r="L227" s="73"/>
      <c r="M227" s="73"/>
      <c r="N227" s="73"/>
      <c r="O227" s="73"/>
      <c r="P227" s="73"/>
      <c r="Q227" s="73"/>
      <c r="R227" s="73"/>
      <c r="S227" s="73"/>
      <c r="T227" s="73"/>
      <c r="U227" s="73"/>
    </row>
    <row r="228" spans="1:21">
      <c r="A228" s="107">
        <f t="shared" si="10"/>
        <v>227</v>
      </c>
      <c r="B228" s="116" t="s">
        <v>440</v>
      </c>
      <c r="C228" s="108" t="s">
        <v>424</v>
      </c>
      <c r="D228" s="108" t="s">
        <v>441</v>
      </c>
      <c r="E228" s="116" t="s">
        <v>488</v>
      </c>
      <c r="F228" s="109">
        <f>CorrectiveActionSummary!A145</f>
        <v>0</v>
      </c>
      <c r="G228" s="108" t="s">
        <v>518</v>
      </c>
      <c r="H228" s="108" t="s">
        <v>601</v>
      </c>
      <c r="I228" s="73"/>
      <c r="J228" s="73"/>
      <c r="K228" s="73"/>
      <c r="L228" s="73"/>
      <c r="M228" s="73"/>
      <c r="N228" s="73"/>
      <c r="O228" s="73"/>
      <c r="P228" s="73"/>
      <c r="Q228" s="73"/>
      <c r="R228" s="73"/>
      <c r="S228" s="73"/>
      <c r="T228" s="73"/>
      <c r="U228" s="73"/>
    </row>
    <row r="229" spans="1:21">
      <c r="A229" s="107">
        <f t="shared" si="10"/>
        <v>228</v>
      </c>
      <c r="B229" s="116" t="s">
        <v>440</v>
      </c>
      <c r="C229" s="108" t="s">
        <v>424</v>
      </c>
      <c r="D229" s="108" t="s">
        <v>425</v>
      </c>
      <c r="E229" s="116" t="s">
        <v>488</v>
      </c>
      <c r="F229" s="109">
        <f>CorrectiveActionSummary!AW145</f>
        <v>0</v>
      </c>
      <c r="G229" s="108" t="s">
        <v>518</v>
      </c>
      <c r="H229" s="108" t="s">
        <v>601</v>
      </c>
      <c r="I229" s="73"/>
      <c r="J229" s="73"/>
      <c r="K229" s="73"/>
      <c r="L229" s="73"/>
      <c r="M229" s="73"/>
      <c r="N229" s="73"/>
      <c r="O229" s="73"/>
      <c r="P229" s="73"/>
      <c r="Q229" s="73"/>
      <c r="R229" s="73"/>
      <c r="S229" s="73"/>
      <c r="T229" s="73"/>
      <c r="U229" s="73"/>
    </row>
    <row r="230" spans="1:21">
      <c r="A230" s="107">
        <f t="shared" si="10"/>
        <v>229</v>
      </c>
      <c r="B230" s="116" t="s">
        <v>440</v>
      </c>
      <c r="C230" s="108" t="s">
        <v>424</v>
      </c>
      <c r="D230" s="108" t="s">
        <v>426</v>
      </c>
      <c r="E230" s="116" t="s">
        <v>455</v>
      </c>
      <c r="F230" s="110">
        <f>CorrectiveActionSummary!BE145</f>
        <v>0</v>
      </c>
      <c r="G230" s="108" t="s">
        <v>518</v>
      </c>
      <c r="H230" s="108" t="s">
        <v>601</v>
      </c>
      <c r="I230" s="73"/>
      <c r="J230" s="73"/>
      <c r="K230" s="73"/>
      <c r="L230" s="73"/>
      <c r="M230" s="73"/>
      <c r="N230" s="73"/>
      <c r="O230" s="73"/>
      <c r="P230" s="73"/>
      <c r="Q230" s="73"/>
      <c r="R230" s="73"/>
      <c r="S230" s="73"/>
      <c r="T230" s="73"/>
      <c r="U230" s="73"/>
    </row>
    <row r="231" spans="1:21" hidden="1">
      <c r="A231" s="107">
        <f t="shared" si="10"/>
        <v>230</v>
      </c>
      <c r="B231" s="114" t="s">
        <v>454</v>
      </c>
      <c r="C231" s="112" t="s">
        <v>12</v>
      </c>
      <c r="D231" s="112" t="s">
        <v>453</v>
      </c>
      <c r="E231" s="114" t="s">
        <v>488</v>
      </c>
      <c r="F231" s="113">
        <f>Approve</f>
        <v>0</v>
      </c>
      <c r="G231" s="112" t="s">
        <v>518</v>
      </c>
      <c r="H231" s="112" t="s">
        <v>519</v>
      </c>
      <c r="I231" s="73"/>
      <c r="J231" s="73"/>
      <c r="K231" s="73"/>
      <c r="L231" s="73"/>
      <c r="M231" s="73"/>
      <c r="N231" s="73"/>
      <c r="O231" s="73"/>
      <c r="P231" s="73"/>
      <c r="Q231" s="73"/>
      <c r="R231" s="73"/>
      <c r="S231" s="73"/>
      <c r="T231" s="73"/>
      <c r="U231" s="73"/>
    </row>
    <row r="232" spans="1:21" ht="0.75" customHeight="1">
      <c r="A232" s="107">
        <f t="shared" si="10"/>
        <v>231</v>
      </c>
      <c r="B232" s="114" t="s">
        <v>454</v>
      </c>
      <c r="C232" s="112" t="s">
        <v>12</v>
      </c>
      <c r="D232" s="112" t="s">
        <v>455</v>
      </c>
      <c r="E232" s="114" t="s">
        <v>455</v>
      </c>
      <c r="F232" s="120">
        <f>CorrectiveActionSummary!AH149</f>
        <v>0</v>
      </c>
      <c r="G232" s="112" t="s">
        <v>518</v>
      </c>
      <c r="H232" s="112" t="s">
        <v>519</v>
      </c>
      <c r="I232" s="73"/>
      <c r="J232" s="73"/>
      <c r="K232" s="73"/>
      <c r="L232" s="73"/>
      <c r="M232" s="73"/>
      <c r="N232" s="73"/>
      <c r="O232" s="73"/>
      <c r="P232" s="73"/>
      <c r="Q232" s="73"/>
      <c r="R232" s="73"/>
      <c r="S232" s="73"/>
      <c r="T232" s="73"/>
      <c r="U232" s="73"/>
    </row>
    <row r="233" spans="1:21" ht="15.75" hidden="1" customHeight="1">
      <c r="A233" s="107">
        <f t="shared" si="10"/>
        <v>232</v>
      </c>
      <c r="B233" s="114" t="s">
        <v>454</v>
      </c>
      <c r="C233" s="112" t="s">
        <v>12</v>
      </c>
      <c r="D233" s="112" t="s">
        <v>392</v>
      </c>
      <c r="E233" s="114" t="s">
        <v>488</v>
      </c>
      <c r="F233" s="113">
        <f>CorrectiveActionSummary!AX149</f>
        <v>0</v>
      </c>
      <c r="G233" s="112" t="s">
        <v>518</v>
      </c>
      <c r="H233" s="112" t="s">
        <v>519</v>
      </c>
      <c r="I233" s="73"/>
      <c r="J233" s="73"/>
      <c r="K233" s="73"/>
      <c r="L233" s="73"/>
      <c r="M233" s="73"/>
      <c r="N233" s="73"/>
      <c r="O233" s="73"/>
      <c r="P233" s="73"/>
      <c r="Q233" s="73"/>
      <c r="R233" s="73"/>
      <c r="S233" s="73"/>
      <c r="T233" s="73"/>
      <c r="U233" s="73"/>
    </row>
    <row r="234" spans="1:21" ht="15.75" hidden="1" customHeight="1">
      <c r="A234" s="107">
        <f t="shared" si="10"/>
        <v>233</v>
      </c>
      <c r="B234" s="114" t="s">
        <v>454</v>
      </c>
      <c r="C234" s="112" t="s">
        <v>456</v>
      </c>
      <c r="D234" s="112" t="s">
        <v>453</v>
      </c>
      <c r="E234" s="114" t="s">
        <v>488</v>
      </c>
      <c r="F234" s="113">
        <f>CorrectiveActionSummary!G150</f>
        <v>0</v>
      </c>
      <c r="G234" s="112" t="s">
        <v>518</v>
      </c>
      <c r="H234" s="112" t="s">
        <v>519</v>
      </c>
      <c r="I234" s="73"/>
      <c r="J234" s="73"/>
      <c r="K234" s="73"/>
      <c r="L234" s="73"/>
      <c r="M234" s="73"/>
      <c r="N234" s="73"/>
      <c r="O234" s="73"/>
      <c r="P234" s="73"/>
      <c r="Q234" s="73"/>
      <c r="R234" s="73"/>
      <c r="S234" s="73"/>
      <c r="T234" s="73"/>
      <c r="U234" s="73"/>
    </row>
    <row r="235" spans="1:21" ht="15.75" hidden="1" customHeight="1">
      <c r="A235" s="107">
        <f t="shared" si="10"/>
        <v>234</v>
      </c>
      <c r="B235" s="114" t="s">
        <v>454</v>
      </c>
      <c r="C235" s="112" t="s">
        <v>456</v>
      </c>
      <c r="D235" s="112" t="s">
        <v>455</v>
      </c>
      <c r="E235" s="114" t="s">
        <v>455</v>
      </c>
      <c r="F235" s="120">
        <f>CorrectiveActionSummary!AH150</f>
        <v>0</v>
      </c>
      <c r="G235" s="112" t="s">
        <v>518</v>
      </c>
      <c r="H235" s="112" t="s">
        <v>519</v>
      </c>
      <c r="I235" s="73"/>
      <c r="J235" s="73"/>
      <c r="K235" s="73"/>
      <c r="L235" s="73"/>
      <c r="M235" s="73"/>
      <c r="N235" s="73"/>
      <c r="O235" s="73"/>
      <c r="P235" s="73"/>
      <c r="Q235" s="73"/>
      <c r="R235" s="73"/>
      <c r="S235" s="73"/>
      <c r="T235" s="73"/>
      <c r="U235" s="73"/>
    </row>
    <row r="236" spans="1:21" ht="18" hidden="1" customHeight="1">
      <c r="A236" s="107">
        <f t="shared" si="10"/>
        <v>235</v>
      </c>
      <c r="B236" s="114" t="s">
        <v>454</v>
      </c>
      <c r="C236" s="112" t="s">
        <v>456</v>
      </c>
      <c r="D236" s="112" t="s">
        <v>392</v>
      </c>
      <c r="E236" s="114" t="s">
        <v>488</v>
      </c>
      <c r="F236" s="113">
        <f>CorrectiveActionSummary!AX150</f>
        <v>0</v>
      </c>
      <c r="G236" s="112" t="s">
        <v>518</v>
      </c>
      <c r="H236" s="112" t="s">
        <v>519</v>
      </c>
      <c r="I236" s="73"/>
      <c r="J236" s="73"/>
      <c r="K236" s="73"/>
      <c r="L236" s="73"/>
      <c r="M236" s="73"/>
      <c r="N236" s="73"/>
      <c r="O236" s="73"/>
      <c r="P236" s="73"/>
      <c r="Q236" s="73"/>
      <c r="R236" s="73"/>
      <c r="S236" s="73"/>
      <c r="T236" s="73"/>
      <c r="U236" s="73"/>
    </row>
    <row r="237" spans="1:21" ht="18.75" hidden="1" customHeight="1">
      <c r="A237" s="107">
        <f t="shared" si="10"/>
        <v>236</v>
      </c>
      <c r="B237" s="114" t="s">
        <v>454</v>
      </c>
      <c r="C237" s="112" t="s">
        <v>457</v>
      </c>
      <c r="D237" s="112" t="s">
        <v>453</v>
      </c>
      <c r="E237" s="112" t="s">
        <v>488</v>
      </c>
      <c r="F237" s="113">
        <f>CorrectiveActionSummary!G151</f>
        <v>0</v>
      </c>
      <c r="G237" s="112" t="s">
        <v>518</v>
      </c>
      <c r="H237" s="112" t="s">
        <v>519</v>
      </c>
      <c r="I237" s="73"/>
      <c r="J237" s="73"/>
      <c r="K237" s="73"/>
      <c r="L237" s="73"/>
      <c r="M237" s="73"/>
      <c r="N237" s="73"/>
      <c r="O237" s="73"/>
      <c r="P237" s="73"/>
      <c r="Q237" s="73"/>
      <c r="R237" s="73"/>
      <c r="S237" s="73"/>
      <c r="T237" s="73"/>
      <c r="U237" s="73"/>
    </row>
    <row r="238" spans="1:21" ht="18.75" hidden="1" customHeight="1">
      <c r="A238" s="107">
        <f t="shared" si="10"/>
        <v>237</v>
      </c>
      <c r="B238" s="114" t="s">
        <v>454</v>
      </c>
      <c r="C238" s="112" t="s">
        <v>457</v>
      </c>
      <c r="D238" s="112" t="s">
        <v>455</v>
      </c>
      <c r="E238" s="112" t="s">
        <v>455</v>
      </c>
      <c r="F238" s="120">
        <f>CorrectiveActionSummary!AH151</f>
        <v>0</v>
      </c>
      <c r="G238" s="112" t="s">
        <v>518</v>
      </c>
      <c r="H238" s="112" t="s">
        <v>519</v>
      </c>
      <c r="I238" s="73"/>
      <c r="J238" s="73"/>
      <c r="K238" s="73"/>
      <c r="L238" s="73"/>
      <c r="M238" s="73"/>
      <c r="N238" s="73"/>
      <c r="O238" s="73"/>
      <c r="P238" s="73"/>
      <c r="Q238" s="73"/>
      <c r="R238" s="73"/>
      <c r="S238" s="73"/>
      <c r="T238" s="73"/>
      <c r="U238" s="73"/>
    </row>
    <row r="239" spans="1:21" ht="18" hidden="1" customHeight="1">
      <c r="A239" s="107">
        <f t="shared" si="10"/>
        <v>238</v>
      </c>
      <c r="B239" s="114" t="s">
        <v>454</v>
      </c>
      <c r="C239" s="112" t="s">
        <v>457</v>
      </c>
      <c r="D239" s="112" t="s">
        <v>392</v>
      </c>
      <c r="E239" s="112" t="s">
        <v>488</v>
      </c>
      <c r="F239" s="113">
        <f>CorrectiveActionSummary!AX151</f>
        <v>0</v>
      </c>
      <c r="G239" s="112" t="s">
        <v>518</v>
      </c>
      <c r="H239" s="112" t="s">
        <v>519</v>
      </c>
      <c r="I239" s="73"/>
      <c r="J239" s="73"/>
      <c r="K239" s="73"/>
      <c r="L239" s="73"/>
      <c r="M239" s="73"/>
      <c r="N239" s="73"/>
      <c r="O239" s="73"/>
      <c r="P239" s="73"/>
      <c r="Q239" s="73"/>
      <c r="R239" s="73"/>
      <c r="S239" s="73"/>
      <c r="T239" s="73"/>
      <c r="U239" s="73"/>
    </row>
    <row r="240" spans="1:21">
      <c r="A240" s="73"/>
      <c r="B240" s="73"/>
      <c r="C240" s="73"/>
      <c r="D240" s="73"/>
      <c r="E240" s="73"/>
      <c r="F240" s="118"/>
      <c r="G240" s="73"/>
      <c r="H240" s="73"/>
      <c r="I240" s="73"/>
      <c r="J240" s="73"/>
      <c r="K240" s="73"/>
      <c r="L240" s="73"/>
      <c r="M240" s="73"/>
      <c r="N240" s="73"/>
      <c r="O240" s="73"/>
      <c r="P240" s="73"/>
      <c r="Q240" s="73"/>
      <c r="R240" s="73"/>
      <c r="S240" s="73"/>
      <c r="T240" s="73"/>
      <c r="U240" s="73"/>
    </row>
    <row r="241" spans="1:21">
      <c r="A241" s="73"/>
      <c r="B241" s="73"/>
      <c r="C241" s="73"/>
      <c r="D241" s="73"/>
      <c r="E241" s="73"/>
      <c r="F241" s="118"/>
      <c r="G241" s="73"/>
      <c r="H241" s="73"/>
      <c r="I241" s="73"/>
      <c r="J241" s="73"/>
      <c r="K241" s="73"/>
      <c r="L241" s="73"/>
      <c r="M241" s="73"/>
      <c r="N241" s="73"/>
      <c r="O241" s="73"/>
      <c r="P241" s="73"/>
      <c r="Q241" s="73"/>
      <c r="R241" s="73"/>
      <c r="S241" s="73"/>
      <c r="T241" s="73"/>
      <c r="U241" s="73"/>
    </row>
    <row r="242" spans="1:21">
      <c r="A242" s="73"/>
      <c r="B242" s="73"/>
      <c r="C242" s="73"/>
      <c r="D242" s="73"/>
      <c r="E242" s="73"/>
      <c r="F242" s="118"/>
      <c r="G242" s="73"/>
      <c r="H242" s="73"/>
      <c r="I242" s="73"/>
      <c r="J242" s="73"/>
      <c r="K242" s="73"/>
      <c r="L242" s="73"/>
      <c r="M242" s="73"/>
      <c r="N242" s="73"/>
      <c r="O242" s="73"/>
      <c r="P242" s="73"/>
      <c r="Q242" s="73"/>
      <c r="R242" s="73"/>
      <c r="S242" s="73"/>
      <c r="T242" s="73"/>
      <c r="U242" s="73"/>
    </row>
    <row r="243" spans="1:21">
      <c r="A243" s="73"/>
      <c r="B243" s="73"/>
      <c r="C243" s="73"/>
      <c r="D243" s="73"/>
      <c r="E243" s="73"/>
      <c r="F243" s="118"/>
      <c r="G243" s="73"/>
      <c r="H243" s="73"/>
      <c r="I243" s="73"/>
      <c r="J243" s="73"/>
      <c r="K243" s="73"/>
      <c r="L243" s="73"/>
      <c r="M243" s="73"/>
      <c r="N243" s="73"/>
      <c r="O243" s="73"/>
      <c r="P243" s="73"/>
      <c r="Q243" s="73"/>
      <c r="R243" s="73"/>
      <c r="S243" s="73"/>
      <c r="T243" s="73"/>
      <c r="U243" s="73"/>
    </row>
    <row r="244" spans="1:21">
      <c r="F244" s="94"/>
      <c r="L244" s="73"/>
      <c r="M244" s="73"/>
      <c r="N244" s="73"/>
      <c r="O244" s="73"/>
      <c r="P244" s="73"/>
      <c r="Q244" s="73"/>
      <c r="R244" s="73"/>
      <c r="S244" s="73"/>
      <c r="T244" s="73"/>
      <c r="U244" s="73"/>
    </row>
    <row r="245" spans="1:21">
      <c r="F245" s="94"/>
      <c r="L245" s="73"/>
      <c r="M245" s="73"/>
      <c r="N245" s="73"/>
      <c r="O245" s="73"/>
      <c r="P245" s="73"/>
      <c r="Q245" s="73"/>
      <c r="R245" s="73"/>
      <c r="S245" s="73"/>
      <c r="T245" s="73"/>
      <c r="U245" s="73"/>
    </row>
    <row r="246" spans="1:21">
      <c r="F246" s="94"/>
      <c r="L246" s="73"/>
      <c r="M246" s="73"/>
      <c r="N246" s="73"/>
      <c r="O246" s="73"/>
      <c r="P246" s="73"/>
      <c r="Q246" s="73"/>
      <c r="R246" s="73"/>
      <c r="S246" s="73"/>
      <c r="T246" s="73"/>
      <c r="U246" s="73"/>
    </row>
    <row r="247" spans="1:21">
      <c r="F247" s="94"/>
      <c r="L247" s="73"/>
      <c r="M247" s="73"/>
      <c r="N247" s="73"/>
      <c r="O247" s="73"/>
      <c r="P247" s="73"/>
      <c r="Q247" s="73"/>
      <c r="R247" s="73"/>
      <c r="S247" s="73"/>
      <c r="T247" s="73"/>
      <c r="U247" s="73"/>
    </row>
    <row r="248" spans="1:21">
      <c r="F248" s="94"/>
      <c r="L248" s="73"/>
      <c r="M248" s="73"/>
      <c r="N248" s="73"/>
      <c r="O248" s="73"/>
      <c r="P248" s="73"/>
      <c r="Q248" s="73"/>
      <c r="R248" s="73"/>
      <c r="S248" s="73"/>
      <c r="T248" s="73"/>
      <c r="U248" s="73"/>
    </row>
    <row r="249" spans="1:21">
      <c r="F249" s="94"/>
      <c r="L249" s="73"/>
      <c r="M249" s="73"/>
      <c r="N249" s="73"/>
      <c r="O249" s="73"/>
      <c r="P249" s="73"/>
      <c r="Q249" s="73"/>
      <c r="R249" s="73"/>
      <c r="S249" s="73"/>
      <c r="T249" s="73"/>
      <c r="U249" s="73"/>
    </row>
    <row r="250" spans="1:21">
      <c r="F250" s="94"/>
      <c r="L250" s="73"/>
      <c r="M250" s="73"/>
      <c r="N250" s="73"/>
      <c r="O250" s="73"/>
      <c r="P250" s="73"/>
      <c r="Q250" s="73"/>
      <c r="R250" s="73"/>
      <c r="S250" s="73"/>
      <c r="T250" s="73"/>
      <c r="U250" s="73"/>
    </row>
    <row r="251" spans="1:21">
      <c r="F251" s="94"/>
      <c r="L251" s="73"/>
      <c r="M251" s="73"/>
      <c r="N251" s="73"/>
      <c r="O251" s="73"/>
      <c r="P251" s="73"/>
      <c r="Q251" s="73"/>
      <c r="R251" s="73"/>
      <c r="S251" s="73"/>
      <c r="T251" s="73"/>
      <c r="U251" s="73"/>
    </row>
    <row r="252" spans="1:21">
      <c r="F252" s="94"/>
      <c r="L252" s="73"/>
      <c r="M252" s="73"/>
      <c r="N252" s="73"/>
      <c r="O252" s="73"/>
      <c r="P252" s="73"/>
      <c r="Q252" s="73"/>
      <c r="R252" s="73"/>
      <c r="S252" s="73"/>
      <c r="T252" s="73"/>
      <c r="U252" s="73"/>
    </row>
    <row r="253" spans="1:21">
      <c r="F253" s="94"/>
    </row>
  </sheetData>
  <sheetProtection formatRows="0"/>
  <mergeCells count="2">
    <mergeCell ref="I16:S17"/>
    <mergeCell ref="I15:S15"/>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35"/>
  <sheetViews>
    <sheetView workbookViewId="0">
      <selection activeCell="D7" sqref="D7:D9"/>
    </sheetView>
  </sheetViews>
  <sheetFormatPr defaultRowHeight="15" customHeight="1"/>
  <cols>
    <col min="1" max="1" width="1.42578125" customWidth="1"/>
    <col min="2" max="2" width="18.28515625" customWidth="1"/>
    <col min="3" max="3" width="5.140625" customWidth="1"/>
    <col min="4" max="4" width="21.42578125" customWidth="1"/>
    <col min="5" max="5" width="1.42578125" customWidth="1"/>
    <col min="6" max="6" width="21.42578125" customWidth="1"/>
    <col min="7" max="7" width="1.42578125" customWidth="1"/>
    <col min="8" max="8" width="21.42578125" customWidth="1"/>
    <col min="9" max="9" width="1.42578125" customWidth="1"/>
    <col min="10" max="10" width="21.42578125" customWidth="1"/>
    <col min="11" max="11" width="1.42578125" customWidth="1"/>
    <col min="12" max="12" width="21.42578125" customWidth="1"/>
    <col min="13" max="13" width="1.42578125" customWidth="1"/>
  </cols>
  <sheetData>
    <row r="1" spans="1:13" ht="15" customHeight="1">
      <c r="A1" s="402" t="s">
        <v>25</v>
      </c>
      <c r="B1" s="403"/>
      <c r="C1" s="403"/>
      <c r="D1" s="403"/>
      <c r="E1" s="403"/>
      <c r="F1" s="403"/>
      <c r="G1" s="403"/>
      <c r="H1" s="403"/>
      <c r="I1" s="403"/>
      <c r="J1" s="403"/>
      <c r="K1" s="403"/>
      <c r="L1" s="403"/>
      <c r="M1" s="1"/>
    </row>
    <row r="3" spans="1:13" ht="38.25" customHeight="1">
      <c r="A3" s="1"/>
      <c r="B3" s="5"/>
      <c r="C3" s="6"/>
      <c r="D3" s="6"/>
      <c r="E3" s="6"/>
      <c r="F3" s="401" t="s">
        <v>26</v>
      </c>
      <c r="G3" s="401"/>
      <c r="H3" s="401"/>
      <c r="I3" s="401"/>
      <c r="J3" s="401"/>
      <c r="K3" s="6"/>
      <c r="L3" s="7" t="s">
        <v>0</v>
      </c>
      <c r="M3" s="4"/>
    </row>
    <row r="4" spans="1:13" ht="15" customHeight="1">
      <c r="A4" s="1"/>
      <c r="B4" s="410" t="s">
        <v>27</v>
      </c>
      <c r="C4" s="410"/>
      <c r="D4" s="410"/>
      <c r="E4" s="410"/>
      <c r="F4" s="410"/>
      <c r="G4" s="5"/>
      <c r="H4" s="411" t="s">
        <v>38</v>
      </c>
      <c r="I4" s="412"/>
      <c r="J4" s="412"/>
      <c r="K4" s="412"/>
      <c r="L4" s="413"/>
      <c r="M4" s="3"/>
    </row>
    <row r="5" spans="1:13" ht="38.25" customHeight="1">
      <c r="A5" s="1"/>
      <c r="B5" s="407">
        <f>CorrectiveActionSummary!A27</f>
        <v>0</v>
      </c>
      <c r="C5" s="408"/>
      <c r="D5" s="408"/>
      <c r="E5" s="408"/>
      <c r="F5" s="409"/>
      <c r="G5" s="5"/>
      <c r="H5" s="414"/>
      <c r="I5" s="415"/>
      <c r="J5" s="415"/>
      <c r="K5" s="415"/>
      <c r="L5" s="416"/>
      <c r="M5" s="3"/>
    </row>
    <row r="6" spans="1:13" ht="15" customHeight="1">
      <c r="A6" s="1"/>
      <c r="B6" s="5"/>
      <c r="C6" s="8"/>
      <c r="D6" s="9"/>
      <c r="E6" s="5"/>
      <c r="F6" s="5"/>
      <c r="G6" s="5"/>
      <c r="H6" s="10"/>
      <c r="I6" s="10"/>
      <c r="J6" s="10"/>
      <c r="K6" s="10"/>
      <c r="L6" s="10"/>
      <c r="M6" s="3"/>
    </row>
    <row r="7" spans="1:13" ht="15" customHeight="1">
      <c r="A7" s="1"/>
      <c r="B7" s="406" t="s">
        <v>36</v>
      </c>
      <c r="C7" s="11"/>
      <c r="D7" s="390"/>
      <c r="E7" s="5"/>
      <c r="F7" s="417" t="s">
        <v>29</v>
      </c>
      <c r="G7" s="5"/>
      <c r="H7" s="10"/>
      <c r="I7" s="10"/>
      <c r="J7" s="10"/>
      <c r="K7" s="10"/>
      <c r="L7" s="10"/>
      <c r="M7" s="3"/>
    </row>
    <row r="8" spans="1:13" ht="18" customHeight="1">
      <c r="A8" s="1"/>
      <c r="B8" s="406"/>
      <c r="C8" s="11"/>
      <c r="D8" s="391"/>
      <c r="E8" s="5"/>
      <c r="F8" s="417"/>
      <c r="G8" s="5"/>
      <c r="H8" s="10"/>
      <c r="I8" s="10"/>
      <c r="J8" s="10"/>
      <c r="K8" s="10"/>
      <c r="L8" s="10"/>
      <c r="M8" s="3"/>
    </row>
    <row r="9" spans="1:13" ht="12.75" customHeight="1">
      <c r="A9" s="1"/>
      <c r="B9" s="406"/>
      <c r="C9" s="11"/>
      <c r="D9" s="392"/>
      <c r="E9" s="5"/>
      <c r="F9" s="417"/>
      <c r="G9" s="5"/>
      <c r="H9" s="11"/>
      <c r="I9" s="11"/>
      <c r="J9" s="11"/>
      <c r="K9" s="11"/>
      <c r="L9" s="11"/>
      <c r="M9" s="1"/>
    </row>
    <row r="10" spans="1:13" ht="15" customHeight="1">
      <c r="A10" s="1"/>
      <c r="B10" s="406"/>
      <c r="C10" s="12"/>
      <c r="D10" s="9" t="s">
        <v>28</v>
      </c>
      <c r="E10" s="12"/>
      <c r="F10" s="390"/>
      <c r="G10" s="12"/>
      <c r="H10" s="12"/>
      <c r="I10" s="12"/>
      <c r="J10" s="12"/>
      <c r="K10" s="12"/>
      <c r="L10" s="12"/>
      <c r="M10" s="2"/>
    </row>
    <row r="11" spans="1:13" ht="15" customHeight="1">
      <c r="A11" s="1"/>
      <c r="B11" s="406"/>
      <c r="C11" s="12"/>
      <c r="D11" s="13"/>
      <c r="E11" s="13"/>
      <c r="F11" s="391"/>
      <c r="G11" s="12"/>
      <c r="H11" s="13"/>
      <c r="I11" s="12"/>
      <c r="J11" s="14"/>
      <c r="K11" s="12"/>
      <c r="L11" s="12"/>
      <c r="M11" s="2"/>
    </row>
    <row r="12" spans="1:13" ht="15" customHeight="1">
      <c r="A12" s="1"/>
      <c r="B12" s="405" t="s">
        <v>294</v>
      </c>
      <c r="C12" s="12"/>
      <c r="D12" s="390"/>
      <c r="E12" s="13"/>
      <c r="F12" s="392"/>
      <c r="G12" s="12"/>
      <c r="H12" s="13"/>
      <c r="I12" s="12"/>
      <c r="J12" s="12"/>
      <c r="K12" s="12"/>
      <c r="L12" s="13"/>
      <c r="M12" s="2"/>
    </row>
    <row r="13" spans="1:13" ht="15" customHeight="1">
      <c r="A13" s="1"/>
      <c r="B13" s="405"/>
      <c r="C13" s="12"/>
      <c r="D13" s="391"/>
      <c r="E13" s="13"/>
      <c r="F13" s="9" t="s">
        <v>28</v>
      </c>
      <c r="G13" s="12"/>
      <c r="H13" s="390"/>
      <c r="I13" s="12"/>
      <c r="J13" s="12"/>
      <c r="K13" s="12"/>
      <c r="L13" s="13"/>
      <c r="M13" s="2"/>
    </row>
    <row r="14" spans="1:13" ht="15" customHeight="1">
      <c r="A14" s="1"/>
      <c r="B14" s="405"/>
      <c r="C14" s="12"/>
      <c r="D14" s="392"/>
      <c r="E14" s="12"/>
      <c r="F14" s="13"/>
      <c r="G14" s="12"/>
      <c r="H14" s="391"/>
      <c r="I14" s="12"/>
      <c r="J14" s="15"/>
      <c r="K14" s="12"/>
      <c r="L14" s="12"/>
      <c r="M14" s="2"/>
    </row>
    <row r="15" spans="1:13" ht="15" customHeight="1">
      <c r="A15" s="1"/>
      <c r="B15" s="405"/>
      <c r="C15" s="12"/>
      <c r="D15" s="9" t="s">
        <v>28</v>
      </c>
      <c r="E15" s="12"/>
      <c r="F15" s="390"/>
      <c r="G15" s="12"/>
      <c r="H15" s="392"/>
      <c r="I15" s="12"/>
      <c r="J15" s="16" t="s">
        <v>30</v>
      </c>
      <c r="K15" s="12"/>
      <c r="L15" s="12"/>
      <c r="M15" s="2"/>
    </row>
    <row r="16" spans="1:13" ht="15" customHeight="1">
      <c r="A16" s="1"/>
      <c r="B16" s="405"/>
      <c r="C16" s="12"/>
      <c r="D16" s="12"/>
      <c r="E16" s="12"/>
      <c r="F16" s="391"/>
      <c r="G16" s="12"/>
      <c r="H16" s="9" t="s">
        <v>28</v>
      </c>
      <c r="I16" s="12"/>
      <c r="J16" s="390"/>
      <c r="K16" s="12"/>
      <c r="L16" s="13"/>
      <c r="M16" s="2"/>
    </row>
    <row r="17" spans="2:13" ht="15" customHeight="1">
      <c r="B17" s="404" t="s">
        <v>37</v>
      </c>
      <c r="C17" s="12"/>
      <c r="D17" s="390"/>
      <c r="E17" s="12"/>
      <c r="F17" s="392"/>
      <c r="G17" s="12"/>
      <c r="H17" s="12"/>
      <c r="I17" s="12"/>
      <c r="J17" s="391"/>
      <c r="K17" s="12"/>
      <c r="L17" s="13"/>
      <c r="M17" s="2"/>
    </row>
    <row r="18" spans="2:13" ht="15" customHeight="1">
      <c r="B18" s="404"/>
      <c r="C18" s="12"/>
      <c r="D18" s="391"/>
      <c r="E18" s="12"/>
      <c r="F18" s="9" t="s">
        <v>28</v>
      </c>
      <c r="G18" s="12"/>
      <c r="H18" s="390"/>
      <c r="I18" s="12"/>
      <c r="J18" s="392"/>
      <c r="K18" s="12"/>
      <c r="L18" s="12"/>
      <c r="M18" s="2"/>
    </row>
    <row r="19" spans="2:13" ht="15" customHeight="1">
      <c r="B19" s="404"/>
      <c r="C19" s="12"/>
      <c r="D19" s="392"/>
      <c r="E19" s="12"/>
      <c r="F19" s="12"/>
      <c r="G19" s="12"/>
      <c r="H19" s="391"/>
      <c r="I19" s="12"/>
      <c r="J19" s="9" t="s">
        <v>28</v>
      </c>
      <c r="K19" s="12"/>
      <c r="L19" s="390"/>
      <c r="M19" s="2"/>
    </row>
    <row r="20" spans="2:13" ht="15" customHeight="1">
      <c r="B20" s="404"/>
      <c r="C20" s="12"/>
      <c r="D20" s="9" t="s">
        <v>28</v>
      </c>
      <c r="E20" s="12"/>
      <c r="F20" s="390"/>
      <c r="G20" s="12"/>
      <c r="H20" s="392"/>
      <c r="I20" s="12"/>
      <c r="J20" s="15"/>
      <c r="K20" s="12"/>
      <c r="L20" s="391"/>
      <c r="M20" s="2"/>
    </row>
    <row r="21" spans="2:13" ht="15" customHeight="1">
      <c r="B21" s="404"/>
      <c r="C21" s="12"/>
      <c r="D21" s="12"/>
      <c r="E21" s="12"/>
      <c r="F21" s="391"/>
      <c r="G21" s="12"/>
      <c r="H21" s="9" t="s">
        <v>28</v>
      </c>
      <c r="I21" s="12"/>
      <c r="J21" s="390"/>
      <c r="K21" s="12"/>
      <c r="L21" s="392"/>
      <c r="M21" s="2"/>
    </row>
    <row r="22" spans="2:13" ht="15" customHeight="1">
      <c r="B22" s="12"/>
      <c r="C22" s="12"/>
      <c r="D22" s="12"/>
      <c r="E22" s="12"/>
      <c r="F22" s="392"/>
      <c r="G22" s="12"/>
      <c r="H22" s="12"/>
      <c r="I22" s="12"/>
      <c r="J22" s="391"/>
      <c r="K22" s="12"/>
      <c r="L22" s="17" t="s">
        <v>31</v>
      </c>
      <c r="M22" s="2"/>
    </row>
    <row r="23" spans="2:13" ht="15" customHeight="1">
      <c r="B23" s="12"/>
      <c r="C23" s="12"/>
      <c r="D23" s="12"/>
      <c r="E23" s="12"/>
      <c r="F23" s="9" t="s">
        <v>28</v>
      </c>
      <c r="G23" s="12"/>
      <c r="H23" s="390"/>
      <c r="I23" s="12"/>
      <c r="J23" s="392"/>
      <c r="K23" s="12"/>
      <c r="L23" s="13"/>
      <c r="M23" s="2"/>
    </row>
    <row r="24" spans="2:13" ht="15" customHeight="1">
      <c r="B24" s="12"/>
      <c r="C24" s="12"/>
      <c r="D24" s="12"/>
      <c r="E24" s="12"/>
      <c r="F24" s="12"/>
      <c r="G24" s="12"/>
      <c r="H24" s="391"/>
      <c r="I24" s="12"/>
      <c r="J24" s="9" t="s">
        <v>28</v>
      </c>
      <c r="K24" s="12"/>
      <c r="L24" s="390"/>
      <c r="M24" s="2"/>
    </row>
    <row r="25" spans="2:13" ht="15" customHeight="1">
      <c r="B25" s="12"/>
      <c r="C25" s="12"/>
      <c r="D25" s="12"/>
      <c r="E25" s="12"/>
      <c r="F25" s="12"/>
      <c r="G25" s="12"/>
      <c r="H25" s="392"/>
      <c r="I25" s="12"/>
      <c r="J25" s="12"/>
      <c r="K25" s="12"/>
      <c r="L25" s="391"/>
      <c r="M25" s="2"/>
    </row>
    <row r="26" spans="2:13" ht="15" customHeight="1">
      <c r="B26" s="18"/>
      <c r="C26" s="399" t="s">
        <v>32</v>
      </c>
      <c r="D26" s="400"/>
      <c r="E26" s="19"/>
      <c r="F26" s="20"/>
      <c r="G26" s="12"/>
      <c r="H26" s="9" t="s">
        <v>28</v>
      </c>
      <c r="I26" s="12"/>
      <c r="J26" s="390"/>
      <c r="K26" s="12"/>
      <c r="L26" s="392"/>
      <c r="M26" s="2"/>
    </row>
    <row r="27" spans="2:13" ht="15" customHeight="1">
      <c r="B27" s="18"/>
      <c r="C27" s="393" t="s">
        <v>33</v>
      </c>
      <c r="D27" s="394"/>
      <c r="E27" s="394"/>
      <c r="F27" s="395"/>
      <c r="G27" s="12"/>
      <c r="H27" s="12"/>
      <c r="I27" s="12"/>
      <c r="J27" s="391"/>
      <c r="K27" s="12"/>
      <c r="L27" s="17" t="s">
        <v>34</v>
      </c>
      <c r="M27" s="2"/>
    </row>
    <row r="28" spans="2:13" ht="15" customHeight="1">
      <c r="B28" s="18"/>
      <c r="C28" s="393"/>
      <c r="D28" s="394"/>
      <c r="E28" s="394"/>
      <c r="F28" s="395"/>
      <c r="G28" s="12"/>
      <c r="H28" s="12"/>
      <c r="I28" s="12"/>
      <c r="J28" s="392"/>
      <c r="K28" s="12"/>
      <c r="L28" s="12"/>
      <c r="M28" s="2"/>
    </row>
    <row r="29" spans="2:13" ht="15" customHeight="1">
      <c r="B29" s="18"/>
      <c r="C29" s="393"/>
      <c r="D29" s="394"/>
      <c r="E29" s="394"/>
      <c r="F29" s="395"/>
      <c r="G29" s="12"/>
      <c r="H29" s="12"/>
      <c r="I29" s="12"/>
      <c r="J29" s="9" t="s">
        <v>28</v>
      </c>
      <c r="K29" s="12"/>
      <c r="L29" s="390"/>
      <c r="M29" s="2"/>
    </row>
    <row r="30" spans="2:13" ht="15" customHeight="1">
      <c r="B30" s="18"/>
      <c r="C30" s="393"/>
      <c r="D30" s="394"/>
      <c r="E30" s="394"/>
      <c r="F30" s="395"/>
      <c r="G30" s="12"/>
      <c r="H30" s="12"/>
      <c r="I30" s="12"/>
      <c r="J30" s="12"/>
      <c r="K30" s="12"/>
      <c r="L30" s="391"/>
      <c r="M30" s="2"/>
    </row>
    <row r="31" spans="2:13" ht="15" customHeight="1">
      <c r="B31" s="18"/>
      <c r="C31" s="393"/>
      <c r="D31" s="394"/>
      <c r="E31" s="394"/>
      <c r="F31" s="395"/>
      <c r="G31" s="12"/>
      <c r="H31" s="12"/>
      <c r="I31" s="12"/>
      <c r="J31" s="12"/>
      <c r="K31" s="12"/>
      <c r="L31" s="392"/>
      <c r="M31" s="2"/>
    </row>
    <row r="32" spans="2:13" ht="15" customHeight="1">
      <c r="B32" s="18"/>
      <c r="C32" s="396"/>
      <c r="D32" s="397"/>
      <c r="E32" s="397"/>
      <c r="F32" s="398"/>
      <c r="G32" s="12"/>
      <c r="H32" s="12"/>
      <c r="I32" s="12"/>
      <c r="J32" s="12"/>
      <c r="K32" s="12"/>
      <c r="L32" s="17" t="s">
        <v>35</v>
      </c>
      <c r="M32" s="2"/>
    </row>
    <row r="33" spans="2:12" ht="15" customHeight="1">
      <c r="B33" s="21"/>
      <c r="C33" s="21"/>
      <c r="D33" s="21"/>
      <c r="E33" s="21"/>
      <c r="F33" s="21"/>
      <c r="G33" s="21"/>
      <c r="H33" s="21"/>
      <c r="I33" s="21"/>
      <c r="J33" s="21"/>
      <c r="K33" s="21"/>
      <c r="L33" s="21"/>
    </row>
    <row r="34" spans="2:12" ht="15" customHeight="1">
      <c r="B34" s="21"/>
      <c r="C34" s="21"/>
      <c r="D34" s="21"/>
      <c r="E34" s="21"/>
      <c r="F34" s="21"/>
      <c r="G34" s="21"/>
      <c r="H34" s="21"/>
      <c r="I34" s="21"/>
      <c r="J34" s="21"/>
      <c r="K34" s="21"/>
      <c r="L34" s="21"/>
    </row>
    <row r="35" spans="2:12" ht="15" customHeight="1">
      <c r="B35" s="21"/>
      <c r="C35" s="21"/>
      <c r="D35" s="21"/>
      <c r="E35" s="21"/>
      <c r="F35" s="21"/>
      <c r="G35" s="21"/>
      <c r="H35" s="21"/>
      <c r="I35" s="21"/>
      <c r="J35" s="21"/>
      <c r="K35" s="21"/>
      <c r="L35" s="21"/>
    </row>
  </sheetData>
  <sheetProtection password="CA0F" sheet="1" objects="1" scenarios="1" formatRows="0" selectLockedCells="1"/>
  <mergeCells count="26">
    <mergeCell ref="F3:J3"/>
    <mergeCell ref="A1:L1"/>
    <mergeCell ref="F10:F12"/>
    <mergeCell ref="B17:B21"/>
    <mergeCell ref="B12:B16"/>
    <mergeCell ref="B7:B11"/>
    <mergeCell ref="J16:J18"/>
    <mergeCell ref="F15:F17"/>
    <mergeCell ref="H13:H15"/>
    <mergeCell ref="D12:D14"/>
    <mergeCell ref="B5:F5"/>
    <mergeCell ref="B4:F4"/>
    <mergeCell ref="H4:L5"/>
    <mergeCell ref="D7:D9"/>
    <mergeCell ref="F7:F9"/>
    <mergeCell ref="L29:L31"/>
    <mergeCell ref="L24:L26"/>
    <mergeCell ref="L19:L21"/>
    <mergeCell ref="C27:F32"/>
    <mergeCell ref="C26:D26"/>
    <mergeCell ref="H23:H25"/>
    <mergeCell ref="F20:F22"/>
    <mergeCell ref="J21:J23"/>
    <mergeCell ref="J26:J28"/>
    <mergeCell ref="H18:H20"/>
    <mergeCell ref="D17:D19"/>
  </mergeCells>
  <pageMargins left="0.17" right="0.17" top="0.3" bottom="0.26" header="0.17" footer="0.16"/>
  <pageSetup scale="9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FiveYtoHOME_Click">
                <anchor moveWithCells="1" sizeWithCells="1">
                  <from>
                    <xdr:col>9</xdr:col>
                    <xdr:colOff>485775</xdr:colOff>
                    <xdr:row>6</xdr:row>
                    <xdr:rowOff>152400</xdr:rowOff>
                  </from>
                  <to>
                    <xdr:col>11</xdr:col>
                    <xdr:colOff>352425</xdr:colOff>
                    <xdr:row>9</xdr:row>
                    <xdr:rowOff>123825</xdr:rowOff>
                  </to>
                </anchor>
              </controlPr>
            </control>
          </mc:Choice>
        </mc:AlternateContent>
        <mc:AlternateContent xmlns:mc="http://schemas.openxmlformats.org/markup-compatibility/2006">
          <mc:Choice Requires="x14">
            <control shapeId="2052" r:id="rId5" name="Button 4">
              <controlPr defaultSize="0" print="0" autoFill="0" autoPict="0" macro="[0]!PassCheckSpelling">
                <anchor moveWithCells="1" sizeWithCells="1">
                  <from>
                    <xdr:col>9</xdr:col>
                    <xdr:colOff>485775</xdr:colOff>
                    <xdr:row>9</xdr:row>
                    <xdr:rowOff>180975</xdr:rowOff>
                  </from>
                  <to>
                    <xdr:col>11</xdr:col>
                    <xdr:colOff>352425</xdr:colOff>
                    <xdr:row>11</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CP76"/>
  <sheetViews>
    <sheetView zoomScale="70" zoomScaleNormal="70" workbookViewId="0">
      <selection activeCell="B7" sqref="B7:H8"/>
    </sheetView>
  </sheetViews>
  <sheetFormatPr defaultColWidth="2" defaultRowHeight="10.5"/>
  <cols>
    <col min="1" max="42" width="2" style="27" customWidth="1"/>
    <col min="43" max="45" width="1.85546875" style="27" customWidth="1"/>
    <col min="46" max="49" width="7.28515625" style="27" customWidth="1"/>
    <col min="50" max="96" width="2" style="27" customWidth="1"/>
    <col min="97" max="239" width="9.140625" style="27" customWidth="1"/>
    <col min="240" max="240" width="2.7109375" style="27" customWidth="1"/>
    <col min="241" max="241" width="2.42578125" style="27" customWidth="1"/>
    <col min="242" max="242" width="5.7109375" style="27" customWidth="1"/>
    <col min="243" max="244" width="9.140625" style="27" customWidth="1"/>
    <col min="245" max="245" width="3.42578125" style="27" customWidth="1"/>
    <col min="246" max="16384" width="2" style="27"/>
  </cols>
  <sheetData>
    <row r="1" spans="1:94" s="23" customFormat="1" ht="10.5" customHeight="1">
      <c r="A1" s="22"/>
    </row>
    <row r="2" spans="1:94" s="25" customFormat="1" ht="10.5" customHeight="1">
      <c r="A2" s="24"/>
      <c r="B2" s="418" t="s">
        <v>50</v>
      </c>
      <c r="C2" s="418"/>
      <c r="D2" s="418"/>
      <c r="E2" s="418"/>
      <c r="F2" s="418"/>
      <c r="G2" s="418"/>
      <c r="H2" s="418"/>
      <c r="I2" s="418"/>
      <c r="J2" s="418"/>
      <c r="K2" s="418"/>
      <c r="L2" s="418"/>
      <c r="M2" s="418"/>
      <c r="N2" s="418"/>
      <c r="O2" s="418"/>
      <c r="P2" s="418"/>
      <c r="Q2" s="418"/>
      <c r="R2" s="418"/>
      <c r="S2" s="418"/>
      <c r="T2" s="418"/>
      <c r="U2" s="418"/>
      <c r="V2" s="418"/>
      <c r="W2" s="418"/>
      <c r="X2" s="418"/>
      <c r="Y2" s="418"/>
      <c r="Z2" s="418"/>
      <c r="AA2" s="418"/>
      <c r="AB2" s="418"/>
      <c r="AC2" s="418"/>
      <c r="AD2" s="418"/>
      <c r="AE2" s="418"/>
      <c r="AF2" s="418"/>
      <c r="AG2" s="418"/>
      <c r="AH2" s="418"/>
      <c r="AI2" s="418"/>
      <c r="AJ2" s="418"/>
      <c r="AK2" s="418"/>
      <c r="AL2" s="418"/>
      <c r="AM2" s="418"/>
      <c r="AN2" s="418"/>
      <c r="AO2" s="418"/>
      <c r="AP2" s="418"/>
      <c r="AQ2" s="418"/>
      <c r="AR2" s="418"/>
      <c r="AS2" s="418"/>
      <c r="AT2" s="24"/>
      <c r="AU2" s="24"/>
      <c r="AV2" s="24"/>
      <c r="AW2" s="24"/>
      <c r="AX2" s="419" t="s">
        <v>51</v>
      </c>
      <c r="AY2" s="419"/>
      <c r="AZ2" s="419"/>
      <c r="BA2" s="419"/>
      <c r="BB2" s="419"/>
      <c r="BC2" s="419"/>
      <c r="BD2" s="419"/>
      <c r="BE2" s="419"/>
      <c r="BF2" s="419"/>
      <c r="BG2" s="419"/>
      <c r="BH2" s="419"/>
      <c r="BI2" s="419"/>
      <c r="BJ2" s="419"/>
      <c r="BK2" s="419"/>
      <c r="BL2" s="419"/>
      <c r="BM2" s="419"/>
      <c r="BN2" s="419"/>
      <c r="BO2" s="419"/>
      <c r="BP2" s="419"/>
      <c r="BQ2" s="419"/>
      <c r="BR2" s="419"/>
      <c r="BS2" s="419"/>
      <c r="BT2" s="419"/>
      <c r="BU2" s="419"/>
      <c r="BV2" s="419"/>
      <c r="BW2" s="419"/>
      <c r="BX2" s="419"/>
      <c r="BY2" s="419"/>
      <c r="BZ2" s="419"/>
      <c r="CA2" s="419"/>
      <c r="CB2" s="419"/>
      <c r="CC2" s="419"/>
      <c r="CD2" s="419"/>
      <c r="CE2" s="419"/>
      <c r="CF2" s="419"/>
      <c r="CG2" s="419"/>
      <c r="CH2" s="419"/>
      <c r="CI2" s="419"/>
      <c r="CJ2" s="419"/>
      <c r="CK2" s="419"/>
      <c r="CL2" s="419"/>
      <c r="CM2" s="419"/>
      <c r="CN2" s="419"/>
      <c r="CO2" s="419"/>
      <c r="CP2" s="24"/>
    </row>
    <row r="3" spans="1:94" s="25" customFormat="1" ht="10.5" customHeight="1">
      <c r="A3" s="24"/>
      <c r="B3" s="418"/>
      <c r="C3" s="418"/>
      <c r="D3" s="418"/>
      <c r="E3" s="418"/>
      <c r="F3" s="418"/>
      <c r="G3" s="418"/>
      <c r="H3" s="418"/>
      <c r="I3" s="418"/>
      <c r="J3" s="418"/>
      <c r="K3" s="418"/>
      <c r="L3" s="418"/>
      <c r="M3" s="418"/>
      <c r="N3" s="418"/>
      <c r="O3" s="418"/>
      <c r="P3" s="418"/>
      <c r="Q3" s="418"/>
      <c r="R3" s="418"/>
      <c r="S3" s="418"/>
      <c r="T3" s="418"/>
      <c r="U3" s="418"/>
      <c r="V3" s="418"/>
      <c r="W3" s="418"/>
      <c r="X3" s="418"/>
      <c r="Y3" s="418"/>
      <c r="Z3" s="418"/>
      <c r="AA3" s="418"/>
      <c r="AB3" s="418"/>
      <c r="AC3" s="418"/>
      <c r="AD3" s="418"/>
      <c r="AE3" s="418"/>
      <c r="AF3" s="418"/>
      <c r="AG3" s="418"/>
      <c r="AH3" s="418"/>
      <c r="AI3" s="418"/>
      <c r="AJ3" s="418"/>
      <c r="AK3" s="418"/>
      <c r="AL3" s="418"/>
      <c r="AM3" s="418"/>
      <c r="AN3" s="418"/>
      <c r="AO3" s="418"/>
      <c r="AP3" s="418"/>
      <c r="AQ3" s="418"/>
      <c r="AR3" s="418"/>
      <c r="AS3" s="418"/>
      <c r="AT3" s="24"/>
      <c r="AU3" s="24"/>
      <c r="AV3" s="24"/>
      <c r="AW3" s="24"/>
      <c r="AX3" s="419"/>
      <c r="AY3" s="419"/>
      <c r="AZ3" s="419"/>
      <c r="BA3" s="419"/>
      <c r="BB3" s="419"/>
      <c r="BC3" s="419"/>
      <c r="BD3" s="419"/>
      <c r="BE3" s="419"/>
      <c r="BF3" s="419"/>
      <c r="BG3" s="419"/>
      <c r="BH3" s="419"/>
      <c r="BI3" s="419"/>
      <c r="BJ3" s="419"/>
      <c r="BK3" s="419"/>
      <c r="BL3" s="419"/>
      <c r="BM3" s="419"/>
      <c r="BN3" s="419"/>
      <c r="BO3" s="419"/>
      <c r="BP3" s="419"/>
      <c r="BQ3" s="419"/>
      <c r="BR3" s="419"/>
      <c r="BS3" s="419"/>
      <c r="BT3" s="419"/>
      <c r="BU3" s="419"/>
      <c r="BV3" s="419"/>
      <c r="BW3" s="419"/>
      <c r="BX3" s="419"/>
      <c r="BY3" s="419"/>
      <c r="BZ3" s="419"/>
      <c r="CA3" s="419"/>
      <c r="CB3" s="419"/>
      <c r="CC3" s="419"/>
      <c r="CD3" s="419"/>
      <c r="CE3" s="419"/>
      <c r="CF3" s="419"/>
      <c r="CG3" s="419"/>
      <c r="CH3" s="419"/>
      <c r="CI3" s="419"/>
      <c r="CJ3" s="419"/>
      <c r="CK3" s="419"/>
      <c r="CL3" s="419"/>
      <c r="CM3" s="419"/>
      <c r="CN3" s="419"/>
      <c r="CO3" s="419"/>
    </row>
    <row r="4" spans="1:94" s="25" customFormat="1" ht="10.5" customHeight="1">
      <c r="A4" s="24"/>
      <c r="B4" s="24"/>
      <c r="C4" s="24"/>
      <c r="D4" s="24"/>
      <c r="E4" s="24"/>
      <c r="F4" s="24"/>
      <c r="G4" s="24"/>
      <c r="H4" s="23"/>
      <c r="I4" s="23"/>
      <c r="J4" s="24"/>
      <c r="K4" s="24"/>
      <c r="L4" s="24"/>
      <c r="M4" s="24"/>
      <c r="N4" s="23"/>
      <c r="O4" s="23"/>
      <c r="P4" s="23"/>
      <c r="Q4" s="23"/>
      <c r="R4" s="23"/>
      <c r="S4" s="24"/>
      <c r="T4" s="24"/>
      <c r="U4" s="24"/>
      <c r="V4" s="24"/>
      <c r="W4" s="23"/>
      <c r="X4" s="23"/>
      <c r="Y4" s="23"/>
      <c r="Z4" s="23"/>
      <c r="AA4" s="23"/>
      <c r="AB4" s="24"/>
      <c r="AC4" s="24"/>
      <c r="AD4" s="24"/>
      <c r="AE4" s="24"/>
      <c r="AF4" s="24"/>
      <c r="AG4" s="24"/>
      <c r="AH4" s="23"/>
      <c r="AI4" s="23"/>
      <c r="AJ4" s="24"/>
      <c r="AK4" s="24"/>
      <c r="AL4" s="24"/>
      <c r="AM4" s="24"/>
      <c r="AN4" s="23"/>
      <c r="AO4" s="23"/>
      <c r="AP4" s="23"/>
      <c r="AQ4" s="23"/>
      <c r="AR4" s="23"/>
      <c r="AS4" s="24"/>
      <c r="AT4" s="24"/>
      <c r="AU4" s="24"/>
      <c r="AV4" s="23"/>
      <c r="AW4" s="23"/>
    </row>
    <row r="5" spans="1:94" s="25" customFormat="1" ht="10.5" customHeight="1">
      <c r="A5" s="23"/>
      <c r="B5" s="26" t="s">
        <v>43</v>
      </c>
      <c r="C5" s="23"/>
      <c r="D5" s="24"/>
      <c r="E5" s="23"/>
      <c r="F5" s="23"/>
      <c r="G5" s="24"/>
      <c r="H5" s="23"/>
      <c r="I5" s="23"/>
      <c r="J5" s="23"/>
      <c r="K5" s="23"/>
      <c r="L5" s="23"/>
      <c r="M5" s="24"/>
      <c r="N5" s="23"/>
      <c r="O5" s="26" t="s">
        <v>44</v>
      </c>
      <c r="P5" s="23"/>
      <c r="Q5" s="23"/>
      <c r="R5" s="23"/>
      <c r="S5" s="23"/>
      <c r="T5" s="23"/>
      <c r="U5" s="23"/>
      <c r="V5" s="24"/>
      <c r="W5" s="23"/>
      <c r="X5" s="23"/>
      <c r="Y5" s="23"/>
      <c r="Z5" s="23"/>
      <c r="AA5" s="23"/>
      <c r="AB5" s="26" t="s">
        <v>45</v>
      </c>
      <c r="AC5" s="23"/>
      <c r="AD5" s="24"/>
      <c r="AE5" s="23"/>
      <c r="AF5" s="23"/>
      <c r="AG5" s="24"/>
      <c r="AH5" s="23"/>
      <c r="AI5" s="23"/>
      <c r="AJ5" s="23"/>
      <c r="AK5" s="23"/>
      <c r="AL5" s="23"/>
      <c r="AM5" s="24"/>
      <c r="AN5" s="23"/>
      <c r="AO5" s="23"/>
      <c r="AP5" s="23"/>
      <c r="AQ5" s="23"/>
      <c r="AR5" s="23"/>
      <c r="AS5" s="23"/>
      <c r="AT5" s="23"/>
      <c r="AU5" s="23"/>
      <c r="AV5" s="23"/>
      <c r="AW5" s="23"/>
      <c r="BI5" s="26" t="s">
        <v>43</v>
      </c>
      <c r="BJ5" s="23"/>
      <c r="BK5" s="24"/>
      <c r="BL5" s="23"/>
      <c r="BM5" s="23"/>
      <c r="BN5" s="24"/>
      <c r="BO5" s="23"/>
      <c r="BP5" s="23"/>
      <c r="BQ5" s="23"/>
      <c r="BR5" s="23"/>
      <c r="BS5" s="23"/>
      <c r="BT5" s="24"/>
      <c r="BU5" s="23"/>
      <c r="BV5" s="26" t="s">
        <v>44</v>
      </c>
      <c r="BW5" s="23"/>
      <c r="BX5" s="23"/>
      <c r="BY5" s="23"/>
      <c r="BZ5" s="23"/>
      <c r="CA5" s="23"/>
      <c r="CB5" s="23"/>
      <c r="CC5" s="24"/>
      <c r="CD5" s="23"/>
      <c r="CE5" s="23"/>
      <c r="CF5" s="23"/>
      <c r="CG5" s="23"/>
      <c r="CH5" s="23"/>
      <c r="CI5" s="26" t="s">
        <v>45</v>
      </c>
      <c r="CJ5" s="23"/>
      <c r="CK5" s="24"/>
      <c r="CL5" s="23"/>
    </row>
    <row r="6" spans="1:94" ht="10.5" customHeight="1">
      <c r="A6" s="23"/>
      <c r="I6" s="23"/>
      <c r="J6" s="23"/>
      <c r="R6" s="23"/>
      <c r="S6" s="23"/>
      <c r="T6" s="23"/>
      <c r="U6" s="23"/>
      <c r="V6" s="23"/>
      <c r="W6" s="23"/>
      <c r="X6" s="23"/>
      <c r="Y6" s="23"/>
      <c r="Z6" s="23"/>
      <c r="AA6" s="23"/>
      <c r="AI6" s="23"/>
      <c r="AJ6" s="23"/>
      <c r="AR6" s="23"/>
      <c r="AS6" s="23"/>
      <c r="AT6" s="23"/>
      <c r="AU6" s="23"/>
      <c r="AV6" s="23"/>
      <c r="AW6" s="23"/>
      <c r="BB6" s="23"/>
      <c r="BC6" s="23"/>
      <c r="BD6" s="23"/>
      <c r="BE6" s="23"/>
      <c r="BF6" s="23"/>
      <c r="BG6" s="23"/>
      <c r="BH6" s="23"/>
      <c r="BI6" s="23"/>
      <c r="BJ6" s="23"/>
      <c r="BK6" s="23"/>
      <c r="BR6" s="21"/>
      <c r="BS6" s="21"/>
      <c r="BT6" s="23"/>
      <c r="CB6" s="23"/>
      <c r="CC6" s="23"/>
    </row>
    <row r="7" spans="1:94" ht="10.5" customHeight="1">
      <c r="A7" s="28"/>
      <c r="B7" s="420"/>
      <c r="C7" s="421"/>
      <c r="D7" s="421"/>
      <c r="E7" s="421"/>
      <c r="F7" s="421"/>
      <c r="G7" s="421"/>
      <c r="H7" s="422"/>
      <c r="I7" s="29"/>
      <c r="J7" s="28"/>
      <c r="O7" s="420"/>
      <c r="P7" s="421"/>
      <c r="Q7" s="421"/>
      <c r="R7" s="421"/>
      <c r="S7" s="421"/>
      <c r="T7" s="421"/>
      <c r="U7" s="422"/>
      <c r="V7" s="29"/>
      <c r="W7" s="28"/>
      <c r="AB7" s="420"/>
      <c r="AC7" s="421"/>
      <c r="AD7" s="421"/>
      <c r="AE7" s="421"/>
      <c r="AF7" s="421"/>
      <c r="AG7" s="421"/>
      <c r="AH7" s="422"/>
      <c r="AI7" s="29"/>
      <c r="AJ7" s="28"/>
      <c r="AR7" s="23"/>
      <c r="AS7" s="28"/>
      <c r="AT7" s="23"/>
      <c r="AU7" s="23"/>
      <c r="AV7" s="23"/>
      <c r="AW7" s="23"/>
      <c r="BE7" s="41"/>
      <c r="BF7" s="41"/>
      <c r="BG7" s="28"/>
      <c r="BH7" s="30"/>
      <c r="BI7" s="420"/>
      <c r="BJ7" s="421"/>
      <c r="BK7" s="421"/>
      <c r="BL7" s="421"/>
      <c r="BM7" s="421"/>
      <c r="BN7" s="421"/>
      <c r="BO7" s="422"/>
      <c r="BR7" s="41"/>
      <c r="BS7" s="41"/>
      <c r="BT7" s="28"/>
      <c r="BU7" s="30"/>
      <c r="BV7" s="420"/>
      <c r="BW7" s="421"/>
      <c r="BX7" s="421"/>
      <c r="BY7" s="421"/>
      <c r="BZ7" s="421"/>
      <c r="CA7" s="421"/>
      <c r="CB7" s="422"/>
      <c r="CH7" s="30"/>
      <c r="CI7" s="420"/>
      <c r="CJ7" s="421"/>
      <c r="CK7" s="421"/>
      <c r="CL7" s="421"/>
      <c r="CM7" s="421"/>
      <c r="CN7" s="421"/>
      <c r="CO7" s="422"/>
    </row>
    <row r="8" spans="1:94" ht="10.5" customHeight="1">
      <c r="A8" s="23"/>
      <c r="B8" s="423"/>
      <c r="C8" s="424"/>
      <c r="D8" s="424"/>
      <c r="E8" s="424"/>
      <c r="F8" s="424"/>
      <c r="G8" s="424"/>
      <c r="H8" s="425"/>
      <c r="I8" s="23"/>
      <c r="J8" s="23"/>
      <c r="O8" s="423"/>
      <c r="P8" s="424"/>
      <c r="Q8" s="424"/>
      <c r="R8" s="424"/>
      <c r="S8" s="424"/>
      <c r="T8" s="424"/>
      <c r="U8" s="425"/>
      <c r="V8" s="23"/>
      <c r="W8" s="23"/>
      <c r="AB8" s="423"/>
      <c r="AC8" s="424"/>
      <c r="AD8" s="424"/>
      <c r="AE8" s="424"/>
      <c r="AF8" s="424"/>
      <c r="AG8" s="424"/>
      <c r="AH8" s="425"/>
      <c r="AI8" s="23"/>
      <c r="AJ8" s="23"/>
      <c r="AS8" s="23"/>
      <c r="AT8" s="23"/>
      <c r="AU8" s="23"/>
      <c r="AV8" s="23"/>
      <c r="AW8" s="23"/>
      <c r="BF8" s="23"/>
      <c r="BG8" s="23"/>
      <c r="BH8" s="31"/>
      <c r="BI8" s="423"/>
      <c r="BJ8" s="424"/>
      <c r="BK8" s="424"/>
      <c r="BL8" s="424"/>
      <c r="BM8" s="424"/>
      <c r="BN8" s="424"/>
      <c r="BO8" s="425"/>
      <c r="BR8" s="41"/>
      <c r="BS8" s="41"/>
      <c r="BT8" s="23"/>
      <c r="BU8" s="31"/>
      <c r="BV8" s="423"/>
      <c r="BW8" s="424"/>
      <c r="BX8" s="424"/>
      <c r="BY8" s="424"/>
      <c r="BZ8" s="424"/>
      <c r="CA8" s="424"/>
      <c r="CB8" s="425"/>
      <c r="CH8" s="31"/>
      <c r="CI8" s="423"/>
      <c r="CJ8" s="424"/>
      <c r="CK8" s="424"/>
      <c r="CL8" s="424"/>
      <c r="CM8" s="424"/>
      <c r="CN8" s="424"/>
      <c r="CO8" s="425"/>
    </row>
    <row r="9" spans="1:94" ht="10.5" customHeight="1">
      <c r="A9" s="23"/>
      <c r="I9" s="23"/>
      <c r="J9" s="23"/>
      <c r="V9" s="23"/>
      <c r="W9" s="23"/>
      <c r="AI9" s="23"/>
      <c r="AJ9" s="23"/>
      <c r="AS9" s="23"/>
      <c r="AT9" s="23"/>
      <c r="AU9" s="23"/>
      <c r="AV9" s="23"/>
      <c r="AW9" s="23"/>
      <c r="BF9" s="23"/>
      <c r="BG9" s="23"/>
      <c r="BS9" s="23"/>
      <c r="BT9" s="23"/>
      <c r="CC9" s="23"/>
    </row>
    <row r="10" spans="1:94" ht="10.5" customHeight="1">
      <c r="A10" s="23"/>
      <c r="C10" s="420"/>
      <c r="D10" s="421"/>
      <c r="E10" s="421"/>
      <c r="F10" s="421"/>
      <c r="G10" s="421"/>
      <c r="H10" s="421"/>
      <c r="I10" s="422"/>
      <c r="J10" s="29"/>
      <c r="P10" s="420"/>
      <c r="Q10" s="421"/>
      <c r="R10" s="421"/>
      <c r="S10" s="421"/>
      <c r="T10" s="421"/>
      <c r="U10" s="421"/>
      <c r="V10" s="422"/>
      <c r="W10" s="29"/>
      <c r="AC10" s="420"/>
      <c r="AD10" s="421"/>
      <c r="AE10" s="421"/>
      <c r="AF10" s="421"/>
      <c r="AG10" s="421"/>
      <c r="AH10" s="421"/>
      <c r="AI10" s="422"/>
      <c r="AJ10" s="29"/>
      <c r="AS10" s="23"/>
      <c r="AT10" s="23"/>
      <c r="AU10" s="23"/>
      <c r="AV10" s="23"/>
      <c r="AW10" s="23"/>
      <c r="BE10" s="41"/>
      <c r="BF10" s="41"/>
      <c r="BG10" s="42"/>
      <c r="BH10" s="420"/>
      <c r="BI10" s="421"/>
      <c r="BJ10" s="421"/>
      <c r="BK10" s="421"/>
      <c r="BL10" s="421"/>
      <c r="BM10" s="421"/>
      <c r="BN10" s="422"/>
      <c r="BT10" s="42"/>
      <c r="BU10" s="420"/>
      <c r="BV10" s="421"/>
      <c r="BW10" s="421"/>
      <c r="BX10" s="421"/>
      <c r="BY10" s="421"/>
      <c r="BZ10" s="421"/>
      <c r="CA10" s="422"/>
      <c r="CC10" s="23"/>
      <c r="CG10" s="30"/>
      <c r="CH10" s="420"/>
      <c r="CI10" s="421"/>
      <c r="CJ10" s="421"/>
      <c r="CK10" s="421"/>
      <c r="CL10" s="421"/>
      <c r="CM10" s="421"/>
      <c r="CN10" s="422"/>
    </row>
    <row r="11" spans="1:94" ht="10.5" customHeight="1">
      <c r="A11" s="23"/>
      <c r="C11" s="423"/>
      <c r="D11" s="424"/>
      <c r="E11" s="424"/>
      <c r="F11" s="424"/>
      <c r="G11" s="424"/>
      <c r="H11" s="424"/>
      <c r="I11" s="425"/>
      <c r="J11" s="23"/>
      <c r="P11" s="423"/>
      <c r="Q11" s="424"/>
      <c r="R11" s="424"/>
      <c r="S11" s="424"/>
      <c r="T11" s="424"/>
      <c r="U11" s="424"/>
      <c r="V11" s="425"/>
      <c r="W11" s="23"/>
      <c r="AC11" s="423"/>
      <c r="AD11" s="424"/>
      <c r="AE11" s="424"/>
      <c r="AF11" s="424"/>
      <c r="AG11" s="424"/>
      <c r="AH11" s="424"/>
      <c r="AI11" s="425"/>
      <c r="AJ11" s="23"/>
      <c r="AR11" s="23"/>
      <c r="AS11" s="23"/>
      <c r="AT11" s="23"/>
      <c r="AU11" s="32"/>
      <c r="AV11" s="23"/>
      <c r="AW11" s="23"/>
      <c r="BE11" s="41"/>
      <c r="BF11" s="41"/>
      <c r="BG11" s="43"/>
      <c r="BH11" s="423"/>
      <c r="BI11" s="424"/>
      <c r="BJ11" s="424"/>
      <c r="BK11" s="424"/>
      <c r="BL11" s="424"/>
      <c r="BM11" s="424"/>
      <c r="BN11" s="425"/>
      <c r="BT11" s="43"/>
      <c r="BU11" s="423"/>
      <c r="BV11" s="424"/>
      <c r="BW11" s="424"/>
      <c r="BX11" s="424"/>
      <c r="BY11" s="424"/>
      <c r="BZ11" s="424"/>
      <c r="CA11" s="425"/>
      <c r="CG11" s="31"/>
      <c r="CH11" s="423"/>
      <c r="CI11" s="424"/>
      <c r="CJ11" s="424"/>
      <c r="CK11" s="424"/>
      <c r="CL11" s="424"/>
      <c r="CM11" s="424"/>
      <c r="CN11" s="425"/>
    </row>
    <row r="12" spans="1:94" ht="10.5" customHeight="1">
      <c r="A12" s="23"/>
      <c r="I12" s="23"/>
      <c r="J12" s="23"/>
      <c r="V12" s="23"/>
      <c r="W12" s="23"/>
      <c r="AH12" s="40"/>
      <c r="AI12" s="23"/>
      <c r="AJ12" s="23"/>
      <c r="AR12" s="23"/>
      <c r="AS12" s="23"/>
      <c r="AT12" s="23"/>
      <c r="AU12" s="33"/>
      <c r="AV12" s="23"/>
      <c r="AW12" s="23"/>
      <c r="BF12" s="23"/>
      <c r="BG12" s="23"/>
      <c r="BT12" s="41"/>
      <c r="BU12" s="41"/>
      <c r="BV12" s="41"/>
      <c r="CN12" s="23"/>
    </row>
    <row r="13" spans="1:94" ht="10.5" customHeight="1">
      <c r="A13" s="23"/>
      <c r="D13" s="420"/>
      <c r="E13" s="421"/>
      <c r="F13" s="421"/>
      <c r="G13" s="421"/>
      <c r="H13" s="421"/>
      <c r="I13" s="421"/>
      <c r="J13" s="422"/>
      <c r="K13" s="29"/>
      <c r="Q13" s="420"/>
      <c r="R13" s="421"/>
      <c r="S13" s="421"/>
      <c r="T13" s="421"/>
      <c r="U13" s="421"/>
      <c r="V13" s="421"/>
      <c r="W13" s="422"/>
      <c r="X13" s="29"/>
      <c r="AD13" s="420"/>
      <c r="AE13" s="421"/>
      <c r="AF13" s="421"/>
      <c r="AG13" s="421"/>
      <c r="AH13" s="421"/>
      <c r="AI13" s="421"/>
      <c r="AJ13" s="422"/>
      <c r="AK13" s="29"/>
      <c r="AR13" s="23"/>
      <c r="AS13" s="23"/>
      <c r="AT13" s="23"/>
      <c r="AU13" s="33"/>
      <c r="AV13" s="23"/>
      <c r="AW13" s="23"/>
      <c r="BF13" s="30"/>
      <c r="BG13" s="420"/>
      <c r="BH13" s="421"/>
      <c r="BI13" s="421"/>
      <c r="BJ13" s="421"/>
      <c r="BK13" s="421"/>
      <c r="BL13" s="421"/>
      <c r="BM13" s="422"/>
      <c r="BS13" s="30"/>
      <c r="BT13" s="420"/>
      <c r="BU13" s="421"/>
      <c r="BV13" s="421"/>
      <c r="BW13" s="421"/>
      <c r="BX13" s="421"/>
      <c r="BY13" s="421"/>
      <c r="BZ13" s="422"/>
      <c r="CB13" s="23"/>
      <c r="CC13" s="23"/>
      <c r="CF13" s="30"/>
      <c r="CG13" s="420"/>
      <c r="CH13" s="421"/>
      <c r="CI13" s="421"/>
      <c r="CJ13" s="421"/>
      <c r="CK13" s="421"/>
      <c r="CL13" s="421"/>
      <c r="CM13" s="422"/>
    </row>
    <row r="14" spans="1:94" ht="10.5" customHeight="1">
      <c r="A14" s="23"/>
      <c r="D14" s="423"/>
      <c r="E14" s="424"/>
      <c r="F14" s="424"/>
      <c r="G14" s="424"/>
      <c r="H14" s="424"/>
      <c r="I14" s="424"/>
      <c r="J14" s="425"/>
      <c r="Q14" s="423"/>
      <c r="R14" s="424"/>
      <c r="S14" s="424"/>
      <c r="T14" s="424"/>
      <c r="U14" s="424"/>
      <c r="V14" s="424"/>
      <c r="W14" s="425"/>
      <c r="AD14" s="423"/>
      <c r="AE14" s="424"/>
      <c r="AF14" s="424"/>
      <c r="AG14" s="424"/>
      <c r="AH14" s="424"/>
      <c r="AI14" s="424"/>
      <c r="AJ14" s="425"/>
      <c r="AR14" s="23"/>
      <c r="AS14" s="23"/>
      <c r="AT14" s="23"/>
      <c r="AU14" s="33"/>
      <c r="AV14" s="23"/>
      <c r="AW14" s="23"/>
      <c r="BF14" s="31"/>
      <c r="BG14" s="423"/>
      <c r="BH14" s="424"/>
      <c r="BI14" s="424"/>
      <c r="BJ14" s="424"/>
      <c r="BK14" s="424"/>
      <c r="BL14" s="424"/>
      <c r="BM14" s="425"/>
      <c r="BS14" s="31"/>
      <c r="BT14" s="423"/>
      <c r="BU14" s="424"/>
      <c r="BV14" s="424"/>
      <c r="BW14" s="424"/>
      <c r="BX14" s="424"/>
      <c r="BY14" s="424"/>
      <c r="BZ14" s="425"/>
      <c r="CB14" s="23"/>
      <c r="CC14" s="23"/>
      <c r="CF14" s="31"/>
      <c r="CG14" s="423"/>
      <c r="CH14" s="424"/>
      <c r="CI14" s="424"/>
      <c r="CJ14" s="424"/>
      <c r="CK14" s="424"/>
      <c r="CL14" s="424"/>
      <c r="CM14" s="425"/>
    </row>
    <row r="15" spans="1:94" ht="10.5" customHeight="1">
      <c r="A15" s="23"/>
      <c r="I15" s="23"/>
      <c r="J15" s="23"/>
      <c r="V15" s="23"/>
      <c r="W15" s="23"/>
      <c r="AI15" s="23"/>
      <c r="AJ15" s="23"/>
      <c r="AR15" s="23"/>
      <c r="AS15" s="23"/>
      <c r="AT15" s="23"/>
      <c r="AU15" s="33"/>
      <c r="AV15" s="23"/>
      <c r="AW15" s="23"/>
      <c r="BF15" s="23"/>
      <c r="BG15" s="23"/>
      <c r="BS15" s="23"/>
      <c r="BT15" s="41"/>
      <c r="BU15" s="41"/>
      <c r="BV15" s="41"/>
      <c r="BW15" s="41"/>
      <c r="BX15" s="41"/>
      <c r="BY15" s="41"/>
      <c r="BZ15" s="41"/>
      <c r="CB15" s="23"/>
      <c r="CC15" s="23"/>
    </row>
    <row r="16" spans="1:94" ht="10.5" customHeight="1">
      <c r="A16" s="23"/>
      <c r="E16" s="420"/>
      <c r="F16" s="421"/>
      <c r="G16" s="421"/>
      <c r="H16" s="421"/>
      <c r="I16" s="421"/>
      <c r="J16" s="421"/>
      <c r="K16" s="422"/>
      <c r="L16" s="29"/>
      <c r="R16" s="420"/>
      <c r="S16" s="421"/>
      <c r="T16" s="421"/>
      <c r="U16" s="421"/>
      <c r="V16" s="421"/>
      <c r="W16" s="421"/>
      <c r="X16" s="422"/>
      <c r="Y16" s="29"/>
      <c r="AE16" s="420"/>
      <c r="AF16" s="421"/>
      <c r="AG16" s="421"/>
      <c r="AH16" s="421"/>
      <c r="AI16" s="421"/>
      <c r="AJ16" s="421"/>
      <c r="AK16" s="422"/>
      <c r="AL16" s="29"/>
      <c r="AR16" s="23"/>
      <c r="AS16" s="23"/>
      <c r="AT16" s="23"/>
      <c r="AU16" s="33"/>
      <c r="AV16" s="23"/>
      <c r="AW16" s="23"/>
      <c r="BE16" s="30"/>
      <c r="BF16" s="420"/>
      <c r="BG16" s="421"/>
      <c r="BH16" s="421"/>
      <c r="BI16" s="421"/>
      <c r="BJ16" s="421"/>
      <c r="BK16" s="421"/>
      <c r="BL16" s="422"/>
      <c r="BR16" s="30"/>
      <c r="BS16" s="420"/>
      <c r="BT16" s="421"/>
      <c r="BU16" s="421"/>
      <c r="BV16" s="421"/>
      <c r="BW16" s="421"/>
      <c r="BX16" s="421"/>
      <c r="BY16" s="422"/>
      <c r="BZ16" s="41"/>
      <c r="CB16" s="23"/>
      <c r="CC16" s="23"/>
      <c r="CE16" s="30"/>
      <c r="CF16" s="420"/>
      <c r="CG16" s="421"/>
      <c r="CH16" s="421"/>
      <c r="CI16" s="421"/>
      <c r="CJ16" s="421"/>
      <c r="CK16" s="421"/>
      <c r="CL16" s="422"/>
    </row>
    <row r="17" spans="1:90" ht="10.5" customHeight="1">
      <c r="A17" s="23"/>
      <c r="E17" s="423"/>
      <c r="F17" s="424"/>
      <c r="G17" s="424"/>
      <c r="H17" s="424"/>
      <c r="I17" s="424"/>
      <c r="J17" s="424"/>
      <c r="K17" s="425"/>
      <c r="R17" s="423"/>
      <c r="S17" s="424"/>
      <c r="T17" s="424"/>
      <c r="U17" s="424"/>
      <c r="V17" s="424"/>
      <c r="W17" s="424"/>
      <c r="X17" s="425"/>
      <c r="AE17" s="423"/>
      <c r="AF17" s="424"/>
      <c r="AG17" s="424"/>
      <c r="AH17" s="424"/>
      <c r="AI17" s="424"/>
      <c r="AJ17" s="424"/>
      <c r="AK17" s="425"/>
      <c r="AR17" s="23"/>
      <c r="AS17" s="23"/>
      <c r="AT17" s="23"/>
      <c r="AU17" s="33"/>
      <c r="AV17" s="23"/>
      <c r="AW17" s="23"/>
      <c r="AX17" s="21"/>
      <c r="AY17" s="21"/>
      <c r="AZ17" s="21"/>
      <c r="BE17" s="31"/>
      <c r="BF17" s="423"/>
      <c r="BG17" s="424"/>
      <c r="BH17" s="424"/>
      <c r="BI17" s="424"/>
      <c r="BJ17" s="424"/>
      <c r="BK17" s="424"/>
      <c r="BL17" s="425"/>
      <c r="BR17" s="31"/>
      <c r="BS17" s="423"/>
      <c r="BT17" s="424"/>
      <c r="BU17" s="424"/>
      <c r="BV17" s="424"/>
      <c r="BW17" s="424"/>
      <c r="BX17" s="424"/>
      <c r="BY17" s="425"/>
      <c r="BZ17" s="41"/>
      <c r="CB17" s="23"/>
      <c r="CC17" s="23"/>
      <c r="CE17" s="31"/>
      <c r="CF17" s="423"/>
      <c r="CG17" s="424"/>
      <c r="CH17" s="424"/>
      <c r="CI17" s="424"/>
      <c r="CJ17" s="424"/>
      <c r="CK17" s="424"/>
      <c r="CL17" s="425"/>
    </row>
    <row r="18" spans="1:90" ht="10.5" customHeight="1">
      <c r="A18" s="23"/>
      <c r="I18" s="23"/>
      <c r="J18" s="23"/>
      <c r="V18" s="23"/>
      <c r="W18" s="23"/>
      <c r="AI18" s="23"/>
      <c r="AJ18" s="23"/>
      <c r="AR18" s="23"/>
      <c r="AS18" s="23"/>
      <c r="AT18" s="23"/>
      <c r="AU18" s="33"/>
      <c r="AV18" s="23"/>
      <c r="AW18" s="23"/>
      <c r="AX18" s="21"/>
      <c r="AY18" s="21"/>
      <c r="AZ18" s="21"/>
      <c r="BF18" s="23"/>
      <c r="BG18" s="23"/>
      <c r="BS18" s="23"/>
      <c r="BT18" s="41"/>
      <c r="BU18" s="41"/>
      <c r="BV18" s="41"/>
      <c r="BW18" s="41"/>
      <c r="BX18" s="41"/>
      <c r="BY18" s="41"/>
      <c r="BZ18" s="41"/>
      <c r="CB18" s="23"/>
      <c r="CC18" s="23"/>
    </row>
    <row r="19" spans="1:90" ht="10.5" customHeight="1">
      <c r="A19" s="34"/>
      <c r="F19" s="420"/>
      <c r="G19" s="421"/>
      <c r="H19" s="421"/>
      <c r="I19" s="421"/>
      <c r="J19" s="421"/>
      <c r="K19" s="421"/>
      <c r="L19" s="422"/>
      <c r="M19" s="29"/>
      <c r="S19" s="420"/>
      <c r="T19" s="421"/>
      <c r="U19" s="421"/>
      <c r="V19" s="421"/>
      <c r="W19" s="421"/>
      <c r="X19" s="421"/>
      <c r="Y19" s="422"/>
      <c r="Z19" s="29"/>
      <c r="AF19" s="420"/>
      <c r="AG19" s="421"/>
      <c r="AH19" s="421"/>
      <c r="AI19" s="421"/>
      <c r="AJ19" s="421"/>
      <c r="AK19" s="421"/>
      <c r="AL19" s="422"/>
      <c r="AM19" s="29"/>
      <c r="AR19" s="23"/>
      <c r="AS19" s="23"/>
      <c r="AT19" s="23"/>
      <c r="AU19" s="33"/>
      <c r="AV19" s="23"/>
      <c r="AW19" s="23"/>
      <c r="AX19" s="21"/>
      <c r="AY19" s="21"/>
      <c r="AZ19" s="21"/>
      <c r="BD19" s="30"/>
      <c r="BE19" s="420"/>
      <c r="BF19" s="421"/>
      <c r="BG19" s="421"/>
      <c r="BH19" s="421"/>
      <c r="BI19" s="421"/>
      <c r="BJ19" s="421"/>
      <c r="BK19" s="422"/>
      <c r="BQ19" s="30"/>
      <c r="BR19" s="420"/>
      <c r="BS19" s="421"/>
      <c r="BT19" s="421"/>
      <c r="BU19" s="421"/>
      <c r="BV19" s="421"/>
      <c r="BW19" s="421"/>
      <c r="BX19" s="422"/>
      <c r="BY19" s="41"/>
      <c r="BZ19" s="41"/>
      <c r="CB19" s="23"/>
      <c r="CC19" s="23"/>
      <c r="CD19" s="30"/>
      <c r="CE19" s="420"/>
      <c r="CF19" s="421"/>
      <c r="CG19" s="421"/>
      <c r="CH19" s="421"/>
      <c r="CI19" s="421"/>
      <c r="CJ19" s="421"/>
      <c r="CK19" s="422"/>
    </row>
    <row r="20" spans="1:90" ht="10.5" customHeight="1">
      <c r="A20" s="34"/>
      <c r="F20" s="423"/>
      <c r="G20" s="424"/>
      <c r="H20" s="424"/>
      <c r="I20" s="424"/>
      <c r="J20" s="424"/>
      <c r="K20" s="424"/>
      <c r="L20" s="425"/>
      <c r="S20" s="423"/>
      <c r="T20" s="424"/>
      <c r="U20" s="424"/>
      <c r="V20" s="424"/>
      <c r="W20" s="424"/>
      <c r="X20" s="424"/>
      <c r="Y20" s="425"/>
      <c r="AF20" s="423"/>
      <c r="AG20" s="424"/>
      <c r="AH20" s="424"/>
      <c r="AI20" s="424"/>
      <c r="AJ20" s="424"/>
      <c r="AK20" s="424"/>
      <c r="AL20" s="425"/>
      <c r="AR20" s="23"/>
      <c r="AS20" s="23"/>
      <c r="AT20" s="23"/>
      <c r="AU20" s="33"/>
      <c r="AV20" s="23"/>
      <c r="AW20" s="23"/>
      <c r="AX20" s="21"/>
      <c r="AY20" s="21"/>
      <c r="AZ20" s="21"/>
      <c r="BD20" s="31"/>
      <c r="BE20" s="423"/>
      <c r="BF20" s="424"/>
      <c r="BG20" s="424"/>
      <c r="BH20" s="424"/>
      <c r="BI20" s="424"/>
      <c r="BJ20" s="424"/>
      <c r="BK20" s="425"/>
      <c r="BQ20" s="31"/>
      <c r="BR20" s="423"/>
      <c r="BS20" s="424"/>
      <c r="BT20" s="424"/>
      <c r="BU20" s="424"/>
      <c r="BV20" s="424"/>
      <c r="BW20" s="424"/>
      <c r="BX20" s="425"/>
      <c r="BY20" s="41"/>
      <c r="BZ20" s="41"/>
      <c r="CB20" s="23"/>
      <c r="CC20" s="23"/>
      <c r="CD20" s="31"/>
      <c r="CE20" s="423"/>
      <c r="CF20" s="424"/>
      <c r="CG20" s="424"/>
      <c r="CH20" s="424"/>
      <c r="CI20" s="424"/>
      <c r="CJ20" s="424"/>
      <c r="CK20" s="425"/>
    </row>
    <row r="21" spans="1:90" ht="10.5" customHeight="1">
      <c r="A21" s="34"/>
      <c r="I21" s="23"/>
      <c r="J21" s="23"/>
      <c r="V21" s="23"/>
      <c r="W21" s="23"/>
      <c r="AI21" s="23"/>
      <c r="AJ21" s="23"/>
      <c r="AR21" s="23"/>
      <c r="AS21" s="23"/>
      <c r="AT21" s="23"/>
      <c r="AU21" s="33"/>
      <c r="AV21" s="23"/>
      <c r="AW21" s="23"/>
      <c r="AX21" s="21"/>
      <c r="AY21" s="21"/>
      <c r="AZ21" s="21"/>
      <c r="BF21" s="23"/>
      <c r="BG21" s="23"/>
      <c r="BS21" s="23"/>
      <c r="BT21" s="41"/>
      <c r="BU21" s="41"/>
      <c r="BV21" s="41"/>
      <c r="BW21" s="41"/>
      <c r="BX21" s="41"/>
      <c r="BY21" s="41"/>
      <c r="BZ21" s="41"/>
      <c r="CB21" s="23"/>
      <c r="CC21" s="23"/>
    </row>
    <row r="22" spans="1:90" ht="10.5" customHeight="1">
      <c r="A22" s="23"/>
      <c r="G22" s="420"/>
      <c r="H22" s="421"/>
      <c r="I22" s="421"/>
      <c r="J22" s="421"/>
      <c r="K22" s="421"/>
      <c r="L22" s="421"/>
      <c r="M22" s="422"/>
      <c r="N22" s="29"/>
      <c r="T22" s="420"/>
      <c r="U22" s="421"/>
      <c r="V22" s="421"/>
      <c r="W22" s="421"/>
      <c r="X22" s="421"/>
      <c r="Y22" s="421"/>
      <c r="Z22" s="422"/>
      <c r="AA22" s="29"/>
      <c r="AG22" s="420"/>
      <c r="AH22" s="421"/>
      <c r="AI22" s="421"/>
      <c r="AJ22" s="421"/>
      <c r="AK22" s="421"/>
      <c r="AL22" s="421"/>
      <c r="AM22" s="422"/>
      <c r="AN22" s="29"/>
      <c r="AR22" s="23"/>
      <c r="AS22" s="23"/>
      <c r="AT22" s="23"/>
      <c r="AU22" s="33"/>
      <c r="AV22" s="23"/>
      <c r="AW22" s="23"/>
      <c r="AX22" s="21"/>
      <c r="AY22" s="21"/>
      <c r="AZ22" s="21"/>
      <c r="BC22" s="30"/>
      <c r="BD22" s="420"/>
      <c r="BE22" s="421"/>
      <c r="BF22" s="421"/>
      <c r="BG22" s="421"/>
      <c r="BH22" s="421"/>
      <c r="BI22" s="421"/>
      <c r="BJ22" s="422"/>
      <c r="BK22" s="41"/>
      <c r="BL22" s="41"/>
      <c r="BP22" s="30"/>
      <c r="BQ22" s="420"/>
      <c r="BR22" s="421"/>
      <c r="BS22" s="421"/>
      <c r="BT22" s="421"/>
      <c r="BU22" s="421"/>
      <c r="BV22" s="421"/>
      <c r="BW22" s="422"/>
      <c r="BX22" s="41"/>
      <c r="BY22" s="41"/>
      <c r="BZ22" s="41"/>
      <c r="CB22" s="23"/>
      <c r="CC22" s="30"/>
      <c r="CD22" s="420"/>
      <c r="CE22" s="421"/>
      <c r="CF22" s="421"/>
      <c r="CG22" s="421"/>
      <c r="CH22" s="421"/>
      <c r="CI22" s="421"/>
      <c r="CJ22" s="422"/>
    </row>
    <row r="23" spans="1:90" ht="10.5" customHeight="1">
      <c r="A23" s="23"/>
      <c r="G23" s="423"/>
      <c r="H23" s="424"/>
      <c r="I23" s="424"/>
      <c r="J23" s="424"/>
      <c r="K23" s="424"/>
      <c r="L23" s="424"/>
      <c r="M23" s="425"/>
      <c r="T23" s="423"/>
      <c r="U23" s="424"/>
      <c r="V23" s="424"/>
      <c r="W23" s="424"/>
      <c r="X23" s="424"/>
      <c r="Y23" s="424"/>
      <c r="Z23" s="425"/>
      <c r="AG23" s="423"/>
      <c r="AH23" s="424"/>
      <c r="AI23" s="424"/>
      <c r="AJ23" s="424"/>
      <c r="AK23" s="424"/>
      <c r="AL23" s="424"/>
      <c r="AM23" s="425"/>
      <c r="AR23" s="23"/>
      <c r="AS23" s="23"/>
      <c r="AT23" s="426" t="s">
        <v>46</v>
      </c>
      <c r="AU23" s="426"/>
      <c r="AV23" s="426"/>
      <c r="AW23" s="426"/>
      <c r="AX23" s="21"/>
      <c r="AY23" s="21"/>
      <c r="AZ23" s="21"/>
      <c r="BC23" s="31"/>
      <c r="BD23" s="423"/>
      <c r="BE23" s="424"/>
      <c r="BF23" s="424"/>
      <c r="BG23" s="424"/>
      <c r="BH23" s="424"/>
      <c r="BI23" s="424"/>
      <c r="BJ23" s="425"/>
      <c r="BK23" s="41"/>
      <c r="BL23" s="41"/>
      <c r="BP23" s="31"/>
      <c r="BQ23" s="423"/>
      <c r="BR23" s="424"/>
      <c r="BS23" s="424"/>
      <c r="BT23" s="424"/>
      <c r="BU23" s="424"/>
      <c r="BV23" s="424"/>
      <c r="BW23" s="425"/>
      <c r="BX23" s="41"/>
      <c r="BY23" s="41"/>
      <c r="BZ23" s="41"/>
      <c r="CB23" s="23"/>
      <c r="CC23" s="31"/>
      <c r="CD23" s="423"/>
      <c r="CE23" s="424"/>
      <c r="CF23" s="424"/>
      <c r="CG23" s="424"/>
      <c r="CH23" s="424"/>
      <c r="CI23" s="424"/>
      <c r="CJ23" s="425"/>
    </row>
    <row r="24" spans="1:90" ht="10.5" customHeight="1">
      <c r="A24" s="35"/>
      <c r="I24" s="23"/>
      <c r="J24" s="23"/>
      <c r="V24" s="23"/>
      <c r="W24" s="23"/>
      <c r="AI24" s="23"/>
      <c r="AJ24" s="23"/>
      <c r="AR24" s="23"/>
      <c r="AS24" s="23"/>
      <c r="AT24" s="426"/>
      <c r="AU24" s="426"/>
      <c r="AV24" s="426"/>
      <c r="AW24" s="426"/>
      <c r="AX24" s="21"/>
      <c r="AY24" s="21"/>
      <c r="AZ24" s="21"/>
      <c r="BF24" s="23"/>
      <c r="BG24" s="23"/>
      <c r="BK24" s="41"/>
      <c r="BL24" s="41"/>
      <c r="BS24" s="23"/>
      <c r="BT24" s="41"/>
      <c r="BU24" s="41"/>
      <c r="BV24" s="41"/>
      <c r="BW24" s="41"/>
      <c r="BX24" s="41"/>
      <c r="BY24" s="41"/>
      <c r="BZ24" s="41"/>
      <c r="CB24" s="23"/>
      <c r="CC24" s="23"/>
    </row>
    <row r="25" spans="1:90" ht="10.5" customHeight="1">
      <c r="A25" s="35"/>
      <c r="B25" s="23"/>
      <c r="H25" s="420"/>
      <c r="I25" s="421"/>
      <c r="J25" s="421"/>
      <c r="K25" s="421"/>
      <c r="L25" s="421"/>
      <c r="M25" s="421"/>
      <c r="N25" s="422"/>
      <c r="O25" s="29"/>
      <c r="U25" s="420"/>
      <c r="V25" s="421"/>
      <c r="W25" s="421"/>
      <c r="X25" s="421"/>
      <c r="Y25" s="421"/>
      <c r="Z25" s="421"/>
      <c r="AA25" s="422"/>
      <c r="AB25" s="29"/>
      <c r="AH25" s="420"/>
      <c r="AI25" s="421"/>
      <c r="AJ25" s="421"/>
      <c r="AK25" s="421"/>
      <c r="AL25" s="421"/>
      <c r="AM25" s="421"/>
      <c r="AN25" s="422"/>
      <c r="AO25" s="29"/>
      <c r="AR25" s="23"/>
      <c r="AS25" s="23"/>
      <c r="AT25" s="23"/>
      <c r="AU25" s="23"/>
      <c r="AV25" s="23"/>
      <c r="AW25" s="23"/>
      <c r="AX25" s="21"/>
      <c r="AY25" s="21"/>
      <c r="AZ25" s="21"/>
      <c r="BB25" s="30"/>
      <c r="BC25" s="420"/>
      <c r="BD25" s="421"/>
      <c r="BE25" s="421"/>
      <c r="BF25" s="421"/>
      <c r="BG25" s="421"/>
      <c r="BH25" s="421"/>
      <c r="BI25" s="422"/>
      <c r="BK25" s="41"/>
      <c r="BL25" s="41"/>
      <c r="BO25" s="30"/>
      <c r="BP25" s="420"/>
      <c r="BQ25" s="421"/>
      <c r="BR25" s="421"/>
      <c r="BS25" s="421"/>
      <c r="BT25" s="421"/>
      <c r="BU25" s="421"/>
      <c r="BV25" s="422"/>
      <c r="BW25" s="41"/>
      <c r="BX25" s="41"/>
      <c r="BY25" s="41"/>
      <c r="BZ25" s="41"/>
      <c r="CB25" s="30"/>
      <c r="CC25" s="420"/>
      <c r="CD25" s="421"/>
      <c r="CE25" s="421"/>
      <c r="CF25" s="421"/>
      <c r="CG25" s="421"/>
      <c r="CH25" s="421"/>
      <c r="CI25" s="422"/>
    </row>
    <row r="26" spans="1:90" ht="10.5" customHeight="1">
      <c r="A26" s="35"/>
      <c r="B26" s="36"/>
      <c r="H26" s="423"/>
      <c r="I26" s="424"/>
      <c r="J26" s="424"/>
      <c r="K26" s="424"/>
      <c r="L26" s="424"/>
      <c r="M26" s="424"/>
      <c r="N26" s="425"/>
      <c r="O26" s="36"/>
      <c r="U26" s="423"/>
      <c r="V26" s="424"/>
      <c r="W26" s="424"/>
      <c r="X26" s="424"/>
      <c r="Y26" s="424"/>
      <c r="Z26" s="424"/>
      <c r="AA26" s="425"/>
      <c r="AB26" s="36"/>
      <c r="AH26" s="423"/>
      <c r="AI26" s="424"/>
      <c r="AJ26" s="424"/>
      <c r="AK26" s="424"/>
      <c r="AL26" s="424"/>
      <c r="AM26" s="424"/>
      <c r="AN26" s="425"/>
      <c r="AR26" s="23"/>
      <c r="AS26" s="23"/>
      <c r="AT26" s="427">
        <f>CorrectiveActionSummary!A27</f>
        <v>0</v>
      </c>
      <c r="AU26" s="428"/>
      <c r="AV26" s="428"/>
      <c r="AW26" s="429"/>
      <c r="AX26" s="21"/>
      <c r="AY26" s="21"/>
      <c r="AZ26" s="21"/>
      <c r="BB26" s="31"/>
      <c r="BC26" s="423"/>
      <c r="BD26" s="424"/>
      <c r="BE26" s="424"/>
      <c r="BF26" s="424"/>
      <c r="BG26" s="424"/>
      <c r="BH26" s="424"/>
      <c r="BI26" s="425"/>
      <c r="BK26" s="41"/>
      <c r="BL26" s="41"/>
      <c r="BO26" s="31"/>
      <c r="BP26" s="423"/>
      <c r="BQ26" s="424"/>
      <c r="BR26" s="424"/>
      <c r="BS26" s="424"/>
      <c r="BT26" s="424"/>
      <c r="BU26" s="424"/>
      <c r="BV26" s="425"/>
      <c r="BW26" s="41"/>
      <c r="BX26" s="41"/>
      <c r="BY26" s="41"/>
      <c r="BZ26" s="41"/>
      <c r="CB26" s="31"/>
      <c r="CC26" s="423"/>
      <c r="CD26" s="424"/>
      <c r="CE26" s="424"/>
      <c r="CF26" s="424"/>
      <c r="CG26" s="424"/>
      <c r="CH26" s="424"/>
      <c r="CI26" s="425"/>
    </row>
    <row r="27" spans="1:90" ht="10.5" customHeight="1">
      <c r="A27" s="36"/>
      <c r="B27" s="36"/>
      <c r="I27" s="23"/>
      <c r="J27" s="23"/>
      <c r="R27" s="23"/>
      <c r="S27" s="23"/>
      <c r="T27" s="23"/>
      <c r="U27" s="36"/>
      <c r="V27" s="23"/>
      <c r="W27" s="37"/>
      <c r="X27" s="38"/>
      <c r="Y27" s="38"/>
      <c r="Z27" s="36"/>
      <c r="AA27" s="36"/>
      <c r="AB27" s="36"/>
      <c r="AI27" s="23"/>
      <c r="AJ27" s="23"/>
      <c r="AR27" s="23"/>
      <c r="AS27" s="23"/>
      <c r="AT27" s="430"/>
      <c r="AU27" s="431"/>
      <c r="AV27" s="431"/>
      <c r="AW27" s="432"/>
      <c r="AX27" s="21"/>
      <c r="AY27" s="21"/>
      <c r="AZ27" s="21"/>
      <c r="BB27" s="23"/>
      <c r="BC27" s="23"/>
      <c r="BD27" s="23"/>
      <c r="BE27" s="36"/>
      <c r="BF27" s="23"/>
      <c r="BG27" s="37"/>
      <c r="BH27" s="38"/>
      <c r="BI27" s="38"/>
      <c r="BJ27" s="36"/>
      <c r="BK27" s="36"/>
      <c r="BL27" s="36"/>
      <c r="BS27" s="23"/>
      <c r="BT27" s="23"/>
      <c r="CB27" s="23"/>
      <c r="CC27" s="23"/>
    </row>
    <row r="28" spans="1:90" ht="10.5" customHeight="1">
      <c r="A28" s="23"/>
      <c r="B28" s="23"/>
      <c r="I28" s="23"/>
      <c r="J28" s="23"/>
      <c r="R28" s="23"/>
      <c r="S28" s="23"/>
      <c r="T28" s="23"/>
      <c r="U28" s="23"/>
      <c r="V28" s="23"/>
      <c r="W28" s="38"/>
      <c r="X28" s="38"/>
      <c r="Y28" s="38"/>
      <c r="Z28" s="23"/>
      <c r="AA28" s="23"/>
      <c r="AB28" s="23"/>
      <c r="AI28" s="23"/>
      <c r="AJ28" s="23"/>
      <c r="AR28" s="23"/>
      <c r="AS28" s="23"/>
      <c r="AT28" s="430"/>
      <c r="AU28" s="431"/>
      <c r="AV28" s="431"/>
      <c r="AW28" s="432"/>
      <c r="BB28" s="23"/>
      <c r="BC28" s="23"/>
      <c r="BD28" s="23"/>
      <c r="BE28" s="23"/>
      <c r="BF28" s="23"/>
      <c r="BG28" s="38"/>
      <c r="BH28" s="38"/>
      <c r="BI28" s="38"/>
      <c r="BJ28" s="23"/>
      <c r="BK28" s="23"/>
      <c r="BL28" s="23"/>
      <c r="BS28" s="23"/>
      <c r="BT28" s="23"/>
      <c r="CB28" s="23"/>
      <c r="CC28" s="23"/>
    </row>
    <row r="29" spans="1:90" ht="10.5" customHeight="1">
      <c r="A29" s="23"/>
      <c r="B29" s="23"/>
      <c r="C29" s="23"/>
      <c r="D29" s="23"/>
      <c r="E29" s="23"/>
      <c r="F29" s="23"/>
      <c r="G29" s="23"/>
      <c r="H29" s="39"/>
      <c r="I29" s="23"/>
      <c r="J29" s="23"/>
      <c r="K29" s="23"/>
      <c r="L29" s="23"/>
      <c r="M29" s="23"/>
      <c r="N29" s="39"/>
      <c r="O29" s="38"/>
      <c r="P29" s="38"/>
      <c r="Q29" s="38"/>
      <c r="R29" s="39"/>
      <c r="S29" s="23"/>
      <c r="T29" s="23"/>
      <c r="U29" s="23"/>
      <c r="V29" s="23"/>
      <c r="W29" s="39"/>
      <c r="X29" s="38"/>
      <c r="Y29" s="38"/>
      <c r="Z29" s="23"/>
      <c r="AA29" s="23"/>
      <c r="AB29" s="23"/>
      <c r="AC29" s="23"/>
      <c r="AD29" s="23"/>
      <c r="AE29" s="23"/>
      <c r="AF29" s="23"/>
      <c r="AG29" s="23"/>
      <c r="AH29" s="39"/>
      <c r="AI29" s="23"/>
      <c r="AJ29" s="23"/>
      <c r="AK29" s="23"/>
      <c r="AL29" s="23"/>
      <c r="AM29" s="23"/>
      <c r="AN29" s="39"/>
      <c r="AO29" s="38"/>
      <c r="AP29" s="38"/>
      <c r="AQ29" s="38"/>
      <c r="AR29" s="39"/>
      <c r="AS29" s="23"/>
      <c r="AT29" s="430"/>
      <c r="AU29" s="431"/>
      <c r="AV29" s="431"/>
      <c r="AW29" s="432"/>
      <c r="AX29" s="39"/>
      <c r="AY29" s="38"/>
      <c r="AZ29" s="38"/>
      <c r="BA29" s="38"/>
      <c r="BB29" s="39"/>
      <c r="BC29" s="23"/>
      <c r="BD29" s="23"/>
      <c r="BE29" s="23"/>
      <c r="BF29" s="23"/>
      <c r="BG29" s="39"/>
      <c r="BH29" s="38"/>
      <c r="BI29" s="38"/>
      <c r="BJ29" s="23"/>
      <c r="BK29" s="23"/>
      <c r="BL29" s="23"/>
      <c r="BM29" s="23"/>
      <c r="BN29" s="23"/>
      <c r="BO29" s="23"/>
      <c r="BP29" s="23"/>
      <c r="BQ29" s="23"/>
      <c r="BR29" s="39"/>
      <c r="BS29" s="23"/>
      <c r="BT29" s="23"/>
      <c r="BU29" s="23"/>
      <c r="BV29" s="41"/>
      <c r="BW29" s="41"/>
      <c r="BX29" s="41"/>
      <c r="BY29" s="41"/>
      <c r="BZ29" s="38"/>
      <c r="CA29" s="38"/>
      <c r="CB29" s="39"/>
      <c r="CC29" s="23"/>
    </row>
    <row r="30" spans="1:90" ht="10.5" customHeight="1">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430"/>
      <c r="AU30" s="431"/>
      <c r="AV30" s="431"/>
      <c r="AW30" s="432"/>
      <c r="AX30" s="23"/>
      <c r="AY30" s="23"/>
      <c r="AZ30" s="23"/>
      <c r="BA30" s="23"/>
      <c r="BB30" s="23"/>
      <c r="BC30" s="23"/>
      <c r="BD30" s="23"/>
      <c r="BE30" s="23"/>
      <c r="BF30" s="23"/>
      <c r="BG30" s="23"/>
      <c r="BH30" s="23"/>
      <c r="BI30" s="23"/>
      <c r="BJ30" s="41"/>
      <c r="BK30" s="41"/>
      <c r="BL30" s="41"/>
      <c r="BM30" s="41"/>
      <c r="BN30" s="23"/>
      <c r="BO30" s="23"/>
      <c r="BP30" s="23"/>
      <c r="BQ30" s="23"/>
      <c r="BR30" s="23"/>
      <c r="BS30" s="41"/>
      <c r="BT30" s="41"/>
      <c r="BU30" s="41"/>
      <c r="BV30" s="41"/>
      <c r="BW30" s="41"/>
      <c r="BX30" s="41"/>
      <c r="BY30" s="41"/>
      <c r="BZ30" s="23"/>
      <c r="CA30" s="23"/>
      <c r="CB30" s="23"/>
      <c r="CC30" s="23"/>
    </row>
    <row r="31" spans="1:90" ht="10.5" customHeight="1">
      <c r="A31" s="23"/>
      <c r="H31" s="420"/>
      <c r="I31" s="421"/>
      <c r="J31" s="421"/>
      <c r="K31" s="421"/>
      <c r="L31" s="421"/>
      <c r="M31" s="421"/>
      <c r="N31" s="422"/>
      <c r="O31" s="29"/>
      <c r="U31" s="420"/>
      <c r="V31" s="421"/>
      <c r="W31" s="421"/>
      <c r="X31" s="421"/>
      <c r="Y31" s="421"/>
      <c r="Z31" s="421"/>
      <c r="AA31" s="422"/>
      <c r="AB31" s="29"/>
      <c r="AH31" s="420"/>
      <c r="AI31" s="421"/>
      <c r="AJ31" s="421"/>
      <c r="AK31" s="421"/>
      <c r="AL31" s="421"/>
      <c r="AM31" s="421"/>
      <c r="AN31" s="422"/>
      <c r="AO31" s="29"/>
      <c r="AP31" s="23"/>
      <c r="AQ31" s="23"/>
      <c r="AR31" s="23"/>
      <c r="AS31" s="23"/>
      <c r="AT31" s="433"/>
      <c r="AU31" s="434"/>
      <c r="AV31" s="434"/>
      <c r="AW31" s="435"/>
      <c r="AX31" s="21"/>
      <c r="AY31" s="21"/>
      <c r="BB31" s="30"/>
      <c r="BC31" s="420"/>
      <c r="BD31" s="421"/>
      <c r="BE31" s="421"/>
      <c r="BF31" s="421"/>
      <c r="BG31" s="421"/>
      <c r="BH31" s="421"/>
      <c r="BI31" s="422"/>
      <c r="BJ31" s="41"/>
      <c r="BK31" s="41"/>
      <c r="BL31" s="41"/>
      <c r="BM31" s="41"/>
      <c r="BO31" s="30"/>
      <c r="BP31" s="420"/>
      <c r="BQ31" s="421"/>
      <c r="BR31" s="421"/>
      <c r="BS31" s="421"/>
      <c r="BT31" s="421"/>
      <c r="BU31" s="421"/>
      <c r="BV31" s="422"/>
      <c r="BW31" s="41"/>
      <c r="BX31" s="41"/>
      <c r="BY31" s="41"/>
      <c r="BZ31" s="23"/>
      <c r="CA31" s="23"/>
      <c r="CB31" s="30"/>
      <c r="CC31" s="420"/>
      <c r="CD31" s="421"/>
      <c r="CE31" s="421"/>
      <c r="CF31" s="421"/>
      <c r="CG31" s="421"/>
      <c r="CH31" s="421"/>
      <c r="CI31" s="422"/>
    </row>
    <row r="32" spans="1:90" ht="10.5" customHeight="1">
      <c r="A32" s="23"/>
      <c r="H32" s="423"/>
      <c r="I32" s="424"/>
      <c r="J32" s="424"/>
      <c r="K32" s="424"/>
      <c r="L32" s="424"/>
      <c r="M32" s="424"/>
      <c r="N32" s="425"/>
      <c r="U32" s="423"/>
      <c r="V32" s="424"/>
      <c r="W32" s="424"/>
      <c r="X32" s="424"/>
      <c r="Y32" s="424"/>
      <c r="Z32" s="424"/>
      <c r="AA32" s="425"/>
      <c r="AH32" s="423"/>
      <c r="AI32" s="424"/>
      <c r="AJ32" s="424"/>
      <c r="AK32" s="424"/>
      <c r="AL32" s="424"/>
      <c r="AM32" s="424"/>
      <c r="AN32" s="425"/>
      <c r="AO32" s="23"/>
      <c r="AP32" s="23"/>
      <c r="AQ32" s="23"/>
      <c r="AR32" s="23"/>
      <c r="AS32" s="23"/>
      <c r="AT32" s="23"/>
      <c r="AU32" s="23"/>
      <c r="AV32" s="23"/>
      <c r="AW32" s="23"/>
      <c r="AX32" s="21"/>
      <c r="AY32" s="21"/>
      <c r="BB32" s="31"/>
      <c r="BC32" s="423"/>
      <c r="BD32" s="424"/>
      <c r="BE32" s="424"/>
      <c r="BF32" s="424"/>
      <c r="BG32" s="424"/>
      <c r="BH32" s="424"/>
      <c r="BI32" s="425"/>
      <c r="BJ32" s="41"/>
      <c r="BK32" s="41"/>
      <c r="BL32" s="41"/>
      <c r="BM32" s="41"/>
      <c r="BO32" s="31"/>
      <c r="BP32" s="423"/>
      <c r="BQ32" s="424"/>
      <c r="BR32" s="424"/>
      <c r="BS32" s="424"/>
      <c r="BT32" s="424"/>
      <c r="BU32" s="424"/>
      <c r="BV32" s="425"/>
      <c r="BW32" s="41"/>
      <c r="BX32" s="41"/>
      <c r="BY32" s="41"/>
      <c r="BZ32" s="23"/>
      <c r="CA32" s="23"/>
      <c r="CB32" s="31"/>
      <c r="CC32" s="423"/>
      <c r="CD32" s="424"/>
      <c r="CE32" s="424"/>
      <c r="CF32" s="424"/>
      <c r="CG32" s="424"/>
      <c r="CH32" s="424"/>
      <c r="CI32" s="425"/>
    </row>
    <row r="33" spans="1:92" ht="10.5" customHeight="1">
      <c r="A33" s="23"/>
      <c r="I33" s="23"/>
      <c r="J33" s="23"/>
      <c r="V33" s="23"/>
      <c r="W33" s="23"/>
      <c r="AI33" s="23"/>
      <c r="AJ33" s="23"/>
      <c r="AO33" s="23"/>
      <c r="AP33" s="23"/>
      <c r="AQ33" s="23"/>
      <c r="AR33" s="23"/>
      <c r="AS33" s="23"/>
      <c r="AT33" s="23"/>
      <c r="AU33" s="23"/>
      <c r="AV33" s="23"/>
      <c r="AW33" s="23"/>
      <c r="AX33" s="21"/>
      <c r="AY33" s="21"/>
      <c r="BF33" s="23"/>
      <c r="BG33" s="23"/>
      <c r="BJ33" s="41"/>
      <c r="BK33" s="41"/>
      <c r="BL33" s="41"/>
      <c r="BM33" s="41"/>
      <c r="BS33" s="41"/>
      <c r="BT33" s="41"/>
      <c r="BU33" s="41"/>
      <c r="BV33" s="41"/>
      <c r="BW33" s="41"/>
      <c r="BX33" s="41"/>
      <c r="BY33" s="41"/>
      <c r="BZ33" s="23"/>
      <c r="CA33" s="23"/>
      <c r="CB33" s="23"/>
      <c r="CC33" s="23"/>
    </row>
    <row r="34" spans="1:92" ht="10.5" customHeight="1">
      <c r="A34" s="23"/>
      <c r="G34" s="420"/>
      <c r="H34" s="421"/>
      <c r="I34" s="421"/>
      <c r="J34" s="421"/>
      <c r="K34" s="421"/>
      <c r="L34" s="421"/>
      <c r="M34" s="422"/>
      <c r="N34" s="29"/>
      <c r="T34" s="420"/>
      <c r="U34" s="421"/>
      <c r="V34" s="421"/>
      <c r="W34" s="421"/>
      <c r="X34" s="421"/>
      <c r="Y34" s="421"/>
      <c r="Z34" s="422"/>
      <c r="AA34" s="29"/>
      <c r="AG34" s="420"/>
      <c r="AH34" s="421"/>
      <c r="AI34" s="421"/>
      <c r="AJ34" s="421"/>
      <c r="AK34" s="421"/>
      <c r="AL34" s="421"/>
      <c r="AM34" s="422"/>
      <c r="AN34" s="29"/>
      <c r="AO34" s="23"/>
      <c r="AP34" s="23"/>
      <c r="AQ34" s="23"/>
      <c r="AR34" s="23"/>
      <c r="AS34" s="23"/>
      <c r="AT34" s="23"/>
      <c r="AU34" s="23"/>
      <c r="AV34" s="23"/>
      <c r="AW34" s="23"/>
      <c r="AX34" s="21"/>
      <c r="AY34" s="21"/>
      <c r="BC34" s="30"/>
      <c r="BD34" s="420"/>
      <c r="BE34" s="421"/>
      <c r="BF34" s="421"/>
      <c r="BG34" s="421"/>
      <c r="BH34" s="421"/>
      <c r="BI34" s="421"/>
      <c r="BJ34" s="422"/>
      <c r="BK34" s="41"/>
      <c r="BL34" s="41"/>
      <c r="BM34" s="41"/>
      <c r="BP34" s="30"/>
      <c r="BQ34" s="420"/>
      <c r="BR34" s="421"/>
      <c r="BS34" s="421"/>
      <c r="BT34" s="421"/>
      <c r="BU34" s="421"/>
      <c r="BV34" s="421"/>
      <c r="BW34" s="422"/>
      <c r="BY34" s="41"/>
      <c r="BZ34" s="23"/>
      <c r="CA34" s="23"/>
      <c r="CB34" s="23"/>
      <c r="CC34" s="30"/>
      <c r="CD34" s="420"/>
      <c r="CE34" s="421"/>
      <c r="CF34" s="421"/>
      <c r="CG34" s="421"/>
      <c r="CH34" s="421"/>
      <c r="CI34" s="421"/>
      <c r="CJ34" s="422"/>
    </row>
    <row r="35" spans="1:92" ht="10.5" customHeight="1">
      <c r="A35" s="23"/>
      <c r="G35" s="423"/>
      <c r="H35" s="424"/>
      <c r="I35" s="424"/>
      <c r="J35" s="424"/>
      <c r="K35" s="424"/>
      <c r="L35" s="424"/>
      <c r="M35" s="425"/>
      <c r="T35" s="423"/>
      <c r="U35" s="424"/>
      <c r="V35" s="424"/>
      <c r="W35" s="424"/>
      <c r="X35" s="424"/>
      <c r="Y35" s="424"/>
      <c r="Z35" s="425"/>
      <c r="AG35" s="423"/>
      <c r="AH35" s="424"/>
      <c r="AI35" s="424"/>
      <c r="AJ35" s="424"/>
      <c r="AK35" s="424"/>
      <c r="AL35" s="424"/>
      <c r="AM35" s="425"/>
      <c r="AO35" s="23"/>
      <c r="AP35" s="23"/>
      <c r="AQ35" s="23"/>
      <c r="AR35" s="23"/>
      <c r="AS35" s="23"/>
      <c r="AT35" s="23"/>
      <c r="AU35" s="23"/>
      <c r="AV35" s="23"/>
      <c r="AW35" s="23"/>
      <c r="AX35" s="21"/>
      <c r="AY35" s="21"/>
      <c r="BC35" s="31"/>
      <c r="BD35" s="423"/>
      <c r="BE35" s="424"/>
      <c r="BF35" s="424"/>
      <c r="BG35" s="424"/>
      <c r="BH35" s="424"/>
      <c r="BI35" s="424"/>
      <c r="BJ35" s="425"/>
      <c r="BP35" s="31"/>
      <c r="BQ35" s="423"/>
      <c r="BR35" s="424"/>
      <c r="BS35" s="424"/>
      <c r="BT35" s="424"/>
      <c r="BU35" s="424"/>
      <c r="BV35" s="424"/>
      <c r="BW35" s="425"/>
      <c r="BY35" s="41"/>
      <c r="BZ35" s="23"/>
      <c r="CA35" s="23"/>
      <c r="CB35" s="23"/>
      <c r="CC35" s="31"/>
      <c r="CD35" s="423"/>
      <c r="CE35" s="424"/>
      <c r="CF35" s="424"/>
      <c r="CG35" s="424"/>
      <c r="CH35" s="424"/>
      <c r="CI35" s="424"/>
      <c r="CJ35" s="425"/>
    </row>
    <row r="36" spans="1:92" ht="10.5" customHeight="1">
      <c r="A36" s="23"/>
      <c r="I36" s="23"/>
      <c r="J36" s="23"/>
      <c r="V36" s="23"/>
      <c r="W36" s="23"/>
      <c r="AI36" s="23"/>
      <c r="AJ36" s="23"/>
      <c r="AO36" s="23"/>
      <c r="AP36" s="23"/>
      <c r="AQ36" s="23"/>
      <c r="AR36" s="23"/>
      <c r="AS36" s="23"/>
      <c r="AT36" s="23"/>
      <c r="AU36" s="23"/>
      <c r="AV36" s="23"/>
      <c r="AW36" s="23"/>
      <c r="AX36" s="21"/>
      <c r="AY36" s="21"/>
      <c r="BF36" s="23"/>
      <c r="BG36" s="23"/>
      <c r="BS36" s="41"/>
      <c r="BT36" s="41"/>
      <c r="BU36" s="41"/>
      <c r="BV36" s="41"/>
      <c r="BW36" s="41"/>
      <c r="BY36" s="23"/>
      <c r="BZ36" s="23"/>
      <c r="CA36" s="23"/>
      <c r="CB36" s="23"/>
      <c r="CC36" s="23"/>
    </row>
    <row r="37" spans="1:92" ht="10.5" customHeight="1">
      <c r="A37" s="23"/>
      <c r="F37" s="420"/>
      <c r="G37" s="421"/>
      <c r="H37" s="421"/>
      <c r="I37" s="421"/>
      <c r="J37" s="421"/>
      <c r="K37" s="421"/>
      <c r="L37" s="422"/>
      <c r="M37" s="29"/>
      <c r="S37" s="420"/>
      <c r="T37" s="421"/>
      <c r="U37" s="421"/>
      <c r="V37" s="421"/>
      <c r="W37" s="421"/>
      <c r="X37" s="421"/>
      <c r="Y37" s="422"/>
      <c r="Z37" s="29"/>
      <c r="AF37" s="420"/>
      <c r="AG37" s="421"/>
      <c r="AH37" s="421"/>
      <c r="AI37" s="421"/>
      <c r="AJ37" s="421"/>
      <c r="AK37" s="421"/>
      <c r="AL37" s="422"/>
      <c r="AM37" s="29"/>
      <c r="AO37" s="23"/>
      <c r="AP37" s="23"/>
      <c r="AQ37" s="23"/>
      <c r="AR37" s="23"/>
      <c r="AS37" s="23"/>
      <c r="AT37" s="23"/>
      <c r="AU37" s="23"/>
      <c r="AV37" s="23"/>
      <c r="AW37" s="23"/>
      <c r="AX37" s="21"/>
      <c r="AY37" s="21"/>
      <c r="BD37" s="30"/>
      <c r="BE37" s="420"/>
      <c r="BF37" s="421"/>
      <c r="BG37" s="421"/>
      <c r="BH37" s="421"/>
      <c r="BI37" s="421"/>
      <c r="BJ37" s="421"/>
      <c r="BK37" s="422"/>
      <c r="BQ37" s="30"/>
      <c r="BR37" s="420"/>
      <c r="BS37" s="421"/>
      <c r="BT37" s="421"/>
      <c r="BU37" s="421"/>
      <c r="BV37" s="421"/>
      <c r="BW37" s="421"/>
      <c r="BX37" s="422"/>
      <c r="BZ37" s="23"/>
      <c r="CA37" s="23"/>
      <c r="CB37" s="23"/>
      <c r="CC37" s="23"/>
      <c r="CD37" s="30"/>
      <c r="CE37" s="420"/>
      <c r="CF37" s="421"/>
      <c r="CG37" s="421"/>
      <c r="CH37" s="421"/>
      <c r="CI37" s="421"/>
      <c r="CJ37" s="421"/>
      <c r="CK37" s="422"/>
    </row>
    <row r="38" spans="1:92" ht="10.5" customHeight="1">
      <c r="A38" s="23"/>
      <c r="F38" s="423"/>
      <c r="G38" s="424"/>
      <c r="H38" s="424"/>
      <c r="I38" s="424"/>
      <c r="J38" s="424"/>
      <c r="K38" s="424"/>
      <c r="L38" s="425"/>
      <c r="S38" s="423"/>
      <c r="T38" s="424"/>
      <c r="U38" s="424"/>
      <c r="V38" s="424"/>
      <c r="W38" s="424"/>
      <c r="X38" s="424"/>
      <c r="Y38" s="425"/>
      <c r="AF38" s="423"/>
      <c r="AG38" s="424"/>
      <c r="AH38" s="424"/>
      <c r="AI38" s="424"/>
      <c r="AJ38" s="424"/>
      <c r="AK38" s="424"/>
      <c r="AL38" s="425"/>
      <c r="AO38" s="23"/>
      <c r="AP38" s="23"/>
      <c r="AQ38" s="23"/>
      <c r="AR38" s="23"/>
      <c r="AS38" s="23"/>
      <c r="AT38" s="23"/>
      <c r="AU38" s="23"/>
      <c r="AV38" s="23"/>
      <c r="AW38" s="23"/>
      <c r="AX38" s="21"/>
      <c r="AY38" s="21"/>
      <c r="BD38" s="31"/>
      <c r="BE38" s="423"/>
      <c r="BF38" s="424"/>
      <c r="BG38" s="424"/>
      <c r="BH38" s="424"/>
      <c r="BI38" s="424"/>
      <c r="BJ38" s="424"/>
      <c r="BK38" s="425"/>
      <c r="BQ38" s="31"/>
      <c r="BR38" s="423"/>
      <c r="BS38" s="424"/>
      <c r="BT38" s="424"/>
      <c r="BU38" s="424"/>
      <c r="BV38" s="424"/>
      <c r="BW38" s="424"/>
      <c r="BX38" s="425"/>
      <c r="BZ38" s="23"/>
      <c r="CA38" s="23"/>
      <c r="CB38" s="23"/>
      <c r="CC38" s="23"/>
      <c r="CD38" s="31"/>
      <c r="CE38" s="423"/>
      <c r="CF38" s="424"/>
      <c r="CG38" s="424"/>
      <c r="CH38" s="424"/>
      <c r="CI38" s="424"/>
      <c r="CJ38" s="424"/>
      <c r="CK38" s="425"/>
    </row>
    <row r="39" spans="1:92" ht="10.5" customHeight="1">
      <c r="A39" s="23"/>
      <c r="I39" s="23"/>
      <c r="J39" s="23"/>
      <c r="V39" s="23"/>
      <c r="W39" s="23"/>
      <c r="AI39" s="23"/>
      <c r="AJ39" s="23"/>
      <c r="AO39" s="23"/>
      <c r="AP39" s="23"/>
      <c r="AQ39" s="23"/>
      <c r="AR39" s="23"/>
      <c r="AS39" s="23"/>
      <c r="AT39" s="23"/>
      <c r="AU39" s="23"/>
      <c r="AV39" s="23"/>
      <c r="AW39" s="23"/>
      <c r="AX39" s="21"/>
      <c r="AY39" s="21"/>
      <c r="BF39" s="23"/>
      <c r="BG39" s="23"/>
      <c r="BS39" s="41"/>
      <c r="BT39" s="41"/>
      <c r="BU39" s="41"/>
      <c r="BV39" s="41"/>
      <c r="BW39" s="41"/>
      <c r="BY39" s="23"/>
      <c r="BZ39" s="23"/>
      <c r="CA39" s="23"/>
      <c r="CB39" s="23"/>
      <c r="CC39" s="23"/>
      <c r="CI39" s="40"/>
    </row>
    <row r="40" spans="1:92" ht="10.5" customHeight="1">
      <c r="A40" s="23"/>
      <c r="E40" s="420"/>
      <c r="F40" s="421"/>
      <c r="G40" s="421"/>
      <c r="H40" s="421"/>
      <c r="I40" s="421"/>
      <c r="J40" s="421"/>
      <c r="K40" s="422"/>
      <c r="L40" s="29"/>
      <c r="R40" s="420"/>
      <c r="S40" s="421"/>
      <c r="T40" s="421"/>
      <c r="U40" s="421"/>
      <c r="V40" s="421"/>
      <c r="W40" s="421"/>
      <c r="X40" s="422"/>
      <c r="Y40" s="29"/>
      <c r="AE40" s="420"/>
      <c r="AF40" s="421"/>
      <c r="AG40" s="421"/>
      <c r="AH40" s="421"/>
      <c r="AI40" s="421"/>
      <c r="AJ40" s="421"/>
      <c r="AK40" s="422"/>
      <c r="AL40" s="29"/>
      <c r="AO40" s="23"/>
      <c r="AP40" s="23"/>
      <c r="AQ40" s="23"/>
      <c r="AR40" s="23"/>
      <c r="AS40" s="23"/>
      <c r="AT40" s="23"/>
      <c r="AU40" s="23"/>
      <c r="AV40" s="23"/>
      <c r="AW40" s="23"/>
      <c r="AX40" s="21"/>
      <c r="AY40" s="21"/>
      <c r="BE40" s="30"/>
      <c r="BF40" s="420"/>
      <c r="BG40" s="421"/>
      <c r="BH40" s="421"/>
      <c r="BI40" s="421"/>
      <c r="BJ40" s="421"/>
      <c r="BK40" s="421"/>
      <c r="BL40" s="422"/>
      <c r="BR40" s="30"/>
      <c r="BS40" s="420"/>
      <c r="BT40" s="421"/>
      <c r="BU40" s="421"/>
      <c r="BV40" s="421"/>
      <c r="BW40" s="421"/>
      <c r="BX40" s="421"/>
      <c r="BY40" s="422"/>
      <c r="CA40" s="23"/>
      <c r="CB40" s="23"/>
      <c r="CC40" s="23"/>
      <c r="CE40" s="30"/>
      <c r="CF40" s="420"/>
      <c r="CG40" s="421"/>
      <c r="CH40" s="421"/>
      <c r="CI40" s="421"/>
      <c r="CJ40" s="421"/>
      <c r="CK40" s="421"/>
      <c r="CL40" s="422"/>
    </row>
    <row r="41" spans="1:92" ht="10.5" customHeight="1">
      <c r="A41" s="23"/>
      <c r="E41" s="423"/>
      <c r="F41" s="424"/>
      <c r="G41" s="424"/>
      <c r="H41" s="424"/>
      <c r="I41" s="424"/>
      <c r="J41" s="424"/>
      <c r="K41" s="425"/>
      <c r="R41" s="423"/>
      <c r="S41" s="424"/>
      <c r="T41" s="424"/>
      <c r="U41" s="424"/>
      <c r="V41" s="424"/>
      <c r="W41" s="424"/>
      <c r="X41" s="425"/>
      <c r="AE41" s="423"/>
      <c r="AF41" s="424"/>
      <c r="AG41" s="424"/>
      <c r="AH41" s="424"/>
      <c r="AI41" s="424"/>
      <c r="AJ41" s="424"/>
      <c r="AK41" s="425"/>
      <c r="AO41" s="23"/>
      <c r="AP41" s="23"/>
      <c r="AQ41" s="23"/>
      <c r="AR41" s="23"/>
      <c r="AS41" s="23"/>
      <c r="AT41" s="23"/>
      <c r="AU41" s="23"/>
      <c r="AV41" s="23"/>
      <c r="AW41" s="23"/>
      <c r="AX41" s="21"/>
      <c r="AY41" s="21"/>
      <c r="BE41" s="31"/>
      <c r="BF41" s="423"/>
      <c r="BG41" s="424"/>
      <c r="BH41" s="424"/>
      <c r="BI41" s="424"/>
      <c r="BJ41" s="424"/>
      <c r="BK41" s="424"/>
      <c r="BL41" s="425"/>
      <c r="BR41" s="31"/>
      <c r="BS41" s="423"/>
      <c r="BT41" s="424"/>
      <c r="BU41" s="424"/>
      <c r="BV41" s="424"/>
      <c r="BW41" s="424"/>
      <c r="BX41" s="424"/>
      <c r="BY41" s="425"/>
      <c r="CA41" s="23"/>
      <c r="CB41" s="23"/>
      <c r="CC41" s="23"/>
      <c r="CE41" s="31"/>
      <c r="CF41" s="423"/>
      <c r="CG41" s="424"/>
      <c r="CH41" s="424"/>
      <c r="CI41" s="424"/>
      <c r="CJ41" s="424"/>
      <c r="CK41" s="424"/>
      <c r="CL41" s="425"/>
    </row>
    <row r="42" spans="1:92" ht="10.5" customHeight="1">
      <c r="A42" s="23"/>
      <c r="I42" s="23"/>
      <c r="J42" s="23"/>
      <c r="V42" s="23"/>
      <c r="W42" s="23"/>
      <c r="AI42" s="23"/>
      <c r="AJ42" s="23"/>
      <c r="AO42" s="23"/>
      <c r="AP42" s="23"/>
      <c r="AQ42" s="23"/>
      <c r="AR42" s="23"/>
      <c r="AS42" s="23"/>
      <c r="AT42" s="23"/>
      <c r="AU42" s="23"/>
      <c r="AV42" s="23"/>
      <c r="AW42" s="23"/>
      <c r="AX42" s="21"/>
      <c r="AY42" s="21"/>
      <c r="BF42" s="23"/>
      <c r="BG42" s="23"/>
      <c r="BS42" s="41"/>
      <c r="BT42" s="41"/>
      <c r="BU42" s="41"/>
      <c r="BV42" s="41"/>
      <c r="BW42" s="41"/>
      <c r="BY42" s="23"/>
      <c r="BZ42" s="23"/>
      <c r="CA42" s="23"/>
      <c r="CB42" s="23"/>
      <c r="CC42" s="23"/>
    </row>
    <row r="43" spans="1:92" ht="10.5" customHeight="1">
      <c r="A43" s="23"/>
      <c r="D43" s="420"/>
      <c r="E43" s="421"/>
      <c r="F43" s="421"/>
      <c r="G43" s="421"/>
      <c r="H43" s="421"/>
      <c r="I43" s="421"/>
      <c r="J43" s="422"/>
      <c r="K43" s="29"/>
      <c r="Q43" s="420"/>
      <c r="R43" s="421"/>
      <c r="S43" s="421"/>
      <c r="T43" s="421"/>
      <c r="U43" s="421"/>
      <c r="V43" s="421"/>
      <c r="W43" s="422"/>
      <c r="X43" s="29"/>
      <c r="AD43" s="420"/>
      <c r="AE43" s="421"/>
      <c r="AF43" s="421"/>
      <c r="AG43" s="421"/>
      <c r="AH43" s="421"/>
      <c r="AI43" s="421"/>
      <c r="AJ43" s="422"/>
      <c r="AK43" s="29"/>
      <c r="AO43" s="23"/>
      <c r="AP43" s="23"/>
      <c r="AQ43" s="23"/>
      <c r="AR43" s="23"/>
      <c r="AS43" s="23"/>
      <c r="AT43" s="23"/>
      <c r="AU43" s="23"/>
      <c r="AV43" s="23"/>
      <c r="AW43" s="23"/>
      <c r="BD43" s="41"/>
      <c r="BE43" s="41"/>
      <c r="BF43" s="42"/>
      <c r="BG43" s="420"/>
      <c r="BH43" s="421"/>
      <c r="BI43" s="421"/>
      <c r="BJ43" s="421"/>
      <c r="BK43" s="421"/>
      <c r="BL43" s="421"/>
      <c r="BM43" s="422"/>
      <c r="BS43" s="42"/>
      <c r="BT43" s="420"/>
      <c r="BU43" s="421"/>
      <c r="BV43" s="421"/>
      <c r="BW43" s="421"/>
      <c r="BX43" s="421"/>
      <c r="BY43" s="421"/>
      <c r="BZ43" s="422"/>
      <c r="CB43" s="23"/>
      <c r="CC43" s="23"/>
      <c r="CF43" s="30"/>
      <c r="CG43" s="420"/>
      <c r="CH43" s="421"/>
      <c r="CI43" s="421"/>
      <c r="CJ43" s="421"/>
      <c r="CK43" s="421"/>
      <c r="CL43" s="421"/>
      <c r="CM43" s="422"/>
    </row>
    <row r="44" spans="1:92" ht="10.5" customHeight="1">
      <c r="A44" s="23"/>
      <c r="D44" s="423"/>
      <c r="E44" s="424"/>
      <c r="F44" s="424"/>
      <c r="G44" s="424"/>
      <c r="H44" s="424"/>
      <c r="I44" s="424"/>
      <c r="J44" s="425"/>
      <c r="Q44" s="423"/>
      <c r="R44" s="424"/>
      <c r="S44" s="424"/>
      <c r="T44" s="424"/>
      <c r="U44" s="424"/>
      <c r="V44" s="424"/>
      <c r="W44" s="425"/>
      <c r="AD44" s="423"/>
      <c r="AE44" s="424"/>
      <c r="AF44" s="424"/>
      <c r="AG44" s="424"/>
      <c r="AH44" s="424"/>
      <c r="AI44" s="424"/>
      <c r="AJ44" s="425"/>
      <c r="AO44" s="23"/>
      <c r="AP44" s="23"/>
      <c r="AQ44" s="23"/>
      <c r="AR44" s="23"/>
      <c r="AS44" s="23"/>
      <c r="AT44" s="23"/>
      <c r="AU44" s="23"/>
      <c r="AV44" s="23"/>
      <c r="AW44" s="23"/>
      <c r="BD44" s="41"/>
      <c r="BE44" s="41"/>
      <c r="BF44" s="43"/>
      <c r="BG44" s="423"/>
      <c r="BH44" s="424"/>
      <c r="BI44" s="424"/>
      <c r="BJ44" s="424"/>
      <c r="BK44" s="424"/>
      <c r="BL44" s="424"/>
      <c r="BM44" s="425"/>
      <c r="BS44" s="43"/>
      <c r="BT44" s="423"/>
      <c r="BU44" s="424"/>
      <c r="BV44" s="424"/>
      <c r="BW44" s="424"/>
      <c r="BX44" s="424"/>
      <c r="BY44" s="424"/>
      <c r="BZ44" s="425"/>
      <c r="CB44" s="23"/>
      <c r="CC44" s="23"/>
      <c r="CF44" s="31"/>
      <c r="CG44" s="423"/>
      <c r="CH44" s="424"/>
      <c r="CI44" s="424"/>
      <c r="CJ44" s="424"/>
      <c r="CK44" s="424"/>
      <c r="CL44" s="424"/>
      <c r="CM44" s="425"/>
    </row>
    <row r="45" spans="1:92" ht="10.5" customHeight="1">
      <c r="A45" s="23"/>
      <c r="I45" s="23"/>
      <c r="J45" s="23"/>
      <c r="V45" s="23"/>
      <c r="W45" s="23"/>
      <c r="AI45" s="23"/>
      <c r="AJ45" s="23"/>
      <c r="AO45" s="23"/>
      <c r="AP45" s="23"/>
      <c r="AQ45" s="23"/>
      <c r="AR45" s="23"/>
      <c r="AS45" s="23"/>
      <c r="AT45" s="23"/>
      <c r="AU45" s="23"/>
      <c r="AV45" s="23"/>
      <c r="AW45" s="23"/>
      <c r="BD45" s="41"/>
      <c r="BE45" s="41"/>
      <c r="BF45" s="41"/>
      <c r="BG45" s="41"/>
      <c r="BH45" s="41"/>
      <c r="BI45" s="41"/>
      <c r="BS45" s="41"/>
      <c r="BT45" s="41"/>
      <c r="BU45" s="41"/>
      <c r="BV45" s="41"/>
      <c r="BW45" s="41"/>
      <c r="BY45" s="23"/>
      <c r="BZ45" s="23"/>
      <c r="CA45" s="23"/>
      <c r="CB45" s="23"/>
      <c r="CC45" s="23"/>
    </row>
    <row r="46" spans="1:92" ht="10.5" customHeight="1">
      <c r="A46" s="23"/>
      <c r="C46" s="420"/>
      <c r="D46" s="421"/>
      <c r="E46" s="421"/>
      <c r="F46" s="421"/>
      <c r="G46" s="421"/>
      <c r="H46" s="421"/>
      <c r="I46" s="422"/>
      <c r="J46" s="29"/>
      <c r="P46" s="420"/>
      <c r="Q46" s="421"/>
      <c r="R46" s="421"/>
      <c r="S46" s="421"/>
      <c r="T46" s="421"/>
      <c r="U46" s="421"/>
      <c r="V46" s="422"/>
      <c r="W46" s="29"/>
      <c r="AC46" s="420"/>
      <c r="AD46" s="421"/>
      <c r="AE46" s="421"/>
      <c r="AF46" s="421"/>
      <c r="AG46" s="421"/>
      <c r="AH46" s="421"/>
      <c r="AI46" s="422"/>
      <c r="AJ46" s="29"/>
      <c r="AO46" s="23"/>
      <c r="AP46" s="23"/>
      <c r="AQ46" s="23"/>
      <c r="AR46" s="23"/>
      <c r="AS46" s="23"/>
      <c r="AT46" s="23"/>
      <c r="AU46" s="23"/>
      <c r="AV46" s="23"/>
      <c r="AW46" s="23"/>
      <c r="BD46" s="41"/>
      <c r="BE46" s="41"/>
      <c r="BF46" s="41"/>
      <c r="BG46" s="42"/>
      <c r="BH46" s="420"/>
      <c r="BI46" s="421"/>
      <c r="BJ46" s="421"/>
      <c r="BK46" s="421"/>
      <c r="BL46" s="421"/>
      <c r="BM46" s="421"/>
      <c r="BN46" s="422"/>
      <c r="BS46" s="41"/>
      <c r="BT46" s="42"/>
      <c r="BU46" s="420"/>
      <c r="BV46" s="421"/>
      <c r="BW46" s="421"/>
      <c r="BX46" s="421"/>
      <c r="BY46" s="421"/>
      <c r="BZ46" s="421"/>
      <c r="CA46" s="422"/>
      <c r="CC46" s="23"/>
      <c r="CG46" s="30"/>
      <c r="CH46" s="420"/>
      <c r="CI46" s="421"/>
      <c r="CJ46" s="421"/>
      <c r="CK46" s="421"/>
      <c r="CL46" s="421"/>
      <c r="CM46" s="421"/>
      <c r="CN46" s="422"/>
    </row>
    <row r="47" spans="1:92" ht="10.5" customHeight="1">
      <c r="A47" s="23"/>
      <c r="C47" s="423"/>
      <c r="D47" s="424"/>
      <c r="E47" s="424"/>
      <c r="F47" s="424"/>
      <c r="G47" s="424"/>
      <c r="H47" s="424"/>
      <c r="I47" s="425"/>
      <c r="P47" s="423"/>
      <c r="Q47" s="424"/>
      <c r="R47" s="424"/>
      <c r="S47" s="424"/>
      <c r="T47" s="424"/>
      <c r="U47" s="424"/>
      <c r="V47" s="425"/>
      <c r="AC47" s="423"/>
      <c r="AD47" s="424"/>
      <c r="AE47" s="424"/>
      <c r="AF47" s="424"/>
      <c r="AG47" s="424"/>
      <c r="AH47" s="424"/>
      <c r="AI47" s="425"/>
      <c r="AO47" s="23"/>
      <c r="AP47" s="23"/>
      <c r="AQ47" s="23"/>
      <c r="AR47" s="23"/>
      <c r="AS47" s="23"/>
      <c r="AT47" s="23"/>
      <c r="AU47" s="23"/>
      <c r="AV47" s="23"/>
      <c r="AW47" s="23"/>
      <c r="BD47" s="41"/>
      <c r="BE47" s="41"/>
      <c r="BF47" s="41"/>
      <c r="BG47" s="43"/>
      <c r="BH47" s="423"/>
      <c r="BI47" s="424"/>
      <c r="BJ47" s="424"/>
      <c r="BK47" s="424"/>
      <c r="BL47" s="424"/>
      <c r="BM47" s="424"/>
      <c r="BN47" s="425"/>
      <c r="BS47" s="41"/>
      <c r="BT47" s="43"/>
      <c r="BU47" s="423"/>
      <c r="BV47" s="424"/>
      <c r="BW47" s="424"/>
      <c r="BX47" s="424"/>
      <c r="BY47" s="424"/>
      <c r="BZ47" s="424"/>
      <c r="CA47" s="425"/>
      <c r="CC47" s="23"/>
      <c r="CG47" s="31"/>
      <c r="CH47" s="423"/>
      <c r="CI47" s="424"/>
      <c r="CJ47" s="424"/>
      <c r="CK47" s="424"/>
      <c r="CL47" s="424"/>
      <c r="CM47" s="424"/>
      <c r="CN47" s="425"/>
    </row>
    <row r="48" spans="1:92" ht="10.5" customHeight="1">
      <c r="A48" s="23"/>
      <c r="I48" s="23"/>
      <c r="J48" s="23"/>
      <c r="V48" s="23"/>
      <c r="W48" s="23"/>
      <c r="AI48" s="23"/>
      <c r="AJ48" s="23"/>
      <c r="AO48" s="23"/>
      <c r="AP48" s="23"/>
      <c r="AQ48" s="23"/>
      <c r="AR48" s="23"/>
      <c r="AS48" s="23"/>
      <c r="AT48" s="23"/>
      <c r="AU48" s="23"/>
      <c r="AV48" s="23"/>
      <c r="AW48" s="23"/>
      <c r="BD48" s="41"/>
      <c r="BE48" s="41"/>
      <c r="BF48" s="41"/>
      <c r="BG48" s="41"/>
      <c r="BH48" s="41"/>
      <c r="BI48" s="41"/>
      <c r="BS48" s="41"/>
      <c r="BT48" s="41"/>
      <c r="BU48" s="41"/>
      <c r="BV48" s="41"/>
      <c r="BW48" s="41"/>
      <c r="BY48" s="23"/>
      <c r="BZ48" s="23"/>
      <c r="CA48" s="23"/>
      <c r="CB48" s="23"/>
      <c r="CC48" s="23"/>
    </row>
    <row r="49" spans="1:93" ht="10.5" customHeight="1">
      <c r="A49" s="23"/>
      <c r="B49" s="420"/>
      <c r="C49" s="421"/>
      <c r="D49" s="421"/>
      <c r="E49" s="421"/>
      <c r="F49" s="421"/>
      <c r="G49" s="421"/>
      <c r="H49" s="422"/>
      <c r="I49" s="29"/>
      <c r="O49" s="420"/>
      <c r="P49" s="421"/>
      <c r="Q49" s="421"/>
      <c r="R49" s="421"/>
      <c r="S49" s="421"/>
      <c r="T49" s="421"/>
      <c r="U49" s="422"/>
      <c r="V49" s="29"/>
      <c r="AB49" s="420"/>
      <c r="AC49" s="421"/>
      <c r="AD49" s="421"/>
      <c r="AE49" s="421"/>
      <c r="AF49" s="421"/>
      <c r="AG49" s="421"/>
      <c r="AH49" s="422"/>
      <c r="AI49" s="29"/>
      <c r="AO49" s="23"/>
      <c r="AP49" s="23"/>
      <c r="AQ49" s="23"/>
      <c r="AR49" s="23"/>
      <c r="AS49" s="23"/>
      <c r="AT49" s="23"/>
      <c r="AU49" s="23"/>
      <c r="AV49" s="23"/>
      <c r="AW49" s="23"/>
      <c r="BD49" s="41"/>
      <c r="BE49" s="41"/>
      <c r="BF49" s="41"/>
      <c r="BG49" s="41"/>
      <c r="BH49" s="42"/>
      <c r="BI49" s="420"/>
      <c r="BJ49" s="421"/>
      <c r="BK49" s="421"/>
      <c r="BL49" s="421"/>
      <c r="BM49" s="421"/>
      <c r="BN49" s="421"/>
      <c r="BO49" s="422"/>
      <c r="BS49" s="41"/>
      <c r="BT49" s="41"/>
      <c r="BU49" s="42"/>
      <c r="BV49" s="420"/>
      <c r="BW49" s="421"/>
      <c r="BX49" s="421"/>
      <c r="BY49" s="421"/>
      <c r="BZ49" s="421"/>
      <c r="CA49" s="421"/>
      <c r="CB49" s="422"/>
      <c r="CH49" s="30"/>
      <c r="CI49" s="420"/>
      <c r="CJ49" s="421"/>
      <c r="CK49" s="421"/>
      <c r="CL49" s="421"/>
      <c r="CM49" s="421"/>
      <c r="CN49" s="421"/>
      <c r="CO49" s="422"/>
    </row>
    <row r="50" spans="1:93" ht="10.5" customHeight="1">
      <c r="A50" s="23"/>
      <c r="B50" s="423"/>
      <c r="C50" s="424"/>
      <c r="D50" s="424"/>
      <c r="E50" s="424"/>
      <c r="F50" s="424"/>
      <c r="G50" s="424"/>
      <c r="H50" s="425"/>
      <c r="O50" s="423"/>
      <c r="P50" s="424"/>
      <c r="Q50" s="424"/>
      <c r="R50" s="424"/>
      <c r="S50" s="424"/>
      <c r="T50" s="424"/>
      <c r="U50" s="425"/>
      <c r="AB50" s="423"/>
      <c r="AC50" s="424"/>
      <c r="AD50" s="424"/>
      <c r="AE50" s="424"/>
      <c r="AF50" s="424"/>
      <c r="AG50" s="424"/>
      <c r="AH50" s="425"/>
      <c r="AO50" s="23"/>
      <c r="AP50" s="23"/>
      <c r="AQ50" s="23"/>
      <c r="AR50" s="23"/>
      <c r="AS50" s="23"/>
      <c r="AT50" s="23"/>
      <c r="AU50" s="23"/>
      <c r="AV50" s="23"/>
      <c r="AW50" s="23"/>
      <c r="BD50" s="41"/>
      <c r="BE50" s="41"/>
      <c r="BF50" s="41"/>
      <c r="BG50" s="41"/>
      <c r="BH50" s="43"/>
      <c r="BI50" s="423"/>
      <c r="BJ50" s="424"/>
      <c r="BK50" s="424"/>
      <c r="BL50" s="424"/>
      <c r="BM50" s="424"/>
      <c r="BN50" s="424"/>
      <c r="BO50" s="425"/>
      <c r="BU50" s="31"/>
      <c r="BV50" s="423"/>
      <c r="BW50" s="424"/>
      <c r="BX50" s="424"/>
      <c r="BY50" s="424"/>
      <c r="BZ50" s="424"/>
      <c r="CA50" s="424"/>
      <c r="CB50" s="425"/>
      <c r="CH50" s="31"/>
      <c r="CI50" s="423"/>
      <c r="CJ50" s="424"/>
      <c r="CK50" s="424"/>
      <c r="CL50" s="424"/>
      <c r="CM50" s="424"/>
      <c r="CN50" s="424"/>
      <c r="CO50" s="425"/>
    </row>
    <row r="51" spans="1:93" ht="10.5" customHeight="1">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S51" s="23"/>
      <c r="BT51" s="23"/>
      <c r="BU51" s="23"/>
      <c r="BV51" s="23"/>
      <c r="BW51" s="23"/>
      <c r="BX51" s="23"/>
      <c r="BY51" s="23"/>
      <c r="BZ51" s="23"/>
      <c r="CA51" s="23"/>
      <c r="CB51" s="23"/>
      <c r="CC51" s="23"/>
    </row>
    <row r="52" spans="1:93" ht="10.5" customHeight="1">
      <c r="A52" s="23"/>
      <c r="B52" s="26" t="s">
        <v>47</v>
      </c>
      <c r="C52" s="23"/>
      <c r="D52" s="24"/>
      <c r="E52" s="23"/>
      <c r="F52" s="23"/>
      <c r="G52" s="24"/>
      <c r="H52" s="23"/>
      <c r="I52" s="23"/>
      <c r="J52" s="23"/>
      <c r="K52" s="23"/>
      <c r="L52" s="23"/>
      <c r="M52" s="24"/>
      <c r="N52" s="23"/>
      <c r="O52" s="26" t="s">
        <v>48</v>
      </c>
      <c r="P52" s="23"/>
      <c r="Q52" s="23"/>
      <c r="R52" s="23"/>
      <c r="S52" s="23"/>
      <c r="T52" s="23"/>
      <c r="U52" s="23"/>
      <c r="V52" s="24"/>
      <c r="W52" s="23"/>
      <c r="X52" s="23"/>
      <c r="Y52" s="23"/>
      <c r="Z52" s="23"/>
      <c r="AA52" s="23"/>
      <c r="AB52" s="26" t="s">
        <v>49</v>
      </c>
      <c r="AC52" s="23"/>
      <c r="AD52" s="23"/>
      <c r="AE52" s="23"/>
      <c r="AF52" s="23"/>
      <c r="AG52" s="23"/>
      <c r="AH52" s="23"/>
      <c r="AI52" s="23"/>
      <c r="AJ52" s="23"/>
      <c r="AK52" s="23"/>
      <c r="AL52" s="23"/>
      <c r="AM52" s="23"/>
      <c r="AN52" s="23"/>
      <c r="AO52" s="23"/>
      <c r="AP52" s="23"/>
      <c r="AQ52" s="23"/>
      <c r="AR52" s="23"/>
      <c r="AS52" s="23"/>
      <c r="AT52" s="23"/>
      <c r="AU52" s="23"/>
      <c r="AV52" s="23"/>
      <c r="AW52" s="23"/>
      <c r="BI52" s="26" t="s">
        <v>47</v>
      </c>
      <c r="BJ52" s="23"/>
      <c r="BK52" s="24"/>
      <c r="BL52" s="23"/>
      <c r="BM52" s="23"/>
      <c r="BN52" s="24"/>
      <c r="BO52" s="23"/>
      <c r="BP52" s="23"/>
      <c r="BQ52" s="23"/>
      <c r="BR52" s="23"/>
      <c r="BS52" s="23"/>
      <c r="BT52" s="24"/>
      <c r="BU52" s="23"/>
      <c r="BV52" s="26" t="s">
        <v>48</v>
      </c>
      <c r="BW52" s="23"/>
      <c r="BX52" s="23"/>
      <c r="BY52" s="23"/>
      <c r="BZ52" s="23"/>
      <c r="CA52" s="23"/>
      <c r="CB52" s="23"/>
      <c r="CC52" s="24"/>
      <c r="CD52" s="23"/>
      <c r="CE52" s="23"/>
      <c r="CF52" s="23"/>
      <c r="CG52" s="23"/>
      <c r="CH52" s="23"/>
      <c r="CI52" s="26" t="s">
        <v>49</v>
      </c>
      <c r="CJ52" s="23"/>
      <c r="CK52" s="23"/>
      <c r="CL52" s="23"/>
      <c r="CM52" s="23"/>
    </row>
    <row r="53" spans="1:93" ht="10.5" customHeight="1">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row>
    <row r="54" spans="1:93" ht="10.5" customHeight="1">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row>
    <row r="55" spans="1:93" ht="10.5" customHeight="1"/>
    <row r="56" spans="1:93" ht="10.5" customHeight="1"/>
    <row r="57" spans="1:93" ht="10.5" customHeight="1"/>
    <row r="58" spans="1:93" ht="10.5" customHeight="1"/>
    <row r="59" spans="1:93" ht="10.5" customHeight="1"/>
    <row r="60" spans="1:93" ht="10.5" customHeight="1"/>
    <row r="61" spans="1:93" ht="10.5" customHeight="1"/>
    <row r="62" spans="1:93" ht="10.5" customHeight="1"/>
    <row r="63" spans="1:93" ht="10.5" customHeight="1"/>
    <row r="64" spans="1:93" ht="10.5" customHeight="1"/>
    <row r="65" ht="10.5" customHeight="1"/>
    <row r="66" ht="10.5" customHeight="1"/>
    <row r="67" ht="10.5" customHeight="1"/>
    <row r="68" ht="10.5" customHeight="1"/>
    <row r="69" ht="10.5" customHeight="1"/>
    <row r="70" ht="10.5" customHeight="1"/>
    <row r="71" ht="10.5" customHeight="1"/>
    <row r="72" ht="10.5" customHeight="1"/>
    <row r="73" ht="10.5" customHeight="1"/>
    <row r="74" ht="10.5" customHeight="1"/>
    <row r="75" ht="10.5" customHeight="1"/>
    <row r="76" ht="10.5" customHeight="1"/>
  </sheetData>
  <sheetProtection sheet="1" scenarios="1" formatRows="0" selectLockedCells="1"/>
  <mergeCells count="88">
    <mergeCell ref="B7:H8"/>
    <mergeCell ref="O7:U8"/>
    <mergeCell ref="AB7:AH8"/>
    <mergeCell ref="C10:I11"/>
    <mergeCell ref="P10:V11"/>
    <mergeCell ref="AC10:AI11"/>
    <mergeCell ref="AD13:AJ14"/>
    <mergeCell ref="E16:K17"/>
    <mergeCell ref="R16:X17"/>
    <mergeCell ref="AE16:AK17"/>
    <mergeCell ref="F19:L20"/>
    <mergeCell ref="S19:Y20"/>
    <mergeCell ref="AF19:AL20"/>
    <mergeCell ref="D13:J14"/>
    <mergeCell ref="Q13:W14"/>
    <mergeCell ref="G22:M23"/>
    <mergeCell ref="T22:Z23"/>
    <mergeCell ref="AG22:AM23"/>
    <mergeCell ref="AT23:AW24"/>
    <mergeCell ref="H25:N26"/>
    <mergeCell ref="U25:AA26"/>
    <mergeCell ref="AH25:AN26"/>
    <mergeCell ref="AT26:AW31"/>
    <mergeCell ref="H31:N32"/>
    <mergeCell ref="U31:AA32"/>
    <mergeCell ref="AH31:AN32"/>
    <mergeCell ref="G34:M35"/>
    <mergeCell ref="T34:Z35"/>
    <mergeCell ref="AG34:AM35"/>
    <mergeCell ref="CI7:CO8"/>
    <mergeCell ref="BI7:BO8"/>
    <mergeCell ref="BV7:CB8"/>
    <mergeCell ref="BH10:BN11"/>
    <mergeCell ref="BU10:CA11"/>
    <mergeCell ref="CH10:CN11"/>
    <mergeCell ref="BE19:BK20"/>
    <mergeCell ref="BR19:BX20"/>
    <mergeCell ref="CE19:CK20"/>
    <mergeCell ref="BT13:BZ14"/>
    <mergeCell ref="CG13:CM14"/>
    <mergeCell ref="BF16:BL17"/>
    <mergeCell ref="BS16:BY17"/>
    <mergeCell ref="F37:L38"/>
    <mergeCell ref="S37:Y38"/>
    <mergeCell ref="AF37:AL38"/>
    <mergeCell ref="E40:K41"/>
    <mergeCell ref="R40:X41"/>
    <mergeCell ref="AE40:AK41"/>
    <mergeCell ref="B49:H50"/>
    <mergeCell ref="O49:U50"/>
    <mergeCell ref="AB49:AH50"/>
    <mergeCell ref="D43:J44"/>
    <mergeCell ref="Q43:W44"/>
    <mergeCell ref="AD43:AJ44"/>
    <mergeCell ref="C46:I47"/>
    <mergeCell ref="P46:V47"/>
    <mergeCell ref="AC46:AI47"/>
    <mergeCell ref="CF16:CL17"/>
    <mergeCell ref="BG13:BM14"/>
    <mergeCell ref="BD22:BJ23"/>
    <mergeCell ref="BQ22:BW23"/>
    <mergeCell ref="CD22:CJ23"/>
    <mergeCell ref="CE37:CK38"/>
    <mergeCell ref="BF40:BL41"/>
    <mergeCell ref="BS40:BY41"/>
    <mergeCell ref="CF40:CL41"/>
    <mergeCell ref="BC25:BI26"/>
    <mergeCell ref="BP25:BV26"/>
    <mergeCell ref="CC25:CI26"/>
    <mergeCell ref="BC31:BI32"/>
    <mergeCell ref="BP31:BV32"/>
    <mergeCell ref="CC31:CI32"/>
    <mergeCell ref="B2:AS3"/>
    <mergeCell ref="AX2:CO3"/>
    <mergeCell ref="BI49:BO50"/>
    <mergeCell ref="BV49:CB50"/>
    <mergeCell ref="CI49:CO50"/>
    <mergeCell ref="BG43:BM44"/>
    <mergeCell ref="BT43:BZ44"/>
    <mergeCell ref="CG43:CM44"/>
    <mergeCell ref="BH46:BN47"/>
    <mergeCell ref="BU46:CA47"/>
    <mergeCell ref="BD34:BJ35"/>
    <mergeCell ref="BQ34:BW35"/>
    <mergeCell ref="CD34:CJ35"/>
    <mergeCell ref="CH46:CN47"/>
    <mergeCell ref="BE37:BK38"/>
    <mergeCell ref="BR37:BX38"/>
  </mergeCells>
  <pageMargins left="0.17" right="0.17" top="0.75" bottom="0.75" header="0.3" footer="0.3"/>
  <pageSetup scale="6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EtoHome_Click">
                <anchor moveWithCells="1" sizeWithCells="1">
                  <from>
                    <xdr:col>45</xdr:col>
                    <xdr:colOff>9525</xdr:colOff>
                    <xdr:row>33</xdr:row>
                    <xdr:rowOff>38100</xdr:rowOff>
                  </from>
                  <to>
                    <xdr:col>49</xdr:col>
                    <xdr:colOff>9525</xdr:colOff>
                    <xdr:row>38</xdr:row>
                    <xdr:rowOff>76200</xdr:rowOff>
                  </to>
                </anchor>
              </controlPr>
            </control>
          </mc:Choice>
        </mc:AlternateContent>
        <mc:AlternateContent xmlns:mc="http://schemas.openxmlformats.org/markup-compatibility/2006">
          <mc:Choice Requires="x14">
            <control shapeId="3074" r:id="rId5" name="Button 2">
              <controlPr defaultSize="0" print="0" autoFill="0" autoPict="0" macro="[0]!PassCheckSpelling">
                <anchor moveWithCells="1" sizeWithCells="1">
                  <from>
                    <xdr:col>45</xdr:col>
                    <xdr:colOff>0</xdr:colOff>
                    <xdr:row>39</xdr:row>
                    <xdr:rowOff>66675</xdr:rowOff>
                  </from>
                  <to>
                    <xdr:col>49</xdr:col>
                    <xdr:colOff>0</xdr:colOff>
                    <xdr:row>41</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16"/>
  <sheetViews>
    <sheetView workbookViewId="0">
      <selection activeCell="B4" sqref="B4"/>
    </sheetView>
  </sheetViews>
  <sheetFormatPr defaultRowHeight="15"/>
  <cols>
    <col min="1" max="1" width="21.42578125" customWidth="1"/>
    <col min="2" max="5" width="30.7109375" customWidth="1"/>
  </cols>
  <sheetData>
    <row r="1" spans="1:5" ht="56.25" customHeight="1">
      <c r="A1" s="436" t="s">
        <v>103</v>
      </c>
      <c r="B1" s="437"/>
      <c r="C1" s="437"/>
      <c r="D1" s="437"/>
      <c r="E1" s="437"/>
    </row>
    <row r="2" spans="1:5" ht="22.5" customHeight="1">
      <c r="A2" s="49" t="s">
        <v>76</v>
      </c>
      <c r="B2" s="49" t="s">
        <v>77</v>
      </c>
      <c r="C2" s="50" t="s">
        <v>78</v>
      </c>
      <c r="D2" s="51" t="s">
        <v>79</v>
      </c>
      <c r="E2" s="49" t="s">
        <v>80</v>
      </c>
    </row>
    <row r="3" spans="1:5" ht="22.5" customHeight="1">
      <c r="A3" s="438" t="s">
        <v>81</v>
      </c>
      <c r="B3" s="52" t="s">
        <v>82</v>
      </c>
      <c r="C3" s="53" t="s">
        <v>83</v>
      </c>
      <c r="D3" s="54" t="s">
        <v>84</v>
      </c>
      <c r="E3" s="52" t="s">
        <v>85</v>
      </c>
    </row>
    <row r="4" spans="1:5" ht="45" customHeight="1">
      <c r="A4" s="439"/>
      <c r="B4" s="59"/>
      <c r="C4" s="60"/>
      <c r="D4" s="61"/>
      <c r="E4" s="59"/>
    </row>
    <row r="5" spans="1:5" ht="22.5" customHeight="1">
      <c r="A5" s="438" t="s">
        <v>86</v>
      </c>
      <c r="B5" s="52" t="s">
        <v>87</v>
      </c>
      <c r="C5" s="53" t="s">
        <v>88</v>
      </c>
      <c r="D5" s="54" t="s">
        <v>84</v>
      </c>
      <c r="E5" s="52" t="s">
        <v>85</v>
      </c>
    </row>
    <row r="6" spans="1:5" ht="45" customHeight="1">
      <c r="A6" s="439"/>
      <c r="B6" s="59"/>
      <c r="C6" s="60"/>
      <c r="D6" s="61"/>
      <c r="E6" s="59"/>
    </row>
    <row r="7" spans="1:5" ht="22.5" customHeight="1">
      <c r="A7" s="438" t="s">
        <v>89</v>
      </c>
      <c r="B7" s="52" t="s">
        <v>90</v>
      </c>
      <c r="C7" s="53" t="s">
        <v>91</v>
      </c>
      <c r="D7" s="54" t="s">
        <v>84</v>
      </c>
      <c r="E7" s="52" t="s">
        <v>85</v>
      </c>
    </row>
    <row r="8" spans="1:5" ht="45" customHeight="1">
      <c r="A8" s="441"/>
      <c r="B8" s="59"/>
      <c r="C8" s="60"/>
      <c r="D8" s="61"/>
      <c r="E8" s="59"/>
    </row>
    <row r="9" spans="1:5" ht="22.5" customHeight="1">
      <c r="A9" s="441"/>
      <c r="B9" s="52" t="s">
        <v>92</v>
      </c>
      <c r="C9" s="53" t="s">
        <v>93</v>
      </c>
      <c r="D9" s="54" t="s">
        <v>84</v>
      </c>
      <c r="E9" s="52" t="s">
        <v>85</v>
      </c>
    </row>
    <row r="10" spans="1:5" ht="45" customHeight="1">
      <c r="A10" s="439"/>
      <c r="B10" s="59"/>
      <c r="C10" s="60"/>
      <c r="D10" s="61"/>
      <c r="E10" s="59"/>
    </row>
    <row r="11" spans="1:5" ht="22.5" customHeight="1">
      <c r="A11" s="438" t="s">
        <v>94</v>
      </c>
      <c r="B11" s="52" t="s">
        <v>95</v>
      </c>
      <c r="C11" s="53" t="s">
        <v>96</v>
      </c>
      <c r="D11" s="54" t="s">
        <v>84</v>
      </c>
      <c r="E11" s="52" t="s">
        <v>85</v>
      </c>
    </row>
    <row r="12" spans="1:5" ht="45" customHeight="1">
      <c r="A12" s="439"/>
      <c r="B12" s="59"/>
      <c r="C12" s="60"/>
      <c r="D12" s="61"/>
      <c r="E12" s="59"/>
    </row>
    <row r="13" spans="1:5" ht="22.5" customHeight="1">
      <c r="A13" s="438" t="s">
        <v>97</v>
      </c>
      <c r="B13" s="52" t="s">
        <v>98</v>
      </c>
      <c r="C13" s="53" t="s">
        <v>99</v>
      </c>
      <c r="D13" s="54" t="s">
        <v>84</v>
      </c>
      <c r="E13" s="52" t="s">
        <v>85</v>
      </c>
    </row>
    <row r="14" spans="1:5" ht="45" customHeight="1">
      <c r="A14" s="439"/>
      <c r="B14" s="59"/>
      <c r="C14" s="60"/>
      <c r="D14" s="61"/>
      <c r="E14" s="59"/>
    </row>
    <row r="15" spans="1:5" ht="22.5" customHeight="1">
      <c r="A15" s="440" t="s">
        <v>100</v>
      </c>
      <c r="B15" s="52" t="s">
        <v>101</v>
      </c>
      <c r="C15" s="53" t="s">
        <v>102</v>
      </c>
      <c r="D15" s="54" t="s">
        <v>84</v>
      </c>
      <c r="E15" s="52" t="s">
        <v>85</v>
      </c>
    </row>
    <row r="16" spans="1:5" ht="45" customHeight="1">
      <c r="A16" s="440"/>
      <c r="B16" s="59"/>
      <c r="C16" s="60"/>
      <c r="D16" s="61"/>
      <c r="E16" s="59"/>
    </row>
  </sheetData>
  <sheetProtection password="CA0F" sheet="1" objects="1" scenarios="1" formatRows="0" selectLockedCells="1"/>
  <mergeCells count="7">
    <mergeCell ref="A1:E1"/>
    <mergeCell ref="A11:A12"/>
    <mergeCell ref="A13:A14"/>
    <mergeCell ref="A15:A16"/>
    <mergeCell ref="A3:A4"/>
    <mergeCell ref="A5:A6"/>
    <mergeCell ref="A7:A10"/>
  </mergeCells>
  <pageMargins left="0.2" right="0.22" top="0.45" bottom="0.75" header="0.3" footer="0.3"/>
  <pageSetup scale="9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sIsNotHOME_Click">
                <anchor moveWithCells="1" sizeWithCells="1">
                  <from>
                    <xdr:col>0</xdr:col>
                    <xdr:colOff>76200</xdr:colOff>
                    <xdr:row>0</xdr:row>
                    <xdr:rowOff>352425</xdr:rowOff>
                  </from>
                  <to>
                    <xdr:col>1</xdr:col>
                    <xdr:colOff>1695450</xdr:colOff>
                    <xdr:row>0</xdr:row>
                    <xdr:rowOff>628650</xdr:rowOff>
                  </to>
                </anchor>
              </controlPr>
            </control>
          </mc:Choice>
        </mc:AlternateContent>
        <mc:AlternateContent xmlns:mc="http://schemas.openxmlformats.org/markup-compatibility/2006">
          <mc:Choice Requires="x14">
            <control shapeId="5123" r:id="rId5" name="Button 3">
              <controlPr defaultSize="0" print="0" autoFill="0" autoPict="0" macro="[0]!PassCheckSpelling">
                <anchor moveWithCells="1" sizeWithCells="1">
                  <from>
                    <xdr:col>1</xdr:col>
                    <xdr:colOff>1847850</xdr:colOff>
                    <xdr:row>0</xdr:row>
                    <xdr:rowOff>361950</xdr:rowOff>
                  </from>
                  <to>
                    <xdr:col>2</xdr:col>
                    <xdr:colOff>1381125</xdr:colOff>
                    <xdr:row>0</xdr:row>
                    <xdr:rowOff>619125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C6"/>
  <sheetViews>
    <sheetView workbookViewId="0">
      <selection activeCell="A2" sqref="A2"/>
    </sheetView>
  </sheetViews>
  <sheetFormatPr defaultRowHeight="15"/>
  <cols>
    <col min="1" max="2" width="54.85546875" customWidth="1"/>
  </cols>
  <sheetData>
    <row r="1" spans="1:3" ht="30.75" customHeight="1">
      <c r="A1" s="442" t="s">
        <v>105</v>
      </c>
      <c r="B1" s="442"/>
      <c r="C1" s="21"/>
    </row>
    <row r="2" spans="1:3" ht="151.5" customHeight="1">
      <c r="A2" s="67"/>
      <c r="B2" s="67"/>
    </row>
    <row r="3" spans="1:3" ht="151.5" customHeight="1">
      <c r="A3" s="67"/>
      <c r="B3" s="67"/>
    </row>
    <row r="4" spans="1:3" ht="151.5" customHeight="1">
      <c r="A4" s="67"/>
      <c r="B4" s="67"/>
    </row>
    <row r="5" spans="1:3" ht="151.5" customHeight="1">
      <c r="A5" s="67"/>
      <c r="B5" s="67"/>
    </row>
    <row r="6" spans="1:3" ht="151.5" customHeight="1">
      <c r="A6" s="67"/>
      <c r="B6" s="67"/>
    </row>
  </sheetData>
  <sheetProtection password="CA0F" sheet="1" scenarios="1" formatRows="0" selectLockedCells="1"/>
  <mergeCells count="1">
    <mergeCell ref="A1:B1"/>
  </mergeCells>
  <printOptions horizontalCentered="1"/>
  <pageMargins left="0.23" right="0.23" top="0.47" bottom="0.75" header="0.3" footer="0.3"/>
  <pageSetup scale="9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Insert_Picture_AI">
                <anchor moveWithCells="1" sizeWithCells="1">
                  <from>
                    <xdr:col>0</xdr:col>
                    <xdr:colOff>3171825</xdr:colOff>
                    <xdr:row>1</xdr:row>
                    <xdr:rowOff>38100</xdr:rowOff>
                  </from>
                  <to>
                    <xdr:col>0</xdr:col>
                    <xdr:colOff>3629025</xdr:colOff>
                    <xdr:row>1</xdr:row>
                    <xdr:rowOff>352425</xdr:rowOff>
                  </to>
                </anchor>
              </controlPr>
            </control>
          </mc:Choice>
        </mc:AlternateContent>
        <mc:AlternateContent xmlns:mc="http://schemas.openxmlformats.org/markup-compatibility/2006">
          <mc:Choice Requires="x14">
            <control shapeId="6147" r:id="rId5" name="Button 3">
              <controlPr defaultSize="0" print="0" autoFill="0" autoPict="0" macro="[0]!Insert_Picture_BII">
                <anchor moveWithCells="1" sizeWithCells="1">
                  <from>
                    <xdr:col>1</xdr:col>
                    <xdr:colOff>3162300</xdr:colOff>
                    <xdr:row>2</xdr:row>
                    <xdr:rowOff>28575</xdr:rowOff>
                  </from>
                  <to>
                    <xdr:col>1</xdr:col>
                    <xdr:colOff>3619500</xdr:colOff>
                    <xdr:row>2</xdr:row>
                    <xdr:rowOff>342900</xdr:rowOff>
                  </to>
                </anchor>
              </controlPr>
            </control>
          </mc:Choice>
        </mc:AlternateContent>
        <mc:AlternateContent xmlns:mc="http://schemas.openxmlformats.org/markup-compatibility/2006">
          <mc:Choice Requires="x14">
            <control shapeId="6148" r:id="rId6" name="Button 4">
              <controlPr defaultSize="0" print="0" autoFill="0" autoPict="0" macro="[0]!Insert_Picture_AII">
                <anchor moveWithCells="1" sizeWithCells="1">
                  <from>
                    <xdr:col>0</xdr:col>
                    <xdr:colOff>3162300</xdr:colOff>
                    <xdr:row>2</xdr:row>
                    <xdr:rowOff>38100</xdr:rowOff>
                  </from>
                  <to>
                    <xdr:col>0</xdr:col>
                    <xdr:colOff>3619500</xdr:colOff>
                    <xdr:row>2</xdr:row>
                    <xdr:rowOff>352425</xdr:rowOff>
                  </to>
                </anchor>
              </controlPr>
            </control>
          </mc:Choice>
        </mc:AlternateContent>
        <mc:AlternateContent xmlns:mc="http://schemas.openxmlformats.org/markup-compatibility/2006">
          <mc:Choice Requires="x14">
            <control shapeId="6149" r:id="rId7" name="Button 5">
              <controlPr defaultSize="0" print="0" autoFill="0" autoPict="0" macro="[0]!Insert_Picture_BIII">
                <anchor moveWithCells="1" sizeWithCells="1">
                  <from>
                    <xdr:col>1</xdr:col>
                    <xdr:colOff>3162300</xdr:colOff>
                    <xdr:row>3</xdr:row>
                    <xdr:rowOff>38100</xdr:rowOff>
                  </from>
                  <to>
                    <xdr:col>1</xdr:col>
                    <xdr:colOff>3619500</xdr:colOff>
                    <xdr:row>3</xdr:row>
                    <xdr:rowOff>352425</xdr:rowOff>
                  </to>
                </anchor>
              </controlPr>
            </control>
          </mc:Choice>
        </mc:AlternateContent>
        <mc:AlternateContent xmlns:mc="http://schemas.openxmlformats.org/markup-compatibility/2006">
          <mc:Choice Requires="x14">
            <control shapeId="6150" r:id="rId8" name="Button 6">
              <controlPr defaultSize="0" print="0" autoFill="0" autoPict="0" macro="[0]!Insert_Picture_AIII">
                <anchor moveWithCells="1" sizeWithCells="1">
                  <from>
                    <xdr:col>0</xdr:col>
                    <xdr:colOff>3171825</xdr:colOff>
                    <xdr:row>3</xdr:row>
                    <xdr:rowOff>38100</xdr:rowOff>
                  </from>
                  <to>
                    <xdr:col>0</xdr:col>
                    <xdr:colOff>3629025</xdr:colOff>
                    <xdr:row>3</xdr:row>
                    <xdr:rowOff>352425</xdr:rowOff>
                  </to>
                </anchor>
              </controlPr>
            </control>
          </mc:Choice>
        </mc:AlternateContent>
        <mc:AlternateContent xmlns:mc="http://schemas.openxmlformats.org/markup-compatibility/2006">
          <mc:Choice Requires="x14">
            <control shapeId="6151" r:id="rId9" name="Button 7">
              <controlPr defaultSize="0" print="0" autoFill="0" autoPict="0" macro="[0]!Insert_Picture_AIV">
                <anchor moveWithCells="1" sizeWithCells="1">
                  <from>
                    <xdr:col>0</xdr:col>
                    <xdr:colOff>3171825</xdr:colOff>
                    <xdr:row>4</xdr:row>
                    <xdr:rowOff>38100</xdr:rowOff>
                  </from>
                  <to>
                    <xdr:col>0</xdr:col>
                    <xdr:colOff>3629025</xdr:colOff>
                    <xdr:row>4</xdr:row>
                    <xdr:rowOff>352425</xdr:rowOff>
                  </to>
                </anchor>
              </controlPr>
            </control>
          </mc:Choice>
        </mc:AlternateContent>
        <mc:AlternateContent xmlns:mc="http://schemas.openxmlformats.org/markup-compatibility/2006">
          <mc:Choice Requires="x14">
            <control shapeId="6152" r:id="rId10" name="Button 8">
              <controlPr defaultSize="0" print="0" autoFill="0" autoPict="0" macro="[0]!Insert_Picture_BIV">
                <anchor moveWithCells="1" sizeWithCells="1">
                  <from>
                    <xdr:col>1</xdr:col>
                    <xdr:colOff>3162300</xdr:colOff>
                    <xdr:row>4</xdr:row>
                    <xdr:rowOff>38100</xdr:rowOff>
                  </from>
                  <to>
                    <xdr:col>1</xdr:col>
                    <xdr:colOff>3619500</xdr:colOff>
                    <xdr:row>4</xdr:row>
                    <xdr:rowOff>352425</xdr:rowOff>
                  </to>
                </anchor>
              </controlPr>
            </control>
          </mc:Choice>
        </mc:AlternateContent>
        <mc:AlternateContent xmlns:mc="http://schemas.openxmlformats.org/markup-compatibility/2006">
          <mc:Choice Requires="x14">
            <control shapeId="6153" r:id="rId11" name="Button 9">
              <controlPr defaultSize="0" print="0" autoFill="0" autoPict="0" macro="[0]!Insert_Picture_BV">
                <anchor moveWithCells="1" sizeWithCells="1">
                  <from>
                    <xdr:col>1</xdr:col>
                    <xdr:colOff>3162300</xdr:colOff>
                    <xdr:row>5</xdr:row>
                    <xdr:rowOff>38100</xdr:rowOff>
                  </from>
                  <to>
                    <xdr:col>1</xdr:col>
                    <xdr:colOff>3619500</xdr:colOff>
                    <xdr:row>5</xdr:row>
                    <xdr:rowOff>352425</xdr:rowOff>
                  </to>
                </anchor>
              </controlPr>
            </control>
          </mc:Choice>
        </mc:AlternateContent>
        <mc:AlternateContent xmlns:mc="http://schemas.openxmlformats.org/markup-compatibility/2006">
          <mc:Choice Requires="x14">
            <control shapeId="6154" r:id="rId12" name="Button 10">
              <controlPr defaultSize="0" print="0" autoFill="0" autoPict="0" macro="[0]!Insert_Pictures_V">
                <anchor moveWithCells="1" sizeWithCells="1">
                  <from>
                    <xdr:col>0</xdr:col>
                    <xdr:colOff>3171825</xdr:colOff>
                    <xdr:row>5</xdr:row>
                    <xdr:rowOff>28575</xdr:rowOff>
                  </from>
                  <to>
                    <xdr:col>0</xdr:col>
                    <xdr:colOff>3629025</xdr:colOff>
                    <xdr:row>5</xdr:row>
                    <xdr:rowOff>342900</xdr:rowOff>
                  </to>
                </anchor>
              </controlPr>
            </control>
          </mc:Choice>
        </mc:AlternateContent>
        <mc:AlternateContent xmlns:mc="http://schemas.openxmlformats.org/markup-compatibility/2006">
          <mc:Choice Requires="x14">
            <control shapeId="6155" r:id="rId13" name="Button 11">
              <controlPr defaultSize="0" print="0" autoFill="0" autoPict="0" macro="[0]!Insert_Picture_BI">
                <anchor moveWithCells="1" sizeWithCells="1">
                  <from>
                    <xdr:col>1</xdr:col>
                    <xdr:colOff>3171825</xdr:colOff>
                    <xdr:row>1</xdr:row>
                    <xdr:rowOff>28575</xdr:rowOff>
                  </from>
                  <to>
                    <xdr:col>1</xdr:col>
                    <xdr:colOff>3629025</xdr:colOff>
                    <xdr:row>1</xdr:row>
                    <xdr:rowOff>342900</xdr:rowOff>
                  </to>
                </anchor>
              </controlPr>
            </control>
          </mc:Choice>
        </mc:AlternateContent>
        <mc:AlternateContent xmlns:mc="http://schemas.openxmlformats.org/markup-compatibility/2006">
          <mc:Choice Requires="x14">
            <control shapeId="6157" r:id="rId14" name="Button 13">
              <controlPr defaultSize="0" print="0" autoFill="0" autoPict="0" macro="[0]!MorePicstoHome_Click">
                <anchor moveWithCells="1" sizeWithCells="1">
                  <from>
                    <xdr:col>1</xdr:col>
                    <xdr:colOff>866775</xdr:colOff>
                    <xdr:row>0</xdr:row>
                    <xdr:rowOff>28575</xdr:rowOff>
                  </from>
                  <to>
                    <xdr:col>1</xdr:col>
                    <xdr:colOff>3629025</xdr:colOff>
                    <xdr:row>0</xdr:row>
                    <xdr:rowOff>352425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20</vt:i4>
      </vt:variant>
    </vt:vector>
  </HeadingPairs>
  <TitlesOfParts>
    <vt:vector size="31" baseType="lpstr">
      <vt:lpstr>ALERT</vt:lpstr>
      <vt:lpstr>CorrectiveActionSummary</vt:lpstr>
      <vt:lpstr>ActionItemTable</vt:lpstr>
      <vt:lpstr>General Instructions</vt:lpstr>
      <vt:lpstr>Pareto</vt:lpstr>
      <vt:lpstr>Supplier Instructions</vt:lpstr>
      <vt:lpstr>Dump</vt:lpstr>
      <vt:lpstr>5-Why Analysis</vt:lpstr>
      <vt:lpstr>C&amp;E</vt:lpstr>
      <vt:lpstr>Is, Is Not</vt:lpstr>
      <vt:lpstr>More Pictures</vt:lpstr>
      <vt:lpstr>ACUTEC</vt:lpstr>
      <vt:lpstr>Approve</vt:lpstr>
      <vt:lpstr>Contain</vt:lpstr>
      <vt:lpstr>ContainAndTake</vt:lpstr>
      <vt:lpstr>Correct</vt:lpstr>
      <vt:lpstr>CorrectAndPrevent</vt:lpstr>
      <vt:lpstr>Define</vt:lpstr>
      <vt:lpstr>DefineTheProblem</vt:lpstr>
      <vt:lpstr>Determine</vt:lpstr>
      <vt:lpstr>DetermineTheRoot</vt:lpstr>
      <vt:lpstr>General</vt:lpstr>
      <vt:lpstr>Header</vt:lpstr>
      <vt:lpstr>Identify</vt:lpstr>
      <vt:lpstr>IdentifyTheTeam</vt:lpstr>
      <vt:lpstr>Look</vt:lpstr>
      <vt:lpstr>LookAcross</vt:lpstr>
      <vt:lpstr>ObtainSupportAndApproval</vt:lpstr>
      <vt:lpstr>CorrectiveActionSummary!Print_Area</vt:lpstr>
      <vt:lpstr>VerifySolution</vt:lpstr>
      <vt:lpstr>VerifyTheSolution</vt:lpstr>
    </vt:vector>
  </TitlesOfParts>
  <Company>LORD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Elizabeth_Grzasko</dc:creator>
  <cp:lastModifiedBy>Liam Dawson</cp:lastModifiedBy>
  <cp:lastPrinted>2017-07-12T12:17:14Z</cp:lastPrinted>
  <dcterms:created xsi:type="dcterms:W3CDTF">2011-09-16T17:35:44Z</dcterms:created>
  <dcterms:modified xsi:type="dcterms:W3CDTF">2017-07-21T19:34:14Z</dcterms:modified>
</cp:coreProperties>
</file>