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ktikum\Desktop\2022_analysis_script\results\behavioral\"/>
    </mc:Choice>
  </mc:AlternateContent>
  <xr:revisionPtr revIDLastSave="0" documentId="13_ncr:1_{379C45DC-CB1E-43B5-A383-51CA4706B066}" xr6:coauthVersionLast="36" xr6:coauthVersionMax="36" xr10:uidLastSave="{00000000-0000-0000-0000-000000000000}"/>
  <bookViews>
    <workbookView xWindow="0" yWindow="0" windowWidth="28800" windowHeight="12225" activeTab="4" xr2:uid="{DEB5A68E-316E-41EC-ACD7-E3E5B6B09D76}"/>
  </bookViews>
  <sheets>
    <sheet name="All" sheetId="1" r:id="rId1"/>
    <sheet name="NIC" sheetId="4" r:id="rId2"/>
    <sheet name="MPH" sheetId="3" r:id="rId3"/>
    <sheet name="Placebo" sheetId="2" r:id="rId4"/>
    <sheet name="manuscript1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7" l="1"/>
  <c r="D2" i="7"/>
  <c r="B2" i="7"/>
  <c r="G25" i="7"/>
  <c r="F25" i="7"/>
  <c r="E25" i="7"/>
  <c r="D25" i="7"/>
  <c r="C25" i="7"/>
  <c r="B25" i="7"/>
  <c r="G24" i="7"/>
  <c r="F24" i="7"/>
  <c r="E24" i="7"/>
  <c r="D24" i="7"/>
  <c r="C24" i="7"/>
  <c r="B24" i="7"/>
  <c r="G23" i="7"/>
  <c r="F23" i="7"/>
  <c r="E23" i="7"/>
  <c r="D23" i="7"/>
  <c r="C23" i="7"/>
  <c r="B23" i="7"/>
  <c r="G22" i="7"/>
  <c r="F22" i="7"/>
  <c r="E22" i="7"/>
  <c r="D22" i="7"/>
  <c r="C22" i="7"/>
  <c r="B22" i="7"/>
  <c r="G21" i="7"/>
  <c r="F21" i="7"/>
  <c r="E21" i="7"/>
  <c r="D21" i="7"/>
  <c r="C21" i="7"/>
  <c r="B21" i="7"/>
  <c r="G20" i="7"/>
  <c r="F20" i="7"/>
  <c r="E20" i="7"/>
  <c r="D20" i="7"/>
  <c r="C20" i="7"/>
  <c r="B20" i="7"/>
  <c r="G18" i="7"/>
  <c r="F18" i="7"/>
  <c r="E18" i="7"/>
  <c r="D18" i="7"/>
  <c r="C18" i="7"/>
  <c r="B18" i="7"/>
  <c r="G17" i="7"/>
  <c r="F17" i="7"/>
  <c r="E17" i="7"/>
  <c r="D17" i="7"/>
  <c r="C17" i="7"/>
  <c r="B17" i="7"/>
  <c r="G16" i="7"/>
  <c r="F16" i="7"/>
  <c r="E16" i="7"/>
  <c r="D16" i="7"/>
  <c r="C16" i="7"/>
  <c r="B16" i="7"/>
  <c r="G14" i="7"/>
  <c r="F14" i="7"/>
  <c r="E14" i="7"/>
  <c r="D14" i="7"/>
  <c r="C14" i="7"/>
  <c r="B14" i="7"/>
  <c r="G13" i="7"/>
  <c r="F13" i="7"/>
  <c r="E13" i="7"/>
  <c r="D13" i="7"/>
  <c r="C13" i="7"/>
  <c r="B13" i="7"/>
  <c r="G12" i="7"/>
  <c r="F12" i="7"/>
  <c r="E12" i="7"/>
  <c r="D12" i="7"/>
  <c r="C12" i="7"/>
  <c r="B12" i="7"/>
  <c r="G11" i="7"/>
  <c r="F11" i="7"/>
  <c r="E11" i="7"/>
  <c r="D11" i="7"/>
  <c r="C11" i="7"/>
  <c r="B11" i="7"/>
  <c r="G9" i="7"/>
  <c r="F9" i="7"/>
  <c r="E9" i="7"/>
  <c r="D9" i="7"/>
  <c r="C9" i="7"/>
  <c r="B9" i="7"/>
  <c r="G8" i="7"/>
  <c r="F8" i="7"/>
  <c r="E8" i="7"/>
  <c r="D8" i="7"/>
  <c r="C8" i="7"/>
  <c r="B8" i="7"/>
  <c r="G7" i="7"/>
  <c r="F7" i="7"/>
  <c r="E7" i="7"/>
  <c r="D7" i="7"/>
  <c r="C7" i="7"/>
  <c r="B7" i="7"/>
  <c r="G6" i="7"/>
  <c r="F6" i="7"/>
  <c r="E6" i="7"/>
  <c r="D6" i="7"/>
  <c r="C6" i="7"/>
  <c r="B6" i="7"/>
  <c r="G5" i="7"/>
  <c r="F5" i="7"/>
  <c r="E5" i="7"/>
  <c r="D5" i="7"/>
  <c r="C5" i="7"/>
  <c r="B5" i="7"/>
  <c r="G4" i="7"/>
  <c r="F4" i="7"/>
  <c r="E4" i="7"/>
  <c r="D4" i="7"/>
  <c r="C4" i="7"/>
  <c r="B4" i="7"/>
  <c r="G3" i="7"/>
  <c r="F3" i="7"/>
  <c r="E3" i="7"/>
  <c r="D3" i="7"/>
  <c r="C3" i="7"/>
  <c r="B3" i="7"/>
</calcChain>
</file>

<file path=xl/sharedStrings.xml><?xml version="1.0" encoding="utf-8"?>
<sst xmlns="http://schemas.openxmlformats.org/spreadsheetml/2006/main" count="262" uniqueCount="81">
  <si>
    <t/>
  </si>
  <si>
    <t>Descriptive Statistics</t>
  </si>
  <si>
    <t>N</t>
  </si>
  <si>
    <t>Minimum</t>
  </si>
  <si>
    <t>Maximum</t>
  </si>
  <si>
    <t>Mean</t>
  </si>
  <si>
    <t>Std. Deviation</t>
  </si>
  <si>
    <t>Skewness</t>
  </si>
  <si>
    <t>Kurtosis</t>
  </si>
  <si>
    <t>Statistic</t>
  </si>
  <si>
    <t>Std. Error</t>
  </si>
  <si>
    <t>Age (in years)</t>
  </si>
  <si>
    <t>Height (in cm)</t>
  </si>
  <si>
    <t>Weight (in kg)</t>
  </si>
  <si>
    <t>Body-Mass Index (BMI)</t>
  </si>
  <si>
    <t>Mehrfachwahl-Wortschatz-Test Score (max 37)</t>
  </si>
  <si>
    <t>Education (in years)</t>
  </si>
  <si>
    <t>D2 Gesamtleistungswert GZ-Fehler</t>
  </si>
  <si>
    <t>SR_F1ALERT_PREMED</t>
  </si>
  <si>
    <t>SR_F1ALERT_PRESCAN</t>
  </si>
  <si>
    <t>SR_F2CONTENTED_PREMED</t>
  </si>
  <si>
    <t>SR_F2CONTENTED_PRESCAN</t>
  </si>
  <si>
    <t>SR_F3CALM_PREMED</t>
  </si>
  <si>
    <t>SR_F3CALM_PRESCAN</t>
  </si>
  <si>
    <t>PL_MRT</t>
  </si>
  <si>
    <t>PL_SD</t>
  </si>
  <si>
    <t>PL_ERR</t>
  </si>
  <si>
    <t>Learned_SEQ</t>
  </si>
  <si>
    <t>Per_CORSCR (correctly retrieved spatial context in retrieval)</t>
  </si>
  <si>
    <t>MRT_CORSCR</t>
  </si>
  <si>
    <t>SD_CORSCR</t>
  </si>
  <si>
    <t>Per_FALSCR (falsely retrieved spatial context in retrieval)</t>
  </si>
  <si>
    <t>MRT_FALSCR</t>
  </si>
  <si>
    <t>SD_FALSCR</t>
  </si>
  <si>
    <t>Per_FORGSCR (forgotten spatial context in retrieval)</t>
  </si>
  <si>
    <t>MRT_FORGSCR</t>
  </si>
  <si>
    <t>SD_FORGSCR</t>
  </si>
  <si>
    <t>Per_CORNEW</t>
  </si>
  <si>
    <t>MRT_CORNEW</t>
  </si>
  <si>
    <t>SD_CORNEW</t>
  </si>
  <si>
    <t>Per_FALNEW</t>
  </si>
  <si>
    <t>MRT_FALNEW</t>
  </si>
  <si>
    <t>SD_FALNEW</t>
  </si>
  <si>
    <t>OLA_dprime</t>
  </si>
  <si>
    <t>OLA_E_TD (encoding total displacement)</t>
  </si>
  <si>
    <t>OLA_R_TD (retrieval total displacement)</t>
  </si>
  <si>
    <t>Per_correctJudgement (Per_CORSCR+Per_FALSCR+Per_FORGSCR+Per_MISSCR or correctJ.N/N_OLD*100)</t>
  </si>
  <si>
    <t>Per_OLDrecognized</t>
  </si>
  <si>
    <t>Valid N (listwise)</t>
  </si>
  <si>
    <t>a. Substance Group = Placebo</t>
  </si>
  <si>
    <r>
      <t>Descriptive Statistics</t>
    </r>
    <r>
      <rPr>
        <b/>
        <vertAlign val="superscript"/>
        <sz val="11"/>
        <color indexed="60"/>
        <rFont val="Arial Bold"/>
      </rPr>
      <t>a</t>
    </r>
  </si>
  <si>
    <t>a. Substance Group = Methylphenidate</t>
  </si>
  <si>
    <t>a. Substance Group = Nicotin</t>
  </si>
  <si>
    <t>MRT_PATALL</t>
  </si>
  <si>
    <t>MRT_RANALL</t>
  </si>
  <si>
    <t>Nicotine</t>
  </si>
  <si>
    <t>Methylphenidate</t>
  </si>
  <si>
    <t>Placebo</t>
  </si>
  <si>
    <t>Age (years)</t>
  </si>
  <si>
    <t>Height (cm)</t>
  </si>
  <si>
    <t>Weight (kg)</t>
  </si>
  <si>
    <r>
      <t>Body-Mass-Index (kg/m</t>
    </r>
    <r>
      <rPr>
        <vertAlign val="super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)</t>
    </r>
  </si>
  <si>
    <t>MWT_B Score (total of 40)</t>
  </si>
  <si>
    <t>Education (years)</t>
  </si>
  <si>
    <r>
      <t>Object Location Association Task</t>
    </r>
    <r>
      <rPr>
        <sz val="8"/>
        <color theme="1"/>
        <rFont val="Times New Roman"/>
        <family val="1"/>
      </rPr>
      <t> </t>
    </r>
  </si>
  <si>
    <r>
      <t>Encoding:Accuracy (%)</t>
    </r>
    <r>
      <rPr>
        <sz val="8"/>
        <color theme="1"/>
        <rFont val="Times New Roman"/>
        <family val="1"/>
      </rPr>
      <t> </t>
    </r>
  </si>
  <si>
    <t>Retrieval: CorSCR (%)</t>
  </si>
  <si>
    <t>Retrieval: CorSCR+FalSCR (%)</t>
  </si>
  <si>
    <t>D-Prime</t>
  </si>
  <si>
    <t>Procedural Motor Learning Task</t>
  </si>
  <si>
    <t>Number of Error Trials</t>
  </si>
  <si>
    <t>RT Pattern Blocks (ms)</t>
  </si>
  <si>
    <t>RT Random Blocks (ms)</t>
  </si>
  <si>
    <t>Subjective Ratings</t>
  </si>
  <si>
    <t>Alertness T1</t>
  </si>
  <si>
    <t>Alertness T2</t>
  </si>
  <si>
    <t>Contentedness T1</t>
  </si>
  <si>
    <t>Contentedness T2</t>
  </si>
  <si>
    <t>Calmness T1</t>
  </si>
  <si>
    <t>Calmness T2</t>
  </si>
  <si>
    <t>D2 Score (total)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</si>
</sst>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##0"/>
    <numFmt numFmtId="165" formatCode="###0.00"/>
    <numFmt numFmtId="166" formatCode="###0.000"/>
    <numFmt numFmtId="167" formatCode="###0.0"/>
    <numFmt numFmtId="168" formatCode="###0.0000"/>
    <numFmt numFmtId="169" formatCode="###0.00000"/>
  </numFmts>
  <fonts count="12">
    <font>
      <sz val="11"/>
      <color theme="1"/>
      <name val="Calibri"/>
      <family val="2"/>
      <scheme val="minor"/>
    </font>
    <font>
      <sz val="10"/>
      <name val="Arial"/>
    </font>
    <font>
      <b/>
      <sz val="11"/>
      <color indexed="60"/>
      <name val="Arial Bold"/>
    </font>
    <font>
      <sz val="9"/>
      <color indexed="62"/>
      <name val="Arial"/>
    </font>
    <font>
      <sz val="9"/>
      <color indexed="60"/>
      <name val="Arial"/>
    </font>
    <font>
      <b/>
      <vertAlign val="superscript"/>
      <sz val="11"/>
      <color indexed="60"/>
      <name val="Arial Bold"/>
    </font>
    <font>
      <sz val="12"/>
      <color theme="1"/>
      <name val="Times New Roman"/>
      <family val="1"/>
    </font>
    <font>
      <sz val="11"/>
      <color theme="1"/>
      <name val="Arial"/>
      <family val="2"/>
    </font>
    <font>
      <vertAlign val="superscript"/>
      <sz val="11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Times New Roman"/>
      <family val="1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3"/>
      </left>
      <right/>
      <top/>
      <bottom/>
      <diagonal/>
    </border>
    <border>
      <left/>
      <right/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/>
      <right/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30">
    <xf numFmtId="0" fontId="0" fillId="0" borderId="0" xfId="0"/>
    <xf numFmtId="0" fontId="1" fillId="0" borderId="0" xfId="1"/>
    <xf numFmtId="0" fontId="3" fillId="0" borderId="0" xfId="1" applyFont="1" applyBorder="1" applyAlignment="1">
      <alignment horizontal="center" wrapText="1"/>
    </xf>
    <xf numFmtId="0" fontId="3" fillId="0" borderId="2" xfId="1" applyFont="1" applyBorder="1" applyAlignment="1">
      <alignment horizontal="center" wrapText="1"/>
    </xf>
    <xf numFmtId="0" fontId="3" fillId="0" borderId="3" xfId="1" applyFont="1" applyBorder="1" applyAlignment="1">
      <alignment horizontal="center" wrapText="1"/>
    </xf>
    <xf numFmtId="0" fontId="3" fillId="0" borderId="4" xfId="1" applyFont="1" applyBorder="1" applyAlignment="1">
      <alignment horizontal="center" wrapText="1"/>
    </xf>
    <xf numFmtId="0" fontId="3" fillId="2" borderId="5" xfId="1" applyFont="1" applyFill="1" applyBorder="1" applyAlignment="1">
      <alignment horizontal="left" vertical="top" wrapText="1"/>
    </xf>
    <xf numFmtId="164" fontId="4" fillId="3" borderId="5" xfId="1" applyNumberFormat="1" applyFont="1" applyFill="1" applyBorder="1" applyAlignment="1">
      <alignment horizontal="right" vertical="top"/>
    </xf>
    <xf numFmtId="164" fontId="4" fillId="3" borderId="6" xfId="1" applyNumberFormat="1" applyFont="1" applyFill="1" applyBorder="1" applyAlignment="1">
      <alignment horizontal="right" vertical="top"/>
    </xf>
    <xf numFmtId="165" fontId="4" fillId="3" borderId="6" xfId="1" applyNumberFormat="1" applyFont="1" applyFill="1" applyBorder="1" applyAlignment="1">
      <alignment horizontal="right" vertical="top"/>
    </xf>
    <xf numFmtId="166" fontId="4" fillId="3" borderId="6" xfId="1" applyNumberFormat="1" applyFont="1" applyFill="1" applyBorder="1" applyAlignment="1">
      <alignment horizontal="right" vertical="top"/>
    </xf>
    <xf numFmtId="166" fontId="4" fillId="3" borderId="7" xfId="1" applyNumberFormat="1" applyFont="1" applyFill="1" applyBorder="1" applyAlignment="1">
      <alignment horizontal="right" vertical="top"/>
    </xf>
    <xf numFmtId="0" fontId="3" fillId="2" borderId="8" xfId="1" applyFont="1" applyFill="1" applyBorder="1" applyAlignment="1">
      <alignment horizontal="left" vertical="top" wrapText="1"/>
    </xf>
    <xf numFmtId="164" fontId="4" fillId="3" borderId="8" xfId="1" applyNumberFormat="1" applyFont="1" applyFill="1" applyBorder="1" applyAlignment="1">
      <alignment horizontal="right" vertical="top"/>
    </xf>
    <xf numFmtId="167" fontId="4" fillId="3" borderId="9" xfId="1" applyNumberFormat="1" applyFont="1" applyFill="1" applyBorder="1" applyAlignment="1">
      <alignment horizontal="right" vertical="top"/>
    </xf>
    <xf numFmtId="166" fontId="4" fillId="3" borderId="9" xfId="1" applyNumberFormat="1" applyFont="1" applyFill="1" applyBorder="1" applyAlignment="1">
      <alignment horizontal="right" vertical="top"/>
    </xf>
    <xf numFmtId="168" fontId="4" fillId="3" borderId="9" xfId="1" applyNumberFormat="1" applyFont="1" applyFill="1" applyBorder="1" applyAlignment="1">
      <alignment horizontal="right" vertical="top"/>
    </xf>
    <xf numFmtId="166" fontId="4" fillId="3" borderId="10" xfId="1" applyNumberFormat="1" applyFont="1" applyFill="1" applyBorder="1" applyAlignment="1">
      <alignment horizontal="right" vertical="top"/>
    </xf>
    <xf numFmtId="165" fontId="4" fillId="3" borderId="9" xfId="1" applyNumberFormat="1" applyFont="1" applyFill="1" applyBorder="1" applyAlignment="1">
      <alignment horizontal="right" vertical="top"/>
    </xf>
    <xf numFmtId="169" fontId="4" fillId="3" borderId="9" xfId="1" applyNumberFormat="1" applyFont="1" applyFill="1" applyBorder="1" applyAlignment="1">
      <alignment horizontal="right" vertical="top"/>
    </xf>
    <xf numFmtId="164" fontId="4" fillId="3" borderId="9" xfId="1" applyNumberFormat="1" applyFont="1" applyFill="1" applyBorder="1" applyAlignment="1">
      <alignment horizontal="right" vertical="top"/>
    </xf>
    <xf numFmtId="0" fontId="3" fillId="2" borderId="11" xfId="1" applyFont="1" applyFill="1" applyBorder="1" applyAlignment="1">
      <alignment horizontal="left" vertical="top" wrapText="1"/>
    </xf>
    <xf numFmtId="164" fontId="4" fillId="3" borderId="11" xfId="1" applyNumberFormat="1" applyFont="1" applyFill="1" applyBorder="1" applyAlignment="1">
      <alignment horizontal="right" vertical="top"/>
    </xf>
    <xf numFmtId="0" fontId="4" fillId="3" borderId="12" xfId="1" applyFont="1" applyFill="1" applyBorder="1" applyAlignment="1">
      <alignment horizontal="left" vertical="top" wrapText="1"/>
    </xf>
    <xf numFmtId="0" fontId="4" fillId="3" borderId="13" xfId="1" applyFont="1" applyFill="1" applyBorder="1" applyAlignment="1">
      <alignment horizontal="left" vertical="top" wrapText="1"/>
    </xf>
    <xf numFmtId="0" fontId="1" fillId="0" borderId="0" xfId="2"/>
    <xf numFmtId="0" fontId="3" fillId="0" borderId="0" xfId="2" applyFont="1" applyBorder="1" applyAlignment="1">
      <alignment horizontal="center" wrapText="1"/>
    </xf>
    <xf numFmtId="0" fontId="3" fillId="0" borderId="2" xfId="2" applyFont="1" applyBorder="1" applyAlignment="1">
      <alignment horizontal="center" wrapText="1"/>
    </xf>
    <xf numFmtId="0" fontId="3" fillId="0" borderId="3" xfId="2" applyFont="1" applyBorder="1" applyAlignment="1">
      <alignment horizontal="center" wrapText="1"/>
    </xf>
    <xf numFmtId="0" fontId="3" fillId="0" borderId="4" xfId="2" applyFont="1" applyBorder="1" applyAlignment="1">
      <alignment horizontal="center" wrapText="1"/>
    </xf>
    <xf numFmtId="0" fontId="3" fillId="2" borderId="5" xfId="2" applyFont="1" applyFill="1" applyBorder="1" applyAlignment="1">
      <alignment horizontal="left" vertical="top" wrapText="1"/>
    </xf>
    <xf numFmtId="164" fontId="4" fillId="3" borderId="5" xfId="2" applyNumberFormat="1" applyFont="1" applyFill="1" applyBorder="1" applyAlignment="1">
      <alignment horizontal="right" vertical="top"/>
    </xf>
    <xf numFmtId="164" fontId="4" fillId="3" borderId="6" xfId="2" applyNumberFormat="1" applyFont="1" applyFill="1" applyBorder="1" applyAlignment="1">
      <alignment horizontal="right" vertical="top"/>
    </xf>
    <xf numFmtId="165" fontId="4" fillId="3" borderId="6" xfId="2" applyNumberFormat="1" applyFont="1" applyFill="1" applyBorder="1" applyAlignment="1">
      <alignment horizontal="right" vertical="top"/>
    </xf>
    <xf numFmtId="166" fontId="4" fillId="3" borderId="6" xfId="2" applyNumberFormat="1" applyFont="1" applyFill="1" applyBorder="1" applyAlignment="1">
      <alignment horizontal="right" vertical="top"/>
    </xf>
    <xf numFmtId="166" fontId="4" fillId="3" borderId="7" xfId="2" applyNumberFormat="1" applyFont="1" applyFill="1" applyBorder="1" applyAlignment="1">
      <alignment horizontal="right" vertical="top"/>
    </xf>
    <xf numFmtId="0" fontId="3" fillId="2" borderId="8" xfId="2" applyFont="1" applyFill="1" applyBorder="1" applyAlignment="1">
      <alignment horizontal="left" vertical="top" wrapText="1"/>
    </xf>
    <xf numFmtId="164" fontId="4" fillId="3" borderId="8" xfId="2" applyNumberFormat="1" applyFont="1" applyFill="1" applyBorder="1" applyAlignment="1">
      <alignment horizontal="right" vertical="top"/>
    </xf>
    <xf numFmtId="167" fontId="4" fillId="3" borderId="9" xfId="2" applyNumberFormat="1" applyFont="1" applyFill="1" applyBorder="1" applyAlignment="1">
      <alignment horizontal="right" vertical="top"/>
    </xf>
    <xf numFmtId="166" fontId="4" fillId="3" borderId="9" xfId="2" applyNumberFormat="1" applyFont="1" applyFill="1" applyBorder="1" applyAlignment="1">
      <alignment horizontal="right" vertical="top"/>
    </xf>
    <xf numFmtId="168" fontId="4" fillId="3" borderId="9" xfId="2" applyNumberFormat="1" applyFont="1" applyFill="1" applyBorder="1" applyAlignment="1">
      <alignment horizontal="right" vertical="top"/>
    </xf>
    <xf numFmtId="166" fontId="4" fillId="3" borderId="10" xfId="2" applyNumberFormat="1" applyFont="1" applyFill="1" applyBorder="1" applyAlignment="1">
      <alignment horizontal="right" vertical="top"/>
    </xf>
    <xf numFmtId="165" fontId="4" fillId="3" borderId="9" xfId="2" applyNumberFormat="1" applyFont="1" applyFill="1" applyBorder="1" applyAlignment="1">
      <alignment horizontal="right" vertical="top"/>
    </xf>
    <xf numFmtId="169" fontId="4" fillId="3" borderId="9" xfId="2" applyNumberFormat="1" applyFont="1" applyFill="1" applyBorder="1" applyAlignment="1">
      <alignment horizontal="right" vertical="top"/>
    </xf>
    <xf numFmtId="164" fontId="4" fillId="3" borderId="9" xfId="2" applyNumberFormat="1" applyFont="1" applyFill="1" applyBorder="1" applyAlignment="1">
      <alignment horizontal="right" vertical="top"/>
    </xf>
    <xf numFmtId="0" fontId="3" fillId="2" borderId="11" xfId="2" applyFont="1" applyFill="1" applyBorder="1" applyAlignment="1">
      <alignment horizontal="left" vertical="top" wrapText="1"/>
    </xf>
    <xf numFmtId="164" fontId="4" fillId="3" borderId="11" xfId="2" applyNumberFormat="1" applyFont="1" applyFill="1" applyBorder="1" applyAlignment="1">
      <alignment horizontal="right" vertical="top"/>
    </xf>
    <xf numFmtId="0" fontId="4" fillId="3" borderId="12" xfId="2" applyFont="1" applyFill="1" applyBorder="1" applyAlignment="1">
      <alignment horizontal="left" vertical="top" wrapText="1"/>
    </xf>
    <xf numFmtId="0" fontId="4" fillId="3" borderId="13" xfId="2" applyFont="1" applyFill="1" applyBorder="1" applyAlignment="1">
      <alignment horizontal="left" vertical="top" wrapText="1"/>
    </xf>
    <xf numFmtId="0" fontId="1" fillId="0" borderId="0" xfId="3"/>
    <xf numFmtId="0" fontId="3" fillId="0" borderId="0" xfId="3" applyFont="1" applyBorder="1" applyAlignment="1">
      <alignment horizontal="center" wrapText="1"/>
    </xf>
    <xf numFmtId="0" fontId="3" fillId="0" borderId="1" xfId="3" applyFont="1" applyBorder="1" applyAlignment="1">
      <alignment horizontal="center" wrapText="1"/>
    </xf>
    <xf numFmtId="0" fontId="3" fillId="0" borderId="2" xfId="3" applyFont="1" applyBorder="1" applyAlignment="1">
      <alignment horizontal="center" wrapText="1"/>
    </xf>
    <xf numFmtId="0" fontId="3" fillId="0" borderId="3" xfId="3" applyFont="1" applyBorder="1" applyAlignment="1">
      <alignment horizontal="center" wrapText="1"/>
    </xf>
    <xf numFmtId="0" fontId="3" fillId="0" borderId="4" xfId="3" applyFont="1" applyBorder="1" applyAlignment="1">
      <alignment horizontal="center" wrapText="1"/>
    </xf>
    <xf numFmtId="0" fontId="3" fillId="2" borderId="5" xfId="3" applyFont="1" applyFill="1" applyBorder="1" applyAlignment="1">
      <alignment horizontal="left" vertical="top" wrapText="1"/>
    </xf>
    <xf numFmtId="164" fontId="4" fillId="3" borderId="5" xfId="3" applyNumberFormat="1" applyFont="1" applyFill="1" applyBorder="1" applyAlignment="1">
      <alignment horizontal="right" vertical="top"/>
    </xf>
    <xf numFmtId="164" fontId="4" fillId="3" borderId="6" xfId="3" applyNumberFormat="1" applyFont="1" applyFill="1" applyBorder="1" applyAlignment="1">
      <alignment horizontal="right" vertical="top"/>
    </xf>
    <xf numFmtId="165" fontId="4" fillId="3" borderId="6" xfId="3" applyNumberFormat="1" applyFont="1" applyFill="1" applyBorder="1" applyAlignment="1">
      <alignment horizontal="right" vertical="top"/>
    </xf>
    <xf numFmtId="166" fontId="4" fillId="3" borderId="6" xfId="3" applyNumberFormat="1" applyFont="1" applyFill="1" applyBorder="1" applyAlignment="1">
      <alignment horizontal="right" vertical="top"/>
    </xf>
    <xf numFmtId="166" fontId="4" fillId="3" borderId="7" xfId="3" applyNumberFormat="1" applyFont="1" applyFill="1" applyBorder="1" applyAlignment="1">
      <alignment horizontal="right" vertical="top"/>
    </xf>
    <xf numFmtId="0" fontId="3" fillId="2" borderId="8" xfId="3" applyFont="1" applyFill="1" applyBorder="1" applyAlignment="1">
      <alignment horizontal="left" vertical="top" wrapText="1"/>
    </xf>
    <xf numFmtId="164" fontId="4" fillId="3" borderId="8" xfId="3" applyNumberFormat="1" applyFont="1" applyFill="1" applyBorder="1" applyAlignment="1">
      <alignment horizontal="right" vertical="top"/>
    </xf>
    <xf numFmtId="167" fontId="4" fillId="3" borderId="9" xfId="3" applyNumberFormat="1" applyFont="1" applyFill="1" applyBorder="1" applyAlignment="1">
      <alignment horizontal="right" vertical="top"/>
    </xf>
    <xf numFmtId="166" fontId="4" fillId="3" borderId="9" xfId="3" applyNumberFormat="1" applyFont="1" applyFill="1" applyBorder="1" applyAlignment="1">
      <alignment horizontal="right" vertical="top"/>
    </xf>
    <xf numFmtId="168" fontId="4" fillId="3" borderId="9" xfId="3" applyNumberFormat="1" applyFont="1" applyFill="1" applyBorder="1" applyAlignment="1">
      <alignment horizontal="right" vertical="top"/>
    </xf>
    <xf numFmtId="166" fontId="4" fillId="3" borderId="10" xfId="3" applyNumberFormat="1" applyFont="1" applyFill="1" applyBorder="1" applyAlignment="1">
      <alignment horizontal="right" vertical="top"/>
    </xf>
    <xf numFmtId="165" fontId="4" fillId="3" borderId="9" xfId="3" applyNumberFormat="1" applyFont="1" applyFill="1" applyBorder="1" applyAlignment="1">
      <alignment horizontal="right" vertical="top"/>
    </xf>
    <xf numFmtId="169" fontId="4" fillId="3" borderId="9" xfId="3" applyNumberFormat="1" applyFont="1" applyFill="1" applyBorder="1" applyAlignment="1">
      <alignment horizontal="right" vertical="top"/>
    </xf>
    <xf numFmtId="164" fontId="4" fillId="3" borderId="9" xfId="3" applyNumberFormat="1" applyFont="1" applyFill="1" applyBorder="1" applyAlignment="1">
      <alignment horizontal="right" vertical="top"/>
    </xf>
    <xf numFmtId="0" fontId="3" fillId="2" borderId="11" xfId="3" applyFont="1" applyFill="1" applyBorder="1" applyAlignment="1">
      <alignment horizontal="left" vertical="top" wrapText="1"/>
    </xf>
    <xf numFmtId="164" fontId="4" fillId="3" borderId="11" xfId="3" applyNumberFormat="1" applyFont="1" applyFill="1" applyBorder="1" applyAlignment="1">
      <alignment horizontal="right" vertical="top"/>
    </xf>
    <xf numFmtId="0" fontId="4" fillId="3" borderId="12" xfId="3" applyFont="1" applyFill="1" applyBorder="1" applyAlignment="1">
      <alignment horizontal="left" vertical="top" wrapText="1"/>
    </xf>
    <xf numFmtId="0" fontId="4" fillId="3" borderId="13" xfId="3" applyFont="1" applyFill="1" applyBorder="1" applyAlignment="1">
      <alignment horizontal="left" vertical="top" wrapText="1"/>
    </xf>
    <xf numFmtId="0" fontId="6" fillId="0" borderId="0" xfId="0" applyFont="1" applyAlignment="1">
      <alignment vertical="center"/>
    </xf>
    <xf numFmtId="0" fontId="7" fillId="0" borderId="14" xfId="0" applyFont="1" applyBorder="1" applyAlignment="1">
      <alignment horizontal="justify" vertical="center"/>
    </xf>
    <xf numFmtId="0" fontId="7" fillId="0" borderId="0" xfId="0" applyFont="1" applyAlignment="1">
      <alignment horizontal="justify" vertical="center"/>
    </xf>
    <xf numFmtId="0" fontId="7" fillId="4" borderId="0" xfId="0" applyFont="1" applyFill="1" applyAlignment="1">
      <alignment horizontal="justify" vertical="center"/>
    </xf>
    <xf numFmtId="0" fontId="9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15" xfId="0" applyFont="1" applyBorder="1" applyAlignment="1">
      <alignment vertical="center"/>
    </xf>
    <xf numFmtId="0" fontId="3" fillId="0" borderId="1" xfId="1" applyFont="1" applyBorder="1" applyAlignment="1">
      <alignment horizontal="center" wrapText="1"/>
    </xf>
    <xf numFmtId="0" fontId="3" fillId="0" borderId="1" xfId="2" applyFont="1" applyBorder="1" applyAlignment="1">
      <alignment horizontal="center" wrapText="1"/>
    </xf>
    <xf numFmtId="0" fontId="11" fillId="0" borderId="0" xfId="0" applyFont="1" applyAlignment="1">
      <alignment horizontal="justify" vertical="center"/>
    </xf>
    <xf numFmtId="0" fontId="3" fillId="0" borderId="1" xfId="3" applyFont="1" applyBorder="1" applyAlignment="1">
      <alignment horizontal="center" wrapText="1"/>
    </xf>
    <xf numFmtId="0" fontId="2" fillId="0" borderId="0" xfId="3" applyFont="1" applyBorder="1" applyAlignment="1">
      <alignment horizontal="center" vertical="center" wrapText="1"/>
    </xf>
    <xf numFmtId="0" fontId="3" fillId="0" borderId="0" xfId="3" applyFont="1" applyBorder="1" applyAlignment="1">
      <alignment horizontal="left" wrapText="1"/>
    </xf>
    <xf numFmtId="0" fontId="3" fillId="0" borderId="2" xfId="3" applyFont="1" applyBorder="1" applyAlignment="1">
      <alignment horizontal="left" wrapText="1"/>
    </xf>
    <xf numFmtId="0" fontId="2" fillId="0" borderId="0" xfId="1" applyFont="1" applyBorder="1" applyAlignment="1">
      <alignment horizontal="center" vertical="center" wrapText="1"/>
    </xf>
    <xf numFmtId="0" fontId="3" fillId="0" borderId="0" xfId="1" applyFont="1" applyBorder="1" applyAlignment="1">
      <alignment horizontal="left" wrapText="1"/>
    </xf>
    <xf numFmtId="0" fontId="3" fillId="0" borderId="2" xfId="1" applyFont="1" applyBorder="1" applyAlignment="1">
      <alignment horizontal="left" wrapText="1"/>
    </xf>
    <xf numFmtId="0" fontId="3" fillId="0" borderId="1" xfId="1" applyFont="1" applyBorder="1" applyAlignment="1">
      <alignment horizontal="center" wrapText="1"/>
    </xf>
    <xf numFmtId="0" fontId="4" fillId="0" borderId="0" xfId="1" applyFont="1" applyBorder="1" applyAlignment="1">
      <alignment horizontal="left" vertical="top" wrapText="1"/>
    </xf>
    <xf numFmtId="0" fontId="2" fillId="0" borderId="0" xfId="2" applyFont="1" applyBorder="1" applyAlignment="1">
      <alignment horizontal="center" vertical="center" wrapText="1"/>
    </xf>
    <xf numFmtId="0" fontId="3" fillId="0" borderId="0" xfId="2" applyFont="1" applyBorder="1" applyAlignment="1">
      <alignment horizontal="left" wrapText="1"/>
    </xf>
    <xf numFmtId="0" fontId="3" fillId="0" borderId="2" xfId="2" applyFont="1" applyBorder="1" applyAlignment="1">
      <alignment horizontal="left" wrapText="1"/>
    </xf>
    <xf numFmtId="0" fontId="3" fillId="0" borderId="1" xfId="2" applyFont="1" applyBorder="1" applyAlignment="1">
      <alignment horizontal="center" wrapText="1"/>
    </xf>
    <xf numFmtId="0" fontId="4" fillId="0" borderId="0" xfId="2" applyFont="1" applyBorder="1" applyAlignment="1">
      <alignment horizontal="left" vertical="top" wrapText="1"/>
    </xf>
    <xf numFmtId="0" fontId="7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vertical="center"/>
    </xf>
    <xf numFmtId="0" fontId="2" fillId="0" borderId="0" xfId="4" applyFont="1" applyBorder="1" applyAlignment="1">
      <alignment horizontal="center" vertical="center" wrapText="1"/>
    </xf>
    <xf numFmtId="0" fontId="1" fillId="0" borderId="0" xfId="4"/>
    <xf numFmtId="0" fontId="3" fillId="0" borderId="0" xfId="4" applyFont="1" applyBorder="1" applyAlignment="1">
      <alignment horizontal="left" wrapText="1"/>
    </xf>
    <xf numFmtId="0" fontId="3" fillId="0" borderId="0" xfId="4" applyFont="1" applyBorder="1" applyAlignment="1">
      <alignment horizontal="center" wrapText="1"/>
    </xf>
    <xf numFmtId="0" fontId="3" fillId="0" borderId="1" xfId="4" applyFont="1" applyBorder="1" applyAlignment="1">
      <alignment horizontal="center" wrapText="1"/>
    </xf>
    <xf numFmtId="0" fontId="3" fillId="0" borderId="1" xfId="4" applyFont="1" applyBorder="1" applyAlignment="1">
      <alignment horizontal="center" wrapText="1"/>
    </xf>
    <xf numFmtId="0" fontId="3" fillId="0" borderId="2" xfId="4" applyFont="1" applyBorder="1" applyAlignment="1">
      <alignment horizontal="left" wrapText="1"/>
    </xf>
    <xf numFmtId="0" fontId="3" fillId="0" borderId="2" xfId="4" applyFont="1" applyBorder="1" applyAlignment="1">
      <alignment horizontal="center" wrapText="1"/>
    </xf>
    <xf numFmtId="0" fontId="3" fillId="0" borderId="3" xfId="4" applyFont="1" applyBorder="1" applyAlignment="1">
      <alignment horizontal="center" wrapText="1"/>
    </xf>
    <xf numFmtId="0" fontId="3" fillId="0" borderId="4" xfId="4" applyFont="1" applyBorder="1" applyAlignment="1">
      <alignment horizontal="center" wrapText="1"/>
    </xf>
    <xf numFmtId="0" fontId="3" fillId="2" borderId="5" xfId="4" applyFont="1" applyFill="1" applyBorder="1" applyAlignment="1">
      <alignment horizontal="left" vertical="top" wrapText="1"/>
    </xf>
    <xf numFmtId="164" fontId="4" fillId="3" borderId="5" xfId="4" applyNumberFormat="1" applyFont="1" applyFill="1" applyBorder="1" applyAlignment="1">
      <alignment horizontal="right" vertical="top"/>
    </xf>
    <xf numFmtId="164" fontId="4" fillId="3" borderId="6" xfId="4" applyNumberFormat="1" applyFont="1" applyFill="1" applyBorder="1" applyAlignment="1">
      <alignment horizontal="right" vertical="top"/>
    </xf>
    <xf numFmtId="165" fontId="4" fillId="3" borderId="6" xfId="4" applyNumberFormat="1" applyFont="1" applyFill="1" applyBorder="1" applyAlignment="1">
      <alignment horizontal="right" vertical="top"/>
    </xf>
    <xf numFmtId="166" fontId="4" fillId="3" borderId="6" xfId="4" applyNumberFormat="1" applyFont="1" applyFill="1" applyBorder="1" applyAlignment="1">
      <alignment horizontal="right" vertical="top"/>
    </xf>
    <xf numFmtId="166" fontId="4" fillId="3" borderId="7" xfId="4" applyNumberFormat="1" applyFont="1" applyFill="1" applyBorder="1" applyAlignment="1">
      <alignment horizontal="right" vertical="top"/>
    </xf>
    <xf numFmtId="0" fontId="3" fillId="2" borderId="8" xfId="4" applyFont="1" applyFill="1" applyBorder="1" applyAlignment="1">
      <alignment horizontal="left" vertical="top" wrapText="1"/>
    </xf>
    <xf numFmtId="164" fontId="4" fillId="3" borderId="8" xfId="4" applyNumberFormat="1" applyFont="1" applyFill="1" applyBorder="1" applyAlignment="1">
      <alignment horizontal="right" vertical="top"/>
    </xf>
    <xf numFmtId="167" fontId="4" fillId="3" borderId="9" xfId="4" applyNumberFormat="1" applyFont="1" applyFill="1" applyBorder="1" applyAlignment="1">
      <alignment horizontal="right" vertical="top"/>
    </xf>
    <xf numFmtId="166" fontId="4" fillId="3" borderId="9" xfId="4" applyNumberFormat="1" applyFont="1" applyFill="1" applyBorder="1" applyAlignment="1">
      <alignment horizontal="right" vertical="top"/>
    </xf>
    <xf numFmtId="168" fontId="4" fillId="3" borderId="9" xfId="4" applyNumberFormat="1" applyFont="1" applyFill="1" applyBorder="1" applyAlignment="1">
      <alignment horizontal="right" vertical="top"/>
    </xf>
    <xf numFmtId="166" fontId="4" fillId="3" borderId="10" xfId="4" applyNumberFormat="1" applyFont="1" applyFill="1" applyBorder="1" applyAlignment="1">
      <alignment horizontal="right" vertical="top"/>
    </xf>
    <xf numFmtId="165" fontId="4" fillId="3" borderId="9" xfId="4" applyNumberFormat="1" applyFont="1" applyFill="1" applyBorder="1" applyAlignment="1">
      <alignment horizontal="right" vertical="top"/>
    </xf>
    <xf numFmtId="169" fontId="4" fillId="3" borderId="9" xfId="4" applyNumberFormat="1" applyFont="1" applyFill="1" applyBorder="1" applyAlignment="1">
      <alignment horizontal="right" vertical="top"/>
    </xf>
    <xf numFmtId="164" fontId="4" fillId="3" borderId="9" xfId="4" applyNumberFormat="1" applyFont="1" applyFill="1" applyBorder="1" applyAlignment="1">
      <alignment horizontal="right" vertical="top"/>
    </xf>
    <xf numFmtId="0" fontId="3" fillId="2" borderId="11" xfId="4" applyFont="1" applyFill="1" applyBorder="1" applyAlignment="1">
      <alignment horizontal="left" vertical="top" wrapText="1"/>
    </xf>
    <xf numFmtId="164" fontId="4" fillId="3" borderId="11" xfId="4" applyNumberFormat="1" applyFont="1" applyFill="1" applyBorder="1" applyAlignment="1">
      <alignment horizontal="right" vertical="top"/>
    </xf>
    <xf numFmtId="0" fontId="4" fillId="3" borderId="12" xfId="4" applyFont="1" applyFill="1" applyBorder="1" applyAlignment="1">
      <alignment horizontal="left" vertical="top" wrapText="1"/>
    </xf>
    <xf numFmtId="0" fontId="4" fillId="3" borderId="13" xfId="4" applyFont="1" applyFill="1" applyBorder="1" applyAlignment="1">
      <alignment horizontal="left" vertical="top" wrapText="1"/>
    </xf>
    <xf numFmtId="0" fontId="4" fillId="0" borderId="0" xfId="4" applyFont="1" applyBorder="1" applyAlignment="1">
      <alignment horizontal="left" vertical="top" wrapText="1"/>
    </xf>
  </cellXfs>
  <cellStyles count="5">
    <cellStyle name="Standard" xfId="0" builtinId="0"/>
    <cellStyle name="Standard_All" xfId="3" xr:uid="{EA6CD7F8-0746-4DF7-95FC-3931B95E11FD}"/>
    <cellStyle name="Standard_MPH" xfId="1" xr:uid="{8408C9F5-870D-4707-8F38-BD526C897CCD}"/>
    <cellStyle name="Standard_NIC" xfId="4" xr:uid="{B22282AC-10B6-46F6-92ED-7692BA9D014B}"/>
    <cellStyle name="Standard_Placebo" xfId="2" xr:uid="{B4A12629-F5A8-4605-9AFF-152E2EF8A7D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80816-DEB4-410D-99F0-493F0D57BE7A}">
  <dimension ref="A1:K43"/>
  <sheetViews>
    <sheetView workbookViewId="0">
      <selection activeCell="E4" sqref="A1:K43"/>
    </sheetView>
  </sheetViews>
  <sheetFormatPr baseColWidth="10" defaultRowHeight="15"/>
  <sheetData>
    <row r="1" spans="1:11" ht="15" customHeight="1">
      <c r="A1" s="85" t="s">
        <v>1</v>
      </c>
      <c r="B1" s="85"/>
      <c r="C1" s="85"/>
      <c r="D1" s="85"/>
      <c r="E1" s="85"/>
      <c r="F1" s="85"/>
      <c r="G1" s="85"/>
      <c r="H1" s="85"/>
      <c r="I1" s="85"/>
      <c r="J1" s="85"/>
      <c r="K1" s="49"/>
    </row>
    <row r="2" spans="1:11" ht="24.75">
      <c r="A2" s="86" t="s">
        <v>0</v>
      </c>
      <c r="B2" s="50" t="s">
        <v>2</v>
      </c>
      <c r="C2" s="51" t="s">
        <v>3</v>
      </c>
      <c r="D2" s="51" t="s">
        <v>4</v>
      </c>
      <c r="E2" s="51" t="s">
        <v>5</v>
      </c>
      <c r="F2" s="51" t="s">
        <v>6</v>
      </c>
      <c r="G2" s="84" t="s">
        <v>7</v>
      </c>
      <c r="H2" s="84"/>
      <c r="I2" s="84" t="s">
        <v>8</v>
      </c>
      <c r="J2" s="84"/>
      <c r="K2" s="49"/>
    </row>
    <row r="3" spans="1:11">
      <c r="A3" s="87"/>
      <c r="B3" s="52" t="s">
        <v>9</v>
      </c>
      <c r="C3" s="53" t="s">
        <v>9</v>
      </c>
      <c r="D3" s="53" t="s">
        <v>9</v>
      </c>
      <c r="E3" s="53" t="s">
        <v>9</v>
      </c>
      <c r="F3" s="53" t="s">
        <v>9</v>
      </c>
      <c r="G3" s="54" t="s">
        <v>9</v>
      </c>
      <c r="H3" s="53" t="s">
        <v>10</v>
      </c>
      <c r="I3" s="54" t="s">
        <v>9</v>
      </c>
      <c r="J3" s="53" t="s">
        <v>10</v>
      </c>
      <c r="K3" s="49"/>
    </row>
    <row r="4" spans="1:11" ht="24">
      <c r="A4" s="55" t="s">
        <v>11</v>
      </c>
      <c r="B4" s="56">
        <v>55</v>
      </c>
      <c r="C4" s="57">
        <v>18</v>
      </c>
      <c r="D4" s="57">
        <v>34</v>
      </c>
      <c r="E4" s="58">
        <v>24.654545454545453</v>
      </c>
      <c r="F4" s="59">
        <v>3.7526197358851694</v>
      </c>
      <c r="G4" s="60">
        <v>0.49651834470313255</v>
      </c>
      <c r="H4" s="59">
        <v>0.32174210937152531</v>
      </c>
      <c r="I4" s="60">
        <v>-0.17269325675558295</v>
      </c>
      <c r="J4" s="59">
        <v>0.63350711495725631</v>
      </c>
      <c r="K4" s="49"/>
    </row>
    <row r="5" spans="1:11" ht="24">
      <c r="A5" s="61" t="s">
        <v>12</v>
      </c>
      <c r="B5" s="62">
        <v>55</v>
      </c>
      <c r="C5" s="63">
        <v>172</v>
      </c>
      <c r="D5" s="63">
        <v>200</v>
      </c>
      <c r="E5" s="64">
        <v>183.74545454545455</v>
      </c>
      <c r="F5" s="65">
        <v>5.8411635757948002</v>
      </c>
      <c r="G5" s="66">
        <v>0.38086976152915514</v>
      </c>
      <c r="H5" s="64">
        <v>0.32174210937152531</v>
      </c>
      <c r="I5" s="66">
        <v>6.5378551827489625E-2</v>
      </c>
      <c r="J5" s="64">
        <v>0.63350711495725631</v>
      </c>
      <c r="K5" s="49"/>
    </row>
    <row r="6" spans="1:11" ht="24">
      <c r="A6" s="61" t="s">
        <v>13</v>
      </c>
      <c r="B6" s="62">
        <v>55</v>
      </c>
      <c r="C6" s="63">
        <v>61</v>
      </c>
      <c r="D6" s="63">
        <v>105</v>
      </c>
      <c r="E6" s="64">
        <v>79.272727272727295</v>
      </c>
      <c r="F6" s="65">
        <v>8.9120279636142534</v>
      </c>
      <c r="G6" s="66">
        <v>0.71682483563436417</v>
      </c>
      <c r="H6" s="64">
        <v>0.32174210937152531</v>
      </c>
      <c r="I6" s="66">
        <v>0.86188930483422421</v>
      </c>
      <c r="J6" s="64">
        <v>0.63350711495725631</v>
      </c>
      <c r="K6" s="49"/>
    </row>
    <row r="7" spans="1:11" ht="24">
      <c r="A7" s="61" t="s">
        <v>14</v>
      </c>
      <c r="B7" s="62">
        <v>55</v>
      </c>
      <c r="C7" s="67">
        <v>17.444021847922443</v>
      </c>
      <c r="D7" s="67">
        <v>29.387755102040817</v>
      </c>
      <c r="E7" s="65">
        <v>23.500314244164642</v>
      </c>
      <c r="F7" s="68">
        <v>2.5626131161932699</v>
      </c>
      <c r="G7" s="66">
        <v>8.5846165204569419E-2</v>
      </c>
      <c r="H7" s="64">
        <v>0.32174210937152531</v>
      </c>
      <c r="I7" s="66">
        <v>6.450843235194928E-2</v>
      </c>
      <c r="J7" s="64">
        <v>0.63350711495725631</v>
      </c>
      <c r="K7" s="49"/>
    </row>
    <row r="8" spans="1:11" ht="48">
      <c r="A8" s="61" t="s">
        <v>15</v>
      </c>
      <c r="B8" s="62">
        <v>55</v>
      </c>
      <c r="C8" s="69">
        <v>24</v>
      </c>
      <c r="D8" s="69">
        <v>36</v>
      </c>
      <c r="E8" s="67">
        <v>30.963636363636354</v>
      </c>
      <c r="F8" s="64">
        <v>2.4567641799102811</v>
      </c>
      <c r="G8" s="66">
        <v>-0.33753055137379429</v>
      </c>
      <c r="H8" s="64">
        <v>0.32174210937152531</v>
      </c>
      <c r="I8" s="66">
        <v>0.41708895007035152</v>
      </c>
      <c r="J8" s="64">
        <v>0.63350711495725631</v>
      </c>
      <c r="K8" s="49"/>
    </row>
    <row r="9" spans="1:11" ht="24">
      <c r="A9" s="61" t="s">
        <v>16</v>
      </c>
      <c r="B9" s="62">
        <v>55</v>
      </c>
      <c r="C9" s="63">
        <v>12.2</v>
      </c>
      <c r="D9" s="63">
        <v>24</v>
      </c>
      <c r="E9" s="64">
        <v>16.603636363636358</v>
      </c>
      <c r="F9" s="65">
        <v>2.6887945554869308</v>
      </c>
      <c r="G9" s="66">
        <v>0.67650140809176362</v>
      </c>
      <c r="H9" s="64">
        <v>0.32174210937152531</v>
      </c>
      <c r="I9" s="66">
        <v>0.11124853844284749</v>
      </c>
      <c r="J9" s="64">
        <v>0.63350711495725631</v>
      </c>
      <c r="K9" s="49"/>
    </row>
    <row r="10" spans="1:11" ht="48">
      <c r="A10" s="61" t="s">
        <v>17</v>
      </c>
      <c r="B10" s="62">
        <v>54</v>
      </c>
      <c r="C10" s="67">
        <v>393</v>
      </c>
      <c r="D10" s="67">
        <v>643</v>
      </c>
      <c r="E10" s="65">
        <v>550</v>
      </c>
      <c r="F10" s="68">
        <v>62.279043387667897</v>
      </c>
      <c r="G10" s="66">
        <v>-0.62765153465866119</v>
      </c>
      <c r="H10" s="64">
        <v>0.32455626398925541</v>
      </c>
      <c r="I10" s="66">
        <v>-0.16315839905431825</v>
      </c>
      <c r="J10" s="64">
        <v>0.63889306916034694</v>
      </c>
      <c r="K10" s="49"/>
    </row>
    <row r="11" spans="1:11" ht="24">
      <c r="A11" s="61" t="s">
        <v>18</v>
      </c>
      <c r="B11" s="62">
        <v>54</v>
      </c>
      <c r="C11" s="67">
        <v>1.2885851792671086</v>
      </c>
      <c r="D11" s="67">
        <v>4.0376987571974094</v>
      </c>
      <c r="E11" s="65">
        <v>3.0565974027816778</v>
      </c>
      <c r="F11" s="68">
        <v>0.59703012363981312</v>
      </c>
      <c r="G11" s="66">
        <v>-1.224583956597423</v>
      </c>
      <c r="H11" s="64">
        <v>0.32455626398925541</v>
      </c>
      <c r="I11" s="66">
        <v>1.589105848043737</v>
      </c>
      <c r="J11" s="64">
        <v>0.63889306916034694</v>
      </c>
      <c r="K11" s="49"/>
    </row>
    <row r="12" spans="1:11" ht="24">
      <c r="A12" s="61" t="s">
        <v>19</v>
      </c>
      <c r="B12" s="62">
        <v>55</v>
      </c>
      <c r="C12" s="67">
        <v>1.2133839835737474</v>
      </c>
      <c r="D12" s="67">
        <v>4.0624566633095389</v>
      </c>
      <c r="E12" s="65">
        <v>3.0987981640534192</v>
      </c>
      <c r="F12" s="68">
        <v>0.59160855906333731</v>
      </c>
      <c r="G12" s="66">
        <v>-0.98026902754971301</v>
      </c>
      <c r="H12" s="64">
        <v>0.32174210937152531</v>
      </c>
      <c r="I12" s="66">
        <v>1.4735144757941983</v>
      </c>
      <c r="J12" s="64">
        <v>0.63350711495725631</v>
      </c>
      <c r="K12" s="49"/>
    </row>
    <row r="13" spans="1:11" ht="36">
      <c r="A13" s="61" t="s">
        <v>20</v>
      </c>
      <c r="B13" s="62">
        <v>54</v>
      </c>
      <c r="C13" s="67">
        <v>0.63561076606958911</v>
      </c>
      <c r="D13" s="67">
        <v>3.799141608425888</v>
      </c>
      <c r="E13" s="65">
        <v>2.9598906907436739</v>
      </c>
      <c r="F13" s="68">
        <v>0.70681362209515086</v>
      </c>
      <c r="G13" s="66">
        <v>-1.340207677068336</v>
      </c>
      <c r="H13" s="64">
        <v>0.32455626398925541</v>
      </c>
      <c r="I13" s="66">
        <v>2.0005349441528639</v>
      </c>
      <c r="J13" s="64">
        <v>0.63889306916034694</v>
      </c>
      <c r="K13" s="49"/>
    </row>
    <row r="14" spans="1:11" ht="36">
      <c r="A14" s="61" t="s">
        <v>21</v>
      </c>
      <c r="B14" s="62">
        <v>55</v>
      </c>
      <c r="C14" s="67">
        <v>0.96345725263205495</v>
      </c>
      <c r="D14" s="67">
        <v>3.826967031862158</v>
      </c>
      <c r="E14" s="65">
        <v>2.8797498018341265</v>
      </c>
      <c r="F14" s="68">
        <v>0.68664368553225497</v>
      </c>
      <c r="G14" s="66">
        <v>-1.0330204316866953</v>
      </c>
      <c r="H14" s="64">
        <v>0.32174210937152531</v>
      </c>
      <c r="I14" s="66">
        <v>0.65773119000381419</v>
      </c>
      <c r="J14" s="64">
        <v>0.63350711495725631</v>
      </c>
      <c r="K14" s="49"/>
    </row>
    <row r="15" spans="1:11" ht="24">
      <c r="A15" s="61" t="s">
        <v>22</v>
      </c>
      <c r="B15" s="62">
        <v>53</v>
      </c>
      <c r="C15" s="67">
        <v>0.34657359027997264</v>
      </c>
      <c r="D15" s="67">
        <v>4.2185335734684761</v>
      </c>
      <c r="E15" s="65">
        <v>3.0189664543967716</v>
      </c>
      <c r="F15" s="68">
        <v>0.75734501589025793</v>
      </c>
      <c r="G15" s="66">
        <v>-0.87334717156381203</v>
      </c>
      <c r="H15" s="64">
        <v>0.32744566884323795</v>
      </c>
      <c r="I15" s="66">
        <v>1.7273015796806859</v>
      </c>
      <c r="J15" s="64">
        <v>0.64441968575006148</v>
      </c>
      <c r="K15" s="49"/>
    </row>
    <row r="16" spans="1:11" ht="24">
      <c r="A16" s="61" t="s">
        <v>23</v>
      </c>
      <c r="B16" s="62">
        <v>55</v>
      </c>
      <c r="C16" s="67">
        <v>0</v>
      </c>
      <c r="D16" s="67">
        <v>4.2392261815499035</v>
      </c>
      <c r="E16" s="65">
        <v>2.9588465914673758</v>
      </c>
      <c r="F16" s="68">
        <v>0.80055036031987037</v>
      </c>
      <c r="G16" s="66">
        <v>-1.1056011526805334</v>
      </c>
      <c r="H16" s="64">
        <v>0.32174210937152531</v>
      </c>
      <c r="I16" s="66">
        <v>2.2783919552781544</v>
      </c>
      <c r="J16" s="64">
        <v>0.63350711495725631</v>
      </c>
      <c r="K16" s="49"/>
    </row>
    <row r="17" spans="1:11">
      <c r="A17" s="61" t="s">
        <v>24</v>
      </c>
      <c r="B17" s="62">
        <v>55</v>
      </c>
      <c r="C17" s="67">
        <v>390.24009999999998</v>
      </c>
      <c r="D17" s="67">
        <v>660.29049999999995</v>
      </c>
      <c r="E17" s="65">
        <v>511.65157090909088</v>
      </c>
      <c r="F17" s="68">
        <v>50.749320611838876</v>
      </c>
      <c r="G17" s="66">
        <v>0.31808173821332852</v>
      </c>
      <c r="H17" s="64">
        <v>0.32174210937152531</v>
      </c>
      <c r="I17" s="66">
        <v>0.56842681967469744</v>
      </c>
      <c r="J17" s="64">
        <v>0.63350711495725631</v>
      </c>
      <c r="K17" s="49"/>
    </row>
    <row r="18" spans="1:11">
      <c r="A18" s="61" t="s">
        <v>25</v>
      </c>
      <c r="B18" s="62">
        <v>55</v>
      </c>
      <c r="C18" s="67">
        <v>62.279299999999999</v>
      </c>
      <c r="D18" s="67">
        <v>254.4367</v>
      </c>
      <c r="E18" s="65">
        <v>109.42941272727276</v>
      </c>
      <c r="F18" s="68">
        <v>34.991717744896988</v>
      </c>
      <c r="G18" s="66">
        <v>1.7581099535148479</v>
      </c>
      <c r="H18" s="64">
        <v>0.32174210937152531</v>
      </c>
      <c r="I18" s="66">
        <v>5.2965623402296194</v>
      </c>
      <c r="J18" s="64">
        <v>0.63350711495725631</v>
      </c>
      <c r="K18" s="49"/>
    </row>
    <row r="19" spans="1:11">
      <c r="A19" s="61" t="s">
        <v>26</v>
      </c>
      <c r="B19" s="62">
        <v>55</v>
      </c>
      <c r="C19" s="69">
        <v>0</v>
      </c>
      <c r="D19" s="69">
        <v>47</v>
      </c>
      <c r="E19" s="67">
        <v>15.527272727272727</v>
      </c>
      <c r="F19" s="64">
        <v>10.528364766024428</v>
      </c>
      <c r="G19" s="66">
        <v>1.1440606825992015</v>
      </c>
      <c r="H19" s="64">
        <v>0.32174210937152531</v>
      </c>
      <c r="I19" s="66">
        <v>1.3456766372855649</v>
      </c>
      <c r="J19" s="64">
        <v>0.63350711495725631</v>
      </c>
      <c r="K19" s="49"/>
    </row>
    <row r="20" spans="1:11" ht="24">
      <c r="A20" s="61" t="s">
        <v>53</v>
      </c>
      <c r="B20" s="62">
        <v>55</v>
      </c>
      <c r="C20" s="67">
        <v>379.11787000000004</v>
      </c>
      <c r="D20" s="67">
        <v>650.84208000000001</v>
      </c>
      <c r="E20" s="65">
        <v>503.63403309090916</v>
      </c>
      <c r="F20" s="68">
        <v>50.936644448145032</v>
      </c>
      <c r="G20" s="66">
        <v>0.31199179221024242</v>
      </c>
      <c r="H20" s="64">
        <v>0.32174210937152531</v>
      </c>
      <c r="I20" s="66">
        <v>0.56422974187594532</v>
      </c>
      <c r="J20" s="64">
        <v>0.63350711495725631</v>
      </c>
      <c r="K20" s="49"/>
    </row>
    <row r="21" spans="1:11" ht="24">
      <c r="A21" s="61" t="s">
        <v>54</v>
      </c>
      <c r="B21" s="62">
        <v>55</v>
      </c>
      <c r="C21" s="67">
        <v>387.90391000000005</v>
      </c>
      <c r="D21" s="67">
        <v>645.89891</v>
      </c>
      <c r="E21" s="65">
        <v>507.13447600000001</v>
      </c>
      <c r="F21" s="68">
        <v>49.312619304591252</v>
      </c>
      <c r="G21" s="66">
        <v>0.26222182398208793</v>
      </c>
      <c r="H21" s="64">
        <v>0.32174210937152531</v>
      </c>
      <c r="I21" s="66">
        <v>0.53040506375653884</v>
      </c>
      <c r="J21" s="64">
        <v>0.63350711495725631</v>
      </c>
      <c r="K21" s="49"/>
    </row>
    <row r="22" spans="1:11" ht="24">
      <c r="A22" s="61" t="s">
        <v>27</v>
      </c>
      <c r="B22" s="62">
        <v>55</v>
      </c>
      <c r="C22" s="67">
        <v>363.92860000000002</v>
      </c>
      <c r="D22" s="67">
        <v>620.41380000000004</v>
      </c>
      <c r="E22" s="65">
        <v>486.6175581818182</v>
      </c>
      <c r="F22" s="68">
        <v>47.310512854445214</v>
      </c>
      <c r="G22" s="66">
        <v>0.21363646623253177</v>
      </c>
      <c r="H22" s="64">
        <v>0.32174210937152531</v>
      </c>
      <c r="I22" s="66">
        <v>0.56226272720598369</v>
      </c>
      <c r="J22" s="64">
        <v>0.63350711495725631</v>
      </c>
      <c r="K22" s="49"/>
    </row>
    <row r="23" spans="1:11" ht="72">
      <c r="A23" s="61" t="s">
        <v>28</v>
      </c>
      <c r="B23" s="62">
        <v>55</v>
      </c>
      <c r="C23" s="67">
        <v>30.208300000000001</v>
      </c>
      <c r="D23" s="67">
        <v>84.375</v>
      </c>
      <c r="E23" s="65">
        <v>46.837123636363636</v>
      </c>
      <c r="F23" s="68">
        <v>12.705617691151039</v>
      </c>
      <c r="G23" s="66">
        <v>1.1282517884022278</v>
      </c>
      <c r="H23" s="64">
        <v>0.32174210937152531</v>
      </c>
      <c r="I23" s="66">
        <v>0.60303542925734588</v>
      </c>
      <c r="J23" s="64">
        <v>0.63350711495725631</v>
      </c>
      <c r="K23" s="49"/>
    </row>
    <row r="24" spans="1:11" ht="24">
      <c r="A24" s="61" t="s">
        <v>29</v>
      </c>
      <c r="B24" s="62">
        <v>55</v>
      </c>
      <c r="C24" s="67">
        <v>1021.6316</v>
      </c>
      <c r="D24" s="67">
        <v>2299.2044999999998</v>
      </c>
      <c r="E24" s="65">
        <v>1356.2111418181819</v>
      </c>
      <c r="F24" s="68">
        <v>245.39867882669026</v>
      </c>
      <c r="G24" s="66">
        <v>1.7108696640187748</v>
      </c>
      <c r="H24" s="64">
        <v>0.32174210937152531</v>
      </c>
      <c r="I24" s="66">
        <v>3.5545704504389253</v>
      </c>
      <c r="J24" s="64">
        <v>0.63350711495725631</v>
      </c>
      <c r="K24" s="49"/>
    </row>
    <row r="25" spans="1:11" ht="24">
      <c r="A25" s="61" t="s">
        <v>30</v>
      </c>
      <c r="B25" s="62">
        <v>55</v>
      </c>
      <c r="C25" s="67">
        <v>138.5932</v>
      </c>
      <c r="D25" s="67">
        <v>733.02560000000005</v>
      </c>
      <c r="E25" s="65">
        <v>288.44204909090917</v>
      </c>
      <c r="F25" s="68">
        <v>127.4004743249003</v>
      </c>
      <c r="G25" s="66">
        <v>1.6762697324557776</v>
      </c>
      <c r="H25" s="64">
        <v>0.32174210937152531</v>
      </c>
      <c r="I25" s="66">
        <v>2.847928620502568</v>
      </c>
      <c r="J25" s="64">
        <v>0.63350711495725631</v>
      </c>
      <c r="K25" s="49"/>
    </row>
    <row r="26" spans="1:11" ht="72">
      <c r="A26" s="61" t="s">
        <v>31</v>
      </c>
      <c r="B26" s="62">
        <v>55</v>
      </c>
      <c r="C26" s="67">
        <v>3.125</v>
      </c>
      <c r="D26" s="67">
        <v>47.916699999999999</v>
      </c>
      <c r="E26" s="65">
        <v>29.810603636363634</v>
      </c>
      <c r="F26" s="68">
        <v>9.3588979952327573</v>
      </c>
      <c r="G26" s="66">
        <v>-0.42461999078921131</v>
      </c>
      <c r="H26" s="64">
        <v>0.32174210937152531</v>
      </c>
      <c r="I26" s="66">
        <v>0.20055558804976631</v>
      </c>
      <c r="J26" s="64">
        <v>0.63350711495725631</v>
      </c>
      <c r="K26" s="49"/>
    </row>
    <row r="27" spans="1:11" ht="24">
      <c r="A27" s="61" t="s">
        <v>32</v>
      </c>
      <c r="B27" s="62">
        <v>55</v>
      </c>
      <c r="C27" s="67">
        <v>1155.3255999999999</v>
      </c>
      <c r="D27" s="67">
        <v>2368.1388999999999</v>
      </c>
      <c r="E27" s="65">
        <v>1504.5677800000003</v>
      </c>
      <c r="F27" s="68">
        <v>329.30850902875386</v>
      </c>
      <c r="G27" s="66">
        <v>1.1601784607501195</v>
      </c>
      <c r="H27" s="64">
        <v>0.32174210937152531</v>
      </c>
      <c r="I27" s="66">
        <v>0.27416656565403547</v>
      </c>
      <c r="J27" s="64">
        <v>0.63350711495725631</v>
      </c>
      <c r="K27" s="49"/>
    </row>
    <row r="28" spans="1:11">
      <c r="A28" s="61" t="s">
        <v>33</v>
      </c>
      <c r="B28" s="62">
        <v>55</v>
      </c>
      <c r="C28" s="67">
        <v>108.5564</v>
      </c>
      <c r="D28" s="67">
        <v>842.54259999999999</v>
      </c>
      <c r="E28" s="65">
        <v>311.89589636363638</v>
      </c>
      <c r="F28" s="68">
        <v>168.43776322859497</v>
      </c>
      <c r="G28" s="66">
        <v>1.3114535432157164</v>
      </c>
      <c r="H28" s="64">
        <v>0.32174210937152531</v>
      </c>
      <c r="I28" s="66">
        <v>1.0111112512235343</v>
      </c>
      <c r="J28" s="64">
        <v>0.63350711495725631</v>
      </c>
      <c r="K28" s="49"/>
    </row>
    <row r="29" spans="1:11" ht="60">
      <c r="A29" s="61" t="s">
        <v>34</v>
      </c>
      <c r="B29" s="62">
        <v>55</v>
      </c>
      <c r="C29" s="67">
        <v>1.0417000000000001</v>
      </c>
      <c r="D29" s="67">
        <v>25</v>
      </c>
      <c r="E29" s="65">
        <v>11.212119999999995</v>
      </c>
      <c r="F29" s="68">
        <v>6.5328320823134352</v>
      </c>
      <c r="G29" s="66">
        <v>0.58942595183765001</v>
      </c>
      <c r="H29" s="64">
        <v>0.32174210937152531</v>
      </c>
      <c r="I29" s="66">
        <v>-0.69519982239392064</v>
      </c>
      <c r="J29" s="64">
        <v>0.63350711495725631</v>
      </c>
      <c r="K29" s="49"/>
    </row>
    <row r="30" spans="1:11" ht="24">
      <c r="A30" s="61" t="s">
        <v>35</v>
      </c>
      <c r="B30" s="62">
        <v>55</v>
      </c>
      <c r="C30" s="67">
        <v>951.42110000000002</v>
      </c>
      <c r="D30" s="67">
        <v>2251.5</v>
      </c>
      <c r="E30" s="65">
        <v>1379.8666072727274</v>
      </c>
      <c r="F30" s="68">
        <v>292.41678353947248</v>
      </c>
      <c r="G30" s="66">
        <v>1.3268745306998482</v>
      </c>
      <c r="H30" s="64">
        <v>0.32174210937152531</v>
      </c>
      <c r="I30" s="66">
        <v>1.7020317054013585</v>
      </c>
      <c r="J30" s="64">
        <v>0.63350711495725631</v>
      </c>
      <c r="K30" s="49"/>
    </row>
    <row r="31" spans="1:11" ht="24">
      <c r="A31" s="61" t="s">
        <v>36</v>
      </c>
      <c r="B31" s="62">
        <v>55</v>
      </c>
      <c r="C31" s="67">
        <v>0</v>
      </c>
      <c r="D31" s="67">
        <v>860.02909999999997</v>
      </c>
      <c r="E31" s="65">
        <v>305.52380909090914</v>
      </c>
      <c r="F31" s="68">
        <v>174.24116817252045</v>
      </c>
      <c r="G31" s="66">
        <v>0.98437285385873941</v>
      </c>
      <c r="H31" s="64">
        <v>0.32174210937152531</v>
      </c>
      <c r="I31" s="66">
        <v>0.90939752592769196</v>
      </c>
      <c r="J31" s="64">
        <v>0.63350711495725631</v>
      </c>
      <c r="K31" s="49"/>
    </row>
    <row r="32" spans="1:11" ht="24">
      <c r="A32" s="61" t="s">
        <v>37</v>
      </c>
      <c r="B32" s="62">
        <v>55</v>
      </c>
      <c r="C32" s="67">
        <v>47.916699999999999</v>
      </c>
      <c r="D32" s="67">
        <v>97.916700000000006</v>
      </c>
      <c r="E32" s="65">
        <v>78.219696363636359</v>
      </c>
      <c r="F32" s="68">
        <v>12.053618839722777</v>
      </c>
      <c r="G32" s="66">
        <v>-0.74446402865495898</v>
      </c>
      <c r="H32" s="64">
        <v>0.32174210937152531</v>
      </c>
      <c r="I32" s="66">
        <v>-0.20571854779931825</v>
      </c>
      <c r="J32" s="64">
        <v>0.63350711495725631</v>
      </c>
      <c r="K32" s="49"/>
    </row>
    <row r="33" spans="1:11" ht="24">
      <c r="A33" s="61" t="s">
        <v>38</v>
      </c>
      <c r="B33" s="62">
        <v>55</v>
      </c>
      <c r="C33" s="67">
        <v>920.5</v>
      </c>
      <c r="D33" s="67">
        <v>2210.9023999999999</v>
      </c>
      <c r="E33" s="65">
        <v>1220.3160654545452</v>
      </c>
      <c r="F33" s="68">
        <v>198.65805659349664</v>
      </c>
      <c r="G33" s="66">
        <v>2.5524054158812501</v>
      </c>
      <c r="H33" s="64">
        <v>0.32174210937152531</v>
      </c>
      <c r="I33" s="66">
        <v>10.592540636189494</v>
      </c>
      <c r="J33" s="64">
        <v>0.63350711495725631</v>
      </c>
      <c r="K33" s="49"/>
    </row>
    <row r="34" spans="1:11" ht="24">
      <c r="A34" s="61" t="s">
        <v>39</v>
      </c>
      <c r="B34" s="62">
        <v>55</v>
      </c>
      <c r="C34" s="67">
        <v>114.9789</v>
      </c>
      <c r="D34" s="67">
        <v>563.84960000000001</v>
      </c>
      <c r="E34" s="65">
        <v>252.09505272727276</v>
      </c>
      <c r="F34" s="68">
        <v>108.63478243635086</v>
      </c>
      <c r="G34" s="66">
        <v>1.2559641851316661</v>
      </c>
      <c r="H34" s="64">
        <v>0.32174210937152531</v>
      </c>
      <c r="I34" s="66">
        <v>1.0188556805962656</v>
      </c>
      <c r="J34" s="64">
        <v>0.63350711495725631</v>
      </c>
      <c r="K34" s="49"/>
    </row>
    <row r="35" spans="1:11" ht="24">
      <c r="A35" s="61" t="s">
        <v>40</v>
      </c>
      <c r="B35" s="62">
        <v>55</v>
      </c>
      <c r="C35" s="67">
        <v>2.0832999999999999</v>
      </c>
      <c r="D35" s="67">
        <v>43.75</v>
      </c>
      <c r="E35" s="65">
        <v>14.772729090909092</v>
      </c>
      <c r="F35" s="68">
        <v>9.1715161389644972</v>
      </c>
      <c r="G35" s="66">
        <v>0.98554519229415405</v>
      </c>
      <c r="H35" s="64">
        <v>0.32174210937152531</v>
      </c>
      <c r="I35" s="66">
        <v>0.91885281418014941</v>
      </c>
      <c r="J35" s="64">
        <v>0.63350711495725631</v>
      </c>
      <c r="K35" s="49"/>
    </row>
    <row r="36" spans="1:11" ht="24">
      <c r="A36" s="61" t="s">
        <v>41</v>
      </c>
      <c r="B36" s="62">
        <v>55</v>
      </c>
      <c r="C36" s="67">
        <v>879</v>
      </c>
      <c r="D36" s="67">
        <v>2619.625</v>
      </c>
      <c r="E36" s="65">
        <v>1539.1267472727266</v>
      </c>
      <c r="F36" s="68">
        <v>336.0536389187738</v>
      </c>
      <c r="G36" s="66">
        <v>1.1240607935422353</v>
      </c>
      <c r="H36" s="64">
        <v>0.32174210937152531</v>
      </c>
      <c r="I36" s="66">
        <v>1.6499746612857602</v>
      </c>
      <c r="J36" s="64">
        <v>0.63350711495725631</v>
      </c>
      <c r="K36" s="49"/>
    </row>
    <row r="37" spans="1:11">
      <c r="A37" s="61" t="s">
        <v>42</v>
      </c>
      <c r="B37" s="62">
        <v>55</v>
      </c>
      <c r="C37" s="67">
        <v>0</v>
      </c>
      <c r="D37" s="67">
        <v>906.77269999999999</v>
      </c>
      <c r="E37" s="65">
        <v>268.21673454545453</v>
      </c>
      <c r="F37" s="68">
        <v>186.39939313835626</v>
      </c>
      <c r="G37" s="66">
        <v>1.0984391189390872</v>
      </c>
      <c r="H37" s="64">
        <v>0.32174210937152531</v>
      </c>
      <c r="I37" s="66">
        <v>1.7584296565426043</v>
      </c>
      <c r="J37" s="64">
        <v>0.63350711495725631</v>
      </c>
      <c r="K37" s="49"/>
    </row>
    <row r="38" spans="1:11">
      <c r="A38" s="61" t="s">
        <v>43</v>
      </c>
      <c r="B38" s="62">
        <v>55</v>
      </c>
      <c r="C38" s="67">
        <v>0.63419000000000003</v>
      </c>
      <c r="D38" s="67">
        <v>3.1133000000000002</v>
      </c>
      <c r="E38" s="65">
        <v>2.0086016363636365</v>
      </c>
      <c r="F38" s="68">
        <v>0.57112262479670695</v>
      </c>
      <c r="G38" s="66">
        <v>1.2664686097538029E-2</v>
      </c>
      <c r="H38" s="64">
        <v>0.32174210937152531</v>
      </c>
      <c r="I38" s="66">
        <v>-0.50432050962505437</v>
      </c>
      <c r="J38" s="64">
        <v>0.63350711495725631</v>
      </c>
      <c r="K38" s="49"/>
    </row>
    <row r="39" spans="1:11" ht="60">
      <c r="A39" s="61" t="s">
        <v>44</v>
      </c>
      <c r="B39" s="62">
        <v>55</v>
      </c>
      <c r="C39" s="67">
        <v>0.26032750950692701</v>
      </c>
      <c r="D39" s="67">
        <v>3.0010740457451099</v>
      </c>
      <c r="E39" s="65">
        <v>0.89366485431785203</v>
      </c>
      <c r="F39" s="68">
        <v>0.58321739267806194</v>
      </c>
      <c r="G39" s="66">
        <v>1.8230208559301426</v>
      </c>
      <c r="H39" s="64">
        <v>0.32174210937152531</v>
      </c>
      <c r="I39" s="66">
        <v>3.8272924249512226</v>
      </c>
      <c r="J39" s="64">
        <v>0.63350711495725631</v>
      </c>
      <c r="K39" s="49"/>
    </row>
    <row r="40" spans="1:11" ht="48">
      <c r="A40" s="61" t="s">
        <v>45</v>
      </c>
      <c r="B40" s="62">
        <v>55</v>
      </c>
      <c r="C40" s="67">
        <v>0.40011706200000002</v>
      </c>
      <c r="D40" s="67">
        <v>5.0042872010000004</v>
      </c>
      <c r="E40" s="65">
        <v>2.000754934527273</v>
      </c>
      <c r="F40" s="68">
        <v>0.99652363710053848</v>
      </c>
      <c r="G40" s="66">
        <v>0.89975937516237059</v>
      </c>
      <c r="H40" s="64">
        <v>0.32174210937152531</v>
      </c>
      <c r="I40" s="66">
        <v>0.92285909382004583</v>
      </c>
      <c r="J40" s="64">
        <v>0.63350711495725631</v>
      </c>
      <c r="K40" s="49"/>
    </row>
    <row r="41" spans="1:11" ht="120">
      <c r="A41" s="61" t="s">
        <v>46</v>
      </c>
      <c r="B41" s="62">
        <v>55</v>
      </c>
      <c r="C41" s="67">
        <v>87.5</v>
      </c>
      <c r="D41" s="67">
        <v>100</v>
      </c>
      <c r="E41" s="65">
        <v>97.499998181818157</v>
      </c>
      <c r="F41" s="68">
        <v>2.7014913101971501</v>
      </c>
      <c r="G41" s="66">
        <v>-1.9859838294943049</v>
      </c>
      <c r="H41" s="64">
        <v>0.32174210937152531</v>
      </c>
      <c r="I41" s="66">
        <v>4.5086788635623867</v>
      </c>
      <c r="J41" s="64">
        <v>0.63350711495725631</v>
      </c>
      <c r="K41" s="49"/>
    </row>
    <row r="42" spans="1:11" ht="24">
      <c r="A42" s="61" t="s">
        <v>47</v>
      </c>
      <c r="B42" s="62">
        <v>55</v>
      </c>
      <c r="C42" s="67">
        <v>57.291600000000003</v>
      </c>
      <c r="D42" s="67">
        <v>93.75</v>
      </c>
      <c r="E42" s="65">
        <v>76.64772727272728</v>
      </c>
      <c r="F42" s="68">
        <v>8.7098845205903945</v>
      </c>
      <c r="G42" s="66">
        <v>3.061612873101591E-2</v>
      </c>
      <c r="H42" s="64">
        <v>0.32174210937152531</v>
      </c>
      <c r="I42" s="66">
        <v>-0.93834497002787076</v>
      </c>
      <c r="J42" s="64">
        <v>0.63350711495725631</v>
      </c>
      <c r="K42" s="49"/>
    </row>
    <row r="43" spans="1:11" ht="24">
      <c r="A43" s="70" t="s">
        <v>48</v>
      </c>
      <c r="B43" s="71">
        <v>52</v>
      </c>
      <c r="C43" s="72"/>
      <c r="D43" s="72"/>
      <c r="E43" s="72"/>
      <c r="F43" s="72"/>
      <c r="G43" s="73"/>
      <c r="H43" s="72"/>
      <c r="I43" s="73"/>
      <c r="J43" s="72"/>
      <c r="K43" s="49"/>
    </row>
  </sheetData>
  <mergeCells count="4">
    <mergeCell ref="G2:H2"/>
    <mergeCell ref="I2:J2"/>
    <mergeCell ref="A1:J1"/>
    <mergeCell ref="A2:A3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B3D45-B0B7-4967-BDD9-591751D2BAB5}">
  <dimension ref="A1:K44"/>
  <sheetViews>
    <sheetView workbookViewId="0">
      <selection sqref="A1:K44"/>
    </sheetView>
  </sheetViews>
  <sheetFormatPr baseColWidth="10" defaultRowHeight="15"/>
  <sheetData>
    <row r="1" spans="1:11" ht="15" customHeight="1">
      <c r="A1" s="100" t="s">
        <v>50</v>
      </c>
      <c r="B1" s="100"/>
      <c r="C1" s="100"/>
      <c r="D1" s="100"/>
      <c r="E1" s="100"/>
      <c r="F1" s="100"/>
      <c r="G1" s="100"/>
      <c r="H1" s="100"/>
      <c r="I1" s="100"/>
      <c r="J1" s="100"/>
      <c r="K1" s="101"/>
    </row>
    <row r="2" spans="1:11" ht="24.75">
      <c r="A2" s="102" t="s">
        <v>0</v>
      </c>
      <c r="B2" s="103" t="s">
        <v>2</v>
      </c>
      <c r="C2" s="104" t="s">
        <v>3</v>
      </c>
      <c r="D2" s="104" t="s">
        <v>4</v>
      </c>
      <c r="E2" s="104" t="s">
        <v>5</v>
      </c>
      <c r="F2" s="104" t="s">
        <v>6</v>
      </c>
      <c r="G2" s="105" t="s">
        <v>7</v>
      </c>
      <c r="H2" s="105"/>
      <c r="I2" s="105" t="s">
        <v>8</v>
      </c>
      <c r="J2" s="105"/>
      <c r="K2" s="101"/>
    </row>
    <row r="3" spans="1:11">
      <c r="A3" s="106"/>
      <c r="B3" s="107" t="s">
        <v>9</v>
      </c>
      <c r="C3" s="108" t="s">
        <v>9</v>
      </c>
      <c r="D3" s="108" t="s">
        <v>9</v>
      </c>
      <c r="E3" s="108" t="s">
        <v>9</v>
      </c>
      <c r="F3" s="108" t="s">
        <v>9</v>
      </c>
      <c r="G3" s="109" t="s">
        <v>9</v>
      </c>
      <c r="H3" s="108" t="s">
        <v>10</v>
      </c>
      <c r="I3" s="109" t="s">
        <v>9</v>
      </c>
      <c r="J3" s="108" t="s">
        <v>10</v>
      </c>
      <c r="K3" s="101"/>
    </row>
    <row r="4" spans="1:11" ht="24">
      <c r="A4" s="110" t="s">
        <v>11</v>
      </c>
      <c r="B4" s="111">
        <v>16</v>
      </c>
      <c r="C4" s="112">
        <v>19</v>
      </c>
      <c r="D4" s="112">
        <v>33</v>
      </c>
      <c r="E4" s="113">
        <v>24.000000000000004</v>
      </c>
      <c r="F4" s="114">
        <v>4.0166320883712183</v>
      </c>
      <c r="G4" s="115">
        <v>0.94530199900000822</v>
      </c>
      <c r="H4" s="114">
        <v>0.56430768800396502</v>
      </c>
      <c r="I4" s="115">
        <v>0.47201671356442437</v>
      </c>
      <c r="J4" s="114">
        <v>1.0907738793870474</v>
      </c>
      <c r="K4" s="101"/>
    </row>
    <row r="5" spans="1:11" ht="24">
      <c r="A5" s="116" t="s">
        <v>12</v>
      </c>
      <c r="B5" s="117">
        <v>16</v>
      </c>
      <c r="C5" s="118">
        <v>174</v>
      </c>
      <c r="D5" s="118">
        <v>193</v>
      </c>
      <c r="E5" s="119">
        <v>184.31249999999997</v>
      </c>
      <c r="F5" s="120">
        <v>5.8162846101842964</v>
      </c>
      <c r="G5" s="121">
        <v>2.6636866189800067E-2</v>
      </c>
      <c r="H5" s="119">
        <v>0.56430768800396502</v>
      </c>
      <c r="I5" s="121">
        <v>-0.87499615080064708</v>
      </c>
      <c r="J5" s="119">
        <v>1.0907738793870474</v>
      </c>
      <c r="K5" s="101"/>
    </row>
    <row r="6" spans="1:11" ht="24">
      <c r="A6" s="116" t="s">
        <v>13</v>
      </c>
      <c r="B6" s="117">
        <v>16</v>
      </c>
      <c r="C6" s="118">
        <v>70</v>
      </c>
      <c r="D6" s="118">
        <v>103</v>
      </c>
      <c r="E6" s="119">
        <v>80.5625</v>
      </c>
      <c r="F6" s="120">
        <v>8.6175692628490079</v>
      </c>
      <c r="G6" s="121">
        <v>1.2013069311295668</v>
      </c>
      <c r="H6" s="119">
        <v>0.56430768800396502</v>
      </c>
      <c r="I6" s="121">
        <v>1.8036312503425727</v>
      </c>
      <c r="J6" s="119">
        <v>1.0907738793870474</v>
      </c>
      <c r="K6" s="101"/>
    </row>
    <row r="7" spans="1:11" ht="24">
      <c r="A7" s="116" t="s">
        <v>14</v>
      </c>
      <c r="B7" s="117">
        <v>16</v>
      </c>
      <c r="C7" s="122">
        <v>21.502942507922139</v>
      </c>
      <c r="D7" s="122">
        <v>27.651749040242692</v>
      </c>
      <c r="E7" s="120">
        <v>23.673779487392277</v>
      </c>
      <c r="F7" s="123">
        <v>1.7133270544447414</v>
      </c>
      <c r="G7" s="121">
        <v>0.85280796703011741</v>
      </c>
      <c r="H7" s="119">
        <v>0.56430768800396502</v>
      </c>
      <c r="I7" s="121">
        <v>0.61048674853147944</v>
      </c>
      <c r="J7" s="119">
        <v>1.0907738793870474</v>
      </c>
      <c r="K7" s="101"/>
    </row>
    <row r="8" spans="1:11" ht="48">
      <c r="A8" s="116" t="s">
        <v>15</v>
      </c>
      <c r="B8" s="117">
        <v>16</v>
      </c>
      <c r="C8" s="124">
        <v>27</v>
      </c>
      <c r="D8" s="124">
        <v>34</v>
      </c>
      <c r="E8" s="122">
        <v>31.000000000000004</v>
      </c>
      <c r="F8" s="119">
        <v>1.8973665961010269</v>
      </c>
      <c r="G8" s="121">
        <v>-0.93697115856841118</v>
      </c>
      <c r="H8" s="119">
        <v>0.56430768800396502</v>
      </c>
      <c r="I8" s="121">
        <v>1.13451363451364</v>
      </c>
      <c r="J8" s="119">
        <v>1.0907738793870474</v>
      </c>
      <c r="K8" s="101"/>
    </row>
    <row r="9" spans="1:11" ht="24">
      <c r="A9" s="116" t="s">
        <v>16</v>
      </c>
      <c r="B9" s="117">
        <v>16</v>
      </c>
      <c r="C9" s="118">
        <v>13.5</v>
      </c>
      <c r="D9" s="118">
        <v>24</v>
      </c>
      <c r="E9" s="119">
        <v>16.5625</v>
      </c>
      <c r="F9" s="120">
        <v>2.6196373794859471</v>
      </c>
      <c r="G9" s="121">
        <v>1.6801979052682938</v>
      </c>
      <c r="H9" s="119">
        <v>0.56430768800396502</v>
      </c>
      <c r="I9" s="121">
        <v>3.5314028541655542</v>
      </c>
      <c r="J9" s="119">
        <v>1.0907738793870474</v>
      </c>
      <c r="K9" s="101"/>
    </row>
    <row r="10" spans="1:11" ht="48">
      <c r="A10" s="116" t="s">
        <v>17</v>
      </c>
      <c r="B10" s="117">
        <v>16</v>
      </c>
      <c r="C10" s="122">
        <v>411</v>
      </c>
      <c r="D10" s="122">
        <v>635</v>
      </c>
      <c r="E10" s="120">
        <v>566.81249999999989</v>
      </c>
      <c r="F10" s="123">
        <v>49.723527295101121</v>
      </c>
      <c r="G10" s="121">
        <v>-2.0854036583283428</v>
      </c>
      <c r="H10" s="119">
        <v>0.56430768800396502</v>
      </c>
      <c r="I10" s="121">
        <v>6.4250426700374206</v>
      </c>
      <c r="J10" s="119">
        <v>1.0907738793870474</v>
      </c>
      <c r="K10" s="101"/>
    </row>
    <row r="11" spans="1:11" ht="24">
      <c r="A11" s="116" t="s">
        <v>18</v>
      </c>
      <c r="B11" s="117">
        <v>16</v>
      </c>
      <c r="C11" s="122">
        <v>1.3251509714141743</v>
      </c>
      <c r="D11" s="122">
        <v>3.65288061591425</v>
      </c>
      <c r="E11" s="120">
        <v>2.896361213734755</v>
      </c>
      <c r="F11" s="123">
        <v>0.63624433984678219</v>
      </c>
      <c r="G11" s="121">
        <v>-0.94982743387167545</v>
      </c>
      <c r="H11" s="119">
        <v>0.56430768800396502</v>
      </c>
      <c r="I11" s="121">
        <v>0.80095239182782885</v>
      </c>
      <c r="J11" s="119">
        <v>1.0907738793870474</v>
      </c>
      <c r="K11" s="101"/>
    </row>
    <row r="12" spans="1:11" ht="24">
      <c r="A12" s="116" t="s">
        <v>19</v>
      </c>
      <c r="B12" s="117">
        <v>16</v>
      </c>
      <c r="C12" s="122">
        <v>2.5174379387037091</v>
      </c>
      <c r="D12" s="122">
        <v>3.9713055632522329</v>
      </c>
      <c r="E12" s="120">
        <v>3.0685801125562167</v>
      </c>
      <c r="F12" s="123">
        <v>0.43178065166167751</v>
      </c>
      <c r="G12" s="121">
        <v>0.64104560199246718</v>
      </c>
      <c r="H12" s="119">
        <v>0.56430768800396502</v>
      </c>
      <c r="I12" s="121">
        <v>-0.28570607498818273</v>
      </c>
      <c r="J12" s="119">
        <v>1.0907738793870474</v>
      </c>
      <c r="K12" s="101"/>
    </row>
    <row r="13" spans="1:11" ht="36">
      <c r="A13" s="116" t="s">
        <v>20</v>
      </c>
      <c r="B13" s="117">
        <v>16</v>
      </c>
      <c r="C13" s="122">
        <v>1.991386393282498</v>
      </c>
      <c r="D13" s="122">
        <v>3.7944457290534084</v>
      </c>
      <c r="E13" s="120">
        <v>3.0198075354107825</v>
      </c>
      <c r="F13" s="123">
        <v>0.57043348942522065</v>
      </c>
      <c r="G13" s="121">
        <v>-0.38476369722079895</v>
      </c>
      <c r="H13" s="119">
        <v>0.56430768800396502</v>
      </c>
      <c r="I13" s="121">
        <v>-1.0134158666383044</v>
      </c>
      <c r="J13" s="119">
        <v>1.0907738793870474</v>
      </c>
      <c r="K13" s="101"/>
    </row>
    <row r="14" spans="1:11" ht="36">
      <c r="A14" s="116" t="s">
        <v>21</v>
      </c>
      <c r="B14" s="117">
        <v>16</v>
      </c>
      <c r="C14" s="122">
        <v>1.8574602826224624</v>
      </c>
      <c r="D14" s="122">
        <v>3.7258070955586269</v>
      </c>
      <c r="E14" s="120">
        <v>2.962571861560876</v>
      </c>
      <c r="F14" s="123">
        <v>0.55246923572009354</v>
      </c>
      <c r="G14" s="121">
        <v>-0.45924501222896652</v>
      </c>
      <c r="H14" s="119">
        <v>0.56430768800396502</v>
      </c>
      <c r="I14" s="121">
        <v>-0.24795114265596055</v>
      </c>
      <c r="J14" s="119">
        <v>1.0907738793870474</v>
      </c>
      <c r="K14" s="101"/>
    </row>
    <row r="15" spans="1:11" ht="24">
      <c r="A15" s="116" t="s">
        <v>22</v>
      </c>
      <c r="B15" s="117">
        <v>16</v>
      </c>
      <c r="C15" s="122">
        <v>1.4451858789480823</v>
      </c>
      <c r="D15" s="122">
        <v>4.2185335734684761</v>
      </c>
      <c r="E15" s="120">
        <v>3.0168493982890809</v>
      </c>
      <c r="F15" s="123">
        <v>0.74131908656895196</v>
      </c>
      <c r="G15" s="121">
        <v>-0.15637271295459379</v>
      </c>
      <c r="H15" s="119">
        <v>0.56430768800396502</v>
      </c>
      <c r="I15" s="121">
        <v>6.4854001819047963E-2</v>
      </c>
      <c r="J15" s="119">
        <v>1.0907738793870474</v>
      </c>
      <c r="K15" s="101"/>
    </row>
    <row r="16" spans="1:11" ht="24">
      <c r="A16" s="116" t="s">
        <v>23</v>
      </c>
      <c r="B16" s="117">
        <v>16</v>
      </c>
      <c r="C16" s="122">
        <v>2.0948273710132126</v>
      </c>
      <c r="D16" s="122">
        <v>4.1009671755971109</v>
      </c>
      <c r="E16" s="120">
        <v>3.0938466704138632</v>
      </c>
      <c r="F16" s="123">
        <v>0.64293615521111502</v>
      </c>
      <c r="G16" s="121">
        <v>-0.17603950096518706</v>
      </c>
      <c r="H16" s="119">
        <v>0.56430768800396502</v>
      </c>
      <c r="I16" s="121">
        <v>-0.94935039868056736</v>
      </c>
      <c r="J16" s="119">
        <v>1.0907738793870474</v>
      </c>
      <c r="K16" s="101"/>
    </row>
    <row r="17" spans="1:11">
      <c r="A17" s="116" t="s">
        <v>24</v>
      </c>
      <c r="B17" s="117">
        <v>16</v>
      </c>
      <c r="C17" s="122">
        <v>390.24009999999998</v>
      </c>
      <c r="D17" s="122">
        <v>620.21479999999997</v>
      </c>
      <c r="E17" s="120">
        <v>498.01666250000005</v>
      </c>
      <c r="F17" s="123">
        <v>52.916240656001179</v>
      </c>
      <c r="G17" s="121">
        <v>0.33955557532971248</v>
      </c>
      <c r="H17" s="119">
        <v>0.56430768800396502</v>
      </c>
      <c r="I17" s="121">
        <v>1.313316725848914</v>
      </c>
      <c r="J17" s="119">
        <v>1.0907738793870474</v>
      </c>
      <c r="K17" s="101"/>
    </row>
    <row r="18" spans="1:11">
      <c r="A18" s="116" t="s">
        <v>25</v>
      </c>
      <c r="B18" s="117">
        <v>16</v>
      </c>
      <c r="C18" s="122">
        <v>62.279299999999999</v>
      </c>
      <c r="D18" s="122">
        <v>125.8874</v>
      </c>
      <c r="E18" s="120">
        <v>98.995668749999993</v>
      </c>
      <c r="F18" s="123">
        <v>22.153765986176971</v>
      </c>
      <c r="G18" s="121">
        <v>-0.43482617255458</v>
      </c>
      <c r="H18" s="119">
        <v>0.56430768800396502</v>
      </c>
      <c r="I18" s="121">
        <v>-1.2549472793413434</v>
      </c>
      <c r="J18" s="119">
        <v>1.0907738793870474</v>
      </c>
      <c r="K18" s="101"/>
    </row>
    <row r="19" spans="1:11">
      <c r="A19" s="116" t="s">
        <v>26</v>
      </c>
      <c r="B19" s="117">
        <v>16</v>
      </c>
      <c r="C19" s="124">
        <v>0</v>
      </c>
      <c r="D19" s="124">
        <v>26</v>
      </c>
      <c r="E19" s="122">
        <v>12.75</v>
      </c>
      <c r="F19" s="119">
        <v>7.987490219086343</v>
      </c>
      <c r="G19" s="121">
        <v>0.22336764598871023</v>
      </c>
      <c r="H19" s="119">
        <v>0.56430768800396502</v>
      </c>
      <c r="I19" s="121">
        <v>-1.1732025406222797</v>
      </c>
      <c r="J19" s="119">
        <v>1.0907738793870474</v>
      </c>
      <c r="K19" s="101"/>
    </row>
    <row r="20" spans="1:11" ht="24">
      <c r="A20" s="116" t="s">
        <v>53</v>
      </c>
      <c r="B20" s="117">
        <v>16</v>
      </c>
      <c r="C20" s="122">
        <v>379.11787000000004</v>
      </c>
      <c r="D20" s="122">
        <v>613.72217999999998</v>
      </c>
      <c r="E20" s="120">
        <v>492.10023125000004</v>
      </c>
      <c r="F20" s="123">
        <v>54.166506946835419</v>
      </c>
      <c r="G20" s="121">
        <v>0.17615393498918774</v>
      </c>
      <c r="H20" s="119">
        <v>0.56430768800396502</v>
      </c>
      <c r="I20" s="121">
        <v>1.250064276789995</v>
      </c>
      <c r="J20" s="119">
        <v>1.0907738793870474</v>
      </c>
      <c r="K20" s="101"/>
    </row>
    <row r="21" spans="1:11" ht="24">
      <c r="A21" s="116" t="s">
        <v>54</v>
      </c>
      <c r="B21" s="117">
        <v>16</v>
      </c>
      <c r="C21" s="122">
        <v>387.90391000000005</v>
      </c>
      <c r="D21" s="122">
        <v>616.03494999999998</v>
      </c>
      <c r="E21" s="120">
        <v>492.85740437499993</v>
      </c>
      <c r="F21" s="123">
        <v>52.237532236057881</v>
      </c>
      <c r="G21" s="121">
        <v>0.44306677078852047</v>
      </c>
      <c r="H21" s="119">
        <v>0.56430768800396502</v>
      </c>
      <c r="I21" s="121">
        <v>1.4573350832008218</v>
      </c>
      <c r="J21" s="119">
        <v>1.0907738793870474</v>
      </c>
      <c r="K21" s="101"/>
    </row>
    <row r="22" spans="1:11" ht="24">
      <c r="A22" s="116" t="s">
        <v>27</v>
      </c>
      <c r="B22" s="117">
        <v>16</v>
      </c>
      <c r="C22" s="122">
        <v>363.92860000000002</v>
      </c>
      <c r="D22" s="122">
        <v>570.67740000000003</v>
      </c>
      <c r="E22" s="120">
        <v>472.56666250000006</v>
      </c>
      <c r="F22" s="123">
        <v>49.429394019198398</v>
      </c>
      <c r="G22" s="121">
        <v>-0.17393602235871894</v>
      </c>
      <c r="H22" s="119">
        <v>0.56430768800396502</v>
      </c>
      <c r="I22" s="121">
        <v>0.74518395284337602</v>
      </c>
      <c r="J22" s="119">
        <v>1.0907738793870474</v>
      </c>
      <c r="K22" s="101"/>
    </row>
    <row r="23" spans="1:11" ht="72">
      <c r="A23" s="116" t="s">
        <v>28</v>
      </c>
      <c r="B23" s="117">
        <v>16</v>
      </c>
      <c r="C23" s="122">
        <v>34.375</v>
      </c>
      <c r="D23" s="122">
        <v>67.708299999999994</v>
      </c>
      <c r="E23" s="120">
        <v>45.833337499999999</v>
      </c>
      <c r="F23" s="123">
        <v>10.339987328997715</v>
      </c>
      <c r="G23" s="121">
        <v>0.82493858095033024</v>
      </c>
      <c r="H23" s="119">
        <v>0.56430768800396502</v>
      </c>
      <c r="I23" s="121">
        <v>-0.49391766710647766</v>
      </c>
      <c r="J23" s="119">
        <v>1.0907738793870474</v>
      </c>
      <c r="K23" s="101"/>
    </row>
    <row r="24" spans="1:11" ht="24">
      <c r="A24" s="116" t="s">
        <v>29</v>
      </c>
      <c r="B24" s="117">
        <v>16</v>
      </c>
      <c r="C24" s="122">
        <v>1136.1538</v>
      </c>
      <c r="D24" s="122">
        <v>2299.2044999999998</v>
      </c>
      <c r="E24" s="120">
        <v>1439.7745125000001</v>
      </c>
      <c r="F24" s="123">
        <v>316.54627068414476</v>
      </c>
      <c r="G24" s="121">
        <v>1.5223975882658389</v>
      </c>
      <c r="H24" s="119">
        <v>0.56430768800396502</v>
      </c>
      <c r="I24" s="121">
        <v>2.3886949010787513</v>
      </c>
      <c r="J24" s="119">
        <v>1.0907738793870474</v>
      </c>
      <c r="K24" s="101"/>
    </row>
    <row r="25" spans="1:11" ht="24">
      <c r="A25" s="116" t="s">
        <v>30</v>
      </c>
      <c r="B25" s="117">
        <v>16</v>
      </c>
      <c r="C25" s="122">
        <v>181.31469999999999</v>
      </c>
      <c r="D25" s="122">
        <v>733.02560000000005</v>
      </c>
      <c r="E25" s="120">
        <v>311.21770000000004</v>
      </c>
      <c r="F25" s="123">
        <v>145.61387347896036</v>
      </c>
      <c r="G25" s="121">
        <v>1.7921286252404434</v>
      </c>
      <c r="H25" s="119">
        <v>0.56430768800396502</v>
      </c>
      <c r="I25" s="121">
        <v>3.7744936168807008</v>
      </c>
      <c r="J25" s="119">
        <v>1.0907738793870474</v>
      </c>
      <c r="K25" s="101"/>
    </row>
    <row r="26" spans="1:11" ht="72">
      <c r="A26" s="116" t="s">
        <v>31</v>
      </c>
      <c r="B26" s="117">
        <v>16</v>
      </c>
      <c r="C26" s="122">
        <v>15.625</v>
      </c>
      <c r="D26" s="122">
        <v>44.791699999999999</v>
      </c>
      <c r="E26" s="120">
        <v>31.705731249999992</v>
      </c>
      <c r="F26" s="123">
        <v>7.8226277317977786</v>
      </c>
      <c r="G26" s="121">
        <v>-0.22894784524512485</v>
      </c>
      <c r="H26" s="119">
        <v>0.56430768800396502</v>
      </c>
      <c r="I26" s="121">
        <v>-7.0907021086145591E-2</v>
      </c>
      <c r="J26" s="119">
        <v>1.0907738793870474</v>
      </c>
      <c r="K26" s="101"/>
    </row>
    <row r="27" spans="1:11" ht="24">
      <c r="A27" s="116" t="s">
        <v>32</v>
      </c>
      <c r="B27" s="117">
        <v>16</v>
      </c>
      <c r="C27" s="122">
        <v>1205.0930000000001</v>
      </c>
      <c r="D27" s="122">
        <v>2368.1388999999999</v>
      </c>
      <c r="E27" s="120">
        <v>1593.3679187500002</v>
      </c>
      <c r="F27" s="123">
        <v>355.40246364732519</v>
      </c>
      <c r="G27" s="121">
        <v>0.86804488341979424</v>
      </c>
      <c r="H27" s="119">
        <v>0.56430768800396502</v>
      </c>
      <c r="I27" s="121">
        <v>-0.41796104092353054</v>
      </c>
      <c r="J27" s="119">
        <v>1.0907738793870474</v>
      </c>
      <c r="K27" s="101"/>
    </row>
    <row r="28" spans="1:11">
      <c r="A28" s="116" t="s">
        <v>33</v>
      </c>
      <c r="B28" s="117">
        <v>16</v>
      </c>
      <c r="C28" s="122">
        <v>164.0857</v>
      </c>
      <c r="D28" s="122">
        <v>630.81730000000005</v>
      </c>
      <c r="E28" s="120">
        <v>354.53039374999992</v>
      </c>
      <c r="F28" s="123">
        <v>160.42358331046577</v>
      </c>
      <c r="G28" s="121">
        <v>0.66705619313498388</v>
      </c>
      <c r="H28" s="119">
        <v>0.56430768800396502</v>
      </c>
      <c r="I28" s="121">
        <v>-1.1362198304259734</v>
      </c>
      <c r="J28" s="119">
        <v>1.0907738793870474</v>
      </c>
      <c r="K28" s="101"/>
    </row>
    <row r="29" spans="1:11" ht="60">
      <c r="A29" s="116" t="s">
        <v>34</v>
      </c>
      <c r="B29" s="117">
        <v>16</v>
      </c>
      <c r="C29" s="122">
        <v>2.0832999999999999</v>
      </c>
      <c r="D29" s="122">
        <v>23.958300000000001</v>
      </c>
      <c r="E29" s="120">
        <v>11.979156249999999</v>
      </c>
      <c r="F29" s="123">
        <v>6.4212629642429633</v>
      </c>
      <c r="G29" s="121">
        <v>0.22149702112422096</v>
      </c>
      <c r="H29" s="119">
        <v>0.56430768800396502</v>
      </c>
      <c r="I29" s="121">
        <v>-0.70818999750722922</v>
      </c>
      <c r="J29" s="119">
        <v>1.0907738793870474</v>
      </c>
      <c r="K29" s="101"/>
    </row>
    <row r="30" spans="1:11" ht="24">
      <c r="A30" s="116" t="s">
        <v>35</v>
      </c>
      <c r="B30" s="117">
        <v>16</v>
      </c>
      <c r="C30" s="122">
        <v>1069.3043</v>
      </c>
      <c r="D30" s="122">
        <v>2218.1999999999998</v>
      </c>
      <c r="E30" s="120">
        <v>1423.5667562499998</v>
      </c>
      <c r="F30" s="123">
        <v>325.18679631295396</v>
      </c>
      <c r="G30" s="121">
        <v>1.2257141617039993</v>
      </c>
      <c r="H30" s="119">
        <v>0.56430768800396502</v>
      </c>
      <c r="I30" s="121">
        <v>1.0998600269322123</v>
      </c>
      <c r="J30" s="119">
        <v>1.0907738793870474</v>
      </c>
      <c r="K30" s="101"/>
    </row>
    <row r="31" spans="1:11" ht="24">
      <c r="A31" s="116" t="s">
        <v>36</v>
      </c>
      <c r="B31" s="117">
        <v>16</v>
      </c>
      <c r="C31" s="122">
        <v>76.193399999999997</v>
      </c>
      <c r="D31" s="122">
        <v>634.07489999999996</v>
      </c>
      <c r="E31" s="120">
        <v>312.18238124999993</v>
      </c>
      <c r="F31" s="123">
        <v>172.93060204115875</v>
      </c>
      <c r="G31" s="121">
        <v>0.24270489805829479</v>
      </c>
      <c r="H31" s="119">
        <v>0.56430768800396502</v>
      </c>
      <c r="I31" s="121">
        <v>-0.97074101546823166</v>
      </c>
      <c r="J31" s="119">
        <v>1.0907738793870474</v>
      </c>
      <c r="K31" s="101"/>
    </row>
    <row r="32" spans="1:11" ht="24">
      <c r="A32" s="116" t="s">
        <v>37</v>
      </c>
      <c r="B32" s="117">
        <v>16</v>
      </c>
      <c r="C32" s="122">
        <v>54.166699999999999</v>
      </c>
      <c r="D32" s="122">
        <v>95.833299999999994</v>
      </c>
      <c r="E32" s="120">
        <v>83.203124999999986</v>
      </c>
      <c r="F32" s="123">
        <v>10.048168192693961</v>
      </c>
      <c r="G32" s="121">
        <v>-1.7082498232940844</v>
      </c>
      <c r="H32" s="119">
        <v>0.56430768800396502</v>
      </c>
      <c r="I32" s="121">
        <v>3.9312818167571053</v>
      </c>
      <c r="J32" s="119">
        <v>1.0907738793870474</v>
      </c>
      <c r="K32" s="101"/>
    </row>
    <row r="33" spans="1:11" ht="24">
      <c r="A33" s="116" t="s">
        <v>38</v>
      </c>
      <c r="B33" s="117">
        <v>16</v>
      </c>
      <c r="C33" s="122">
        <v>920.5</v>
      </c>
      <c r="D33" s="122">
        <v>2210.9023999999999</v>
      </c>
      <c r="E33" s="120">
        <v>1241.7586062499997</v>
      </c>
      <c r="F33" s="123">
        <v>286.2507488625464</v>
      </c>
      <c r="G33" s="121">
        <v>2.8176710864932213</v>
      </c>
      <c r="H33" s="119">
        <v>0.56430768800396502</v>
      </c>
      <c r="I33" s="121">
        <v>9.5971959951131574</v>
      </c>
      <c r="J33" s="119">
        <v>1.0907738793870474</v>
      </c>
      <c r="K33" s="101"/>
    </row>
    <row r="34" spans="1:11" ht="24">
      <c r="A34" s="116" t="s">
        <v>39</v>
      </c>
      <c r="B34" s="117">
        <v>16</v>
      </c>
      <c r="C34" s="122">
        <v>137.79140000000001</v>
      </c>
      <c r="D34" s="122">
        <v>416.5145</v>
      </c>
      <c r="E34" s="120">
        <v>250.55371875</v>
      </c>
      <c r="F34" s="123">
        <v>90.862234885047954</v>
      </c>
      <c r="G34" s="121">
        <v>0.63038266504429463</v>
      </c>
      <c r="H34" s="119">
        <v>0.56430768800396502</v>
      </c>
      <c r="I34" s="121">
        <v>-0.97146263503334807</v>
      </c>
      <c r="J34" s="119">
        <v>1.0907738793870474</v>
      </c>
      <c r="K34" s="101"/>
    </row>
    <row r="35" spans="1:11" ht="24">
      <c r="A35" s="116" t="s">
        <v>40</v>
      </c>
      <c r="B35" s="117">
        <v>16</v>
      </c>
      <c r="C35" s="122">
        <v>2.0832999999999999</v>
      </c>
      <c r="D35" s="122">
        <v>33.333300000000001</v>
      </c>
      <c r="E35" s="120">
        <v>11.067699999999999</v>
      </c>
      <c r="F35" s="123">
        <v>8.6975518719541611</v>
      </c>
      <c r="G35" s="121">
        <v>1.3187206494452315</v>
      </c>
      <c r="H35" s="119">
        <v>0.56430768800396502</v>
      </c>
      <c r="I35" s="121">
        <v>1.6988020906613677</v>
      </c>
      <c r="J35" s="119">
        <v>1.0907738793870474</v>
      </c>
      <c r="K35" s="101"/>
    </row>
    <row r="36" spans="1:11" ht="24">
      <c r="A36" s="116" t="s">
        <v>41</v>
      </c>
      <c r="B36" s="117">
        <v>16</v>
      </c>
      <c r="C36" s="122">
        <v>879</v>
      </c>
      <c r="D36" s="122">
        <v>2320.7143000000001</v>
      </c>
      <c r="E36" s="120">
        <v>1613.1180812499999</v>
      </c>
      <c r="F36" s="123">
        <v>356.53361283259341</v>
      </c>
      <c r="G36" s="121">
        <v>5.4557118837802197E-2</v>
      </c>
      <c r="H36" s="119">
        <v>0.56430768800396502</v>
      </c>
      <c r="I36" s="121">
        <v>0.18276969262027198</v>
      </c>
      <c r="J36" s="119">
        <v>1.0907738793870474</v>
      </c>
      <c r="K36" s="101"/>
    </row>
    <row r="37" spans="1:11">
      <c r="A37" s="116" t="s">
        <v>42</v>
      </c>
      <c r="B37" s="117">
        <v>16</v>
      </c>
      <c r="C37" s="122">
        <v>0</v>
      </c>
      <c r="D37" s="122">
        <v>514.80079999999998</v>
      </c>
      <c r="E37" s="120">
        <v>208.16866249999998</v>
      </c>
      <c r="F37" s="123">
        <v>154.07582967849686</v>
      </c>
      <c r="G37" s="121">
        <v>0.17718776331899602</v>
      </c>
      <c r="H37" s="119">
        <v>0.56430768800396502</v>
      </c>
      <c r="I37" s="121">
        <v>-0.6151708845394851</v>
      </c>
      <c r="J37" s="119">
        <v>1.0907738793870474</v>
      </c>
      <c r="K37" s="101"/>
    </row>
    <row r="38" spans="1:11">
      <c r="A38" s="116" t="s">
        <v>43</v>
      </c>
      <c r="B38" s="117">
        <v>16</v>
      </c>
      <c r="C38" s="122">
        <v>1.1125</v>
      </c>
      <c r="D38" s="122">
        <v>3.0825999999999998</v>
      </c>
      <c r="E38" s="120">
        <v>2.1454312500000001</v>
      </c>
      <c r="F38" s="123">
        <v>0.54830879465103111</v>
      </c>
      <c r="G38" s="121">
        <v>3.6489496375489018E-2</v>
      </c>
      <c r="H38" s="119">
        <v>0.56430768800396502</v>
      </c>
      <c r="I38" s="121">
        <v>-0.42479719327397097</v>
      </c>
      <c r="J38" s="119">
        <v>1.0907738793870474</v>
      </c>
      <c r="K38" s="101"/>
    </row>
    <row r="39" spans="1:11" ht="60">
      <c r="A39" s="116" t="s">
        <v>44</v>
      </c>
      <c r="B39" s="117">
        <v>16</v>
      </c>
      <c r="C39" s="122">
        <v>0.26032750950692701</v>
      </c>
      <c r="D39" s="122">
        <v>1.34903596948949</v>
      </c>
      <c r="E39" s="120">
        <v>0.64981780441084525</v>
      </c>
      <c r="F39" s="123">
        <v>0.3197168225760777</v>
      </c>
      <c r="G39" s="121">
        <v>0.77581767843334715</v>
      </c>
      <c r="H39" s="119">
        <v>0.56430768800396502</v>
      </c>
      <c r="I39" s="121">
        <v>2.2684431043569851E-2</v>
      </c>
      <c r="J39" s="119">
        <v>1.0907738793870474</v>
      </c>
      <c r="K39" s="101"/>
    </row>
    <row r="40" spans="1:11" ht="48">
      <c r="A40" s="116" t="s">
        <v>45</v>
      </c>
      <c r="B40" s="117">
        <v>16</v>
      </c>
      <c r="C40" s="122">
        <v>0.57046307600000001</v>
      </c>
      <c r="D40" s="122">
        <v>4.6176769760000003</v>
      </c>
      <c r="E40" s="120">
        <v>2.0167438207499999</v>
      </c>
      <c r="F40" s="123">
        <v>1.1040487204845981</v>
      </c>
      <c r="G40" s="121">
        <v>1.0797501200452146</v>
      </c>
      <c r="H40" s="119">
        <v>0.56430768800396502</v>
      </c>
      <c r="I40" s="121">
        <v>0.83522408699268436</v>
      </c>
      <c r="J40" s="119">
        <v>1.0907738793870474</v>
      </c>
      <c r="K40" s="101"/>
    </row>
    <row r="41" spans="1:11" ht="120">
      <c r="A41" s="116" t="s">
        <v>46</v>
      </c>
      <c r="B41" s="117">
        <v>16</v>
      </c>
      <c r="C41" s="122">
        <v>93.75</v>
      </c>
      <c r="D41" s="122">
        <v>100</v>
      </c>
      <c r="E41" s="120">
        <v>98.111975000000001</v>
      </c>
      <c r="F41" s="123">
        <v>1.7929082424931839</v>
      </c>
      <c r="G41" s="121">
        <v>-1.047476698347126</v>
      </c>
      <c r="H41" s="119">
        <v>0.56430768800396502</v>
      </c>
      <c r="I41" s="121">
        <v>0.83427372298980063</v>
      </c>
      <c r="J41" s="119">
        <v>1.0907738793870474</v>
      </c>
      <c r="K41" s="101"/>
    </row>
    <row r="42" spans="1:11" ht="15" customHeight="1">
      <c r="A42" s="116" t="s">
        <v>47</v>
      </c>
      <c r="B42" s="117">
        <v>16</v>
      </c>
      <c r="C42" s="122">
        <v>66.666600000000003</v>
      </c>
      <c r="D42" s="122">
        <v>88.541699999999992</v>
      </c>
      <c r="E42" s="120">
        <v>77.539068749999984</v>
      </c>
      <c r="F42" s="123">
        <v>7.5112533245984778</v>
      </c>
      <c r="G42" s="121">
        <v>-4.2273194418781017E-2</v>
      </c>
      <c r="H42" s="119">
        <v>0.56430768800396502</v>
      </c>
      <c r="I42" s="121">
        <v>-1.4472568856638099</v>
      </c>
      <c r="J42" s="119">
        <v>1.0907738793870474</v>
      </c>
      <c r="K42" s="101"/>
    </row>
    <row r="43" spans="1:11" ht="24">
      <c r="A43" s="125" t="s">
        <v>48</v>
      </c>
      <c r="B43" s="126">
        <v>16</v>
      </c>
      <c r="C43" s="127"/>
      <c r="D43" s="127"/>
      <c r="E43" s="127"/>
      <c r="F43" s="127"/>
      <c r="G43" s="128"/>
      <c r="H43" s="127"/>
      <c r="I43" s="128"/>
      <c r="J43" s="127"/>
      <c r="K43" s="101"/>
    </row>
    <row r="44" spans="1:11" ht="15" customHeight="1">
      <c r="A44" s="129" t="s">
        <v>52</v>
      </c>
      <c r="B44" s="129"/>
      <c r="C44" s="129"/>
      <c r="D44" s="129"/>
      <c r="E44" s="129"/>
      <c r="F44" s="129"/>
      <c r="G44" s="129"/>
      <c r="H44" s="129"/>
      <c r="I44" s="129"/>
      <c r="J44" s="129"/>
      <c r="K44" s="101"/>
    </row>
  </sheetData>
  <mergeCells count="5">
    <mergeCell ref="A1:J1"/>
    <mergeCell ref="A2:A3"/>
    <mergeCell ref="G2:H2"/>
    <mergeCell ref="I2:J2"/>
    <mergeCell ref="A44:J44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2E0F0-B578-46A0-ABD5-1E745E73FAE1}">
  <dimension ref="A1:K44"/>
  <sheetViews>
    <sheetView workbookViewId="0">
      <selection sqref="A1:K44"/>
    </sheetView>
  </sheetViews>
  <sheetFormatPr baseColWidth="10" defaultRowHeight="15"/>
  <sheetData>
    <row r="1" spans="1:11" ht="15" customHeight="1">
      <c r="A1" s="88" t="s">
        <v>50</v>
      </c>
      <c r="B1" s="88"/>
      <c r="C1" s="88"/>
      <c r="D1" s="88"/>
      <c r="E1" s="88"/>
      <c r="F1" s="88"/>
      <c r="G1" s="88"/>
      <c r="H1" s="88"/>
      <c r="I1" s="88"/>
      <c r="J1" s="88"/>
      <c r="K1" s="1"/>
    </row>
    <row r="2" spans="1:11" ht="24.75">
      <c r="A2" s="89" t="s">
        <v>0</v>
      </c>
      <c r="B2" s="2" t="s">
        <v>2</v>
      </c>
      <c r="C2" s="81" t="s">
        <v>3</v>
      </c>
      <c r="D2" s="81" t="s">
        <v>4</v>
      </c>
      <c r="E2" s="81" t="s">
        <v>5</v>
      </c>
      <c r="F2" s="81" t="s">
        <v>6</v>
      </c>
      <c r="G2" s="91" t="s">
        <v>7</v>
      </c>
      <c r="H2" s="91"/>
      <c r="I2" s="91" t="s">
        <v>8</v>
      </c>
      <c r="J2" s="91"/>
      <c r="K2" s="1"/>
    </row>
    <row r="3" spans="1:11">
      <c r="A3" s="90"/>
      <c r="B3" s="3" t="s">
        <v>9</v>
      </c>
      <c r="C3" s="4" t="s">
        <v>9</v>
      </c>
      <c r="D3" s="4" t="s">
        <v>9</v>
      </c>
      <c r="E3" s="4" t="s">
        <v>9</v>
      </c>
      <c r="F3" s="4" t="s">
        <v>9</v>
      </c>
      <c r="G3" s="5" t="s">
        <v>9</v>
      </c>
      <c r="H3" s="4" t="s">
        <v>10</v>
      </c>
      <c r="I3" s="5" t="s">
        <v>9</v>
      </c>
      <c r="J3" s="4" t="s">
        <v>10</v>
      </c>
      <c r="K3" s="1"/>
    </row>
    <row r="4" spans="1:11" ht="24">
      <c r="A4" s="6" t="s">
        <v>11</v>
      </c>
      <c r="B4" s="7">
        <v>19</v>
      </c>
      <c r="C4" s="8">
        <v>18</v>
      </c>
      <c r="D4" s="8">
        <v>32</v>
      </c>
      <c r="E4" s="9">
        <v>24.894736842105264</v>
      </c>
      <c r="F4" s="10">
        <v>3.6650714233165638</v>
      </c>
      <c r="G4" s="11">
        <v>9.3804124711983017E-2</v>
      </c>
      <c r="H4" s="10">
        <v>0.52376669501042072</v>
      </c>
      <c r="I4" s="11">
        <v>-0.12841459375360431</v>
      </c>
      <c r="J4" s="10">
        <v>1.0142698435367294</v>
      </c>
      <c r="K4" s="1"/>
    </row>
    <row r="5" spans="1:11" ht="24">
      <c r="A5" s="12" t="s">
        <v>12</v>
      </c>
      <c r="B5" s="13">
        <v>19</v>
      </c>
      <c r="C5" s="14">
        <v>175</v>
      </c>
      <c r="D5" s="14">
        <v>200</v>
      </c>
      <c r="E5" s="15">
        <v>182.10526315789474</v>
      </c>
      <c r="F5" s="16">
        <v>5.9244759434635519</v>
      </c>
      <c r="G5" s="17">
        <v>1.5892608979742273</v>
      </c>
      <c r="H5" s="15">
        <v>0.52376669501042072</v>
      </c>
      <c r="I5" s="17">
        <v>3.4863413850387146</v>
      </c>
      <c r="J5" s="15">
        <v>1.0142698435367294</v>
      </c>
      <c r="K5" s="1"/>
    </row>
    <row r="6" spans="1:11" ht="24">
      <c r="A6" s="12" t="s">
        <v>13</v>
      </c>
      <c r="B6" s="13">
        <v>19</v>
      </c>
      <c r="C6" s="14">
        <v>64</v>
      </c>
      <c r="D6" s="14">
        <v>96</v>
      </c>
      <c r="E6" s="15">
        <v>79.947368421052644</v>
      </c>
      <c r="F6" s="16">
        <v>7.849088299573582</v>
      </c>
      <c r="G6" s="17">
        <v>0.2650362058307017</v>
      </c>
      <c r="H6" s="15">
        <v>0.52376669501042072</v>
      </c>
      <c r="I6" s="17">
        <v>0.19804837730723643</v>
      </c>
      <c r="J6" s="15">
        <v>1.0142698435367294</v>
      </c>
      <c r="K6" s="1"/>
    </row>
    <row r="7" spans="1:11" ht="24">
      <c r="A7" s="12" t="s">
        <v>14</v>
      </c>
      <c r="B7" s="13">
        <v>19</v>
      </c>
      <c r="C7" s="18">
        <v>18.5</v>
      </c>
      <c r="D7" s="18">
        <v>28.081632653061224</v>
      </c>
      <c r="E7" s="16">
        <v>24.156925252075141</v>
      </c>
      <c r="F7" s="19">
        <v>2.5910655672518348</v>
      </c>
      <c r="G7" s="17">
        <v>-0.21703204869226764</v>
      </c>
      <c r="H7" s="15">
        <v>0.52376669501042072</v>
      </c>
      <c r="I7" s="17">
        <v>-5.8141181649994697E-2</v>
      </c>
      <c r="J7" s="15">
        <v>1.0142698435367294</v>
      </c>
      <c r="K7" s="1"/>
    </row>
    <row r="8" spans="1:11" ht="48">
      <c r="A8" s="12" t="s">
        <v>15</v>
      </c>
      <c r="B8" s="13">
        <v>19</v>
      </c>
      <c r="C8" s="20">
        <v>24</v>
      </c>
      <c r="D8" s="20">
        <v>35</v>
      </c>
      <c r="E8" s="18">
        <v>30.473684210526319</v>
      </c>
      <c r="F8" s="15">
        <v>2.6743310908759463</v>
      </c>
      <c r="G8" s="17">
        <v>-0.16218835882844179</v>
      </c>
      <c r="H8" s="15">
        <v>0.52376669501042072</v>
      </c>
      <c r="I8" s="17">
        <v>0.78637129649901749</v>
      </c>
      <c r="J8" s="15">
        <v>1.0142698435367294</v>
      </c>
      <c r="K8" s="1"/>
    </row>
    <row r="9" spans="1:11" ht="24">
      <c r="A9" s="12" t="s">
        <v>16</v>
      </c>
      <c r="B9" s="13">
        <v>19</v>
      </c>
      <c r="C9" s="14">
        <v>12.2</v>
      </c>
      <c r="D9" s="14">
        <v>22</v>
      </c>
      <c r="E9" s="15">
        <v>16.61578947368421</v>
      </c>
      <c r="F9" s="16">
        <v>2.9390594031830317</v>
      </c>
      <c r="G9" s="17">
        <v>0.12125359670557538</v>
      </c>
      <c r="H9" s="15">
        <v>0.52376669501042072</v>
      </c>
      <c r="I9" s="17">
        <v>-1.0550243953228424</v>
      </c>
      <c r="J9" s="15">
        <v>1.0142698435367294</v>
      </c>
      <c r="K9" s="1"/>
    </row>
    <row r="10" spans="1:11" ht="48">
      <c r="A10" s="12" t="s">
        <v>17</v>
      </c>
      <c r="B10" s="13">
        <v>18</v>
      </c>
      <c r="C10" s="18">
        <v>393</v>
      </c>
      <c r="D10" s="18">
        <v>643</v>
      </c>
      <c r="E10" s="16">
        <v>566.55555555555566</v>
      </c>
      <c r="F10" s="19">
        <v>60.719434065236584</v>
      </c>
      <c r="G10" s="17">
        <v>-1.4321337006789672</v>
      </c>
      <c r="H10" s="15">
        <v>0.53627789900610856</v>
      </c>
      <c r="I10" s="17">
        <v>2.681390072648957</v>
      </c>
      <c r="J10" s="15">
        <v>1.0377950826345115</v>
      </c>
      <c r="K10" s="1"/>
    </row>
    <row r="11" spans="1:11" ht="24">
      <c r="A11" s="12" t="s">
        <v>18</v>
      </c>
      <c r="B11" s="13">
        <v>18</v>
      </c>
      <c r="C11" s="18">
        <v>1.2885851792671086</v>
      </c>
      <c r="D11" s="18">
        <v>3.7561437768153345</v>
      </c>
      <c r="E11" s="16">
        <v>2.9304933079383497</v>
      </c>
      <c r="F11" s="19">
        <v>0.7083779728545011</v>
      </c>
      <c r="G11" s="17">
        <v>-1.1193442273073622</v>
      </c>
      <c r="H11" s="15">
        <v>0.53627789900610856</v>
      </c>
      <c r="I11" s="17">
        <v>0.61271711793337913</v>
      </c>
      <c r="J11" s="15">
        <v>1.0377950826345115</v>
      </c>
      <c r="K11" s="1"/>
    </row>
    <row r="12" spans="1:11" ht="24">
      <c r="A12" s="12" t="s">
        <v>19</v>
      </c>
      <c r="B12" s="13">
        <v>19</v>
      </c>
      <c r="C12" s="18">
        <v>1.2133839835737474</v>
      </c>
      <c r="D12" s="18">
        <v>3.6445998057758313</v>
      </c>
      <c r="E12" s="16">
        <v>2.8861767217263536</v>
      </c>
      <c r="F12" s="19">
        <v>0.74305081599486678</v>
      </c>
      <c r="G12" s="17">
        <v>-1.1168814821393898</v>
      </c>
      <c r="H12" s="15">
        <v>0.52376669501042072</v>
      </c>
      <c r="I12" s="17">
        <v>8.8295068595314205E-2</v>
      </c>
      <c r="J12" s="15">
        <v>1.0142698435367294</v>
      </c>
      <c r="K12" s="1"/>
    </row>
    <row r="13" spans="1:11" ht="36">
      <c r="A13" s="12" t="s">
        <v>20</v>
      </c>
      <c r="B13" s="13">
        <v>18</v>
      </c>
      <c r="C13" s="18">
        <v>0.63561076606958911</v>
      </c>
      <c r="D13" s="18">
        <v>3.799141608425888</v>
      </c>
      <c r="E13" s="16">
        <v>2.7273421850119797</v>
      </c>
      <c r="F13" s="19">
        <v>0.97100050056018761</v>
      </c>
      <c r="G13" s="17">
        <v>-0.98334323146592217</v>
      </c>
      <c r="H13" s="15">
        <v>0.53627789900610856</v>
      </c>
      <c r="I13" s="17">
        <v>2.1391744826918861E-2</v>
      </c>
      <c r="J13" s="15">
        <v>1.0377950826345115</v>
      </c>
      <c r="K13" s="1"/>
    </row>
    <row r="14" spans="1:11" ht="36">
      <c r="A14" s="12" t="s">
        <v>21</v>
      </c>
      <c r="B14" s="13">
        <v>19</v>
      </c>
      <c r="C14" s="18">
        <v>0.96345725263205495</v>
      </c>
      <c r="D14" s="18">
        <v>3.826967031862158</v>
      </c>
      <c r="E14" s="16">
        <v>2.6722516437949726</v>
      </c>
      <c r="F14" s="19">
        <v>0.87071536539557881</v>
      </c>
      <c r="G14" s="17">
        <v>-0.8234044455148628</v>
      </c>
      <c r="H14" s="15">
        <v>0.52376669501042072</v>
      </c>
      <c r="I14" s="17">
        <v>-0.51657954869418599</v>
      </c>
      <c r="J14" s="15">
        <v>1.0142698435367294</v>
      </c>
      <c r="K14" s="1"/>
    </row>
    <row r="15" spans="1:11" ht="24">
      <c r="A15" s="12" t="s">
        <v>22</v>
      </c>
      <c r="B15" s="13">
        <v>18</v>
      </c>
      <c r="C15" s="18">
        <v>0.34657359027997264</v>
      </c>
      <c r="D15" s="18">
        <v>4.202907301716424</v>
      </c>
      <c r="E15" s="16">
        <v>2.8872432830273276</v>
      </c>
      <c r="F15" s="19">
        <v>0.92613109470607824</v>
      </c>
      <c r="G15" s="17">
        <v>-1.062297630868595</v>
      </c>
      <c r="H15" s="15">
        <v>0.53627789900610856</v>
      </c>
      <c r="I15" s="17">
        <v>2.1053039415809747</v>
      </c>
      <c r="J15" s="15">
        <v>1.0377950826345115</v>
      </c>
      <c r="K15" s="1"/>
    </row>
    <row r="16" spans="1:11" ht="24">
      <c r="A16" s="12" t="s">
        <v>23</v>
      </c>
      <c r="B16" s="13">
        <v>19</v>
      </c>
      <c r="C16" s="18">
        <v>0</v>
      </c>
      <c r="D16" s="18">
        <v>4.2392261815499035</v>
      </c>
      <c r="E16" s="16">
        <v>2.8123860497043522</v>
      </c>
      <c r="F16" s="19">
        <v>0.97653002637565001</v>
      </c>
      <c r="G16" s="17">
        <v>-1.3917801887049417</v>
      </c>
      <c r="H16" s="15">
        <v>0.52376669501042072</v>
      </c>
      <c r="I16" s="17">
        <v>3.0852103369803663</v>
      </c>
      <c r="J16" s="15">
        <v>1.0142698435367294</v>
      </c>
      <c r="K16" s="1"/>
    </row>
    <row r="17" spans="1:11">
      <c r="A17" s="12" t="s">
        <v>24</v>
      </c>
      <c r="B17" s="13">
        <v>19</v>
      </c>
      <c r="C17" s="18">
        <v>436.89170000000001</v>
      </c>
      <c r="D17" s="18">
        <v>597.60950000000003</v>
      </c>
      <c r="E17" s="16">
        <v>517.64273684210525</v>
      </c>
      <c r="F17" s="19">
        <v>44.752920331330976</v>
      </c>
      <c r="G17" s="17">
        <v>-4.9065723214505495E-2</v>
      </c>
      <c r="H17" s="15">
        <v>0.52376669501042072</v>
      </c>
      <c r="I17" s="17">
        <v>-0.89747264105237035</v>
      </c>
      <c r="J17" s="15">
        <v>1.0142698435367294</v>
      </c>
      <c r="K17" s="1"/>
    </row>
    <row r="18" spans="1:11">
      <c r="A18" s="12" t="s">
        <v>25</v>
      </c>
      <c r="B18" s="13">
        <v>19</v>
      </c>
      <c r="C18" s="18">
        <v>67.521100000000004</v>
      </c>
      <c r="D18" s="18">
        <v>208.59989999999999</v>
      </c>
      <c r="E18" s="16">
        <v>108.89784736842105</v>
      </c>
      <c r="F18" s="19">
        <v>31.389600953754812</v>
      </c>
      <c r="G18" s="17">
        <v>1.6499436624308861</v>
      </c>
      <c r="H18" s="15">
        <v>0.52376669501042072</v>
      </c>
      <c r="I18" s="17">
        <v>5.0719517737985349</v>
      </c>
      <c r="J18" s="15">
        <v>1.0142698435367294</v>
      </c>
      <c r="K18" s="1"/>
    </row>
    <row r="19" spans="1:11">
      <c r="A19" s="12" t="s">
        <v>26</v>
      </c>
      <c r="B19" s="13">
        <v>19</v>
      </c>
      <c r="C19" s="20">
        <v>3</v>
      </c>
      <c r="D19" s="20">
        <v>47</v>
      </c>
      <c r="E19" s="18">
        <v>16.631578947368421</v>
      </c>
      <c r="F19" s="15">
        <v>13.077591208355823</v>
      </c>
      <c r="G19" s="17">
        <v>1.3545692743488149</v>
      </c>
      <c r="H19" s="15">
        <v>0.52376669501042072</v>
      </c>
      <c r="I19" s="17">
        <v>1.1086435166897073</v>
      </c>
      <c r="J19" s="15">
        <v>1.0142698435367294</v>
      </c>
      <c r="K19" s="1"/>
    </row>
    <row r="20" spans="1:11" ht="24">
      <c r="A20" s="12" t="s">
        <v>53</v>
      </c>
      <c r="B20" s="13">
        <v>19</v>
      </c>
      <c r="C20" s="18">
        <v>428.76866000000007</v>
      </c>
      <c r="D20" s="18">
        <v>584.21296000000007</v>
      </c>
      <c r="E20" s="16">
        <v>508.76576894736837</v>
      </c>
      <c r="F20" s="19">
        <v>45.234894508312536</v>
      </c>
      <c r="G20" s="17">
        <v>-5.603584505319296E-3</v>
      </c>
      <c r="H20" s="15">
        <v>0.52376669501042072</v>
      </c>
      <c r="I20" s="17">
        <v>-1.0251725820410713</v>
      </c>
      <c r="J20" s="15">
        <v>1.0142698435367294</v>
      </c>
      <c r="K20" s="1"/>
    </row>
    <row r="21" spans="1:11" ht="24">
      <c r="A21" s="12" t="s">
        <v>54</v>
      </c>
      <c r="B21" s="13">
        <v>19</v>
      </c>
      <c r="C21" s="18">
        <v>437.85279000000003</v>
      </c>
      <c r="D21" s="18">
        <v>594.77216999999996</v>
      </c>
      <c r="E21" s="16">
        <v>513.92628000000013</v>
      </c>
      <c r="F21" s="19">
        <v>42.803510107471723</v>
      </c>
      <c r="G21" s="17">
        <v>-3.6141200999431952E-2</v>
      </c>
      <c r="H21" s="15">
        <v>0.52376669501042072</v>
      </c>
      <c r="I21" s="17">
        <v>-0.65013805914784362</v>
      </c>
      <c r="J21" s="15">
        <v>1.0142698435367294</v>
      </c>
      <c r="K21" s="1"/>
    </row>
    <row r="22" spans="1:11" ht="24">
      <c r="A22" s="12" t="s">
        <v>27</v>
      </c>
      <c r="B22" s="13">
        <v>19</v>
      </c>
      <c r="C22" s="18">
        <v>402.26139999999998</v>
      </c>
      <c r="D22" s="18">
        <v>580</v>
      </c>
      <c r="E22" s="16">
        <v>495.04115789473673</v>
      </c>
      <c r="F22" s="19">
        <v>43.281779110964813</v>
      </c>
      <c r="G22" s="17">
        <v>-0.11169221443505965</v>
      </c>
      <c r="H22" s="15">
        <v>0.52376669501042072</v>
      </c>
      <c r="I22" s="17">
        <v>-7.1163134749039819E-2</v>
      </c>
      <c r="J22" s="15">
        <v>1.0142698435367294</v>
      </c>
      <c r="K22" s="1"/>
    </row>
    <row r="23" spans="1:11" ht="72">
      <c r="A23" s="12" t="s">
        <v>28</v>
      </c>
      <c r="B23" s="13">
        <v>19</v>
      </c>
      <c r="C23" s="18">
        <v>31.25</v>
      </c>
      <c r="D23" s="18">
        <v>73.958299999999994</v>
      </c>
      <c r="E23" s="16">
        <v>48.629384210526311</v>
      </c>
      <c r="F23" s="19">
        <v>12.581964363425714</v>
      </c>
      <c r="G23" s="17">
        <v>0.84875151567306428</v>
      </c>
      <c r="H23" s="15">
        <v>0.52376669501042072</v>
      </c>
      <c r="I23" s="17">
        <v>-0.26471424374563385</v>
      </c>
      <c r="J23" s="15">
        <v>1.0142698435367294</v>
      </c>
      <c r="K23" s="1"/>
    </row>
    <row r="24" spans="1:11" ht="24">
      <c r="A24" s="12" t="s">
        <v>29</v>
      </c>
      <c r="B24" s="13">
        <v>19</v>
      </c>
      <c r="C24" s="18">
        <v>1021.6316</v>
      </c>
      <c r="D24" s="18">
        <v>2030.8958</v>
      </c>
      <c r="E24" s="16">
        <v>1295.3923789473686</v>
      </c>
      <c r="F24" s="19">
        <v>238.55421004306703</v>
      </c>
      <c r="G24" s="17">
        <v>1.9681431745197409</v>
      </c>
      <c r="H24" s="15">
        <v>0.52376669501042072</v>
      </c>
      <c r="I24" s="17">
        <v>4.4340868167335437</v>
      </c>
      <c r="J24" s="15">
        <v>1.0142698435367294</v>
      </c>
      <c r="K24" s="1"/>
    </row>
    <row r="25" spans="1:11" ht="24">
      <c r="A25" s="12" t="s">
        <v>30</v>
      </c>
      <c r="B25" s="13">
        <v>19</v>
      </c>
      <c r="C25" s="18">
        <v>138.5932</v>
      </c>
      <c r="D25" s="18">
        <v>651.29520000000002</v>
      </c>
      <c r="E25" s="16">
        <v>258.59171578947365</v>
      </c>
      <c r="F25" s="19">
        <v>123.31085598986664</v>
      </c>
      <c r="G25" s="17">
        <v>2.0501411203053861</v>
      </c>
      <c r="H25" s="15">
        <v>0.52376669501042072</v>
      </c>
      <c r="I25" s="17">
        <v>4.9012960388907061</v>
      </c>
      <c r="J25" s="15">
        <v>1.0142698435367294</v>
      </c>
      <c r="K25" s="1"/>
    </row>
    <row r="26" spans="1:11" ht="72">
      <c r="A26" s="12" t="s">
        <v>31</v>
      </c>
      <c r="B26" s="13">
        <v>19</v>
      </c>
      <c r="C26" s="18">
        <v>14.583299999999999</v>
      </c>
      <c r="D26" s="18">
        <v>47.916699999999999</v>
      </c>
      <c r="E26" s="16">
        <v>30.482452631578948</v>
      </c>
      <c r="F26" s="19">
        <v>9.7583869665117877</v>
      </c>
      <c r="G26" s="17">
        <v>0.12140821912523046</v>
      </c>
      <c r="H26" s="15">
        <v>0.52376669501042072</v>
      </c>
      <c r="I26" s="17">
        <v>-1.047449387106518</v>
      </c>
      <c r="J26" s="15">
        <v>1.0142698435367294</v>
      </c>
      <c r="K26" s="1"/>
    </row>
    <row r="27" spans="1:11" ht="24">
      <c r="A27" s="12" t="s">
        <v>32</v>
      </c>
      <c r="B27" s="13">
        <v>19</v>
      </c>
      <c r="C27" s="18">
        <v>1163.6739</v>
      </c>
      <c r="D27" s="18">
        <v>2294.0938000000001</v>
      </c>
      <c r="E27" s="16">
        <v>1429.3102947368418</v>
      </c>
      <c r="F27" s="19">
        <v>299.37020406537994</v>
      </c>
      <c r="G27" s="17">
        <v>1.6146881156253217</v>
      </c>
      <c r="H27" s="15">
        <v>0.52376669501042072</v>
      </c>
      <c r="I27" s="17">
        <v>2.5080230428557981</v>
      </c>
      <c r="J27" s="15">
        <v>1.0142698435367294</v>
      </c>
      <c r="K27" s="1"/>
    </row>
    <row r="28" spans="1:11">
      <c r="A28" s="12" t="s">
        <v>33</v>
      </c>
      <c r="B28" s="13">
        <v>19</v>
      </c>
      <c r="C28" s="18">
        <v>108.5564</v>
      </c>
      <c r="D28" s="18">
        <v>721.31169999999997</v>
      </c>
      <c r="E28" s="16">
        <v>273.07677368421059</v>
      </c>
      <c r="F28" s="19">
        <v>153.31815963612269</v>
      </c>
      <c r="G28" s="17">
        <v>1.6736910504433802</v>
      </c>
      <c r="H28" s="15">
        <v>0.52376669501042072</v>
      </c>
      <c r="I28" s="17">
        <v>2.7798272214842208</v>
      </c>
      <c r="J28" s="15">
        <v>1.0142698435367294</v>
      </c>
      <c r="K28" s="1"/>
    </row>
    <row r="29" spans="1:11" ht="60">
      <c r="A29" s="12" t="s">
        <v>34</v>
      </c>
      <c r="B29" s="13">
        <v>19</v>
      </c>
      <c r="C29" s="18">
        <v>4.1666999999999996</v>
      </c>
      <c r="D29" s="18">
        <v>19.791699999999999</v>
      </c>
      <c r="E29" s="16">
        <v>9.4298315789473666</v>
      </c>
      <c r="F29" s="19">
        <v>4.9285173491801357</v>
      </c>
      <c r="G29" s="17">
        <v>0.89892022675883843</v>
      </c>
      <c r="H29" s="15">
        <v>0.52376669501042072</v>
      </c>
      <c r="I29" s="17">
        <v>-0.13869815438883279</v>
      </c>
      <c r="J29" s="15">
        <v>1.0142698435367294</v>
      </c>
      <c r="K29" s="1"/>
    </row>
    <row r="30" spans="1:11" ht="24">
      <c r="A30" s="12" t="s">
        <v>35</v>
      </c>
      <c r="B30" s="13">
        <v>19</v>
      </c>
      <c r="C30" s="18">
        <v>951.42110000000002</v>
      </c>
      <c r="D30" s="18">
        <v>2116.625</v>
      </c>
      <c r="E30" s="16">
        <v>1314.5524473684211</v>
      </c>
      <c r="F30" s="19">
        <v>266.17583321982727</v>
      </c>
      <c r="G30" s="17">
        <v>1.6497086602074669</v>
      </c>
      <c r="H30" s="15">
        <v>0.52376669501042072</v>
      </c>
      <c r="I30" s="17">
        <v>3.8761329029241716</v>
      </c>
      <c r="J30" s="15">
        <v>1.0142698435367294</v>
      </c>
      <c r="K30" s="1"/>
    </row>
    <row r="31" spans="1:11" ht="24">
      <c r="A31" s="12" t="s">
        <v>36</v>
      </c>
      <c r="B31" s="13">
        <v>19</v>
      </c>
      <c r="C31" s="18">
        <v>100.3909</v>
      </c>
      <c r="D31" s="18">
        <v>860.02909999999997</v>
      </c>
      <c r="E31" s="16">
        <v>283.61033157894735</v>
      </c>
      <c r="F31" s="19">
        <v>174.55703421912486</v>
      </c>
      <c r="G31" s="17">
        <v>2.1833463323309488</v>
      </c>
      <c r="H31" s="15">
        <v>0.52376669501042072</v>
      </c>
      <c r="I31" s="17">
        <v>6.194073949977116</v>
      </c>
      <c r="J31" s="15">
        <v>1.0142698435367294</v>
      </c>
      <c r="K31" s="1"/>
    </row>
    <row r="32" spans="1:11" ht="24">
      <c r="A32" s="12" t="s">
        <v>37</v>
      </c>
      <c r="B32" s="13">
        <v>19</v>
      </c>
      <c r="C32" s="18">
        <v>58.333300000000001</v>
      </c>
      <c r="D32" s="18">
        <v>97.916700000000006</v>
      </c>
      <c r="E32" s="16">
        <v>79.714915789473679</v>
      </c>
      <c r="F32" s="19">
        <v>10.107505482245644</v>
      </c>
      <c r="G32" s="17">
        <v>-0.53493436575075204</v>
      </c>
      <c r="H32" s="15">
        <v>0.52376669501042072</v>
      </c>
      <c r="I32" s="17">
        <v>0.15178115214500637</v>
      </c>
      <c r="J32" s="15">
        <v>1.0142698435367294</v>
      </c>
      <c r="K32" s="1"/>
    </row>
    <row r="33" spans="1:11" ht="24">
      <c r="A33" s="12" t="s">
        <v>38</v>
      </c>
      <c r="B33" s="13">
        <v>19</v>
      </c>
      <c r="C33" s="18">
        <v>965.65959999999995</v>
      </c>
      <c r="D33" s="18">
        <v>1498.8</v>
      </c>
      <c r="E33" s="16">
        <v>1168.2536947368421</v>
      </c>
      <c r="F33" s="19">
        <v>136.19577796247523</v>
      </c>
      <c r="G33" s="17">
        <v>0.88193093117734012</v>
      </c>
      <c r="H33" s="15">
        <v>0.52376669501042072</v>
      </c>
      <c r="I33" s="17">
        <v>0.91058815101900659</v>
      </c>
      <c r="J33" s="15">
        <v>1.0142698435367294</v>
      </c>
      <c r="K33" s="1"/>
    </row>
    <row r="34" spans="1:11" ht="24">
      <c r="A34" s="12" t="s">
        <v>39</v>
      </c>
      <c r="B34" s="13">
        <v>19</v>
      </c>
      <c r="C34" s="18">
        <v>114.9789</v>
      </c>
      <c r="D34" s="18">
        <v>563.84960000000001</v>
      </c>
      <c r="E34" s="16">
        <v>232.59056315789474</v>
      </c>
      <c r="F34" s="19">
        <v>127.95611936800493</v>
      </c>
      <c r="G34" s="17">
        <v>1.8056616183988792</v>
      </c>
      <c r="H34" s="15">
        <v>0.52376669501042072</v>
      </c>
      <c r="I34" s="17">
        <v>2.3165987711194691</v>
      </c>
      <c r="J34" s="15">
        <v>1.0142698435367294</v>
      </c>
      <c r="K34" s="1"/>
    </row>
    <row r="35" spans="1:11" ht="24">
      <c r="A35" s="12" t="s">
        <v>40</v>
      </c>
      <c r="B35" s="13">
        <v>19</v>
      </c>
      <c r="C35" s="18">
        <v>2.0832999999999999</v>
      </c>
      <c r="D35" s="18">
        <v>25</v>
      </c>
      <c r="E35" s="16">
        <v>13.815789473684209</v>
      </c>
      <c r="F35" s="19">
        <v>5.9823382637648672</v>
      </c>
      <c r="G35" s="17">
        <v>-0.13637876655246822</v>
      </c>
      <c r="H35" s="15">
        <v>0.52376669501042072</v>
      </c>
      <c r="I35" s="17">
        <v>-0.24346933173033683</v>
      </c>
      <c r="J35" s="15">
        <v>1.0142698435367294</v>
      </c>
      <c r="K35" s="1"/>
    </row>
    <row r="36" spans="1:11" ht="24">
      <c r="A36" s="12" t="s">
        <v>41</v>
      </c>
      <c r="B36" s="13">
        <v>19</v>
      </c>
      <c r="C36" s="18">
        <v>1114</v>
      </c>
      <c r="D36" s="18">
        <v>2619.625</v>
      </c>
      <c r="E36" s="16">
        <v>1501.5541263157895</v>
      </c>
      <c r="F36" s="19">
        <v>347.23959940986924</v>
      </c>
      <c r="G36" s="17">
        <v>2.0858492782161484</v>
      </c>
      <c r="H36" s="15">
        <v>0.52376669501042072</v>
      </c>
      <c r="I36" s="17">
        <v>5.3907494372801983</v>
      </c>
      <c r="J36" s="15">
        <v>1.0142698435367294</v>
      </c>
      <c r="K36" s="1"/>
    </row>
    <row r="37" spans="1:11">
      <c r="A37" s="12" t="s">
        <v>42</v>
      </c>
      <c r="B37" s="13">
        <v>19</v>
      </c>
      <c r="C37" s="18">
        <v>0</v>
      </c>
      <c r="D37" s="18">
        <v>635.71420000000001</v>
      </c>
      <c r="E37" s="16">
        <v>249.5008894736842</v>
      </c>
      <c r="F37" s="19">
        <v>174.95149248146816</v>
      </c>
      <c r="G37" s="17">
        <v>0.91894892832545283</v>
      </c>
      <c r="H37" s="15">
        <v>0.52376669501042072</v>
      </c>
      <c r="I37" s="17">
        <v>0.71489090491757379</v>
      </c>
      <c r="J37" s="15">
        <v>1.0142698435367294</v>
      </c>
      <c r="K37" s="1"/>
    </row>
    <row r="38" spans="1:11">
      <c r="A38" s="12" t="s">
        <v>43</v>
      </c>
      <c r="B38" s="13">
        <v>19</v>
      </c>
      <c r="C38" s="18">
        <v>1.3911</v>
      </c>
      <c r="D38" s="18">
        <v>2.9744000000000002</v>
      </c>
      <c r="E38" s="16">
        <v>2.1297684210526313</v>
      </c>
      <c r="F38" s="19">
        <v>0.48091541188842446</v>
      </c>
      <c r="G38" s="17">
        <v>-6.4081736860353927E-2</v>
      </c>
      <c r="H38" s="15">
        <v>0.52376669501042072</v>
      </c>
      <c r="I38" s="17">
        <v>-1.0978964956768058</v>
      </c>
      <c r="J38" s="15">
        <v>1.0142698435367294</v>
      </c>
      <c r="K38" s="1"/>
    </row>
    <row r="39" spans="1:11" ht="60">
      <c r="A39" s="12" t="s">
        <v>44</v>
      </c>
      <c r="B39" s="13">
        <v>19</v>
      </c>
      <c r="C39" s="18">
        <v>0.29670373970823</v>
      </c>
      <c r="D39" s="18">
        <v>3.0010740457451099</v>
      </c>
      <c r="E39" s="16">
        <v>1.1119631956800067</v>
      </c>
      <c r="F39" s="19">
        <v>0.74907277752748269</v>
      </c>
      <c r="G39" s="17">
        <v>1.3640590268009536</v>
      </c>
      <c r="H39" s="15">
        <v>0.52376669501042072</v>
      </c>
      <c r="I39" s="17">
        <v>1.7013564713367626</v>
      </c>
      <c r="J39" s="15">
        <v>1.0142698435367294</v>
      </c>
      <c r="K39" s="1"/>
    </row>
    <row r="40" spans="1:11" ht="48">
      <c r="A40" s="12" t="s">
        <v>45</v>
      </c>
      <c r="B40" s="13">
        <v>19</v>
      </c>
      <c r="C40" s="18">
        <v>0.40011706200000002</v>
      </c>
      <c r="D40" s="18">
        <v>5.0042872010000004</v>
      </c>
      <c r="E40" s="16">
        <v>2.0828037986315788</v>
      </c>
      <c r="F40" s="19">
        <v>1.1426291255336034</v>
      </c>
      <c r="G40" s="17">
        <v>0.92649108509648648</v>
      </c>
      <c r="H40" s="15">
        <v>0.52376669501042072</v>
      </c>
      <c r="I40" s="17">
        <v>1.2504401941315364</v>
      </c>
      <c r="J40" s="15">
        <v>1.0142698435367294</v>
      </c>
      <c r="K40" s="1"/>
    </row>
    <row r="41" spans="1:11" ht="120">
      <c r="A41" s="12" t="s">
        <v>46</v>
      </c>
      <c r="B41" s="13">
        <v>19</v>
      </c>
      <c r="C41" s="18">
        <v>87.5</v>
      </c>
      <c r="D41" s="18">
        <v>100</v>
      </c>
      <c r="E41" s="16">
        <v>97.313594736842091</v>
      </c>
      <c r="F41" s="19">
        <v>3.3361422437489567</v>
      </c>
      <c r="G41" s="17">
        <v>-1.9593465272641928</v>
      </c>
      <c r="H41" s="15">
        <v>0.52376669501042072</v>
      </c>
      <c r="I41" s="17">
        <v>3.7008507713467695</v>
      </c>
      <c r="J41" s="15">
        <v>1.0142698435367294</v>
      </c>
      <c r="K41" s="1"/>
    </row>
    <row r="42" spans="1:11" ht="15" customHeight="1">
      <c r="A42" s="12" t="s">
        <v>47</v>
      </c>
      <c r="B42" s="13">
        <v>19</v>
      </c>
      <c r="C42" s="18">
        <v>64.583300000000008</v>
      </c>
      <c r="D42" s="18">
        <v>92.708299999999994</v>
      </c>
      <c r="E42" s="16">
        <v>79.111836842105262</v>
      </c>
      <c r="F42" s="19">
        <v>8.7529901138734996</v>
      </c>
      <c r="G42" s="17">
        <v>-0.22838913656553705</v>
      </c>
      <c r="H42" s="15">
        <v>0.52376669501042072</v>
      </c>
      <c r="I42" s="17">
        <v>-1.4092939237472208</v>
      </c>
      <c r="J42" s="15">
        <v>1.0142698435367294</v>
      </c>
      <c r="K42" s="1"/>
    </row>
    <row r="43" spans="1:11" ht="24">
      <c r="A43" s="21" t="s">
        <v>48</v>
      </c>
      <c r="B43" s="22">
        <v>17</v>
      </c>
      <c r="C43" s="23"/>
      <c r="D43" s="23"/>
      <c r="E43" s="23"/>
      <c r="F43" s="23"/>
      <c r="G43" s="24"/>
      <c r="H43" s="23"/>
      <c r="I43" s="24"/>
      <c r="J43" s="23"/>
      <c r="K43" s="1"/>
    </row>
    <row r="44" spans="1:11" ht="15" customHeight="1">
      <c r="A44" s="92" t="s">
        <v>51</v>
      </c>
      <c r="B44" s="92"/>
      <c r="C44" s="92"/>
      <c r="D44" s="92"/>
      <c r="E44" s="92"/>
      <c r="F44" s="92"/>
      <c r="G44" s="92"/>
      <c r="H44" s="92"/>
      <c r="I44" s="92"/>
      <c r="J44" s="92"/>
      <c r="K44" s="1"/>
    </row>
  </sheetData>
  <mergeCells count="5">
    <mergeCell ref="A1:J1"/>
    <mergeCell ref="A2:A3"/>
    <mergeCell ref="G2:H2"/>
    <mergeCell ref="I2:J2"/>
    <mergeCell ref="A44:J44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534A0-2E5C-42B0-9AA7-03CA98261E38}">
  <dimension ref="A1:K44"/>
  <sheetViews>
    <sheetView workbookViewId="0">
      <selection sqref="A1:K44"/>
    </sheetView>
  </sheetViews>
  <sheetFormatPr baseColWidth="10" defaultRowHeight="15"/>
  <sheetData>
    <row r="1" spans="1:11" ht="15" customHeight="1">
      <c r="A1" s="93" t="s">
        <v>50</v>
      </c>
      <c r="B1" s="93"/>
      <c r="C1" s="93"/>
      <c r="D1" s="93"/>
      <c r="E1" s="93"/>
      <c r="F1" s="93"/>
      <c r="G1" s="93"/>
      <c r="H1" s="93"/>
      <c r="I1" s="93"/>
      <c r="J1" s="93"/>
      <c r="K1" s="25"/>
    </row>
    <row r="2" spans="1:11" ht="24.75">
      <c r="A2" s="94" t="s">
        <v>0</v>
      </c>
      <c r="B2" s="26" t="s">
        <v>2</v>
      </c>
      <c r="C2" s="82" t="s">
        <v>3</v>
      </c>
      <c r="D2" s="82" t="s">
        <v>4</v>
      </c>
      <c r="E2" s="82" t="s">
        <v>5</v>
      </c>
      <c r="F2" s="82" t="s">
        <v>6</v>
      </c>
      <c r="G2" s="96" t="s">
        <v>7</v>
      </c>
      <c r="H2" s="96"/>
      <c r="I2" s="96" t="s">
        <v>8</v>
      </c>
      <c r="J2" s="96"/>
      <c r="K2" s="25"/>
    </row>
    <row r="3" spans="1:11">
      <c r="A3" s="95"/>
      <c r="B3" s="27" t="s">
        <v>9</v>
      </c>
      <c r="C3" s="28" t="s">
        <v>9</v>
      </c>
      <c r="D3" s="28" t="s">
        <v>9</v>
      </c>
      <c r="E3" s="28" t="s">
        <v>9</v>
      </c>
      <c r="F3" s="28" t="s">
        <v>9</v>
      </c>
      <c r="G3" s="29" t="s">
        <v>9</v>
      </c>
      <c r="H3" s="28" t="s">
        <v>10</v>
      </c>
      <c r="I3" s="29" t="s">
        <v>9</v>
      </c>
      <c r="J3" s="28" t="s">
        <v>10</v>
      </c>
      <c r="K3" s="25"/>
    </row>
    <row r="4" spans="1:11" ht="24">
      <c r="A4" s="30" t="s">
        <v>11</v>
      </c>
      <c r="B4" s="31">
        <v>18</v>
      </c>
      <c r="C4" s="32">
        <v>19</v>
      </c>
      <c r="D4" s="32">
        <v>34</v>
      </c>
      <c r="E4" s="33">
        <v>25.222222222222221</v>
      </c>
      <c r="F4" s="34">
        <v>3.7660332627245503</v>
      </c>
      <c r="G4" s="35">
        <v>0.5935299293145635</v>
      </c>
      <c r="H4" s="34">
        <v>0.53627789900610856</v>
      </c>
      <c r="I4" s="35">
        <v>0.19147338019494961</v>
      </c>
      <c r="J4" s="34">
        <v>1.0377950826345115</v>
      </c>
      <c r="K4" s="25"/>
    </row>
    <row r="5" spans="1:11" ht="24">
      <c r="A5" s="36" t="s">
        <v>12</v>
      </c>
      <c r="B5" s="37">
        <v>18</v>
      </c>
      <c r="C5" s="38">
        <v>172</v>
      </c>
      <c r="D5" s="38">
        <v>195</v>
      </c>
      <c r="E5" s="39">
        <v>185.05555555555554</v>
      </c>
      <c r="F5" s="40">
        <v>6.0144162322189754</v>
      </c>
      <c r="G5" s="41">
        <v>-0.47800874182942116</v>
      </c>
      <c r="H5" s="39">
        <v>0.53627789900610856</v>
      </c>
      <c r="I5" s="41">
        <v>0.41748703165446815</v>
      </c>
      <c r="J5" s="39">
        <v>1.0377950826345115</v>
      </c>
      <c r="K5" s="25"/>
    </row>
    <row r="6" spans="1:11" ht="24">
      <c r="A6" s="36" t="s">
        <v>13</v>
      </c>
      <c r="B6" s="37">
        <v>18</v>
      </c>
      <c r="C6" s="38">
        <v>61</v>
      </c>
      <c r="D6" s="38">
        <v>105</v>
      </c>
      <c r="E6" s="39">
        <v>77.944444444444443</v>
      </c>
      <c r="F6" s="40">
        <v>10.685186129140622</v>
      </c>
      <c r="G6" s="41">
        <v>0.85850343795964512</v>
      </c>
      <c r="H6" s="39">
        <v>0.53627789900610856</v>
      </c>
      <c r="I6" s="41">
        <v>1.0784855572230025</v>
      </c>
      <c r="J6" s="39">
        <v>1.0377950826345115</v>
      </c>
      <c r="K6" s="25"/>
    </row>
    <row r="7" spans="1:11" ht="24">
      <c r="A7" s="36" t="s">
        <v>14</v>
      </c>
      <c r="B7" s="37">
        <v>18</v>
      </c>
      <c r="C7" s="42">
        <v>17.444021847922443</v>
      </c>
      <c r="D7" s="42">
        <v>29.387755102040817</v>
      </c>
      <c r="E7" s="40">
        <v>22.792389473052523</v>
      </c>
      <c r="F7" s="43">
        <v>3.1416107364191119</v>
      </c>
      <c r="G7" s="41">
        <v>0.39297166815855883</v>
      </c>
      <c r="H7" s="39">
        <v>0.53627789900610856</v>
      </c>
      <c r="I7" s="41">
        <v>-6.1624758446283359E-2</v>
      </c>
      <c r="J7" s="39">
        <v>1.0377950826345115</v>
      </c>
      <c r="K7" s="25"/>
    </row>
    <row r="8" spans="1:11" ht="48">
      <c r="A8" s="36" t="s">
        <v>15</v>
      </c>
      <c r="B8" s="37">
        <v>18</v>
      </c>
      <c r="C8" s="44">
        <v>29</v>
      </c>
      <c r="D8" s="44">
        <v>36</v>
      </c>
      <c r="E8" s="42">
        <v>31.833333333333336</v>
      </c>
      <c r="F8" s="39">
        <v>2.28164027684935</v>
      </c>
      <c r="G8" s="41">
        <v>0.16342688184269971</v>
      </c>
      <c r="H8" s="39">
        <v>0.53627789900610856</v>
      </c>
      <c r="I8" s="41">
        <v>-1.2439209677934169</v>
      </c>
      <c r="J8" s="39">
        <v>1.0377950826345115</v>
      </c>
      <c r="K8" s="25"/>
    </row>
    <row r="9" spans="1:11" ht="24">
      <c r="A9" s="36" t="s">
        <v>16</v>
      </c>
      <c r="B9" s="37">
        <v>18</v>
      </c>
      <c r="C9" s="38">
        <v>13</v>
      </c>
      <c r="D9" s="38">
        <v>23</v>
      </c>
      <c r="E9" s="39">
        <v>16.777777777777779</v>
      </c>
      <c r="F9" s="40">
        <v>2.6746204910681874</v>
      </c>
      <c r="G9" s="41">
        <v>0.731596857775618</v>
      </c>
      <c r="H9" s="39">
        <v>0.53627789900610856</v>
      </c>
      <c r="I9" s="41">
        <v>7.8462565954901795E-2</v>
      </c>
      <c r="J9" s="39">
        <v>1.0377950826345115</v>
      </c>
      <c r="K9" s="25"/>
    </row>
    <row r="10" spans="1:11" ht="48">
      <c r="A10" s="36" t="s">
        <v>17</v>
      </c>
      <c r="B10" s="37">
        <v>18</v>
      </c>
      <c r="C10" s="42">
        <v>443</v>
      </c>
      <c r="D10" s="42">
        <v>643</v>
      </c>
      <c r="E10" s="40">
        <v>520.83333333333337</v>
      </c>
      <c r="F10" s="43">
        <v>56.445965833029462</v>
      </c>
      <c r="G10" s="41">
        <v>0.799363173357445</v>
      </c>
      <c r="H10" s="39">
        <v>0.53627789900610856</v>
      </c>
      <c r="I10" s="41">
        <v>1.5177166891314604E-2</v>
      </c>
      <c r="J10" s="39">
        <v>1.0377950826345115</v>
      </c>
      <c r="K10" s="25"/>
    </row>
    <row r="11" spans="1:11" ht="24">
      <c r="A11" s="36" t="s">
        <v>18</v>
      </c>
      <c r="B11" s="37">
        <v>18</v>
      </c>
      <c r="C11" s="42">
        <v>2.7775239000614755</v>
      </c>
      <c r="D11" s="42">
        <v>4.0376987571974094</v>
      </c>
      <c r="E11" s="40">
        <v>3.3285651945174828</v>
      </c>
      <c r="F11" s="43">
        <v>0.35937812703026573</v>
      </c>
      <c r="G11" s="41">
        <v>3.3422619074809437E-2</v>
      </c>
      <c r="H11" s="39">
        <v>0.53627789900610856</v>
      </c>
      <c r="I11" s="41">
        <v>-0.61856337663618211</v>
      </c>
      <c r="J11" s="39">
        <v>1.0377950826345115</v>
      </c>
      <c r="K11" s="25"/>
    </row>
    <row r="12" spans="1:11" ht="24">
      <c r="A12" s="36" t="s">
        <v>19</v>
      </c>
      <c r="B12" s="37">
        <v>18</v>
      </c>
      <c r="C12" s="42">
        <v>2.4217668488011954</v>
      </c>
      <c r="D12" s="42">
        <v>4.0624566633095389</v>
      </c>
      <c r="E12" s="40">
        <v>3.3421840802735168</v>
      </c>
      <c r="F12" s="43">
        <v>0.48740970120421662</v>
      </c>
      <c r="G12" s="41">
        <v>-0.18913468734967753</v>
      </c>
      <c r="H12" s="39">
        <v>0.53627789900610856</v>
      </c>
      <c r="I12" s="41">
        <v>-0.95069223358784571</v>
      </c>
      <c r="J12" s="39">
        <v>1.0377950826345115</v>
      </c>
      <c r="K12" s="25"/>
    </row>
    <row r="13" spans="1:11" ht="36">
      <c r="A13" s="36" t="s">
        <v>20</v>
      </c>
      <c r="B13" s="37">
        <v>18</v>
      </c>
      <c r="C13" s="42">
        <v>2.3447668957232191</v>
      </c>
      <c r="D13" s="42">
        <v>3.7984180057391819</v>
      </c>
      <c r="E13" s="40">
        <v>3.1971761210256688</v>
      </c>
      <c r="F13" s="43">
        <v>0.40317740755653564</v>
      </c>
      <c r="G13" s="41">
        <v>-0.67545700569698552</v>
      </c>
      <c r="H13" s="39">
        <v>0.53627789900610856</v>
      </c>
      <c r="I13" s="41">
        <v>-0.14973692780617212</v>
      </c>
      <c r="J13" s="39">
        <v>1.0377950826345115</v>
      </c>
      <c r="K13" s="25"/>
    </row>
    <row r="14" spans="1:11" ht="36">
      <c r="A14" s="36" t="s">
        <v>21</v>
      </c>
      <c r="B14" s="37">
        <v>18</v>
      </c>
      <c r="C14" s="42">
        <v>1.6028671474598846</v>
      </c>
      <c r="D14" s="42">
        <v>3.7314992335664861</v>
      </c>
      <c r="E14" s="40">
        <v>3.0764877409768099</v>
      </c>
      <c r="F14" s="43">
        <v>0.55203144041172014</v>
      </c>
      <c r="G14" s="41">
        <v>-1.2223308074197852</v>
      </c>
      <c r="H14" s="39">
        <v>0.53627789900610856</v>
      </c>
      <c r="I14" s="41">
        <v>1.555426757930054</v>
      </c>
      <c r="J14" s="39">
        <v>1.0377950826345115</v>
      </c>
      <c r="K14" s="25"/>
    </row>
    <row r="15" spans="1:11" ht="24">
      <c r="A15" s="36" t="s">
        <v>22</v>
      </c>
      <c r="B15" s="37">
        <v>18</v>
      </c>
      <c r="C15" s="42">
        <v>2.4451745641108769</v>
      </c>
      <c r="D15" s="42">
        <v>3.9248568788024349</v>
      </c>
      <c r="E15" s="40">
        <v>3.2223373529779793</v>
      </c>
      <c r="F15" s="43">
        <v>0.5068544017345038</v>
      </c>
      <c r="G15" s="41">
        <v>-0.19083314910394861</v>
      </c>
      <c r="H15" s="39">
        <v>0.53627789900610856</v>
      </c>
      <c r="I15" s="41">
        <v>-1.5174358086101121</v>
      </c>
      <c r="J15" s="39">
        <v>1.0377950826345115</v>
      </c>
      <c r="K15" s="25"/>
    </row>
    <row r="16" spans="1:11" ht="24">
      <c r="A16" s="36" t="s">
        <v>23</v>
      </c>
      <c r="B16" s="37">
        <v>18</v>
      </c>
      <c r="C16" s="42">
        <v>1.5890269151739727</v>
      </c>
      <c r="D16" s="42">
        <v>4.0799733277892738</v>
      </c>
      <c r="E16" s="40">
        <v>3.0896764177267864</v>
      </c>
      <c r="F16" s="43">
        <v>0.70608852588511506</v>
      </c>
      <c r="G16" s="41">
        <v>-0.82201774309520925</v>
      </c>
      <c r="H16" s="39">
        <v>0.53627789900610856</v>
      </c>
      <c r="I16" s="41">
        <v>-0.32378741144847989</v>
      </c>
      <c r="J16" s="39">
        <v>1.0377950826345115</v>
      </c>
      <c r="K16" s="25"/>
    </row>
    <row r="17" spans="1:11">
      <c r="A17" s="36" t="s">
        <v>24</v>
      </c>
      <c r="B17" s="37">
        <v>18</v>
      </c>
      <c r="C17" s="42">
        <v>427.55509999999998</v>
      </c>
      <c r="D17" s="42">
        <v>660.29049999999995</v>
      </c>
      <c r="E17" s="40">
        <v>522.35518888888873</v>
      </c>
      <c r="F17" s="43">
        <v>53.670758598118546</v>
      </c>
      <c r="G17" s="41">
        <v>0.67665306576101392</v>
      </c>
      <c r="H17" s="39">
        <v>0.53627789900610856</v>
      </c>
      <c r="I17" s="41">
        <v>1.5183619528081596</v>
      </c>
      <c r="J17" s="39">
        <v>1.0377950826345115</v>
      </c>
      <c r="K17" s="25"/>
    </row>
    <row r="18" spans="1:11">
      <c r="A18" s="36" t="s">
        <v>25</v>
      </c>
      <c r="B18" s="37">
        <v>18</v>
      </c>
      <c r="C18" s="42">
        <v>67.668599999999998</v>
      </c>
      <c r="D18" s="42">
        <v>254.4367</v>
      </c>
      <c r="E18" s="40">
        <v>122.77602777777778</v>
      </c>
      <c r="F18" s="43">
        <v>44.539368137595325</v>
      </c>
      <c r="G18" s="41">
        <v>1.6025616998447765</v>
      </c>
      <c r="H18" s="39">
        <v>0.53627789900610856</v>
      </c>
      <c r="I18" s="41">
        <v>3.6021199362613276</v>
      </c>
      <c r="J18" s="39">
        <v>1.0377950826345115</v>
      </c>
      <c r="K18" s="25"/>
    </row>
    <row r="19" spans="1:11">
      <c r="A19" s="36" t="s">
        <v>26</v>
      </c>
      <c r="B19" s="37">
        <v>18</v>
      </c>
      <c r="C19" s="44">
        <v>2</v>
      </c>
      <c r="D19" s="44">
        <v>40</v>
      </c>
      <c r="E19" s="42">
        <v>17.277777777777779</v>
      </c>
      <c r="F19" s="39">
        <v>10.03409221284854</v>
      </c>
      <c r="G19" s="41">
        <v>0.54907423652428911</v>
      </c>
      <c r="H19" s="39">
        <v>0.53627789900610856</v>
      </c>
      <c r="I19" s="41">
        <v>0.16914090380177729</v>
      </c>
      <c r="J19" s="39">
        <v>1.0377950826345115</v>
      </c>
      <c r="K19" s="25"/>
    </row>
    <row r="20" spans="1:11" ht="24">
      <c r="A20" s="36" t="s">
        <v>53</v>
      </c>
      <c r="B20" s="37">
        <v>18</v>
      </c>
      <c r="C20" s="42">
        <v>420.47202000000004</v>
      </c>
      <c r="D20" s="42">
        <v>650.84208000000001</v>
      </c>
      <c r="E20" s="40">
        <v>513.11712166666666</v>
      </c>
      <c r="F20" s="43">
        <v>54.001125176034378</v>
      </c>
      <c r="G20" s="41">
        <v>0.72646397924519912</v>
      </c>
      <c r="H20" s="39">
        <v>0.53627789900610856</v>
      </c>
      <c r="I20" s="41">
        <v>1.3661382510573437</v>
      </c>
      <c r="J20" s="39">
        <v>1.0377950826345115</v>
      </c>
      <c r="K20" s="25"/>
    </row>
    <row r="21" spans="1:11" ht="24">
      <c r="A21" s="36" t="s">
        <v>54</v>
      </c>
      <c r="B21" s="37">
        <v>18</v>
      </c>
      <c r="C21" s="42">
        <v>421.86252999999999</v>
      </c>
      <c r="D21" s="42">
        <v>645.89891</v>
      </c>
      <c r="E21" s="40">
        <v>517.52837222222229</v>
      </c>
      <c r="F21" s="43">
        <v>51.180280823042004</v>
      </c>
      <c r="G21" s="41">
        <v>0.55391843519854778</v>
      </c>
      <c r="H21" s="39">
        <v>0.53627789900610856</v>
      </c>
      <c r="I21" s="41">
        <v>1.435734813109167</v>
      </c>
      <c r="J21" s="39">
        <v>1.0377950826345115</v>
      </c>
      <c r="K21" s="25"/>
    </row>
    <row r="22" spans="1:11" ht="24">
      <c r="A22" s="36" t="s">
        <v>27</v>
      </c>
      <c r="B22" s="37">
        <v>18</v>
      </c>
      <c r="C22" s="42">
        <v>428.1875</v>
      </c>
      <c r="D22" s="42">
        <v>620.41380000000004</v>
      </c>
      <c r="E22" s="40">
        <v>493.96513888888893</v>
      </c>
      <c r="F22" s="43">
        <v>49.637967915463996</v>
      </c>
      <c r="G22" s="41">
        <v>0.8427713453585316</v>
      </c>
      <c r="H22" s="39">
        <v>0.53627789900610856</v>
      </c>
      <c r="I22" s="41">
        <v>1.1097565760841617</v>
      </c>
      <c r="J22" s="39">
        <v>1.0377950826345115</v>
      </c>
      <c r="K22" s="25"/>
    </row>
    <row r="23" spans="1:11" ht="72">
      <c r="A23" s="36" t="s">
        <v>28</v>
      </c>
      <c r="B23" s="37">
        <v>18</v>
      </c>
      <c r="C23" s="42">
        <v>30.208300000000001</v>
      </c>
      <c r="D23" s="42">
        <v>66.666700000000006</v>
      </c>
      <c r="E23" s="40">
        <v>42.129633333333331</v>
      </c>
      <c r="F23" s="43">
        <v>9.4747062994058027</v>
      </c>
      <c r="G23" s="41">
        <v>1.2655779717668723</v>
      </c>
      <c r="H23" s="39">
        <v>0.53627789900610856</v>
      </c>
      <c r="I23" s="41">
        <v>1.4712299235317556</v>
      </c>
      <c r="J23" s="39">
        <v>1.0377950826345115</v>
      </c>
      <c r="K23" s="25"/>
    </row>
    <row r="24" spans="1:11" ht="24">
      <c r="A24" s="36" t="s">
        <v>29</v>
      </c>
      <c r="B24" s="37">
        <v>18</v>
      </c>
      <c r="C24" s="42">
        <v>1104.5116</v>
      </c>
      <c r="D24" s="42">
        <v>1682.0345</v>
      </c>
      <c r="E24" s="40">
        <v>1362.8525722222223</v>
      </c>
      <c r="F24" s="43">
        <v>169.43580068092012</v>
      </c>
      <c r="G24" s="41">
        <v>0.78196359954441208</v>
      </c>
      <c r="H24" s="39">
        <v>0.53627789900610856</v>
      </c>
      <c r="I24" s="41">
        <v>-0.28310230589626378</v>
      </c>
      <c r="J24" s="39">
        <v>1.0377950826345115</v>
      </c>
      <c r="K24" s="25"/>
    </row>
    <row r="25" spans="1:11" ht="24">
      <c r="A25" s="36" t="s">
        <v>30</v>
      </c>
      <c r="B25" s="37">
        <v>18</v>
      </c>
      <c r="C25" s="42">
        <v>178.33240000000001</v>
      </c>
      <c r="D25" s="42">
        <v>602.31020000000001</v>
      </c>
      <c r="E25" s="40">
        <v>298.84713333333332</v>
      </c>
      <c r="F25" s="43">
        <v>118.42092053375683</v>
      </c>
      <c r="G25" s="41">
        <v>1.6349436887158733</v>
      </c>
      <c r="H25" s="39">
        <v>0.53627789900610856</v>
      </c>
      <c r="I25" s="41">
        <v>2.3108826186554361</v>
      </c>
      <c r="J25" s="39">
        <v>1.0377950826345115</v>
      </c>
      <c r="K25" s="25"/>
    </row>
    <row r="26" spans="1:11" ht="72">
      <c r="A26" s="36" t="s">
        <v>31</v>
      </c>
      <c r="B26" s="37">
        <v>18</v>
      </c>
      <c r="C26" s="42">
        <v>17.708300000000001</v>
      </c>
      <c r="D26" s="42">
        <v>44.791699999999999</v>
      </c>
      <c r="E26" s="40">
        <v>30.034716666666668</v>
      </c>
      <c r="F26" s="43">
        <v>7.2807240020764254</v>
      </c>
      <c r="G26" s="41">
        <v>-5.9626271729656941E-2</v>
      </c>
      <c r="H26" s="39">
        <v>0.53627789900610856</v>
      </c>
      <c r="I26" s="41">
        <v>-6.0932789732347434E-2</v>
      </c>
      <c r="J26" s="39">
        <v>1.0377950826345115</v>
      </c>
      <c r="K26" s="25"/>
    </row>
    <row r="27" spans="1:11" ht="24">
      <c r="A27" s="36" t="s">
        <v>32</v>
      </c>
      <c r="B27" s="37">
        <v>18</v>
      </c>
      <c r="C27" s="42">
        <v>1155.3255999999999</v>
      </c>
      <c r="D27" s="42">
        <v>2225.2352999999998</v>
      </c>
      <c r="E27" s="40">
        <v>1517.9630277777776</v>
      </c>
      <c r="F27" s="43">
        <v>345.34211648079673</v>
      </c>
      <c r="G27" s="41">
        <v>1.1962704014473442</v>
      </c>
      <c r="H27" s="39">
        <v>0.53627789900610856</v>
      </c>
      <c r="I27" s="41">
        <v>0.14059275283087697</v>
      </c>
      <c r="J27" s="39">
        <v>1.0377950826345115</v>
      </c>
      <c r="K27" s="25"/>
    </row>
    <row r="28" spans="1:11">
      <c r="A28" s="36" t="s">
        <v>33</v>
      </c>
      <c r="B28" s="37">
        <v>18</v>
      </c>
      <c r="C28" s="42">
        <v>138.0736</v>
      </c>
      <c r="D28" s="42">
        <v>842.54259999999999</v>
      </c>
      <c r="E28" s="40">
        <v>330.09105555555561</v>
      </c>
      <c r="F28" s="43">
        <v>191.16290684783897</v>
      </c>
      <c r="G28" s="41">
        <v>1.5537072156334992</v>
      </c>
      <c r="H28" s="39">
        <v>0.53627789900610856</v>
      </c>
      <c r="I28" s="41">
        <v>1.8654901359750424</v>
      </c>
      <c r="J28" s="39">
        <v>1.0377950826345115</v>
      </c>
      <c r="K28" s="25"/>
    </row>
    <row r="29" spans="1:11" ht="60">
      <c r="A29" s="36" t="s">
        <v>34</v>
      </c>
      <c r="B29" s="37">
        <v>18</v>
      </c>
      <c r="C29" s="42">
        <v>1.0417000000000001</v>
      </c>
      <c r="D29" s="42">
        <v>25</v>
      </c>
      <c r="E29" s="40">
        <v>13.194444444444441</v>
      </c>
      <c r="F29" s="43">
        <v>7.6962313585915094</v>
      </c>
      <c r="G29" s="41">
        <v>0.24393360258514901</v>
      </c>
      <c r="H29" s="39">
        <v>0.53627789900610856</v>
      </c>
      <c r="I29" s="41">
        <v>-1.2897277918904091</v>
      </c>
      <c r="J29" s="39">
        <v>1.0377950826345115</v>
      </c>
      <c r="K29" s="25"/>
    </row>
    <row r="30" spans="1:11" ht="24">
      <c r="A30" s="36" t="s">
        <v>35</v>
      </c>
      <c r="B30" s="37">
        <v>18</v>
      </c>
      <c r="C30" s="42">
        <v>1068.0454999999999</v>
      </c>
      <c r="D30" s="42">
        <v>2251.5</v>
      </c>
      <c r="E30" s="40">
        <v>1414.86475</v>
      </c>
      <c r="F30" s="43">
        <v>304.48344431180345</v>
      </c>
      <c r="G30" s="41">
        <v>1.3070899455008662</v>
      </c>
      <c r="H30" s="39">
        <v>0.53627789900610856</v>
      </c>
      <c r="I30" s="41">
        <v>2.1719849432325486</v>
      </c>
      <c r="J30" s="39">
        <v>1.0377950826345115</v>
      </c>
      <c r="K30" s="25"/>
    </row>
    <row r="31" spans="1:11" ht="24">
      <c r="A31" s="36" t="s">
        <v>36</v>
      </c>
      <c r="B31" s="37">
        <v>18</v>
      </c>
      <c r="C31" s="42">
        <v>0</v>
      </c>
      <c r="D31" s="42">
        <v>674.22670000000005</v>
      </c>
      <c r="E31" s="40">
        <v>326.19153888888889</v>
      </c>
      <c r="F31" s="43">
        <v>186.30773222032138</v>
      </c>
      <c r="G31" s="41">
        <v>0.62565812747963112</v>
      </c>
      <c r="H31" s="39">
        <v>0.53627789900610856</v>
      </c>
      <c r="I31" s="41">
        <v>-0.31459501019519365</v>
      </c>
      <c r="J31" s="39">
        <v>1.0377950826345115</v>
      </c>
      <c r="K31" s="25"/>
    </row>
    <row r="32" spans="1:11" ht="24">
      <c r="A32" s="36" t="s">
        <v>37</v>
      </c>
      <c r="B32" s="37">
        <v>18</v>
      </c>
      <c r="C32" s="42">
        <v>47.916699999999999</v>
      </c>
      <c r="D32" s="42">
        <v>91.666700000000006</v>
      </c>
      <c r="E32" s="40">
        <v>70.949066666666667</v>
      </c>
      <c r="F32" s="43">
        <v>12.911363272805586</v>
      </c>
      <c r="G32" s="41">
        <v>-0.11171056337625011</v>
      </c>
      <c r="H32" s="39">
        <v>0.53627789900610856</v>
      </c>
      <c r="I32" s="41">
        <v>-0.90836005154756039</v>
      </c>
      <c r="J32" s="39">
        <v>1.0377950826345115</v>
      </c>
      <c r="K32" s="25"/>
    </row>
    <row r="33" spans="1:11" ht="24">
      <c r="A33" s="36" t="s">
        <v>38</v>
      </c>
      <c r="B33" s="37">
        <v>18</v>
      </c>
      <c r="C33" s="42">
        <v>1072.1935000000001</v>
      </c>
      <c r="D33" s="42">
        <v>1620.1176</v>
      </c>
      <c r="E33" s="40">
        <v>1265.2689611111111</v>
      </c>
      <c r="F33" s="43">
        <v>163.61450175463972</v>
      </c>
      <c r="G33" s="41">
        <v>0.79754051411460103</v>
      </c>
      <c r="H33" s="39">
        <v>0.53627789900610856</v>
      </c>
      <c r="I33" s="41">
        <v>-0.30784012666362287</v>
      </c>
      <c r="J33" s="39">
        <v>1.0377950826345115</v>
      </c>
      <c r="K33" s="25"/>
    </row>
    <row r="34" spans="1:11" ht="24">
      <c r="A34" s="36" t="s">
        <v>39</v>
      </c>
      <c r="B34" s="37">
        <v>18</v>
      </c>
      <c r="C34" s="42">
        <v>138.95259999999999</v>
      </c>
      <c r="D34" s="42">
        <v>522.63900000000001</v>
      </c>
      <c r="E34" s="40">
        <v>276.31178333333332</v>
      </c>
      <c r="F34" s="43">
        <v>104.13739176616771</v>
      </c>
      <c r="G34" s="41">
        <v>1.2858752477757192</v>
      </c>
      <c r="H34" s="39">
        <v>0.53627789900610856</v>
      </c>
      <c r="I34" s="41">
        <v>1.4996610773468788</v>
      </c>
      <c r="J34" s="39">
        <v>1.0377950826345115</v>
      </c>
      <c r="K34" s="25"/>
    </row>
    <row r="35" spans="1:11" ht="24">
      <c r="A35" s="36" t="s">
        <v>40</v>
      </c>
      <c r="B35" s="37">
        <v>18</v>
      </c>
      <c r="C35" s="42">
        <v>6.25</v>
      </c>
      <c r="D35" s="42">
        <v>43.75</v>
      </c>
      <c r="E35" s="40">
        <v>19.791683333333332</v>
      </c>
      <c r="F35" s="43">
        <v>10.819413191016469</v>
      </c>
      <c r="G35" s="41">
        <v>0.63924166036064478</v>
      </c>
      <c r="H35" s="39">
        <v>0.53627789900610856</v>
      </c>
      <c r="I35" s="41">
        <v>-0.31214867541893054</v>
      </c>
      <c r="J35" s="39">
        <v>1.0377950826345115</v>
      </c>
      <c r="K35" s="25"/>
    </row>
    <row r="36" spans="1:11" ht="24">
      <c r="A36" s="36" t="s">
        <v>41</v>
      </c>
      <c r="B36" s="37">
        <v>18</v>
      </c>
      <c r="C36" s="42">
        <v>1176.4000000000001</v>
      </c>
      <c r="D36" s="42">
        <v>2443</v>
      </c>
      <c r="E36" s="40">
        <v>1529.5446333333336</v>
      </c>
      <c r="F36" s="43">
        <v>325.29321829271652</v>
      </c>
      <c r="G36" s="41">
        <v>1.3127351470453108</v>
      </c>
      <c r="H36" s="39">
        <v>0.53627789900610856</v>
      </c>
      <c r="I36" s="41">
        <v>2.3531234189614021</v>
      </c>
      <c r="J36" s="39">
        <v>1.0377950826345115</v>
      </c>
      <c r="K36" s="25"/>
    </row>
    <row r="37" spans="1:11">
      <c r="A37" s="36" t="s">
        <v>42</v>
      </c>
      <c r="B37" s="37">
        <v>18</v>
      </c>
      <c r="C37" s="42">
        <v>134.357</v>
      </c>
      <c r="D37" s="42">
        <v>906.77269999999999</v>
      </c>
      <c r="E37" s="40">
        <v>351.01496111111118</v>
      </c>
      <c r="F37" s="43">
        <v>210.75142693421373</v>
      </c>
      <c r="G37" s="41">
        <v>1.3260133784735242</v>
      </c>
      <c r="H37" s="39">
        <v>0.53627789900610856</v>
      </c>
      <c r="I37" s="41">
        <v>1.5989951309002832</v>
      </c>
      <c r="J37" s="39">
        <v>1.0377950826345115</v>
      </c>
      <c r="K37" s="25"/>
    </row>
    <row r="38" spans="1:11">
      <c r="A38" s="36" t="s">
        <v>43</v>
      </c>
      <c r="B38" s="37">
        <v>18</v>
      </c>
      <c r="C38" s="42">
        <v>0.63419000000000003</v>
      </c>
      <c r="D38" s="42">
        <v>2.8694000000000002</v>
      </c>
      <c r="E38" s="40">
        <v>1.6641883333333332</v>
      </c>
      <c r="F38" s="43">
        <v>0.52261248255336212</v>
      </c>
      <c r="G38" s="41">
        <v>0.31735703556850942</v>
      </c>
      <c r="H38" s="39">
        <v>0.53627789900610856</v>
      </c>
      <c r="I38" s="41">
        <v>0.80686930117938005</v>
      </c>
      <c r="J38" s="39">
        <v>1.0377950826345115</v>
      </c>
      <c r="K38" s="25"/>
    </row>
    <row r="39" spans="1:11" ht="60">
      <c r="A39" s="36" t="s">
        <v>44</v>
      </c>
      <c r="B39" s="37">
        <v>18</v>
      </c>
      <c r="C39" s="42">
        <v>0.40327697334717899</v>
      </c>
      <c r="D39" s="42">
        <v>2.3908054631770002</v>
      </c>
      <c r="E39" s="40">
        <v>0.92413301962933714</v>
      </c>
      <c r="F39" s="43">
        <v>0.5156789079299835</v>
      </c>
      <c r="G39" s="41">
        <v>1.7058044193067292</v>
      </c>
      <c r="H39" s="39">
        <v>0.53627789900610856</v>
      </c>
      <c r="I39" s="41">
        <v>2.9661602405733176</v>
      </c>
      <c r="J39" s="39">
        <v>1.0377950826345115</v>
      </c>
      <c r="K39" s="25"/>
    </row>
    <row r="40" spans="1:11" ht="48">
      <c r="A40" s="36" t="s">
        <v>45</v>
      </c>
      <c r="B40" s="37">
        <v>18</v>
      </c>
      <c r="C40" s="42">
        <v>0.86373708599999999</v>
      </c>
      <c r="D40" s="42">
        <v>3.284949224</v>
      </c>
      <c r="E40" s="40">
        <v>1.8999593301111113</v>
      </c>
      <c r="F40" s="43">
        <v>0.72577442997990738</v>
      </c>
      <c r="G40" s="41">
        <v>0.18308358059654611</v>
      </c>
      <c r="H40" s="39">
        <v>0.53627789900610856</v>
      </c>
      <c r="I40" s="41">
        <v>-1.0173568149135577</v>
      </c>
      <c r="J40" s="39">
        <v>1.0377950826345115</v>
      </c>
      <c r="K40" s="25"/>
    </row>
    <row r="41" spans="1:11" ht="120">
      <c r="A41" s="36" t="s">
        <v>46</v>
      </c>
      <c r="B41" s="37">
        <v>18</v>
      </c>
      <c r="C41" s="42">
        <v>88.541700000000006</v>
      </c>
      <c r="D41" s="42">
        <v>100</v>
      </c>
      <c r="E41" s="40">
        <v>97.10648333333333</v>
      </c>
      <c r="F41" s="43">
        <v>2.8031800110609653</v>
      </c>
      <c r="G41" s="41">
        <v>-1.8346143180709988</v>
      </c>
      <c r="H41" s="39">
        <v>0.53627789900610856</v>
      </c>
      <c r="I41" s="41">
        <v>4.2189439805580244</v>
      </c>
      <c r="J41" s="39">
        <v>1.0377950826345115</v>
      </c>
      <c r="K41" s="25"/>
    </row>
    <row r="42" spans="1:11" ht="15" customHeight="1">
      <c r="A42" s="36" t="s">
        <v>47</v>
      </c>
      <c r="B42" s="37">
        <v>18</v>
      </c>
      <c r="C42" s="42">
        <v>57.291600000000003</v>
      </c>
      <c r="D42" s="42">
        <v>87.5</v>
      </c>
      <c r="E42" s="40">
        <v>72.164349999999999</v>
      </c>
      <c r="F42" s="43">
        <v>7.9796803038017989</v>
      </c>
      <c r="G42" s="41">
        <v>0.28194905630773492</v>
      </c>
      <c r="H42" s="39">
        <v>0.53627789900610856</v>
      </c>
      <c r="I42" s="41">
        <v>-6.9264763631001355E-2</v>
      </c>
      <c r="J42" s="39">
        <v>1.0377950826345115</v>
      </c>
      <c r="K42" s="25"/>
    </row>
    <row r="43" spans="1:11" ht="24">
      <c r="A43" s="45" t="s">
        <v>48</v>
      </c>
      <c r="B43" s="46">
        <v>18</v>
      </c>
      <c r="C43" s="47"/>
      <c r="D43" s="47"/>
      <c r="E43" s="47"/>
      <c r="F43" s="47"/>
      <c r="G43" s="48"/>
      <c r="H43" s="47"/>
      <c r="I43" s="48"/>
      <c r="J43" s="47"/>
      <c r="K43" s="25"/>
    </row>
    <row r="44" spans="1:11" ht="15" customHeight="1">
      <c r="A44" s="97" t="s">
        <v>49</v>
      </c>
      <c r="B44" s="97"/>
      <c r="C44" s="97"/>
      <c r="D44" s="97"/>
      <c r="E44" s="97"/>
      <c r="F44" s="97"/>
      <c r="G44" s="97"/>
      <c r="H44" s="97"/>
      <c r="I44" s="97"/>
      <c r="J44" s="97"/>
      <c r="K44" s="25"/>
    </row>
  </sheetData>
  <mergeCells count="5">
    <mergeCell ref="A1:J1"/>
    <mergeCell ref="A2:A3"/>
    <mergeCell ref="G2:H2"/>
    <mergeCell ref="I2:J2"/>
    <mergeCell ref="A44:J44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A30D2-B7A0-4E84-9C62-764150DF34A5}">
  <dimension ref="A1:G25"/>
  <sheetViews>
    <sheetView tabSelected="1" workbookViewId="0">
      <selection activeCell="G6" sqref="A1:G25"/>
    </sheetView>
  </sheetViews>
  <sheetFormatPr baseColWidth="10" defaultRowHeight="15"/>
  <sheetData>
    <row r="1" spans="1:7" ht="16.5" thickBot="1">
      <c r="A1" s="74"/>
      <c r="B1" s="98" t="s">
        <v>55</v>
      </c>
      <c r="C1" s="98"/>
      <c r="D1" s="98" t="s">
        <v>56</v>
      </c>
      <c r="E1" s="98"/>
      <c r="F1" s="98" t="s">
        <v>57</v>
      </c>
      <c r="G1" s="98"/>
    </row>
    <row r="2" spans="1:7" ht="15.75" thickBot="1">
      <c r="A2" s="75" t="s">
        <v>2</v>
      </c>
      <c r="B2" s="75">
        <f>NIC!$B$4</f>
        <v>16</v>
      </c>
      <c r="C2" s="75"/>
      <c r="D2" s="75">
        <f>MPH!$B$4</f>
        <v>19</v>
      </c>
      <c r="E2" s="75"/>
      <c r="F2" s="75">
        <f>Placebo!$B$4</f>
        <v>18</v>
      </c>
      <c r="G2" s="75"/>
    </row>
    <row r="3" spans="1:7" ht="28.5">
      <c r="A3" s="76" t="s">
        <v>58</v>
      </c>
      <c r="B3" s="77">
        <f>ROUND(NIC!$E4,2)</f>
        <v>24</v>
      </c>
      <c r="C3" s="77" t="str">
        <f>"±"&amp;ROUND(NIC!$F4,2)</f>
        <v>±4,02</v>
      </c>
      <c r="D3" s="77">
        <f>ROUND(MPH!$E4,2)</f>
        <v>24.89</v>
      </c>
      <c r="E3" s="77" t="str">
        <f>"±"&amp;ROUND(MPH!$F4,2)</f>
        <v>±3,67</v>
      </c>
      <c r="F3" s="77">
        <f>ROUND(Placebo!$E4,2)</f>
        <v>25.22</v>
      </c>
      <c r="G3" s="77" t="str">
        <f>"±"&amp;ROUND(Placebo!$F4,2)</f>
        <v>±3,77</v>
      </c>
    </row>
    <row r="4" spans="1:7" ht="28.5">
      <c r="A4" s="76" t="s">
        <v>59</v>
      </c>
      <c r="B4" s="77">
        <f>ROUND(NIC!$E5,2)</f>
        <v>184.31</v>
      </c>
      <c r="C4" s="77" t="str">
        <f>"±"&amp;ROUND(NIC!$F5,2)</f>
        <v>±5,82</v>
      </c>
      <c r="D4" s="77">
        <f>ROUND(MPH!$E5,2)</f>
        <v>182.11</v>
      </c>
      <c r="E4" s="77" t="str">
        <f>"±"&amp;ROUND(MPH!$F5,2)</f>
        <v>±5,92</v>
      </c>
      <c r="F4" s="77">
        <f>ROUND(Placebo!$E5,2)</f>
        <v>185.06</v>
      </c>
      <c r="G4" s="77" t="str">
        <f>"±"&amp;ROUND(Placebo!$F5,2)</f>
        <v>±6,01</v>
      </c>
    </row>
    <row r="5" spans="1:7" ht="28.5">
      <c r="A5" s="76" t="s">
        <v>60</v>
      </c>
      <c r="B5" s="77">
        <f>ROUND(NIC!$E6,2)</f>
        <v>80.56</v>
      </c>
      <c r="C5" s="77" t="str">
        <f>"±"&amp;ROUND(NIC!$F6,2)</f>
        <v>±8,62</v>
      </c>
      <c r="D5" s="77">
        <f>ROUND(MPH!$E6,2)</f>
        <v>79.95</v>
      </c>
      <c r="E5" s="77" t="str">
        <f>"±"&amp;ROUND(MPH!$F6,2)</f>
        <v>±7,85</v>
      </c>
      <c r="F5" s="77">
        <f>ROUND(Placebo!$E6,2)</f>
        <v>77.94</v>
      </c>
      <c r="G5" s="77" t="str">
        <f>"±"&amp;ROUND(Placebo!$F6,2)</f>
        <v>±10,69</v>
      </c>
    </row>
    <row r="6" spans="1:7" ht="45">
      <c r="A6" s="76" t="s">
        <v>61</v>
      </c>
      <c r="B6" s="77">
        <f>ROUND(NIC!$E7,2)</f>
        <v>23.67</v>
      </c>
      <c r="C6" s="77" t="str">
        <f>"±"&amp;ROUND(NIC!$F7,2)</f>
        <v>±1,71</v>
      </c>
      <c r="D6" s="77">
        <f>ROUND(MPH!$E7,2)</f>
        <v>24.16</v>
      </c>
      <c r="E6" s="77" t="str">
        <f>"±"&amp;ROUND(MPH!$F7,2)</f>
        <v>±2,59</v>
      </c>
      <c r="F6" s="77">
        <f>ROUND(Placebo!$E7,2)</f>
        <v>22.79</v>
      </c>
      <c r="G6" s="77" t="str">
        <f>"±"&amp;ROUND(Placebo!$F7,2)</f>
        <v>±3,14</v>
      </c>
    </row>
    <row r="7" spans="1:7" ht="42.75">
      <c r="A7" s="76" t="s">
        <v>62</v>
      </c>
      <c r="B7" s="77">
        <f>ROUND(NIC!$E8,2)</f>
        <v>31</v>
      </c>
      <c r="C7" s="77" t="str">
        <f>"±"&amp;ROUND(NIC!$F8,2)</f>
        <v>±1,9</v>
      </c>
      <c r="D7" s="77">
        <f>ROUND(MPH!$E8,2)</f>
        <v>30.47</v>
      </c>
      <c r="E7" s="77" t="str">
        <f>"±"&amp;ROUND(MPH!$F8,2)</f>
        <v>±2,67</v>
      </c>
      <c r="F7" s="77">
        <f>ROUND(Placebo!$E8,2)</f>
        <v>31.83</v>
      </c>
      <c r="G7" s="77" t="str">
        <f>"±"&amp;ROUND(Placebo!$F8,2)</f>
        <v>±2,28</v>
      </c>
    </row>
    <row r="8" spans="1:7" ht="28.5">
      <c r="A8" s="76" t="s">
        <v>63</v>
      </c>
      <c r="B8" s="77">
        <f>ROUND(NIC!$E9,2)</f>
        <v>16.559999999999999</v>
      </c>
      <c r="C8" s="77" t="str">
        <f>"±"&amp;ROUND(NIC!$F9,2)</f>
        <v>±2,62</v>
      </c>
      <c r="D8" s="77">
        <f>ROUND(MPH!$E9,2)</f>
        <v>16.62</v>
      </c>
      <c r="E8" s="77" t="str">
        <f>"±"&amp;ROUND(MPH!$F9,2)</f>
        <v>±2,94</v>
      </c>
      <c r="F8" s="77">
        <f>ROUND(Placebo!$E9,2)</f>
        <v>16.78</v>
      </c>
      <c r="G8" s="77" t="str">
        <f>"±"&amp;ROUND(Placebo!$F9,2)</f>
        <v>±2,67</v>
      </c>
    </row>
    <row r="9" spans="1:7" ht="29.25" thickBot="1">
      <c r="A9" s="83" t="s">
        <v>80</v>
      </c>
      <c r="B9" s="77">
        <f>ROUND(NIC!$E10,2)</f>
        <v>566.80999999999995</v>
      </c>
      <c r="C9" s="77" t="str">
        <f>"±"&amp;ROUND(NIC!$F10,2)</f>
        <v>±49,72</v>
      </c>
      <c r="D9" s="77">
        <f>ROUND(MPH!$E10,2)</f>
        <v>566.55999999999995</v>
      </c>
      <c r="E9" s="77" t="str">
        <f>"±"&amp;ROUND(MPH!$F10,2)</f>
        <v>±60,72</v>
      </c>
      <c r="F9" s="77">
        <f>ROUND(Placebo!$E10,2)</f>
        <v>520.83000000000004</v>
      </c>
      <c r="G9" s="77" t="str">
        <f>"±"&amp;ROUND(Placebo!$F10,2)</f>
        <v>±56,45</v>
      </c>
    </row>
    <row r="10" spans="1:7" ht="15.75">
      <c r="A10" s="78" t="s">
        <v>64</v>
      </c>
      <c r="B10" s="99"/>
      <c r="C10" s="99"/>
      <c r="D10" s="80"/>
      <c r="E10" s="80"/>
      <c r="F10" s="80"/>
      <c r="G10" s="80"/>
    </row>
    <row r="11" spans="1:7" ht="42.75">
      <c r="A11" s="76" t="s">
        <v>65</v>
      </c>
      <c r="B11" s="77">
        <f>ROUND(NIC!$E41,2)</f>
        <v>98.11</v>
      </c>
      <c r="C11" s="77" t="str">
        <f>"±"&amp;ROUND(NIC!$F41,2)</f>
        <v>±1,79</v>
      </c>
      <c r="D11" s="77">
        <f>ROUND(MPH!$E41,2)</f>
        <v>97.31</v>
      </c>
      <c r="E11" s="77" t="str">
        <f>"±"&amp;ROUND(MPH!$F41,2)</f>
        <v>±3,34</v>
      </c>
      <c r="F11" s="77">
        <f>ROUND(Placebo!$E41,2)</f>
        <v>97.11</v>
      </c>
      <c r="G11" s="77" t="str">
        <f>"±"&amp;ROUND(Placebo!$F41,2)</f>
        <v>±2,8</v>
      </c>
    </row>
    <row r="12" spans="1:7" ht="42.75">
      <c r="A12" s="76" t="s">
        <v>66</v>
      </c>
      <c r="B12" s="77">
        <f>ROUND(NIC!$E23,2)</f>
        <v>45.83</v>
      </c>
      <c r="C12" s="77" t="str">
        <f>"±"&amp;ROUND(NIC!$F23,2)</f>
        <v>±10,34</v>
      </c>
      <c r="D12" s="77">
        <f>ROUND(MPH!$E23,2)</f>
        <v>48.63</v>
      </c>
      <c r="E12" s="77" t="str">
        <f>"±"&amp;ROUND(MPH!$F23,2)</f>
        <v>±12,58</v>
      </c>
      <c r="F12" s="77">
        <f>ROUND(Placebo!$E23,2)</f>
        <v>42.13</v>
      </c>
      <c r="G12" s="77" t="str">
        <f>"±"&amp;ROUND(Placebo!$F23,2)</f>
        <v>±9,47</v>
      </c>
    </row>
    <row r="13" spans="1:7">
      <c r="A13" s="79" t="s">
        <v>67</v>
      </c>
      <c r="B13" s="77">
        <f>ROUND(NIC!$E42,2)</f>
        <v>77.540000000000006</v>
      </c>
      <c r="C13" s="77" t="str">
        <f>"±"&amp;ROUND(NIC!$F42,2)</f>
        <v>±7,51</v>
      </c>
      <c r="D13" s="77">
        <f>ROUND(MPH!$E42,2)</f>
        <v>79.11</v>
      </c>
      <c r="E13" s="77" t="str">
        <f>"±"&amp;ROUND(MPH!$F42,2)</f>
        <v>±8,75</v>
      </c>
      <c r="F13" s="77">
        <f>ROUND(Placebo!$E42,2)</f>
        <v>72.16</v>
      </c>
      <c r="G13" s="77" t="str">
        <f>"±"&amp;ROUND(Placebo!$F42,2)</f>
        <v>±7,98</v>
      </c>
    </row>
    <row r="14" spans="1:7" ht="15.75" thickBot="1">
      <c r="A14" s="76" t="s">
        <v>68</v>
      </c>
      <c r="B14" s="77">
        <f>ROUND(NIC!$E38,2)</f>
        <v>2.15</v>
      </c>
      <c r="C14" s="77" t="str">
        <f>"±"&amp;ROUND(NIC!$F38,2)</f>
        <v>±0,55</v>
      </c>
      <c r="D14" s="77">
        <f>ROUND(MPH!$E38,2)</f>
        <v>2.13</v>
      </c>
      <c r="E14" s="77" t="str">
        <f>"±"&amp;ROUND(MPH!$F38,2)</f>
        <v>±0,48</v>
      </c>
      <c r="F14" s="77">
        <f>ROUND(Placebo!$E38,2)</f>
        <v>1.66</v>
      </c>
      <c r="G14" s="77" t="str">
        <f>"±"&amp;ROUND(Placebo!$F38,2)</f>
        <v>±0,52</v>
      </c>
    </row>
    <row r="15" spans="1:7" ht="15.75">
      <c r="A15" s="78" t="s">
        <v>69</v>
      </c>
      <c r="B15" s="99"/>
      <c r="C15" s="99"/>
      <c r="D15" s="80"/>
      <c r="E15" s="80"/>
      <c r="F15" s="80"/>
      <c r="G15" s="80"/>
    </row>
    <row r="16" spans="1:7" ht="28.5">
      <c r="A16" s="76" t="s">
        <v>70</v>
      </c>
      <c r="B16" s="77">
        <f>ROUND(NIC!$E19,2)</f>
        <v>12.75</v>
      </c>
      <c r="C16" s="77" t="str">
        <f>"±"&amp;ROUND(NIC!$F19,2)</f>
        <v>±7,99</v>
      </c>
      <c r="D16" s="77">
        <f>ROUND(MPH!$E19,2)</f>
        <v>16.63</v>
      </c>
      <c r="E16" s="77" t="str">
        <f>"±"&amp;ROUND(MPH!$F19,2)</f>
        <v>±13,08</v>
      </c>
      <c r="F16" s="77">
        <f>ROUND(Placebo!$E19,2)</f>
        <v>17.28</v>
      </c>
      <c r="G16" s="77" t="str">
        <f>"±"&amp;ROUND(Placebo!$F19,2)</f>
        <v>±10,03</v>
      </c>
    </row>
    <row r="17" spans="1:7" ht="42.75">
      <c r="A17" s="76" t="s">
        <v>71</v>
      </c>
      <c r="B17" s="77">
        <f>ROUND(NIC!$E20,2)</f>
        <v>492.1</v>
      </c>
      <c r="C17" s="77" t="str">
        <f>"±"&amp;ROUND(NIC!$F20,2)</f>
        <v>±54,17</v>
      </c>
      <c r="D17" s="77">
        <f>ROUND(MPH!$E20,2)</f>
        <v>508.77</v>
      </c>
      <c r="E17" s="77" t="str">
        <f>"±"&amp;ROUND(MPH!$F20,2)</f>
        <v>±45,23</v>
      </c>
      <c r="F17" s="77">
        <f>ROUND(Placebo!$E20,2)</f>
        <v>513.12</v>
      </c>
      <c r="G17" s="77" t="str">
        <f>"±"&amp;ROUND(Placebo!$F20,2)</f>
        <v>±54</v>
      </c>
    </row>
    <row r="18" spans="1:7" ht="57.75" thickBot="1">
      <c r="A18" s="76" t="s">
        <v>72</v>
      </c>
      <c r="B18" s="77">
        <f>ROUND(NIC!$E21,2)</f>
        <v>492.86</v>
      </c>
      <c r="C18" s="77" t="str">
        <f>"±"&amp;ROUND(NIC!$F21,2)</f>
        <v>±52,24</v>
      </c>
      <c r="D18" s="77">
        <f>ROUND(MPH!$E21,2)</f>
        <v>513.92999999999995</v>
      </c>
      <c r="E18" s="77" t="str">
        <f>"±"&amp;ROUND(MPH!$F21,2)</f>
        <v>±42,8</v>
      </c>
      <c r="F18" s="77">
        <f>ROUND(Placebo!$E21,2)</f>
        <v>517.53</v>
      </c>
      <c r="G18" s="77" t="str">
        <f>"±"&amp;ROUND(Placebo!$F21,2)</f>
        <v>±51,18</v>
      </c>
    </row>
    <row r="19" spans="1:7" ht="15.75">
      <c r="A19" s="78" t="s">
        <v>73</v>
      </c>
      <c r="B19" s="80"/>
      <c r="C19" s="99"/>
      <c r="D19" s="99"/>
      <c r="E19" s="80"/>
      <c r="F19" s="80"/>
      <c r="G19" s="80"/>
    </row>
    <row r="20" spans="1:7" ht="28.5">
      <c r="A20" s="76" t="s">
        <v>74</v>
      </c>
      <c r="B20" s="77">
        <f>ROUND(NIC!$E11,2)</f>
        <v>2.9</v>
      </c>
      <c r="C20" s="77" t="str">
        <f>"±"&amp;ROUND(NIC!$F11,2)</f>
        <v>±0,64</v>
      </c>
      <c r="D20" s="77">
        <f>ROUND(MPH!$E11,2)</f>
        <v>2.93</v>
      </c>
      <c r="E20" s="77" t="str">
        <f>"±"&amp;ROUND(MPH!$F11,2)</f>
        <v>±0,71</v>
      </c>
      <c r="F20" s="77">
        <f>ROUND(Placebo!$E11,2)</f>
        <v>3.33</v>
      </c>
      <c r="G20" s="77" t="str">
        <f>"±"&amp;ROUND(Placebo!$F11,2)</f>
        <v>±0,36</v>
      </c>
    </row>
    <row r="21" spans="1:7" ht="28.5">
      <c r="A21" s="76" t="s">
        <v>75</v>
      </c>
      <c r="B21" s="77">
        <f>ROUND(NIC!$E12,2)</f>
        <v>3.07</v>
      </c>
      <c r="C21" s="77" t="str">
        <f>"±"&amp;ROUND(NIC!$F12,2)</f>
        <v>±0,43</v>
      </c>
      <c r="D21" s="77">
        <f>ROUND(MPH!$E12,2)</f>
        <v>2.89</v>
      </c>
      <c r="E21" s="77" t="str">
        <f>"±"&amp;ROUND(MPH!$F12,2)</f>
        <v>±0,74</v>
      </c>
      <c r="F21" s="77">
        <f>ROUND(Placebo!$E12,2)</f>
        <v>3.34</v>
      </c>
      <c r="G21" s="77" t="str">
        <f>"±"&amp;ROUND(Placebo!$F12,2)</f>
        <v>±0,49</v>
      </c>
    </row>
    <row r="22" spans="1:7" ht="28.5">
      <c r="A22" s="76" t="s">
        <v>76</v>
      </c>
      <c r="B22" s="77">
        <f>ROUND(NIC!$E13,2)</f>
        <v>3.02</v>
      </c>
      <c r="C22" s="77" t="str">
        <f>"±"&amp;ROUND(NIC!$F13,2)</f>
        <v>±0,57</v>
      </c>
      <c r="D22" s="77">
        <f>ROUND(MPH!$E13,2)</f>
        <v>2.73</v>
      </c>
      <c r="E22" s="77" t="str">
        <f>"±"&amp;ROUND(MPH!$F13,2)</f>
        <v>±0,97</v>
      </c>
      <c r="F22" s="77">
        <f>ROUND(Placebo!$E13,2)</f>
        <v>3.2</v>
      </c>
      <c r="G22" s="77" t="str">
        <f>"±"&amp;ROUND(Placebo!$F13,2)</f>
        <v>±0,4</v>
      </c>
    </row>
    <row r="23" spans="1:7" ht="28.5">
      <c r="A23" s="76" t="s">
        <v>77</v>
      </c>
      <c r="B23" s="77">
        <f>ROUND(NIC!$E14,2)</f>
        <v>2.96</v>
      </c>
      <c r="C23" s="77" t="str">
        <f>"±"&amp;ROUND(NIC!$F14,2)</f>
        <v>±0,55</v>
      </c>
      <c r="D23" s="77">
        <f>ROUND(MPH!$E14,2)</f>
        <v>2.67</v>
      </c>
      <c r="E23" s="77" t="str">
        <f>"±"&amp;ROUND(MPH!$F14,2)</f>
        <v>±0,87</v>
      </c>
      <c r="F23" s="77">
        <f>ROUND(Placebo!$E14,2)</f>
        <v>3.08</v>
      </c>
      <c r="G23" s="77" t="str">
        <f>"±"&amp;ROUND(Placebo!$F14,2)</f>
        <v>±0,55</v>
      </c>
    </row>
    <row r="24" spans="1:7" ht="28.5">
      <c r="A24" s="76" t="s">
        <v>78</v>
      </c>
      <c r="B24" s="77">
        <f>ROUND(NIC!$E15,2)</f>
        <v>3.02</v>
      </c>
      <c r="C24" s="77" t="str">
        <f>"±"&amp;ROUND(NIC!$F15,2)</f>
        <v>±0,74</v>
      </c>
      <c r="D24" s="77">
        <f>ROUND(MPH!$E15,2)</f>
        <v>2.89</v>
      </c>
      <c r="E24" s="77" t="str">
        <f>"±"&amp;ROUND(MPH!$F15,2)</f>
        <v>±0,93</v>
      </c>
      <c r="F24" s="77">
        <f>ROUND(Placebo!$E15,2)</f>
        <v>3.22</v>
      </c>
      <c r="G24" s="77" t="str">
        <f>"±"&amp;ROUND(Placebo!$F15,2)</f>
        <v>±0,51</v>
      </c>
    </row>
    <row r="25" spans="1:7" ht="28.5">
      <c r="A25" s="76" t="s">
        <v>79</v>
      </c>
      <c r="B25" s="77">
        <f>ROUND(NIC!$E16,2)</f>
        <v>3.09</v>
      </c>
      <c r="C25" s="77" t="str">
        <f>"±"&amp;ROUND(NIC!$F16,2)</f>
        <v>±0,64</v>
      </c>
      <c r="D25" s="77">
        <f>ROUND(MPH!$E16,2)</f>
        <v>2.81</v>
      </c>
      <c r="E25" s="77" t="str">
        <f>"±"&amp;ROUND(MPH!$F16,2)</f>
        <v>±0,98</v>
      </c>
      <c r="F25" s="77">
        <f>ROUND(Placebo!$E16,2)</f>
        <v>3.09</v>
      </c>
      <c r="G25" s="77" t="str">
        <f>"±"&amp;ROUND(Placebo!$F16,2)</f>
        <v>±0,71</v>
      </c>
    </row>
  </sheetData>
  <mergeCells count="6">
    <mergeCell ref="C19:D19"/>
    <mergeCell ref="B1:C1"/>
    <mergeCell ref="D1:E1"/>
    <mergeCell ref="F1:G1"/>
    <mergeCell ref="B10:C10"/>
    <mergeCell ref="B15:C15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All</vt:lpstr>
      <vt:lpstr>NIC</vt:lpstr>
      <vt:lpstr>MPH</vt:lpstr>
      <vt:lpstr>Placebo</vt:lpstr>
      <vt:lpstr>manuscript1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praktikum</dc:creator>
  <cp:lastModifiedBy>praktikum</cp:lastModifiedBy>
  <dcterms:created xsi:type="dcterms:W3CDTF">2022-04-06T07:27:22Z</dcterms:created>
  <dcterms:modified xsi:type="dcterms:W3CDTF">2022-04-12T14:05:41Z</dcterms:modified>
</cp:coreProperties>
</file>