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lexanderweissman/Desktop/"/>
    </mc:Choice>
  </mc:AlternateContent>
  <xr:revisionPtr revIDLastSave="0" documentId="8_{1E25286C-8C2E-3849-9349-C4B6A4D602F8}" xr6:coauthVersionLast="47" xr6:coauthVersionMax="47" xr10:uidLastSave="{00000000-0000-0000-0000-000000000000}"/>
  <bookViews>
    <workbookView xWindow="0" yWindow="740" windowWidth="28800" windowHeight="16080" firstSheet="2" activeTab="2" xr2:uid="{00000000-000D-0000-FFFF-FFFF00000000}"/>
  </bookViews>
  <sheets>
    <sheet name="CoverSheet" sheetId="4" r:id="rId1"/>
    <sheet name="Hist_&amp;_Assumptions" sheetId="5" r:id="rId2"/>
    <sheet name="Model" sheetId="1" r:id="rId3"/>
  </sheets>
  <calcPr calcId="191028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1" l="1"/>
  <c r="C118" i="1"/>
  <c r="C113" i="1"/>
  <c r="C112" i="1"/>
  <c r="C109" i="1"/>
  <c r="C8" i="1" l="1"/>
  <c r="D125" i="1" l="1"/>
  <c r="E125" i="1"/>
  <c r="F125" i="1"/>
  <c r="G125" i="1"/>
  <c r="H125" i="1"/>
  <c r="I125" i="1"/>
  <c r="C125" i="1" l="1"/>
  <c r="C133" i="1"/>
  <c r="D12" i="1"/>
  <c r="E12" i="1"/>
  <c r="F12" i="1"/>
  <c r="G12" i="1"/>
  <c r="H12" i="1"/>
  <c r="I12" i="1"/>
  <c r="C12" i="1"/>
  <c r="D64" i="1"/>
  <c r="E64" i="1"/>
  <c r="F64" i="1"/>
  <c r="G64" i="1"/>
  <c r="H64" i="1"/>
  <c r="I64" i="1"/>
  <c r="D19" i="1"/>
  <c r="E19" i="1"/>
  <c r="F19" i="1"/>
  <c r="G19" i="1"/>
  <c r="H19" i="1"/>
  <c r="I19" i="1"/>
  <c r="D14" i="1"/>
  <c r="E14" i="1"/>
  <c r="F14" i="1"/>
  <c r="G14" i="1"/>
  <c r="H14" i="1"/>
  <c r="I14" i="1"/>
  <c r="D15" i="1"/>
  <c r="E15" i="1"/>
  <c r="F15" i="1"/>
  <c r="G15" i="1"/>
  <c r="H15" i="1"/>
  <c r="I15" i="1"/>
  <c r="C64" i="1"/>
  <c r="C35" i="1"/>
  <c r="D35" i="1" s="1"/>
  <c r="D124" i="1" s="1"/>
  <c r="C63" i="1"/>
  <c r="H82" i="1"/>
  <c r="I82" i="1"/>
  <c r="C7" i="1"/>
  <c r="C61" i="1" s="1"/>
  <c r="C124" i="1" l="1"/>
  <c r="D7" i="1"/>
  <c r="D13" i="1" s="1"/>
  <c r="D16" i="1" s="1"/>
  <c r="C68" i="1"/>
  <c r="C54" i="1"/>
  <c r="C51" i="1"/>
  <c r="C69" i="1"/>
  <c r="C45" i="1"/>
  <c r="C110" i="1" s="1"/>
  <c r="C46" i="1"/>
  <c r="C43" i="1"/>
  <c r="C47" i="1"/>
  <c r="E35" i="1"/>
  <c r="E124" i="1" s="1"/>
  <c r="D109" i="1" l="1"/>
  <c r="C89" i="1"/>
  <c r="D68" i="1"/>
  <c r="D51" i="1"/>
  <c r="D55" i="1" s="1"/>
  <c r="D69" i="1"/>
  <c r="D43" i="1"/>
  <c r="D45" i="1"/>
  <c r="D47" i="1"/>
  <c r="D54" i="1"/>
  <c r="D120" i="1" s="1"/>
  <c r="D61" i="1"/>
  <c r="D46" i="1"/>
  <c r="D112" i="1" s="1"/>
  <c r="E7" i="1"/>
  <c r="D8" i="1"/>
  <c r="D9" i="1" s="1"/>
  <c r="D17" i="1" s="1"/>
  <c r="D20" i="1" s="1"/>
  <c r="C93" i="1"/>
  <c r="C55" i="1"/>
  <c r="F35" i="1"/>
  <c r="F124" i="1" s="1"/>
  <c r="E109" i="1" l="1"/>
  <c r="D118" i="1"/>
  <c r="D89" i="1"/>
  <c r="D113" i="1"/>
  <c r="D110" i="1"/>
  <c r="D93" i="1"/>
  <c r="E68" i="1"/>
  <c r="E45" i="1"/>
  <c r="E110" i="1" s="1"/>
  <c r="E47" i="1"/>
  <c r="E113" i="1" s="1"/>
  <c r="E13" i="1"/>
  <c r="E16" i="1" s="1"/>
  <c r="E43" i="1"/>
  <c r="E54" i="1"/>
  <c r="E120" i="1" s="1"/>
  <c r="E51" i="1"/>
  <c r="E46" i="1"/>
  <c r="E112" i="1" s="1"/>
  <c r="F7" i="1"/>
  <c r="E69" i="1"/>
  <c r="E61" i="1"/>
  <c r="E8" i="1"/>
  <c r="E9" i="1" s="1"/>
  <c r="G35" i="1"/>
  <c r="G124" i="1" s="1"/>
  <c r="F109" i="1" l="1"/>
  <c r="E118" i="1"/>
  <c r="E93" i="1"/>
  <c r="E17" i="1"/>
  <c r="E20" i="1" s="1"/>
  <c r="F46" i="1"/>
  <c r="F112" i="1" s="1"/>
  <c r="F51" i="1"/>
  <c r="F54" i="1"/>
  <c r="F120" i="1" s="1"/>
  <c r="G7" i="1"/>
  <c r="F47" i="1"/>
  <c r="F13" i="1"/>
  <c r="F16" i="1" s="1"/>
  <c r="F43" i="1"/>
  <c r="F45" i="1"/>
  <c r="F110" i="1" s="1"/>
  <c r="F68" i="1"/>
  <c r="F69" i="1"/>
  <c r="F61" i="1"/>
  <c r="F8" i="1"/>
  <c r="F9" i="1" s="1"/>
  <c r="E55" i="1"/>
  <c r="E89" i="1" s="1"/>
  <c r="H35" i="1"/>
  <c r="H124" i="1" s="1"/>
  <c r="H128" i="1" s="1"/>
  <c r="G109" i="1" l="1"/>
  <c r="F118" i="1"/>
  <c r="F55" i="1"/>
  <c r="F89" i="1" s="1"/>
  <c r="F113" i="1"/>
  <c r="F93" i="1"/>
  <c r="F17" i="1"/>
  <c r="F20" i="1" s="1"/>
  <c r="G69" i="1"/>
  <c r="G68" i="1"/>
  <c r="G54" i="1"/>
  <c r="G120" i="1" s="1"/>
  <c r="G45" i="1"/>
  <c r="G93" i="1" s="1"/>
  <c r="G46" i="1"/>
  <c r="G112" i="1" s="1"/>
  <c r="G47" i="1"/>
  <c r="G113" i="1" s="1"/>
  <c r="G51" i="1"/>
  <c r="G118" i="1" s="1"/>
  <c r="G61" i="1"/>
  <c r="G8" i="1"/>
  <c r="G9" i="1" s="1"/>
  <c r="G43" i="1"/>
  <c r="H7" i="1"/>
  <c r="G13" i="1"/>
  <c r="G16" i="1" s="1"/>
  <c r="I35" i="1"/>
  <c r="I124" i="1" s="1"/>
  <c r="I128" i="1" s="1"/>
  <c r="G110" i="1" l="1"/>
  <c r="G17" i="1"/>
  <c r="G20" i="1" s="1"/>
  <c r="H47" i="1"/>
  <c r="H113" i="1" s="1"/>
  <c r="H51" i="1"/>
  <c r="H8" i="1"/>
  <c r="H9" i="1" s="1"/>
  <c r="H69" i="1"/>
  <c r="H61" i="1"/>
  <c r="H68" i="1"/>
  <c r="H43" i="1"/>
  <c r="H13" i="1"/>
  <c r="H16" i="1" s="1"/>
  <c r="H54" i="1"/>
  <c r="H45" i="1"/>
  <c r="H46" i="1"/>
  <c r="H112" i="1" s="1"/>
  <c r="I7" i="1"/>
  <c r="H109" i="1"/>
  <c r="G55" i="1"/>
  <c r="G89" i="1" s="1"/>
  <c r="H17" i="1" l="1"/>
  <c r="H20" i="1" s="1"/>
  <c r="H110" i="1"/>
  <c r="H93" i="1"/>
  <c r="I109" i="1"/>
  <c r="H118" i="1"/>
  <c r="H55" i="1"/>
  <c r="H89" i="1" s="1"/>
  <c r="I61" i="1"/>
  <c r="I47" i="1"/>
  <c r="I113" i="1" s="1"/>
  <c r="I13" i="1"/>
  <c r="I16" i="1" s="1"/>
  <c r="I43" i="1"/>
  <c r="I51" i="1"/>
  <c r="I46" i="1"/>
  <c r="I112" i="1" s="1"/>
  <c r="I54" i="1"/>
  <c r="I69" i="1"/>
  <c r="I45" i="1"/>
  <c r="I68" i="1"/>
  <c r="I8" i="1"/>
  <c r="I9" i="1" s="1"/>
  <c r="I17" i="1" s="1"/>
  <c r="I20" i="1" s="1"/>
  <c r="C19" i="1"/>
  <c r="C13" i="1"/>
  <c r="C14" i="1"/>
  <c r="C15" i="1"/>
  <c r="C9" i="1"/>
  <c r="C26" i="5"/>
  <c r="I110" i="1" l="1"/>
  <c r="I93" i="1"/>
  <c r="I118" i="1"/>
  <c r="I55" i="1"/>
  <c r="I89" i="1" s="1"/>
  <c r="C16" i="1"/>
  <c r="C17" i="1" s="1"/>
  <c r="C20" i="1" s="1"/>
  <c r="C121" i="1" l="1"/>
  <c r="D121" i="1"/>
  <c r="E121" i="1"/>
  <c r="F121" i="1"/>
  <c r="G121" i="1"/>
  <c r="C21" i="1" l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34" i="1"/>
  <c r="D34" i="1"/>
  <c r="E34" i="1"/>
  <c r="F34" i="1"/>
  <c r="G34" i="1"/>
  <c r="H34" i="1"/>
  <c r="I34" i="1"/>
  <c r="C37" i="1"/>
  <c r="D37" i="1"/>
  <c r="E37" i="1"/>
  <c r="F37" i="1"/>
  <c r="G37" i="1"/>
  <c r="H37" i="1"/>
  <c r="I37" i="1"/>
  <c r="C44" i="1"/>
  <c r="D44" i="1"/>
  <c r="E44" i="1"/>
  <c r="F44" i="1"/>
  <c r="G44" i="1"/>
  <c r="H44" i="1"/>
  <c r="I44" i="1"/>
  <c r="C48" i="1"/>
  <c r="D48" i="1"/>
  <c r="E48" i="1"/>
  <c r="F48" i="1"/>
  <c r="G48" i="1"/>
  <c r="H48" i="1"/>
  <c r="I48" i="1"/>
  <c r="C57" i="1"/>
  <c r="D57" i="1"/>
  <c r="E57" i="1"/>
  <c r="F57" i="1"/>
  <c r="G57" i="1"/>
  <c r="H57" i="1"/>
  <c r="I57" i="1"/>
  <c r="C62" i="1"/>
  <c r="D62" i="1"/>
  <c r="E62" i="1"/>
  <c r="F62" i="1"/>
  <c r="G62" i="1"/>
  <c r="H62" i="1"/>
  <c r="I62" i="1"/>
  <c r="D63" i="1"/>
  <c r="E63" i="1"/>
  <c r="F63" i="1"/>
  <c r="G63" i="1"/>
  <c r="H63" i="1"/>
  <c r="I63" i="1"/>
  <c r="C65" i="1"/>
  <c r="D65" i="1"/>
  <c r="E65" i="1"/>
  <c r="F65" i="1"/>
  <c r="G65" i="1"/>
  <c r="H65" i="1"/>
  <c r="I65" i="1"/>
  <c r="C67" i="1"/>
  <c r="D67" i="1"/>
  <c r="E67" i="1"/>
  <c r="F67" i="1"/>
  <c r="G67" i="1"/>
  <c r="H67" i="1"/>
  <c r="I67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3" i="1"/>
  <c r="D73" i="1"/>
  <c r="E73" i="1"/>
  <c r="F73" i="1"/>
  <c r="G73" i="1"/>
  <c r="H73" i="1"/>
  <c r="I73" i="1"/>
  <c r="C78" i="1"/>
  <c r="D78" i="1"/>
  <c r="E78" i="1"/>
  <c r="F78" i="1"/>
  <c r="G78" i="1"/>
  <c r="C82" i="1"/>
  <c r="D82" i="1"/>
  <c r="E82" i="1"/>
  <c r="F82" i="1"/>
  <c r="G82" i="1"/>
  <c r="C84" i="1"/>
  <c r="D84" i="1"/>
  <c r="E84" i="1"/>
  <c r="F84" i="1"/>
  <c r="G84" i="1"/>
  <c r="H84" i="1"/>
  <c r="I84" i="1"/>
  <c r="C90" i="1"/>
  <c r="D90" i="1"/>
  <c r="E90" i="1"/>
  <c r="F90" i="1"/>
  <c r="G90" i="1"/>
  <c r="H90" i="1"/>
  <c r="I90" i="1"/>
  <c r="C92" i="1"/>
  <c r="D92" i="1"/>
  <c r="E92" i="1"/>
  <c r="F92" i="1"/>
  <c r="G92" i="1"/>
  <c r="H92" i="1"/>
  <c r="I92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100" i="1"/>
  <c r="D100" i="1"/>
  <c r="E100" i="1"/>
  <c r="F100" i="1"/>
  <c r="G100" i="1"/>
  <c r="H100" i="1"/>
  <c r="I100" i="1"/>
  <c r="C106" i="1"/>
  <c r="D106" i="1"/>
  <c r="E106" i="1"/>
  <c r="F106" i="1"/>
  <c r="G106" i="1"/>
  <c r="H106" i="1"/>
  <c r="I106" i="1"/>
  <c r="C111" i="1"/>
  <c r="D111" i="1"/>
  <c r="E111" i="1"/>
  <c r="F111" i="1"/>
  <c r="G111" i="1"/>
  <c r="H111" i="1"/>
  <c r="I111" i="1"/>
  <c r="C114" i="1"/>
  <c r="D114" i="1"/>
  <c r="E114" i="1"/>
  <c r="F114" i="1"/>
  <c r="G114" i="1"/>
  <c r="H114" i="1"/>
  <c r="I114" i="1"/>
  <c r="H119" i="1"/>
  <c r="I119" i="1"/>
  <c r="H120" i="1"/>
  <c r="I120" i="1"/>
  <c r="H121" i="1"/>
  <c r="I121" i="1"/>
  <c r="C126" i="1"/>
  <c r="D126" i="1"/>
  <c r="E126" i="1"/>
  <c r="F126" i="1"/>
  <c r="G126" i="1"/>
  <c r="C128" i="1"/>
  <c r="D128" i="1"/>
  <c r="E128" i="1"/>
  <c r="F128" i="1"/>
  <c r="G128" i="1"/>
  <c r="C131" i="1"/>
  <c r="D131" i="1"/>
  <c r="E131" i="1"/>
  <c r="F131" i="1"/>
  <c r="G131" i="1"/>
  <c r="H131" i="1"/>
  <c r="I131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7" i="1"/>
  <c r="D137" i="1"/>
  <c r="E137" i="1"/>
  <c r="F137" i="1"/>
  <c r="G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Nandu Nayar</author>
  </authors>
  <commentList>
    <comment ref="B3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Nandu Nayar:</t>
        </r>
        <r>
          <rPr>
            <sz val="9"/>
            <color indexed="81"/>
            <rFont val="Tahoma"/>
            <family val="2"/>
          </rPr>
          <t xml:space="preserve">
These are preferred dividends and assumed to stay the same going forward. </t>
        </r>
      </text>
    </comment>
  </commentList>
</comments>
</file>

<file path=xl/sharedStrings.xml><?xml version="1.0" encoding="utf-8"?>
<sst xmlns="http://schemas.openxmlformats.org/spreadsheetml/2006/main" count="305" uniqueCount="137">
  <si>
    <t>DCF model for Schulman, Inc.</t>
  </si>
  <si>
    <t>1.    Historical Financials &amp; Assumptions</t>
  </si>
  <si>
    <t>2.    Financial Forecast Model</t>
  </si>
  <si>
    <t>Go Back to Cover Sheet</t>
  </si>
  <si>
    <t>Assumptions based on historical analysis and analysis of policy driven initiatives to be used for forecasting model</t>
  </si>
  <si>
    <t>Income Statement</t>
  </si>
  <si>
    <t>Historical</t>
  </si>
  <si>
    <t>Period Ending</t>
  </si>
  <si>
    <t xml:space="preserve">Sales Revenue </t>
  </si>
  <si>
    <t>8.85%, 38%, 22%, 8%, 3%, and then 1% forever</t>
  </si>
  <si>
    <t>Cost of Sales</t>
  </si>
  <si>
    <t>80% of sales in that year</t>
  </si>
  <si>
    <t xml:space="preserve">        Gross Profit </t>
  </si>
  <si>
    <t>formula</t>
  </si>
  <si>
    <t>Operating Expenses</t>
  </si>
  <si>
    <t xml:space="preserve">   Research Development</t>
  </si>
  <si>
    <t>No R&amp;D expenses going forward</t>
  </si>
  <si>
    <t xml:space="preserve">   Selling General and Administrative</t>
  </si>
  <si>
    <t>11% of sales in that year</t>
  </si>
  <si>
    <t xml:space="preserve">   Non Recurring</t>
  </si>
  <si>
    <t>zero going forward</t>
  </si>
  <si>
    <t xml:space="preserve">   Others</t>
  </si>
  <si>
    <t>Total Operating Expenses</t>
  </si>
  <si>
    <t xml:space="preserve">Operating Income or Loss </t>
  </si>
  <si>
    <t>Total Other Income/Expenses Net</t>
  </si>
  <si>
    <t>Earnings Before Interest And Taxes</t>
  </si>
  <si>
    <t>Interest Expense</t>
  </si>
  <si>
    <t>Interest Earned</t>
  </si>
  <si>
    <t>Income Before Tax</t>
  </si>
  <si>
    <t>Income Tax Expense</t>
  </si>
  <si>
    <t>Tax rate expected to be 39% each year forever</t>
  </si>
  <si>
    <t>Earnings after Taxes but before Minority Interest</t>
  </si>
  <si>
    <t>Minority Interest</t>
  </si>
  <si>
    <t>of EAT but before minority interest</t>
  </si>
  <si>
    <r>
      <t>Subsidiary earnings are typically 10.4633% of "</t>
    </r>
    <r>
      <rPr>
        <b/>
        <i/>
        <sz val="11"/>
        <color theme="1"/>
        <rFont val="Calibri"/>
        <family val="2"/>
        <scheme val="minor"/>
      </rPr>
      <t>EAT but before minority interest</t>
    </r>
    <r>
      <rPr>
        <sz val="11"/>
        <color theme="1"/>
        <rFont val="Calibri"/>
        <family val="2"/>
        <scheme val="minor"/>
      </rPr>
      <t>". Minority interest in subsidiary is 40%</t>
    </r>
  </si>
  <si>
    <t>Non-recurring Events</t>
  </si>
  <si>
    <t xml:space="preserve">  Discontinued Operations</t>
  </si>
  <si>
    <t>Zero going forward</t>
  </si>
  <si>
    <t xml:space="preserve">  Extraordinary Items</t>
  </si>
  <si>
    <t xml:space="preserve">Net Income </t>
  </si>
  <si>
    <t>Preferred Stock And Other Adjustments</t>
  </si>
  <si>
    <t>preferred dividend stays the same going forward</t>
  </si>
  <si>
    <t xml:space="preserve">Net Income Applicable To Common Shares </t>
  </si>
  <si>
    <t>Balance Sheet</t>
  </si>
  <si>
    <t>Assets</t>
  </si>
  <si>
    <t>Cash And Cash Equivalents</t>
  </si>
  <si>
    <t>4% of sales in the year - this is for transactional cash</t>
  </si>
  <si>
    <t>Short Term Investments</t>
  </si>
  <si>
    <t>formula - this is where surplus cash is parked</t>
  </si>
  <si>
    <t>Net Receivables</t>
  </si>
  <si>
    <t>17.3% of sales in the year</t>
  </si>
  <si>
    <t>Inventory</t>
  </si>
  <si>
    <t>13.3% of sales in the year</t>
  </si>
  <si>
    <t>Other Current Assets</t>
  </si>
  <si>
    <t>2.5% of sales in the year</t>
  </si>
  <si>
    <t xml:space="preserve">   Total Current Assets </t>
  </si>
  <si>
    <t xml:space="preserve">formula  </t>
  </si>
  <si>
    <t>Long Term Investments</t>
  </si>
  <si>
    <t>zero for all years going forward</t>
  </si>
  <si>
    <t>Net Property Plant and Equipment</t>
  </si>
  <si>
    <t>15% of sales in the year</t>
  </si>
  <si>
    <t>Goodwill</t>
  </si>
  <si>
    <t>Stays the same - no impairment</t>
  </si>
  <si>
    <t>Intangible Assets</t>
  </si>
  <si>
    <t>Deferred Long Term Asset Charges</t>
  </si>
  <si>
    <t>4% of sales in that year</t>
  </si>
  <si>
    <t xml:space="preserve">   Total Long-term Assets</t>
  </si>
  <si>
    <t xml:space="preserve">   Total Assets </t>
  </si>
  <si>
    <t>Liabilities</t>
  </si>
  <si>
    <t>Current Liabilities</t>
  </si>
  <si>
    <t>Accounts Payable</t>
  </si>
  <si>
    <t>18.3% of sales in the year</t>
  </si>
  <si>
    <t>Short Term Debt</t>
  </si>
  <si>
    <t>Current Portion of Long Term Debt</t>
  </si>
  <si>
    <t>Other Current Liabilities</t>
  </si>
  <si>
    <t xml:space="preserve">   Total Current Liabilities </t>
  </si>
  <si>
    <t>Long Term Debt</t>
  </si>
  <si>
    <t>Other Liabilities</t>
  </si>
  <si>
    <t>6% of sales in that year</t>
  </si>
  <si>
    <t>Deferred Long Term Liability Charges</t>
  </si>
  <si>
    <t>5% of sales in that year</t>
  </si>
  <si>
    <t>Increases YoY by minority interest deduction shown in Income Statement for that year</t>
  </si>
  <si>
    <t xml:space="preserve">   Total Long-term Liabilities</t>
  </si>
  <si>
    <t xml:space="preserve">   Total Liabilities </t>
  </si>
  <si>
    <t>Stockholders' Equity</t>
  </si>
  <si>
    <t>Preferred Stock</t>
  </si>
  <si>
    <t>No change going forward</t>
  </si>
  <si>
    <t>Common Stock</t>
  </si>
  <si>
    <t>Retained Earnings</t>
  </si>
  <si>
    <t>Treasury Stock</t>
  </si>
  <si>
    <t>Capital Surplus</t>
  </si>
  <si>
    <t>Other Stockholder Equity</t>
  </si>
  <si>
    <t xml:space="preserve">   Total Stockholder Equity </t>
  </si>
  <si>
    <t>Total Liab &amp; Stockholder Equity</t>
  </si>
  <si>
    <t xml:space="preserve">Net Tangible Assets </t>
  </si>
  <si>
    <t>Statement of Cash Flows</t>
  </si>
  <si>
    <t>Operating Activities</t>
  </si>
  <si>
    <t>Depreciation</t>
  </si>
  <si>
    <t>Depreciation equals 20% of previous year's net PPE.</t>
  </si>
  <si>
    <t>Changes In Accounts Receivables</t>
  </si>
  <si>
    <t>Changes In Liabilities</t>
  </si>
  <si>
    <t>Changes In Inventories</t>
  </si>
  <si>
    <t>Changes In Other Operating Activities &amp; Adjustments</t>
  </si>
  <si>
    <t xml:space="preserve">Total Cash Flows From Operating Activities </t>
  </si>
  <si>
    <t>Investing Activities</t>
  </si>
  <si>
    <t>Capital Expenditures</t>
  </si>
  <si>
    <t>Investments</t>
  </si>
  <si>
    <t>Other Cash flows from Investing Activities</t>
  </si>
  <si>
    <t xml:space="preserve">Total Cash Flows From Investing Activities </t>
  </si>
  <si>
    <t>Financing Activities</t>
  </si>
  <si>
    <t>Preferred Dividends Paid</t>
  </si>
  <si>
    <t>Sale Purchase of Stock</t>
  </si>
  <si>
    <t>Net Borrowings</t>
  </si>
  <si>
    <t>Other Cash Flows from Financing Activities</t>
  </si>
  <si>
    <t xml:space="preserve">Total Cash Flows From Financing Activities </t>
  </si>
  <si>
    <t>Effect Of Exchange Rate Changes</t>
  </si>
  <si>
    <t xml:space="preserve">Change In Cash and Cash Equivalents </t>
  </si>
  <si>
    <t>Beginning of FYE Cash and Short Term Investments</t>
  </si>
  <si>
    <t>End of FYE Cash and Short Term Investments</t>
  </si>
  <si>
    <t>Change in Cash and Short Term Investments</t>
  </si>
  <si>
    <t>Sales growth rate==&gt;&gt;</t>
  </si>
  <si>
    <t>Interest on STD</t>
  </si>
  <si>
    <t>Interest on LTD</t>
  </si>
  <si>
    <t>Discontinued Operations</t>
  </si>
  <si>
    <t>Extraordinary Items</t>
  </si>
  <si>
    <t>Property Plant and Equipment (Net)</t>
  </si>
  <si>
    <t>Balancing Panel</t>
  </si>
  <si>
    <t>Assets excluding STI</t>
  </si>
  <si>
    <t>Liabilities excluding  STD</t>
  </si>
  <si>
    <t>Delta</t>
  </si>
  <si>
    <t>Max STD</t>
  </si>
  <si>
    <t>STD to be used</t>
  </si>
  <si>
    <t>Delta Post STD</t>
  </si>
  <si>
    <t>LTD needed</t>
  </si>
  <si>
    <t>Excess Cash</t>
  </si>
  <si>
    <t>Cash to add</t>
  </si>
  <si>
    <t>Balance?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</si>
</sst>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0%"/>
    <numFmt numFmtId="167" formatCode="0.000%"/>
    <numFmt numFmtId="168" formatCode="&quot;$&quot;#,##0.000000000000_);[Red]\(&quot;$&quot;#,##0.0000000000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</font>
    <font>
      <b/>
      <sz val="28"/>
      <color theme="1"/>
      <name val="Calibri"/>
      <family val="2"/>
    </font>
    <font>
      <sz val="11"/>
      <name val="Calibri"/>
      <family val="2"/>
    </font>
    <font>
      <b/>
      <sz val="18"/>
      <color rgb="FFFFFF00"/>
      <name val="Calibri"/>
      <family val="2"/>
    </font>
    <font>
      <u/>
      <sz val="11"/>
      <color theme="10"/>
      <name val="Calibri"/>
      <family val="2"/>
    </font>
    <font>
      <b/>
      <u/>
      <sz val="18"/>
      <color rgb="FFFFFF00"/>
      <name val="Calibri"/>
      <family val="2"/>
    </font>
    <font>
      <b/>
      <sz val="18"/>
      <name val="Calibri"/>
      <family val="2"/>
    </font>
    <font>
      <sz val="18"/>
      <color theme="1"/>
      <name val="Calibri"/>
      <family val="2"/>
    </font>
    <font>
      <sz val="18"/>
      <name val="Calibri"/>
      <family val="2"/>
    </font>
    <font>
      <b/>
      <u/>
      <sz val="20"/>
      <color rgb="FFFFFF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050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rgb="FF333333"/>
      </top>
      <bottom/>
      <diagonal/>
    </border>
    <border>
      <left/>
      <right/>
      <top/>
      <bottom style="thick">
        <color rgb="FF33333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0" fillId="0" borderId="3" xfId="0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0" fontId="0" fillId="0" borderId="5" xfId="2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4" fontId="2" fillId="0" borderId="5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38" fontId="0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0" fontId="0" fillId="0" borderId="5" xfId="0" applyNumberFormat="1" applyBorder="1" applyAlignment="1">
      <alignment vertical="center"/>
    </xf>
    <xf numFmtId="9" fontId="0" fillId="0" borderId="5" xfId="2" applyFont="1" applyBorder="1" applyAlignment="1">
      <alignment vertical="center"/>
    </xf>
    <xf numFmtId="164" fontId="0" fillId="4" borderId="6" xfId="1" applyNumberFormat="1" applyFont="1" applyFill="1" applyBorder="1" applyAlignment="1">
      <alignment vertical="center"/>
    </xf>
    <xf numFmtId="164" fontId="0" fillId="4" borderId="6" xfId="1" applyNumberFormat="1" applyFont="1" applyFill="1" applyBorder="1" applyAlignment="1">
      <alignment horizontal="center" vertical="center"/>
    </xf>
    <xf numFmtId="38" fontId="0" fillId="4" borderId="6" xfId="1" applyNumberFormat="1" applyFont="1" applyFill="1" applyBorder="1" applyAlignment="1">
      <alignment vertical="center"/>
    </xf>
    <xf numFmtId="38" fontId="0" fillId="4" borderId="7" xfId="1" applyNumberFormat="1" applyFont="1" applyFill="1" applyBorder="1" applyAlignment="1">
      <alignment vertical="center"/>
    </xf>
    <xf numFmtId="38" fontId="2" fillId="4" borderId="6" xfId="1" applyNumberFormat="1" applyFont="1" applyFill="1" applyBorder="1" applyAlignment="1">
      <alignment vertical="center"/>
    </xf>
    <xf numFmtId="38" fontId="0" fillId="4" borderId="8" xfId="0" applyNumberFormat="1" applyFill="1" applyBorder="1" applyAlignment="1">
      <alignment vertical="center" wrapText="1"/>
    </xf>
    <xf numFmtId="38" fontId="0" fillId="4" borderId="7" xfId="0" applyNumberFormat="1" applyFill="1" applyBorder="1" applyAlignment="1">
      <alignment vertical="center"/>
    </xf>
    <xf numFmtId="38" fontId="2" fillId="4" borderId="6" xfId="0" applyNumberFormat="1" applyFont="1" applyFill="1" applyBorder="1" applyAlignment="1">
      <alignment vertical="center" wrapText="1"/>
    </xf>
    <xf numFmtId="38" fontId="0" fillId="4" borderId="6" xfId="0" applyNumberFormat="1" applyFill="1" applyBorder="1"/>
    <xf numFmtId="38" fontId="0" fillId="4" borderId="7" xfId="0" applyNumberFormat="1" applyFill="1" applyBorder="1"/>
    <xf numFmtId="38" fontId="2" fillId="4" borderId="6" xfId="0" applyNumberFormat="1" applyFont="1" applyFill="1" applyBorder="1"/>
    <xf numFmtId="38" fontId="0" fillId="4" borderId="6" xfId="0" applyNumberFormat="1" applyFill="1" applyBorder="1" applyAlignment="1">
      <alignment vertical="center" wrapText="1"/>
    </xf>
    <xf numFmtId="38" fontId="2" fillId="4" borderId="9" xfId="0" applyNumberFormat="1" applyFont="1" applyFill="1" applyBorder="1"/>
    <xf numFmtId="0" fontId="7" fillId="2" borderId="10" xfId="0" applyFont="1" applyFill="1" applyBorder="1"/>
    <xf numFmtId="0" fontId="8" fillId="3" borderId="10" xfId="0" applyFont="1" applyFill="1" applyBorder="1"/>
    <xf numFmtId="0" fontId="9" fillId="0" borderId="0" xfId="0" applyFont="1"/>
    <xf numFmtId="0" fontId="10" fillId="3" borderId="11" xfId="0" applyFont="1" applyFill="1" applyBorder="1" applyAlignment="1">
      <alignment horizontal="center"/>
    </xf>
    <xf numFmtId="0" fontId="12" fillId="2" borderId="0" xfId="4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2" xfId="4" applyFont="1" applyFill="1" applyBorder="1"/>
    <xf numFmtId="0" fontId="10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vertical="center"/>
    </xf>
    <xf numFmtId="0" fontId="2" fillId="0" borderId="4" xfId="0" applyFont="1" applyBorder="1" applyAlignment="1">
      <alignment vertical="center" wrapText="1"/>
    </xf>
    <xf numFmtId="38" fontId="0" fillId="4" borderId="9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9" fontId="0" fillId="0" borderId="5" xfId="0" applyNumberFormat="1" applyBorder="1" applyAlignment="1">
      <alignment vertical="center"/>
    </xf>
    <xf numFmtId="0" fontId="0" fillId="0" borderId="15" xfId="0" applyBorder="1" applyAlignment="1">
      <alignment vertical="center" wrapText="1"/>
    </xf>
    <xf numFmtId="44" fontId="2" fillId="0" borderId="0" xfId="3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0" fillId="3" borderId="6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4" fontId="2" fillId="3" borderId="6" xfId="1" applyNumberFormat="1" applyFont="1" applyFill="1" applyBorder="1" applyAlignment="1">
      <alignment horizontal="right" vertical="center" wrapText="1"/>
    </xf>
    <xf numFmtId="164" fontId="0" fillId="0" borderId="0" xfId="1" applyNumberFormat="1" applyFont="1" applyFill="1" applyBorder="1" applyAlignment="1">
      <alignment vertical="center"/>
    </xf>
    <xf numFmtId="164" fontId="0" fillId="5" borderId="6" xfId="1" applyNumberFormat="1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14" fontId="2" fillId="3" borderId="16" xfId="1" applyNumberFormat="1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horizontal="right" vertical="center" wrapText="1"/>
    </xf>
    <xf numFmtId="15" fontId="2" fillId="3" borderId="1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5" fontId="0" fillId="4" borderId="6" xfId="1" applyNumberFormat="1" applyFont="1" applyFill="1" applyBorder="1" applyAlignment="1">
      <alignment vertical="center"/>
    </xf>
    <xf numFmtId="165" fontId="2" fillId="4" borderId="10" xfId="1" applyNumberFormat="1" applyFont="1" applyFill="1" applyBorder="1" applyAlignment="1">
      <alignment vertical="center"/>
    </xf>
    <xf numFmtId="165" fontId="2" fillId="4" borderId="9" xfId="1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165" fontId="0" fillId="0" borderId="5" xfId="0" applyNumberFormat="1" applyBorder="1" applyAlignment="1">
      <alignment vertical="center"/>
    </xf>
    <xf numFmtId="38" fontId="2" fillId="5" borderId="6" xfId="0" applyNumberFormat="1" applyFont="1" applyFill="1" applyBorder="1" applyAlignment="1">
      <alignment vertical="center" wrapText="1"/>
    </xf>
    <xf numFmtId="38" fontId="0" fillId="5" borderId="6" xfId="0" applyNumberFormat="1" applyFill="1" applyBorder="1"/>
    <xf numFmtId="38" fontId="0" fillId="5" borderId="7" xfId="0" applyNumberFormat="1" applyFill="1" applyBorder="1"/>
    <xf numFmtId="38" fontId="2" fillId="5" borderId="6" xfId="0" applyNumberFormat="1" applyFont="1" applyFill="1" applyBorder="1"/>
    <xf numFmtId="38" fontId="0" fillId="5" borderId="6" xfId="0" applyNumberFormat="1" applyFill="1" applyBorder="1" applyAlignment="1">
      <alignment vertical="center" wrapText="1"/>
    </xf>
    <xf numFmtId="38" fontId="2" fillId="5" borderId="9" xfId="0" applyNumberFormat="1" applyFont="1" applyFill="1" applyBorder="1"/>
    <xf numFmtId="164" fontId="0" fillId="5" borderId="6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vertical="center"/>
    </xf>
    <xf numFmtId="166" fontId="0" fillId="0" borderId="18" xfId="2" applyNumberFormat="1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1" xfId="0" applyBorder="1" applyAlignment="1">
      <alignment horizontal="right" vertical="center" wrapText="1"/>
    </xf>
    <xf numFmtId="0" fontId="0" fillId="0" borderId="18" xfId="0" applyBorder="1" applyAlignment="1">
      <alignment vertical="center" wrapText="1"/>
    </xf>
    <xf numFmtId="38" fontId="0" fillId="4" borderId="20" xfId="1" applyNumberFormat="1" applyFont="1" applyFill="1" applyBorder="1" applyAlignment="1">
      <alignment vertical="center"/>
    </xf>
    <xf numFmtId="164" fontId="0" fillId="3" borderId="0" xfId="1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0" xfId="1" applyNumberFormat="1" applyFont="1" applyAlignment="1">
      <alignment vertical="center"/>
    </xf>
    <xf numFmtId="8" fontId="2" fillId="0" borderId="0" xfId="0" applyNumberFormat="1" applyFont="1" applyAlignment="1">
      <alignment vertical="center" wrapText="1"/>
    </xf>
    <xf numFmtId="38" fontId="0" fillId="0" borderId="0" xfId="0" applyNumberFormat="1"/>
    <xf numFmtId="38" fontId="0" fillId="0" borderId="3" xfId="0" applyNumberFormat="1" applyBorder="1"/>
    <xf numFmtId="8" fontId="0" fillId="0" borderId="3" xfId="0" applyNumberFormat="1" applyBorder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8" fontId="0" fillId="2" borderId="0" xfId="0" applyNumberForma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8" fontId="0" fillId="3" borderId="0" xfId="0" applyNumberFormat="1" applyFill="1" applyAlignment="1">
      <alignment vertical="center"/>
    </xf>
    <xf numFmtId="9" fontId="18" fillId="0" borderId="5" xfId="0" applyNumberFormat="1" applyFont="1" applyBorder="1" applyAlignment="1">
      <alignment vertical="center"/>
    </xf>
    <xf numFmtId="44" fontId="2" fillId="0" borderId="5" xfId="3" applyFont="1" applyBorder="1" applyAlignment="1">
      <alignment horizontal="right" vertical="center" wrapText="1"/>
    </xf>
    <xf numFmtId="8" fontId="2" fillId="0" borderId="0" xfId="0" applyNumberFormat="1" applyFont="1" applyAlignment="1">
      <alignment vertical="center"/>
    </xf>
    <xf numFmtId="8" fontId="2" fillId="0" borderId="24" xfId="0" applyNumberFormat="1" applyFont="1" applyBorder="1" applyAlignment="1">
      <alignment vertical="center"/>
    </xf>
    <xf numFmtId="8" fontId="0" fillId="0" borderId="25" xfId="0" applyNumberFormat="1" applyBorder="1" applyAlignment="1">
      <alignment vertical="center"/>
    </xf>
    <xf numFmtId="8" fontId="2" fillId="0" borderId="17" xfId="0" applyNumberFormat="1" applyFont="1" applyBorder="1" applyAlignment="1">
      <alignment vertical="center" wrapText="1"/>
    </xf>
    <xf numFmtId="8" fontId="2" fillId="0" borderId="26" xfId="0" applyNumberFormat="1" applyFont="1" applyBorder="1" applyAlignment="1">
      <alignment vertical="center" wrapText="1"/>
    </xf>
    <xf numFmtId="8" fontId="0" fillId="6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  <xf numFmtId="6" fontId="0" fillId="0" borderId="0" xfId="0" applyNumberFormat="1" applyAlignment="1">
      <alignment horizontal="center" vertical="center"/>
    </xf>
    <xf numFmtId="38" fontId="18" fillId="5" borderId="6" xfId="0" applyNumberFormat="1" applyFont="1" applyFill="1" applyBorder="1"/>
    <xf numFmtId="38" fontId="18" fillId="5" borderId="7" xfId="0" applyNumberFormat="1" applyFont="1" applyFill="1" applyBorder="1"/>
    <xf numFmtId="37" fontId="18" fillId="5" borderId="6" xfId="0" applyNumberFormat="1" applyFont="1" applyFill="1" applyBorder="1"/>
    <xf numFmtId="37" fontId="18" fillId="5" borderId="7" xfId="0" applyNumberFormat="1" applyFont="1" applyFill="1" applyBorder="1"/>
    <xf numFmtId="43" fontId="19" fillId="5" borderId="6" xfId="1" applyFont="1" applyFill="1" applyBorder="1" applyAlignment="1">
      <alignment vertical="center"/>
    </xf>
    <xf numFmtId="164" fontId="19" fillId="5" borderId="6" xfId="1" applyNumberFormat="1" applyFont="1" applyFill="1" applyBorder="1" applyAlignment="1">
      <alignment vertical="center"/>
    </xf>
    <xf numFmtId="164" fontId="19" fillId="5" borderId="7" xfId="1" applyNumberFormat="1" applyFont="1" applyFill="1" applyBorder="1" applyAlignment="1">
      <alignment vertical="center"/>
    </xf>
    <xf numFmtId="164" fontId="2" fillId="5" borderId="6" xfId="1" applyNumberFormat="1" applyFont="1" applyFill="1" applyBorder="1" applyAlignment="1">
      <alignment vertical="center"/>
    </xf>
    <xf numFmtId="164" fontId="1" fillId="5" borderId="12" xfId="1" applyNumberFormat="1" applyFont="1" applyFill="1" applyBorder="1" applyAlignment="1">
      <alignment vertical="center"/>
    </xf>
    <xf numFmtId="164" fontId="19" fillId="5" borderId="8" xfId="1" applyNumberFormat="1" applyFont="1" applyFill="1" applyBorder="1" applyAlignment="1">
      <alignment vertical="center" wrapText="1"/>
    </xf>
    <xf numFmtId="37" fontId="0" fillId="4" borderId="6" xfId="1" applyNumberFormat="1" applyFont="1" applyFill="1" applyBorder="1" applyAlignment="1">
      <alignment vertical="center"/>
    </xf>
    <xf numFmtId="37" fontId="2" fillId="4" borderId="10" xfId="1" applyNumberFormat="1" applyFont="1" applyFill="1" applyBorder="1" applyAlignment="1">
      <alignment vertical="center"/>
    </xf>
    <xf numFmtId="37" fontId="2" fillId="4" borderId="9" xfId="1" applyNumberFormat="1" applyFont="1" applyFill="1" applyBorder="1" applyAlignment="1">
      <alignment vertical="center"/>
    </xf>
    <xf numFmtId="37" fontId="18" fillId="5" borderId="6" xfId="3" applyNumberFormat="1" applyFont="1" applyFill="1" applyBorder="1" applyAlignment="1">
      <alignment horizontal="right" vertical="center" wrapText="1"/>
    </xf>
    <xf numFmtId="37" fontId="18" fillId="5" borderId="6" xfId="3" applyNumberFormat="1" applyFont="1" applyFill="1" applyBorder="1" applyAlignment="1">
      <alignment vertical="center" wrapText="1"/>
    </xf>
    <xf numFmtId="37" fontId="18" fillId="4" borderId="6" xfId="1" applyNumberFormat="1" applyFont="1" applyFill="1" applyBorder="1" applyAlignment="1">
      <alignment vertical="center"/>
    </xf>
    <xf numFmtId="10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164" fontId="0" fillId="3" borderId="0" xfId="1" applyNumberFormat="1" applyFont="1" applyFill="1" applyAlignment="1">
      <alignment horizontal="center" vertical="center"/>
    </xf>
    <xf numFmtId="0" fontId="3" fillId="2" borderId="27" xfId="0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horizontal="center" vertical="center"/>
    </xf>
    <xf numFmtId="15" fontId="2" fillId="3" borderId="29" xfId="0" applyNumberFormat="1" applyFont="1" applyFill="1" applyBorder="1" applyAlignment="1">
      <alignment horizontal="right" vertical="center" wrapText="1"/>
    </xf>
    <xf numFmtId="38" fontId="2" fillId="5" borderId="28" xfId="0" applyNumberFormat="1" applyFont="1" applyFill="1" applyBorder="1"/>
    <xf numFmtId="15" fontId="2" fillId="3" borderId="31" xfId="0" applyNumberFormat="1" applyFont="1" applyFill="1" applyBorder="1" applyAlignment="1">
      <alignment horizontal="right" vertical="center" wrapText="1"/>
    </xf>
    <xf numFmtId="15" fontId="2" fillId="3" borderId="13" xfId="0" applyNumberFormat="1" applyFont="1" applyFill="1" applyBorder="1" applyAlignment="1">
      <alignment horizontal="right" vertical="center" wrapText="1"/>
    </xf>
    <xf numFmtId="1" fontId="19" fillId="5" borderId="6" xfId="1" applyNumberFormat="1" applyFont="1" applyFill="1" applyBorder="1" applyAlignment="1">
      <alignment vertical="center"/>
    </xf>
    <xf numFmtId="0" fontId="2" fillId="3" borderId="33" xfId="0" applyFont="1" applyFill="1" applyBorder="1" applyAlignment="1">
      <alignment horizontal="center" vertical="center" wrapText="1"/>
    </xf>
    <xf numFmtId="164" fontId="2" fillId="5" borderId="28" xfId="1" applyNumberFormat="1" applyFont="1" applyFill="1" applyBorder="1" applyAlignment="1">
      <alignment vertical="center"/>
    </xf>
    <xf numFmtId="15" fontId="2" fillId="3" borderId="32" xfId="0" applyNumberFormat="1" applyFont="1" applyFill="1" applyBorder="1" applyAlignment="1">
      <alignment horizontal="center" vertical="center" wrapText="1"/>
    </xf>
    <xf numFmtId="15" fontId="2" fillId="3" borderId="13" xfId="0" applyNumberFormat="1" applyFont="1" applyFill="1" applyBorder="1" applyAlignment="1">
      <alignment horizontal="center" vertical="center" wrapText="1"/>
    </xf>
    <xf numFmtId="38" fontId="0" fillId="0" borderId="0" xfId="0" applyNumberFormat="1" applyAlignment="1">
      <alignment horizontal="center" vertical="center"/>
    </xf>
    <xf numFmtId="38" fontId="0" fillId="0" borderId="22" xfId="1" applyNumberFormat="1" applyFont="1" applyBorder="1" applyAlignment="1">
      <alignment horizontal="center" vertical="center"/>
    </xf>
    <xf numFmtId="38" fontId="0" fillId="0" borderId="3" xfId="1" applyNumberFormat="1" applyFont="1" applyBorder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38" fontId="0" fillId="0" borderId="22" xfId="0" applyNumberFormat="1" applyBorder="1" applyAlignment="1">
      <alignment horizontal="center" vertical="center"/>
    </xf>
    <xf numFmtId="38" fontId="0" fillId="0" borderId="3" xfId="0" applyNumberFormat="1" applyBorder="1" applyAlignment="1">
      <alignment horizontal="center" vertical="center"/>
    </xf>
    <xf numFmtId="38" fontId="0" fillId="3" borderId="0" xfId="0" applyNumberFormat="1" applyFill="1" applyAlignment="1">
      <alignment horizontal="center" vertical="center"/>
    </xf>
    <xf numFmtId="38" fontId="0" fillId="0" borderId="21" xfId="0" applyNumberFormat="1" applyBorder="1" applyAlignment="1">
      <alignment horizontal="center" vertical="center"/>
    </xf>
    <xf numFmtId="38" fontId="0" fillId="0" borderId="13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2" fillId="3" borderId="30" xfId="0" applyNumberFormat="1" applyFont="1" applyFill="1" applyBorder="1" applyAlignment="1">
      <alignment horizontal="center" vertical="center" wrapText="1"/>
    </xf>
    <xf numFmtId="38" fontId="0" fillId="0" borderId="5" xfId="0" applyNumberFormat="1" applyBorder="1" applyAlignment="1">
      <alignment horizontal="center" vertical="center"/>
    </xf>
    <xf numFmtId="38" fontId="2" fillId="0" borderId="23" xfId="0" applyNumberFormat="1" applyFont="1" applyBorder="1" applyAlignment="1">
      <alignment horizontal="center" vertical="center"/>
    </xf>
    <xf numFmtId="38" fontId="2" fillId="0" borderId="24" xfId="0" applyNumberFormat="1" applyFont="1" applyBorder="1" applyAlignment="1">
      <alignment horizontal="center" vertical="center"/>
    </xf>
    <xf numFmtId="6" fontId="0" fillId="2" borderId="0" xfId="0" applyNumberFormat="1" applyFill="1" applyAlignment="1">
      <alignment horizontal="center" vertical="center"/>
    </xf>
    <xf numFmtId="38" fontId="2" fillId="0" borderId="25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DD4B4B"/>
      <color rgb="FFCCE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65.6640625" bestFit="1" customWidth="1"/>
  </cols>
  <sheetData>
    <row r="1" spans="1:2" ht="37" x14ac:dyDescent="0.45">
      <c r="A1" s="33"/>
      <c r="B1" s="34" t="s">
        <v>0</v>
      </c>
    </row>
    <row r="2" spans="1:2" ht="16" thickBot="1" x14ac:dyDescent="0.25">
      <c r="A2" s="35"/>
      <c r="B2" s="35"/>
    </row>
    <row r="3" spans="1:2" ht="25" thickBot="1" x14ac:dyDescent="0.35">
      <c r="A3" s="36"/>
      <c r="B3" s="37" t="s">
        <v>1</v>
      </c>
    </row>
    <row r="4" spans="1:2" ht="25" thickBot="1" x14ac:dyDescent="0.35">
      <c r="A4" s="38"/>
      <c r="B4" s="42"/>
    </row>
    <row r="5" spans="1:2" ht="25" thickBot="1" x14ac:dyDescent="0.35">
      <c r="A5" s="36"/>
      <c r="B5" s="37" t="s">
        <v>2</v>
      </c>
    </row>
    <row r="6" spans="1:2" ht="24" x14ac:dyDescent="0.3">
      <c r="A6" s="39"/>
      <c r="B6" s="40"/>
    </row>
  </sheetData>
  <hyperlinks>
    <hyperlink ref="B5" location="Model!A1" display="3.    Financial Forecast Model" xr:uid="{00000000-0004-0000-0000-000000000000}"/>
    <hyperlink ref="B3" location="'Hist_&amp;_Assumptions'!A1" display="1.    Historical Financials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"/>
  <sheetViews>
    <sheetView topLeftCell="A6" workbookViewId="0">
      <selection activeCell="E26" sqref="E26"/>
    </sheetView>
  </sheetViews>
  <sheetFormatPr baseColWidth="10" defaultColWidth="8.83203125" defaultRowHeight="15" x14ac:dyDescent="0.2"/>
  <cols>
    <col min="1" max="1" width="43.6640625" style="5" bestFit="1" customWidth="1"/>
    <col min="2" max="2" width="16.6640625" style="59" customWidth="1"/>
    <col min="3" max="3" width="11.83203125" style="5" customWidth="1"/>
    <col min="4" max="4" width="14.6640625" style="5" customWidth="1"/>
    <col min="5" max="5" width="66.1640625" style="5" customWidth="1"/>
    <col min="6" max="8" width="8.83203125" style="5"/>
    <col min="9" max="9" width="11.1640625" style="5" bestFit="1" customWidth="1"/>
    <col min="10" max="16384" width="8.83203125" style="5"/>
  </cols>
  <sheetData>
    <row r="1" spans="1:5" ht="26" x14ac:dyDescent="0.3">
      <c r="A1" s="41" t="s">
        <v>3</v>
      </c>
      <c r="B1" s="20"/>
      <c r="C1" s="17"/>
      <c r="D1" s="17"/>
    </row>
    <row r="2" spans="1:5" ht="43.25" customHeight="1" x14ac:dyDescent="0.2">
      <c r="B2" s="20"/>
      <c r="C2" s="12"/>
      <c r="D2" s="12"/>
      <c r="E2" s="159" t="s">
        <v>4</v>
      </c>
    </row>
    <row r="3" spans="1:5" ht="18.75" customHeight="1" x14ac:dyDescent="0.2">
      <c r="B3" s="20"/>
      <c r="C3" s="12"/>
      <c r="D3" s="12"/>
      <c r="E3" s="159"/>
    </row>
    <row r="4" spans="1:5" ht="17" customHeight="1" x14ac:dyDescent="0.2">
      <c r="A4" s="9" t="s">
        <v>5</v>
      </c>
      <c r="B4" s="21"/>
      <c r="C4" s="13"/>
      <c r="D4" s="13"/>
      <c r="E4" s="159"/>
    </row>
    <row r="5" spans="1:5" ht="17" customHeight="1" x14ac:dyDescent="0.2">
      <c r="A5" s="55"/>
      <c r="B5" s="62" t="s">
        <v>6</v>
      </c>
      <c r="C5" s="14"/>
      <c r="D5" s="14"/>
      <c r="E5" s="159"/>
    </row>
    <row r="6" spans="1:5" ht="17" customHeight="1" x14ac:dyDescent="0.2">
      <c r="A6" s="63" t="s">
        <v>7</v>
      </c>
      <c r="B6" s="64">
        <v>42247</v>
      </c>
      <c r="C6" s="14"/>
      <c r="D6" s="14"/>
    </row>
    <row r="7" spans="1:5" ht="17" customHeight="1" x14ac:dyDescent="0.2">
      <c r="A7" s="1" t="s">
        <v>8</v>
      </c>
      <c r="B7" s="22">
        <v>2392225</v>
      </c>
      <c r="C7" s="16"/>
      <c r="D7" s="16"/>
      <c r="E7" s="5" t="s">
        <v>9</v>
      </c>
    </row>
    <row r="8" spans="1:5" ht="17" customHeight="1" thickBot="1" x14ac:dyDescent="0.25">
      <c r="A8" s="7" t="s">
        <v>10</v>
      </c>
      <c r="B8" s="23">
        <v>-2031215</v>
      </c>
      <c r="C8" s="17"/>
      <c r="D8" s="17">
        <v>0.8</v>
      </c>
      <c r="E8" s="7" t="s">
        <v>11</v>
      </c>
    </row>
    <row r="9" spans="1:5" ht="17" customHeight="1" x14ac:dyDescent="0.2">
      <c r="A9" s="3" t="s">
        <v>12</v>
      </c>
      <c r="B9" s="24">
        <v>361010</v>
      </c>
      <c r="C9" s="17"/>
      <c r="D9" s="17"/>
      <c r="E9" s="5" t="s">
        <v>13</v>
      </c>
    </row>
    <row r="10" spans="1:5" ht="17" customHeight="1" x14ac:dyDescent="0.2">
      <c r="A10" s="1"/>
      <c r="B10" s="22"/>
      <c r="C10" s="17"/>
      <c r="D10" s="17"/>
    </row>
    <row r="11" spans="1:5" ht="17" customHeight="1" x14ac:dyDescent="0.2">
      <c r="A11" s="1" t="s">
        <v>14</v>
      </c>
      <c r="B11" s="22"/>
      <c r="C11" s="17"/>
      <c r="D11" s="17"/>
    </row>
    <row r="12" spans="1:5" ht="17" customHeight="1" x14ac:dyDescent="0.2">
      <c r="A12" s="1" t="s">
        <v>15</v>
      </c>
      <c r="B12" s="22">
        <v>0</v>
      </c>
      <c r="C12" s="17"/>
      <c r="D12" s="17"/>
      <c r="E12" s="5" t="s">
        <v>16</v>
      </c>
    </row>
    <row r="13" spans="1:5" ht="17" customHeight="1" x14ac:dyDescent="0.2">
      <c r="A13" s="1" t="s">
        <v>17</v>
      </c>
      <c r="B13" s="22">
        <v>-276244</v>
      </c>
      <c r="C13" s="17"/>
      <c r="D13" s="17">
        <v>0.11</v>
      </c>
      <c r="E13" s="5" t="s">
        <v>18</v>
      </c>
    </row>
    <row r="14" spans="1:5" ht="17" customHeight="1" x14ac:dyDescent="0.2">
      <c r="A14" s="1" t="s">
        <v>19</v>
      </c>
      <c r="B14" s="22">
        <v>-14338</v>
      </c>
      <c r="C14" s="17"/>
      <c r="D14" s="17">
        <v>0</v>
      </c>
      <c r="E14" s="5" t="s">
        <v>20</v>
      </c>
    </row>
    <row r="15" spans="1:5" ht="17" customHeight="1" x14ac:dyDescent="0.2">
      <c r="A15" s="1" t="s">
        <v>21</v>
      </c>
      <c r="B15" s="22">
        <v>0</v>
      </c>
      <c r="C15" s="17"/>
      <c r="D15" s="17">
        <v>0</v>
      </c>
      <c r="E15" s="5" t="s">
        <v>20</v>
      </c>
    </row>
    <row r="16" spans="1:5" ht="17" customHeight="1" thickBot="1" x14ac:dyDescent="0.25">
      <c r="A16" s="10" t="s">
        <v>22</v>
      </c>
      <c r="B16" s="23">
        <v>-290582</v>
      </c>
      <c r="C16" s="17"/>
      <c r="D16" s="17"/>
      <c r="E16" s="50" t="s">
        <v>13</v>
      </c>
    </row>
    <row r="17" spans="1:5" ht="16" x14ac:dyDescent="0.2">
      <c r="A17" s="3" t="s">
        <v>23</v>
      </c>
      <c r="B17" s="24">
        <v>70428</v>
      </c>
      <c r="C17" s="17"/>
      <c r="D17" s="17"/>
      <c r="E17" s="5" t="s">
        <v>13</v>
      </c>
    </row>
    <row r="18" spans="1:5" ht="17" customHeight="1" x14ac:dyDescent="0.2">
      <c r="A18" s="1"/>
      <c r="B18" s="22"/>
      <c r="C18" s="17"/>
      <c r="D18" s="17"/>
    </row>
    <row r="19" spans="1:5" ht="17" customHeight="1" x14ac:dyDescent="0.2">
      <c r="A19" s="1" t="s">
        <v>24</v>
      </c>
      <c r="B19" s="22">
        <v>-19385</v>
      </c>
      <c r="C19" s="17"/>
      <c r="D19" s="17">
        <v>0</v>
      </c>
      <c r="E19" s="5" t="s">
        <v>20</v>
      </c>
    </row>
    <row r="20" spans="1:5" ht="17" customHeight="1" x14ac:dyDescent="0.2">
      <c r="A20" s="3" t="s">
        <v>25</v>
      </c>
      <c r="B20" s="22">
        <v>51043</v>
      </c>
      <c r="C20" s="17"/>
      <c r="D20" s="17"/>
    </row>
    <row r="21" spans="1:5" ht="17" customHeight="1" x14ac:dyDescent="0.2">
      <c r="A21" s="1" t="s">
        <v>26</v>
      </c>
      <c r="B21" s="22">
        <v>-22613</v>
      </c>
      <c r="C21" s="18"/>
      <c r="D21" s="18"/>
      <c r="E21" s="5" t="s">
        <v>13</v>
      </c>
    </row>
    <row r="22" spans="1:5" ht="17" customHeight="1" x14ac:dyDescent="0.2">
      <c r="A22" s="1" t="s">
        <v>27</v>
      </c>
      <c r="B22" s="22"/>
      <c r="C22" s="18"/>
      <c r="D22" s="18"/>
    </row>
    <row r="23" spans="1:5" ht="17" customHeight="1" x14ac:dyDescent="0.2">
      <c r="A23" s="1" t="s">
        <v>28</v>
      </c>
      <c r="B23" s="22">
        <v>28430</v>
      </c>
      <c r="C23" s="17"/>
      <c r="D23" s="17"/>
      <c r="E23" s="5" t="s">
        <v>13</v>
      </c>
    </row>
    <row r="24" spans="1:5" ht="17" customHeight="1" x14ac:dyDescent="0.2">
      <c r="A24" s="1" t="s">
        <v>29</v>
      </c>
      <c r="B24" s="22">
        <v>-499</v>
      </c>
      <c r="C24" s="19"/>
      <c r="D24" s="19">
        <v>0.39</v>
      </c>
      <c r="E24" s="5" t="s">
        <v>30</v>
      </c>
    </row>
    <row r="25" spans="1:5" ht="17" customHeight="1" thickBot="1" x14ac:dyDescent="0.25">
      <c r="A25" s="1" t="s">
        <v>31</v>
      </c>
      <c r="B25" s="22">
        <v>27931</v>
      </c>
      <c r="C25" s="19"/>
      <c r="D25" s="19"/>
    </row>
    <row r="26" spans="1:5" ht="33" thickBot="1" x14ac:dyDescent="0.25">
      <c r="A26" s="86" t="s">
        <v>32</v>
      </c>
      <c r="B26" s="87">
        <v>-1169</v>
      </c>
      <c r="C26" s="83">
        <f>0.104633*0.4</f>
        <v>4.1853200000000007E-2</v>
      </c>
      <c r="D26" s="84" t="s">
        <v>33</v>
      </c>
      <c r="E26" s="85" t="s">
        <v>34</v>
      </c>
    </row>
    <row r="27" spans="1:5" ht="17" customHeight="1" x14ac:dyDescent="0.2">
      <c r="A27" s="1" t="s">
        <v>35</v>
      </c>
      <c r="B27" s="22"/>
      <c r="C27" s="17"/>
      <c r="D27" s="17"/>
    </row>
    <row r="28" spans="1:5" ht="17" customHeight="1" x14ac:dyDescent="0.2">
      <c r="A28" s="1" t="s">
        <v>36</v>
      </c>
      <c r="B28" s="22">
        <v>-133</v>
      </c>
      <c r="C28" s="17"/>
      <c r="D28" s="17">
        <v>0</v>
      </c>
      <c r="E28" s="5" t="s">
        <v>37</v>
      </c>
    </row>
    <row r="29" spans="1:5" ht="17" customHeight="1" x14ac:dyDescent="0.2">
      <c r="A29" s="1" t="s">
        <v>38</v>
      </c>
      <c r="B29" s="22">
        <v>0</v>
      </c>
      <c r="C29" s="17"/>
      <c r="D29" s="17">
        <v>0</v>
      </c>
      <c r="E29" s="5" t="s">
        <v>37</v>
      </c>
    </row>
    <row r="30" spans="1:5" ht="17" customHeight="1" thickBot="1" x14ac:dyDescent="0.25">
      <c r="A30" s="6"/>
      <c r="B30" s="25"/>
      <c r="C30" s="17"/>
      <c r="D30" s="17"/>
      <c r="E30" s="6"/>
    </row>
    <row r="31" spans="1:5" ht="17" customHeight="1" thickTop="1" x14ac:dyDescent="0.2">
      <c r="A31" s="4"/>
      <c r="B31" s="22"/>
      <c r="C31" s="17"/>
      <c r="D31" s="17"/>
    </row>
    <row r="32" spans="1:5" ht="17" customHeight="1" x14ac:dyDescent="0.2">
      <c r="A32" s="2" t="s">
        <v>39</v>
      </c>
      <c r="B32" s="22">
        <v>26629</v>
      </c>
      <c r="C32" s="17"/>
      <c r="D32" s="17"/>
    </row>
    <row r="33" spans="1:5" ht="17" thickBot="1" x14ac:dyDescent="0.25">
      <c r="A33" s="7" t="s">
        <v>40</v>
      </c>
      <c r="B33" s="26">
        <v>-2438</v>
      </c>
      <c r="C33" s="17"/>
      <c r="D33" s="17"/>
      <c r="E33" s="45" t="s">
        <v>41</v>
      </c>
    </row>
    <row r="34" spans="1:5" ht="17" customHeight="1" x14ac:dyDescent="0.2">
      <c r="A34" s="1"/>
      <c r="B34" s="22"/>
      <c r="C34" s="17"/>
      <c r="D34" s="17"/>
    </row>
    <row r="35" spans="1:5" ht="17" thickBot="1" x14ac:dyDescent="0.25">
      <c r="A35" s="46" t="s">
        <v>42</v>
      </c>
      <c r="B35" s="47">
        <v>24191</v>
      </c>
      <c r="C35" s="48"/>
      <c r="D35" s="48"/>
      <c r="E35" s="49" t="s">
        <v>13</v>
      </c>
    </row>
    <row r="36" spans="1:5" ht="16" thickTop="1" x14ac:dyDescent="0.2">
      <c r="B36" s="20"/>
      <c r="C36" s="17"/>
      <c r="D36" s="17"/>
    </row>
    <row r="37" spans="1:5" ht="19" x14ac:dyDescent="0.2">
      <c r="A37" s="9" t="s">
        <v>43</v>
      </c>
      <c r="B37" s="20"/>
      <c r="C37" s="17"/>
      <c r="D37" s="17"/>
    </row>
    <row r="38" spans="1:5" ht="17" customHeight="1" x14ac:dyDescent="0.2">
      <c r="A38" s="55"/>
      <c r="B38" s="61" t="s">
        <v>6</v>
      </c>
      <c r="C38" s="17"/>
      <c r="D38" s="17"/>
    </row>
    <row r="39" spans="1:5" ht="17" customHeight="1" x14ac:dyDescent="0.2">
      <c r="A39" s="65" t="s">
        <v>7</v>
      </c>
      <c r="B39" s="66">
        <v>42247</v>
      </c>
      <c r="C39" s="17"/>
      <c r="D39" s="17"/>
    </row>
    <row r="40" spans="1:5" ht="17" customHeight="1" x14ac:dyDescent="0.2">
      <c r="A40" s="2" t="s">
        <v>44</v>
      </c>
      <c r="B40" s="27"/>
      <c r="C40" s="17"/>
      <c r="D40" s="17"/>
    </row>
    <row r="41" spans="1:5" ht="17" customHeight="1" x14ac:dyDescent="0.2">
      <c r="A41" s="1" t="s">
        <v>45</v>
      </c>
      <c r="B41" s="28">
        <v>96872</v>
      </c>
      <c r="C41" s="17"/>
      <c r="D41" s="17">
        <v>0.04</v>
      </c>
      <c r="E41" s="5" t="s">
        <v>46</v>
      </c>
    </row>
    <row r="42" spans="1:5" ht="17" customHeight="1" x14ac:dyDescent="0.2">
      <c r="A42" s="1" t="s">
        <v>47</v>
      </c>
      <c r="B42" s="28">
        <v>0</v>
      </c>
      <c r="C42" s="17"/>
      <c r="D42" s="17"/>
      <c r="E42" s="5" t="s">
        <v>48</v>
      </c>
    </row>
    <row r="43" spans="1:5" ht="17" customHeight="1" x14ac:dyDescent="0.2">
      <c r="A43" s="1" t="s">
        <v>49</v>
      </c>
      <c r="B43" s="28">
        <v>413943</v>
      </c>
      <c r="C43" s="17"/>
      <c r="D43" s="17">
        <v>0.17299999999999999</v>
      </c>
      <c r="E43" s="5" t="s">
        <v>50</v>
      </c>
    </row>
    <row r="44" spans="1:5" ht="17" customHeight="1" x14ac:dyDescent="0.2">
      <c r="A44" s="1" t="s">
        <v>51</v>
      </c>
      <c r="B44" s="28">
        <v>317328</v>
      </c>
      <c r="C44" s="17"/>
      <c r="D44" s="17">
        <v>0.13300000000000001</v>
      </c>
      <c r="E44" s="5" t="s">
        <v>52</v>
      </c>
    </row>
    <row r="45" spans="1:5" ht="17" customHeight="1" thickBot="1" x14ac:dyDescent="0.25">
      <c r="A45" s="7" t="s">
        <v>53</v>
      </c>
      <c r="B45" s="29">
        <v>60205</v>
      </c>
      <c r="C45" s="17"/>
      <c r="D45" s="17">
        <v>2.5000000000000001E-2</v>
      </c>
      <c r="E45" s="45" t="s">
        <v>54</v>
      </c>
    </row>
    <row r="46" spans="1:5" ht="17" customHeight="1" x14ac:dyDescent="0.2">
      <c r="A46" s="8" t="s">
        <v>55</v>
      </c>
      <c r="B46" s="30">
        <v>888348</v>
      </c>
      <c r="C46" s="17"/>
      <c r="D46" s="17"/>
      <c r="E46" s="5" t="s">
        <v>56</v>
      </c>
    </row>
    <row r="47" spans="1:5" ht="17" customHeight="1" x14ac:dyDescent="0.2">
      <c r="A47" s="2"/>
      <c r="B47" s="28"/>
      <c r="C47" s="17"/>
      <c r="D47" s="17"/>
    </row>
    <row r="48" spans="1:5" ht="17" customHeight="1" x14ac:dyDescent="0.2">
      <c r="A48" s="1" t="s">
        <v>57</v>
      </c>
      <c r="B48" s="28">
        <v>0</v>
      </c>
      <c r="C48" s="17"/>
      <c r="D48" s="17">
        <v>0</v>
      </c>
      <c r="E48" s="5" t="s">
        <v>58</v>
      </c>
    </row>
    <row r="49" spans="1:5" ht="17" customHeight="1" x14ac:dyDescent="0.2">
      <c r="A49" s="1" t="s">
        <v>59</v>
      </c>
      <c r="B49" s="28">
        <v>314494</v>
      </c>
      <c r="C49" s="17"/>
      <c r="D49" s="17">
        <v>0.15</v>
      </c>
      <c r="E49" s="5" t="s">
        <v>60</v>
      </c>
    </row>
    <row r="50" spans="1:5" ht="17" customHeight="1" x14ac:dyDescent="0.2">
      <c r="A50" s="1" t="s">
        <v>61</v>
      </c>
      <c r="B50" s="28">
        <v>623583</v>
      </c>
      <c r="C50" s="17"/>
      <c r="D50" s="17"/>
      <c r="E50" s="5" t="s">
        <v>62</v>
      </c>
    </row>
    <row r="51" spans="1:5" ht="17" customHeight="1" x14ac:dyDescent="0.2">
      <c r="A51" s="1" t="s">
        <v>63</v>
      </c>
      <c r="B51" s="28">
        <v>434537</v>
      </c>
      <c r="C51" s="17"/>
      <c r="D51" s="17"/>
      <c r="E51" s="5" t="s">
        <v>62</v>
      </c>
    </row>
    <row r="52" spans="1:5" ht="17" customHeight="1" thickBot="1" x14ac:dyDescent="0.25">
      <c r="A52" s="7" t="s">
        <v>64</v>
      </c>
      <c r="B52" s="29">
        <v>90749</v>
      </c>
      <c r="C52" s="17"/>
      <c r="D52" s="17">
        <v>0.04</v>
      </c>
      <c r="E52" s="45" t="s">
        <v>65</v>
      </c>
    </row>
    <row r="53" spans="1:5" ht="17" customHeight="1" x14ac:dyDescent="0.2">
      <c r="A53" s="8" t="s">
        <v>66</v>
      </c>
      <c r="B53" s="30">
        <v>1463363</v>
      </c>
      <c r="C53" s="17"/>
      <c r="D53" s="17"/>
      <c r="E53" s="44" t="s">
        <v>13</v>
      </c>
    </row>
    <row r="54" spans="1:5" ht="17" customHeight="1" x14ac:dyDescent="0.2">
      <c r="A54" s="1"/>
      <c r="B54" s="31"/>
      <c r="C54" s="17"/>
      <c r="D54" s="17"/>
    </row>
    <row r="55" spans="1:5" ht="17" customHeight="1" thickBot="1" x14ac:dyDescent="0.25">
      <c r="A55" s="11" t="s">
        <v>67</v>
      </c>
      <c r="B55" s="32">
        <v>2351711</v>
      </c>
      <c r="C55" s="17"/>
      <c r="D55" s="17"/>
      <c r="E55" s="43" t="s">
        <v>13</v>
      </c>
    </row>
    <row r="56" spans="1:5" ht="17" customHeight="1" thickTop="1" x14ac:dyDescent="0.2">
      <c r="A56" s="1"/>
      <c r="B56" s="31"/>
      <c r="C56" s="17"/>
      <c r="D56" s="17"/>
    </row>
    <row r="57" spans="1:5" ht="17" customHeight="1" x14ac:dyDescent="0.2">
      <c r="A57" s="2" t="s">
        <v>68</v>
      </c>
      <c r="B57" s="27"/>
      <c r="C57" s="17"/>
      <c r="D57" s="17"/>
    </row>
    <row r="58" spans="1:5" ht="17" customHeight="1" x14ac:dyDescent="0.2">
      <c r="A58" s="67" t="s">
        <v>69</v>
      </c>
      <c r="B58" s="31"/>
      <c r="C58" s="17"/>
      <c r="D58" s="17"/>
    </row>
    <row r="59" spans="1:5" ht="17" customHeight="1" x14ac:dyDescent="0.2">
      <c r="A59" s="1" t="s">
        <v>70</v>
      </c>
      <c r="B59" s="28">
        <v>436606</v>
      </c>
      <c r="C59" s="17"/>
      <c r="D59" s="17">
        <v>0.183</v>
      </c>
      <c r="E59" s="5" t="s">
        <v>71</v>
      </c>
    </row>
    <row r="60" spans="1:5" ht="17" customHeight="1" x14ac:dyDescent="0.2">
      <c r="A60" s="1" t="s">
        <v>72</v>
      </c>
      <c r="B60" s="28">
        <v>10000</v>
      </c>
      <c r="C60" s="17"/>
      <c r="D60" s="17"/>
      <c r="E60" s="5" t="s">
        <v>13</v>
      </c>
    </row>
    <row r="61" spans="1:5" ht="17" customHeight="1" x14ac:dyDescent="0.2">
      <c r="A61" s="1" t="s">
        <v>73</v>
      </c>
      <c r="B61" s="28">
        <v>10710</v>
      </c>
      <c r="C61" s="17"/>
      <c r="D61" s="17"/>
      <c r="E61" s="5" t="s">
        <v>13</v>
      </c>
    </row>
    <row r="62" spans="1:5" ht="17" customHeight="1" thickBot="1" x14ac:dyDescent="0.25">
      <c r="A62" s="7" t="s">
        <v>74</v>
      </c>
      <c r="B62" s="29">
        <v>0</v>
      </c>
      <c r="C62" s="17"/>
      <c r="D62" s="17">
        <v>0</v>
      </c>
      <c r="E62" s="5" t="s">
        <v>20</v>
      </c>
    </row>
    <row r="63" spans="1:5" ht="17" customHeight="1" x14ac:dyDescent="0.2">
      <c r="A63" s="2" t="s">
        <v>75</v>
      </c>
      <c r="B63" s="30">
        <v>457316</v>
      </c>
      <c r="C63" s="17"/>
      <c r="D63" s="17"/>
    </row>
    <row r="64" spans="1:5" ht="17" customHeight="1" x14ac:dyDescent="0.2">
      <c r="A64" s="2"/>
      <c r="B64" s="28"/>
      <c r="C64" s="17"/>
      <c r="D64" s="17"/>
    </row>
    <row r="65" spans="1:5" ht="17" customHeight="1" x14ac:dyDescent="0.2">
      <c r="A65" s="1" t="s">
        <v>76</v>
      </c>
      <c r="B65" s="28">
        <v>1045349</v>
      </c>
      <c r="C65" s="17"/>
      <c r="D65" s="17"/>
      <c r="E65" s="5" t="s">
        <v>13</v>
      </c>
    </row>
    <row r="66" spans="1:5" ht="17" customHeight="1" x14ac:dyDescent="0.2">
      <c r="A66" s="1" t="s">
        <v>77</v>
      </c>
      <c r="B66" s="28">
        <v>140774</v>
      </c>
      <c r="C66" s="17"/>
      <c r="D66" s="17">
        <v>0.06</v>
      </c>
      <c r="E66" s="5" t="s">
        <v>78</v>
      </c>
    </row>
    <row r="67" spans="1:5" ht="17" customHeight="1" x14ac:dyDescent="0.2">
      <c r="A67" s="1" t="s">
        <v>79</v>
      </c>
      <c r="B67" s="28">
        <v>115537</v>
      </c>
      <c r="C67" s="17"/>
      <c r="D67" s="17">
        <v>0.05</v>
      </c>
      <c r="E67" s="5" t="s">
        <v>80</v>
      </c>
    </row>
    <row r="68" spans="1:5" ht="17" customHeight="1" thickBot="1" x14ac:dyDescent="0.25">
      <c r="A68" s="7" t="s">
        <v>32</v>
      </c>
      <c r="B68" s="29">
        <v>8649</v>
      </c>
      <c r="C68" s="17"/>
      <c r="D68" s="17"/>
      <c r="E68" s="5" t="s">
        <v>81</v>
      </c>
    </row>
    <row r="69" spans="1:5" ht="17" customHeight="1" x14ac:dyDescent="0.2">
      <c r="A69" s="8" t="s">
        <v>82</v>
      </c>
      <c r="B69" s="30">
        <v>1310309</v>
      </c>
      <c r="C69" s="17"/>
      <c r="D69" s="17"/>
      <c r="E69" s="5" t="s">
        <v>13</v>
      </c>
    </row>
    <row r="70" spans="1:5" ht="17" customHeight="1" thickBot="1" x14ac:dyDescent="0.25">
      <c r="A70" s="7"/>
      <c r="B70" s="29"/>
      <c r="C70" s="17"/>
      <c r="D70" s="17"/>
    </row>
    <row r="71" spans="1:5" ht="17" customHeight="1" x14ac:dyDescent="0.2">
      <c r="A71" s="2" t="s">
        <v>83</v>
      </c>
      <c r="B71" s="30">
        <v>1767625</v>
      </c>
      <c r="C71" s="17"/>
      <c r="D71" s="17"/>
      <c r="E71" s="5" t="s">
        <v>13</v>
      </c>
    </row>
    <row r="72" spans="1:5" ht="17" customHeight="1" x14ac:dyDescent="0.2">
      <c r="A72" s="1"/>
      <c r="B72" s="31"/>
      <c r="C72" s="17"/>
      <c r="D72" s="17"/>
    </row>
    <row r="73" spans="1:5" ht="17" customHeight="1" x14ac:dyDescent="0.2">
      <c r="A73" s="2" t="s">
        <v>84</v>
      </c>
      <c r="B73" s="27"/>
      <c r="C73" s="17"/>
      <c r="D73" s="17"/>
    </row>
    <row r="74" spans="1:5" ht="17" customHeight="1" x14ac:dyDescent="0.2">
      <c r="A74" s="1" t="s">
        <v>85</v>
      </c>
      <c r="B74" s="28">
        <v>120289</v>
      </c>
      <c r="C74" s="17"/>
      <c r="D74" s="17"/>
      <c r="E74" s="5" t="s">
        <v>86</v>
      </c>
    </row>
    <row r="75" spans="1:5" ht="17" customHeight="1" x14ac:dyDescent="0.2">
      <c r="A75" s="1" t="s">
        <v>87</v>
      </c>
      <c r="B75" s="28">
        <v>48369</v>
      </c>
      <c r="C75" s="17"/>
      <c r="D75" s="17"/>
      <c r="E75" s="5" t="s">
        <v>86</v>
      </c>
    </row>
    <row r="76" spans="1:5" ht="17" customHeight="1" x14ac:dyDescent="0.2">
      <c r="A76" s="1" t="s">
        <v>88</v>
      </c>
      <c r="B76" s="28">
        <v>607690</v>
      </c>
      <c r="C76" s="17"/>
      <c r="D76" s="17"/>
      <c r="E76" s="5" t="s">
        <v>13</v>
      </c>
    </row>
    <row r="77" spans="1:5" ht="17" customHeight="1" x14ac:dyDescent="0.2">
      <c r="A77" s="1" t="s">
        <v>89</v>
      </c>
      <c r="B77" s="28">
        <v>-383121</v>
      </c>
      <c r="C77" s="17"/>
      <c r="D77" s="17"/>
      <c r="E77" s="5" t="s">
        <v>86</v>
      </c>
    </row>
    <row r="78" spans="1:5" ht="17" customHeight="1" x14ac:dyDescent="0.2">
      <c r="A78" s="1" t="s">
        <v>90</v>
      </c>
      <c r="B78" s="28">
        <v>274319</v>
      </c>
      <c r="C78" s="17"/>
      <c r="D78" s="17"/>
      <c r="E78" s="5" t="s">
        <v>86</v>
      </c>
    </row>
    <row r="79" spans="1:5" ht="17" customHeight="1" thickBot="1" x14ac:dyDescent="0.25">
      <c r="A79" s="7" t="s">
        <v>91</v>
      </c>
      <c r="B79" s="29">
        <v>-83460</v>
      </c>
      <c r="C79" s="17"/>
      <c r="D79" s="17"/>
      <c r="E79" s="5" t="s">
        <v>86</v>
      </c>
    </row>
    <row r="80" spans="1:5" ht="17" customHeight="1" x14ac:dyDescent="0.2">
      <c r="A80" s="2" t="s">
        <v>92</v>
      </c>
      <c r="B80" s="30">
        <v>584086</v>
      </c>
      <c r="C80" s="17"/>
      <c r="D80" s="17"/>
      <c r="E80" s="5" t="s">
        <v>13</v>
      </c>
    </row>
    <row r="81" spans="1:5" ht="17" customHeight="1" x14ac:dyDescent="0.2">
      <c r="A81"/>
      <c r="B81" s="28"/>
      <c r="C81" s="17"/>
      <c r="D81" s="17"/>
    </row>
    <row r="82" spans="1:5" ht="17" customHeight="1" thickBot="1" x14ac:dyDescent="0.25">
      <c r="A82" s="11" t="s">
        <v>93</v>
      </c>
      <c r="B82" s="32">
        <v>2351711</v>
      </c>
      <c r="C82" s="17"/>
      <c r="D82" s="17"/>
      <c r="E82" s="5" t="s">
        <v>13</v>
      </c>
    </row>
    <row r="83" spans="1:5" ht="17" customHeight="1" thickTop="1" x14ac:dyDescent="0.2">
      <c r="A83"/>
      <c r="B83" s="28"/>
      <c r="C83" s="17"/>
      <c r="D83" s="17"/>
    </row>
    <row r="84" spans="1:5" ht="17" customHeight="1" x14ac:dyDescent="0.2">
      <c r="A84" s="2" t="s">
        <v>94</v>
      </c>
      <c r="B84" s="28">
        <v>-474034</v>
      </c>
      <c r="C84" s="17"/>
      <c r="D84" s="17"/>
    </row>
    <row r="85" spans="1:5" x14ac:dyDescent="0.2">
      <c r="B85" s="20"/>
      <c r="C85" s="17"/>
      <c r="D85" s="17"/>
    </row>
    <row r="86" spans="1:5" ht="17" customHeight="1" x14ac:dyDescent="0.2">
      <c r="A86" s="9" t="s">
        <v>95</v>
      </c>
      <c r="B86" s="9"/>
      <c r="C86" s="17"/>
      <c r="D86" s="17"/>
    </row>
    <row r="87" spans="1:5" ht="17" customHeight="1" x14ac:dyDescent="0.2">
      <c r="A87" s="55"/>
      <c r="B87" s="56"/>
      <c r="C87" s="17"/>
      <c r="D87" s="17"/>
    </row>
    <row r="88" spans="1:5" ht="17" customHeight="1" x14ac:dyDescent="0.2">
      <c r="A88" s="57" t="s">
        <v>7</v>
      </c>
      <c r="B88" s="58">
        <v>42247</v>
      </c>
      <c r="C88" s="17"/>
      <c r="D88" s="17"/>
    </row>
    <row r="89" spans="1:5" ht="17" customHeight="1" x14ac:dyDescent="0.2">
      <c r="B89" s="20"/>
      <c r="C89" s="17"/>
      <c r="D89" s="17"/>
    </row>
    <row r="90" spans="1:5" ht="17" customHeight="1" x14ac:dyDescent="0.2">
      <c r="A90" s="54" t="s">
        <v>39</v>
      </c>
      <c r="B90" s="68">
        <v>26629</v>
      </c>
      <c r="C90" s="17"/>
      <c r="D90" s="17"/>
    </row>
    <row r="91" spans="1:5" ht="17" customHeight="1" x14ac:dyDescent="0.2">
      <c r="B91" s="68"/>
      <c r="C91" s="17"/>
      <c r="D91" s="17"/>
    </row>
    <row r="92" spans="1:5" ht="17" customHeight="1" x14ac:dyDescent="0.2">
      <c r="A92" s="15" t="s">
        <v>96</v>
      </c>
      <c r="B92" s="68"/>
      <c r="C92" s="17"/>
      <c r="D92" s="17"/>
    </row>
    <row r="93" spans="1:5" ht="17" customHeight="1" x14ac:dyDescent="0.2">
      <c r="A93" s="5" t="s">
        <v>97</v>
      </c>
      <c r="B93" s="68">
        <v>60409</v>
      </c>
      <c r="C93" s="17"/>
      <c r="D93" s="51">
        <v>0.2</v>
      </c>
      <c r="E93" s="5" t="s">
        <v>98</v>
      </c>
    </row>
    <row r="94" spans="1:5" ht="17" customHeight="1" x14ac:dyDescent="0.2">
      <c r="A94" s="5" t="s">
        <v>99</v>
      </c>
      <c r="B94" s="68">
        <v>-2395</v>
      </c>
      <c r="C94" s="17"/>
      <c r="D94" s="17"/>
    </row>
    <row r="95" spans="1:5" ht="17" customHeight="1" x14ac:dyDescent="0.2">
      <c r="A95" s="5" t="s">
        <v>100</v>
      </c>
      <c r="B95" s="68">
        <v>6878</v>
      </c>
      <c r="C95" s="17"/>
      <c r="D95" s="17"/>
    </row>
    <row r="96" spans="1:5" ht="17" customHeight="1" x14ac:dyDescent="0.2">
      <c r="A96" s="5" t="s">
        <v>101</v>
      </c>
      <c r="B96" s="68">
        <v>-17382</v>
      </c>
      <c r="C96" s="17"/>
      <c r="D96" s="17"/>
    </row>
    <row r="97" spans="1:4" ht="17" customHeight="1" x14ac:dyDescent="0.2">
      <c r="A97" s="5" t="s">
        <v>102</v>
      </c>
      <c r="B97" s="68">
        <v>-13969</v>
      </c>
      <c r="C97" s="17"/>
      <c r="D97" s="17"/>
    </row>
    <row r="98" spans="1:4" x14ac:dyDescent="0.2">
      <c r="A98" s="73" t="s">
        <v>103</v>
      </c>
      <c r="B98" s="69">
        <v>60170</v>
      </c>
      <c r="C98" s="74"/>
      <c r="D98" s="17"/>
    </row>
    <row r="99" spans="1:4" x14ac:dyDescent="0.2">
      <c r="B99" s="68"/>
      <c r="C99" s="17"/>
      <c r="D99" s="17"/>
    </row>
    <row r="100" spans="1:4" x14ac:dyDescent="0.2">
      <c r="B100" s="68"/>
      <c r="C100" s="17"/>
      <c r="D100" s="17"/>
    </row>
    <row r="101" spans="1:4" x14ac:dyDescent="0.2">
      <c r="A101" s="15" t="s">
        <v>104</v>
      </c>
      <c r="B101" s="68"/>
      <c r="C101" s="17"/>
      <c r="D101" s="17"/>
    </row>
    <row r="102" spans="1:4" x14ac:dyDescent="0.2">
      <c r="A102" s="5" t="s">
        <v>105</v>
      </c>
      <c r="B102" s="68">
        <v>-42587</v>
      </c>
      <c r="C102" s="17"/>
      <c r="D102" s="17"/>
    </row>
    <row r="103" spans="1:4" x14ac:dyDescent="0.2">
      <c r="A103" s="5" t="s">
        <v>106</v>
      </c>
      <c r="B103" s="68">
        <v>-12456</v>
      </c>
      <c r="C103" s="17"/>
      <c r="D103" s="17"/>
    </row>
    <row r="104" spans="1:4" x14ac:dyDescent="0.2">
      <c r="A104" s="5" t="s">
        <v>107</v>
      </c>
      <c r="B104" s="68">
        <v>-806273</v>
      </c>
      <c r="C104" s="17"/>
      <c r="D104" s="17"/>
    </row>
    <row r="105" spans="1:4" x14ac:dyDescent="0.2">
      <c r="A105" s="73" t="s">
        <v>108</v>
      </c>
      <c r="B105" s="69">
        <v>-861316</v>
      </c>
      <c r="C105" s="17"/>
      <c r="D105" s="17"/>
    </row>
    <row r="106" spans="1:4" x14ac:dyDescent="0.2">
      <c r="B106" s="68"/>
      <c r="C106" s="17"/>
      <c r="D106" s="17"/>
    </row>
    <row r="107" spans="1:4" x14ac:dyDescent="0.2">
      <c r="A107" s="15" t="s">
        <v>109</v>
      </c>
      <c r="B107" s="68"/>
      <c r="C107" s="17"/>
      <c r="D107" s="17"/>
    </row>
    <row r="108" spans="1:4" x14ac:dyDescent="0.2">
      <c r="A108" s="5" t="s">
        <v>110</v>
      </c>
      <c r="B108" s="68">
        <v>-2438</v>
      </c>
      <c r="C108" s="17"/>
      <c r="D108" s="17"/>
    </row>
    <row r="109" spans="1:4" x14ac:dyDescent="0.2">
      <c r="A109" s="5" t="s">
        <v>111</v>
      </c>
      <c r="B109" s="68">
        <v>84657</v>
      </c>
      <c r="C109" s="17"/>
      <c r="D109" s="17"/>
    </row>
    <row r="110" spans="1:4" x14ac:dyDescent="0.2">
      <c r="A110" s="5" t="s">
        <v>112</v>
      </c>
      <c r="B110" s="68">
        <v>677362</v>
      </c>
      <c r="C110" s="17"/>
      <c r="D110" s="17"/>
    </row>
    <row r="111" spans="1:4" x14ac:dyDescent="0.2">
      <c r="A111" s="5" t="s">
        <v>113</v>
      </c>
      <c r="B111" s="68">
        <v>506</v>
      </c>
      <c r="C111" s="17"/>
      <c r="D111" s="17"/>
    </row>
    <row r="112" spans="1:4" x14ac:dyDescent="0.2">
      <c r="A112" s="73" t="s">
        <v>114</v>
      </c>
      <c r="B112" s="69">
        <v>760087</v>
      </c>
      <c r="C112" s="17"/>
      <c r="D112" s="17"/>
    </row>
    <row r="113" spans="1:5" x14ac:dyDescent="0.2">
      <c r="A113" s="5" t="s">
        <v>115</v>
      </c>
      <c r="B113" s="68"/>
      <c r="C113" s="17"/>
      <c r="D113" s="17"/>
    </row>
    <row r="114" spans="1:5" x14ac:dyDescent="0.2">
      <c r="B114" s="68"/>
      <c r="C114" s="17"/>
      <c r="D114" s="17"/>
    </row>
    <row r="115" spans="1:5" ht="16" thickBot="1" x14ac:dyDescent="0.25">
      <c r="A115" s="72" t="s">
        <v>116</v>
      </c>
      <c r="B115" s="70">
        <v>-41059</v>
      </c>
      <c r="C115" s="17"/>
      <c r="D115" s="17"/>
    </row>
    <row r="116" spans="1:5" ht="16" thickTop="1" x14ac:dyDescent="0.2">
      <c r="B116" s="20"/>
      <c r="C116" s="17"/>
      <c r="D116" s="17"/>
    </row>
    <row r="117" spans="1:5" x14ac:dyDescent="0.2">
      <c r="A117" s="5" t="s">
        <v>117</v>
      </c>
      <c r="B117" s="68">
        <v>137931</v>
      </c>
      <c r="C117" s="17"/>
      <c r="D117" s="17"/>
    </row>
    <row r="118" spans="1:5" x14ac:dyDescent="0.2">
      <c r="A118" s="5" t="s">
        <v>118</v>
      </c>
      <c r="B118" s="68">
        <v>96872</v>
      </c>
      <c r="C118" s="17"/>
      <c r="D118" s="17"/>
      <c r="E118" s="71"/>
    </row>
    <row r="119" spans="1:5" ht="16" thickBot="1" x14ac:dyDescent="0.25">
      <c r="A119" s="72" t="s">
        <v>119</v>
      </c>
      <c r="B119" s="70">
        <v>-41059</v>
      </c>
      <c r="C119" s="17"/>
      <c r="D119" s="17"/>
    </row>
    <row r="120" spans="1:5" ht="16" thickTop="1" x14ac:dyDescent="0.2"/>
  </sheetData>
  <mergeCells count="1">
    <mergeCell ref="E2:E5"/>
  </mergeCells>
  <hyperlinks>
    <hyperlink ref="A1" location="CoverSheet!A1" display="Go Back to Cover Sheet" xr:uid="{00000000-0004-0000-0100-00000000000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B138"/>
  <sheetViews>
    <sheetView tabSelected="1" topLeftCell="A100" zoomScale="81" zoomScaleNormal="80" workbookViewId="0">
      <selection activeCell="G116" sqref="G116"/>
    </sheetView>
  </sheetViews>
  <sheetFormatPr baseColWidth="10" defaultColWidth="8.83203125" defaultRowHeight="17" customHeight="1" x14ac:dyDescent="0.2"/>
  <cols>
    <col min="1" max="1" width="49" style="5" bestFit="1" customWidth="1"/>
    <col min="2" max="2" width="28.83203125" style="59" bestFit="1" customWidth="1"/>
    <col min="3" max="3" width="14" style="5" bestFit="1" customWidth="1"/>
    <col min="4" max="7" width="14.33203125" style="5" bestFit="1" customWidth="1"/>
    <col min="8" max="9" width="14.33203125" style="5" hidden="1" customWidth="1"/>
    <col min="10" max="10" width="11.1640625" style="17" bestFit="1" customWidth="1"/>
    <col min="11" max="11" width="53.83203125" style="5" bestFit="1" customWidth="1"/>
    <col min="12" max="16384" width="8.83203125" style="5"/>
  </cols>
  <sheetData>
    <row r="1" spans="1:11" ht="34.25" customHeight="1" x14ac:dyDescent="0.3">
      <c r="A1" s="41" t="s">
        <v>3</v>
      </c>
      <c r="B1" s="60"/>
    </row>
    <row r="2" spans="1:11" ht="17" customHeight="1" x14ac:dyDescent="0.2">
      <c r="B2" s="81"/>
    </row>
    <row r="3" spans="1:11" ht="17" customHeight="1" x14ac:dyDescent="0.2">
      <c r="B3" s="81" t="s">
        <v>120</v>
      </c>
      <c r="C3" s="127">
        <v>8.8499999999999995E-2</v>
      </c>
      <c r="D3" s="128">
        <v>0.38</v>
      </c>
      <c r="E3" s="128">
        <v>0.22</v>
      </c>
      <c r="F3" s="128">
        <v>0.08</v>
      </c>
      <c r="G3" s="128">
        <v>0.03</v>
      </c>
      <c r="H3" s="89">
        <v>0.01</v>
      </c>
      <c r="I3" s="89">
        <v>0.01</v>
      </c>
    </row>
    <row r="4" spans="1:11" ht="17" customHeight="1" thickBot="1" x14ac:dyDescent="0.25">
      <c r="A4" s="9" t="s">
        <v>5</v>
      </c>
      <c r="B4" s="130"/>
      <c r="C4" s="9"/>
      <c r="D4" s="9"/>
      <c r="E4" s="9"/>
      <c r="F4" s="9"/>
      <c r="G4" s="9"/>
      <c r="K4" s="7" t="s">
        <v>11</v>
      </c>
    </row>
    <row r="5" spans="1:11" ht="17" customHeight="1" x14ac:dyDescent="0.2">
      <c r="A5" s="55"/>
      <c r="B5" s="131"/>
      <c r="C5" s="88"/>
      <c r="D5" s="88"/>
      <c r="E5" s="88"/>
      <c r="F5" s="88"/>
      <c r="G5" s="88"/>
      <c r="H5" s="88"/>
      <c r="I5" s="88"/>
      <c r="K5" s="5" t="s">
        <v>13</v>
      </c>
    </row>
    <row r="6" spans="1:11" ht="17" customHeight="1" x14ac:dyDescent="0.2">
      <c r="A6" s="137" t="s">
        <v>7</v>
      </c>
      <c r="B6" s="132">
        <v>42247</v>
      </c>
      <c r="C6" s="139">
        <v>42613</v>
      </c>
      <c r="D6" s="140">
        <v>42978</v>
      </c>
      <c r="E6" s="140">
        <v>43343</v>
      </c>
      <c r="F6" s="140">
        <v>43708</v>
      </c>
      <c r="G6" s="140">
        <v>44074</v>
      </c>
      <c r="H6" s="135">
        <v>44439</v>
      </c>
      <c r="I6" s="135">
        <v>44804</v>
      </c>
    </row>
    <row r="7" spans="1:11" ht="17" customHeight="1" x14ac:dyDescent="0.2">
      <c r="A7" s="1" t="s">
        <v>8</v>
      </c>
      <c r="B7" s="116">
        <v>2392225</v>
      </c>
      <c r="C7" s="141">
        <f>B7*(1+C3)</f>
        <v>2603936.9125000001</v>
      </c>
      <c r="D7" s="141">
        <f t="shared" ref="D7:I7" si="0">C7*(1+D3)</f>
        <v>3593432.9392499998</v>
      </c>
      <c r="E7" s="141">
        <f t="shared" si="0"/>
        <v>4383988.185885</v>
      </c>
      <c r="F7" s="141">
        <f t="shared" si="0"/>
        <v>4734707.2407558002</v>
      </c>
      <c r="G7" s="141">
        <f t="shared" si="0"/>
        <v>4876748.457978474</v>
      </c>
      <c r="H7" s="90">
        <f t="shared" si="0"/>
        <v>4925515.9425582588</v>
      </c>
      <c r="I7" s="90">
        <f t="shared" si="0"/>
        <v>4974771.1019838415</v>
      </c>
    </row>
    <row r="8" spans="1:11" ht="17" customHeight="1" thickBot="1" x14ac:dyDescent="0.25">
      <c r="A8" s="7" t="s">
        <v>10</v>
      </c>
      <c r="B8" s="116">
        <v>-2031215</v>
      </c>
      <c r="C8" s="142">
        <f>-'Hist_&amp;_Assumptions'!$D$8*Model!C7</f>
        <v>-2083149.5300000003</v>
      </c>
      <c r="D8" s="143">
        <f>-'Hist_&amp;_Assumptions'!$D$8*Model!D7</f>
        <v>-2874746.3514</v>
      </c>
      <c r="E8" s="143">
        <f>-'Hist_&amp;_Assumptions'!$D$8*Model!E7</f>
        <v>-3507190.5487080002</v>
      </c>
      <c r="F8" s="143">
        <f>-'Hist_&amp;_Assumptions'!$D$8*Model!F7</f>
        <v>-3787765.7926046401</v>
      </c>
      <c r="G8" s="143">
        <f>-'Hist_&amp;_Assumptions'!$D$8*Model!G7</f>
        <v>-3901398.7663827795</v>
      </c>
      <c r="H8" s="91">
        <f>-'Hist_&amp;_Assumptions'!$D$8*Model!H7</f>
        <v>-3940412.7540466073</v>
      </c>
      <c r="I8" s="91">
        <f>-'Hist_&amp;_Assumptions'!$D$8*Model!I7</f>
        <v>-3979816.8815870732</v>
      </c>
      <c r="K8" s="5" t="s">
        <v>16</v>
      </c>
    </row>
    <row r="9" spans="1:11" ht="17" customHeight="1" x14ac:dyDescent="0.2">
      <c r="A9" s="3" t="s">
        <v>12</v>
      </c>
      <c r="B9" s="138">
        <v>361010</v>
      </c>
      <c r="C9" s="144">
        <f>C7+C8</f>
        <v>520787.38249999983</v>
      </c>
      <c r="D9" s="144">
        <f t="shared" ref="D9:I9" si="1">D7+D8</f>
        <v>718686.58784999978</v>
      </c>
      <c r="E9" s="144">
        <f t="shared" si="1"/>
        <v>876797.63717699982</v>
      </c>
      <c r="F9" s="144">
        <f t="shared" si="1"/>
        <v>946941.44815116003</v>
      </c>
      <c r="G9" s="144">
        <f t="shared" si="1"/>
        <v>975349.69159569452</v>
      </c>
      <c r="H9" s="90">
        <f t="shared" si="1"/>
        <v>985103.18851165147</v>
      </c>
      <c r="I9" s="90">
        <f t="shared" si="1"/>
        <v>994954.2203967683</v>
      </c>
      <c r="K9" s="5" t="s">
        <v>18</v>
      </c>
    </row>
    <row r="10" spans="1:11" ht="17" customHeight="1" x14ac:dyDescent="0.2">
      <c r="A10" s="1"/>
      <c r="B10" s="116"/>
      <c r="C10" s="141"/>
      <c r="D10" s="141"/>
      <c r="E10" s="141"/>
      <c r="F10" s="141"/>
      <c r="G10" s="141"/>
      <c r="H10" s="90"/>
      <c r="K10" s="5" t="s">
        <v>20</v>
      </c>
    </row>
    <row r="11" spans="1:11" ht="17" customHeight="1" x14ac:dyDescent="0.2">
      <c r="A11" s="1" t="s">
        <v>14</v>
      </c>
      <c r="B11" s="116"/>
      <c r="C11" s="141"/>
      <c r="D11" s="141"/>
      <c r="E11" s="141"/>
      <c r="F11" s="141"/>
      <c r="G11" s="141"/>
      <c r="H11" s="90"/>
      <c r="K11" s="5" t="s">
        <v>20</v>
      </c>
    </row>
    <row r="12" spans="1:11" ht="17" customHeight="1" thickBot="1" x14ac:dyDescent="0.25">
      <c r="A12" s="1" t="s">
        <v>15</v>
      </c>
      <c r="B12" s="136">
        <v>0</v>
      </c>
      <c r="C12" s="141">
        <f>$B$12</f>
        <v>0</v>
      </c>
      <c r="D12" s="141">
        <f t="shared" ref="D12:I12" si="2">$B$12</f>
        <v>0</v>
      </c>
      <c r="E12" s="141">
        <f t="shared" si="2"/>
        <v>0</v>
      </c>
      <c r="F12" s="141">
        <f t="shared" si="2"/>
        <v>0</v>
      </c>
      <c r="G12" s="141">
        <f t="shared" si="2"/>
        <v>0</v>
      </c>
      <c r="H12" s="90">
        <f t="shared" si="2"/>
        <v>0</v>
      </c>
      <c r="I12" s="90">
        <f t="shared" si="2"/>
        <v>0</v>
      </c>
      <c r="K12" s="50" t="s">
        <v>13</v>
      </c>
    </row>
    <row r="13" spans="1:11" ht="17" customHeight="1" x14ac:dyDescent="0.2">
      <c r="A13" s="1" t="s">
        <v>17</v>
      </c>
      <c r="B13" s="116">
        <v>-276244</v>
      </c>
      <c r="C13" s="141">
        <f>-C7*'Hist_&amp;_Assumptions'!$D$13</f>
        <v>-286433.060375</v>
      </c>
      <c r="D13" s="141">
        <f>-D7*'Hist_&amp;_Assumptions'!$D$13</f>
        <v>-395277.62331749999</v>
      </c>
      <c r="E13" s="141">
        <f>-E7*'Hist_&amp;_Assumptions'!$D$13</f>
        <v>-482238.70044734998</v>
      </c>
      <c r="F13" s="141">
        <f>-F7*'Hist_&amp;_Assumptions'!$D$13</f>
        <v>-520817.79648313799</v>
      </c>
      <c r="G13" s="141">
        <f>-G7*'Hist_&amp;_Assumptions'!$D$13</f>
        <v>-536442.33037763217</v>
      </c>
      <c r="H13" s="90">
        <f>-H7*'Hist_&amp;_Assumptions'!$D$13</f>
        <v>-541806.75368140847</v>
      </c>
      <c r="I13" s="90">
        <f>-I7*'Hist_&amp;_Assumptions'!$D$13</f>
        <v>-547224.82121822261</v>
      </c>
      <c r="K13" s="5" t="s">
        <v>13</v>
      </c>
    </row>
    <row r="14" spans="1:11" ht="17" customHeight="1" x14ac:dyDescent="0.2">
      <c r="A14" s="1" t="s">
        <v>19</v>
      </c>
      <c r="B14" s="116">
        <v>-14338</v>
      </c>
      <c r="C14" s="141">
        <f>'Hist_&amp;_Assumptions'!$D$14</f>
        <v>0</v>
      </c>
      <c r="D14" s="141">
        <f>'Hist_&amp;_Assumptions'!$D$14</f>
        <v>0</v>
      </c>
      <c r="E14" s="141">
        <f>'Hist_&amp;_Assumptions'!$D$14</f>
        <v>0</v>
      </c>
      <c r="F14" s="141">
        <f>'Hist_&amp;_Assumptions'!$D$14</f>
        <v>0</v>
      </c>
      <c r="G14" s="141">
        <f>'Hist_&amp;_Assumptions'!$D$14</f>
        <v>0</v>
      </c>
      <c r="H14" s="90">
        <f>'Hist_&amp;_Assumptions'!$D$14</f>
        <v>0</v>
      </c>
      <c r="I14" s="90">
        <f>'Hist_&amp;_Assumptions'!$D$14</f>
        <v>0</v>
      </c>
    </row>
    <row r="15" spans="1:11" ht="17" customHeight="1" x14ac:dyDescent="0.2">
      <c r="A15" s="1" t="s">
        <v>21</v>
      </c>
      <c r="B15" s="136">
        <v>0</v>
      </c>
      <c r="C15" s="141">
        <f>'Hist_&amp;_Assumptions'!$D$15</f>
        <v>0</v>
      </c>
      <c r="D15" s="141">
        <f>'Hist_&amp;_Assumptions'!$D$15</f>
        <v>0</v>
      </c>
      <c r="E15" s="141">
        <f>'Hist_&amp;_Assumptions'!$D$15</f>
        <v>0</v>
      </c>
      <c r="F15" s="141">
        <f>'Hist_&amp;_Assumptions'!$D$15</f>
        <v>0</v>
      </c>
      <c r="G15" s="141">
        <f>'Hist_&amp;_Assumptions'!$D$15</f>
        <v>0</v>
      </c>
      <c r="H15" s="90">
        <f>'Hist_&amp;_Assumptions'!$D$15</f>
        <v>0</v>
      </c>
      <c r="I15" s="90">
        <f>'Hist_&amp;_Assumptions'!$D$15</f>
        <v>0</v>
      </c>
      <c r="K15" s="5" t="s">
        <v>20</v>
      </c>
    </row>
    <row r="16" spans="1:11" ht="17" customHeight="1" thickBot="1" x14ac:dyDescent="0.25">
      <c r="A16" s="10" t="s">
        <v>22</v>
      </c>
      <c r="B16" s="117">
        <v>-290582</v>
      </c>
      <c r="C16" s="145">
        <f>SUM(C12:C15)</f>
        <v>-286433.060375</v>
      </c>
      <c r="D16" s="146">
        <f t="shared" ref="D16:I16" si="3">SUM(D12:D15)</f>
        <v>-395277.62331749999</v>
      </c>
      <c r="E16" s="146">
        <f t="shared" si="3"/>
        <v>-482238.70044734998</v>
      </c>
      <c r="F16" s="146">
        <f t="shared" si="3"/>
        <v>-520817.79648313799</v>
      </c>
      <c r="G16" s="146">
        <f t="shared" si="3"/>
        <v>-536442.33037763217</v>
      </c>
      <c r="H16" s="90">
        <f t="shared" si="3"/>
        <v>-541806.75368140847</v>
      </c>
      <c r="I16" s="90">
        <f t="shared" si="3"/>
        <v>-547224.82121822261</v>
      </c>
    </row>
    <row r="17" spans="1:11" ht="16" x14ac:dyDescent="0.2">
      <c r="A17" s="3" t="s">
        <v>23</v>
      </c>
      <c r="B17" s="118">
        <v>70428</v>
      </c>
      <c r="C17" s="144">
        <f>C9+C16</f>
        <v>234354.32212499983</v>
      </c>
      <c r="D17" s="144">
        <f t="shared" ref="D17:I17" si="4">D9+D16</f>
        <v>323408.96453249978</v>
      </c>
      <c r="E17" s="144">
        <f t="shared" si="4"/>
        <v>394558.93672964984</v>
      </c>
      <c r="F17" s="144">
        <f t="shared" si="4"/>
        <v>426123.65166802204</v>
      </c>
      <c r="G17" s="144">
        <f t="shared" si="4"/>
        <v>438907.36121806235</v>
      </c>
      <c r="H17" s="90">
        <f t="shared" si="4"/>
        <v>443296.434830243</v>
      </c>
      <c r="I17" s="90">
        <f t="shared" si="4"/>
        <v>447729.39917854569</v>
      </c>
      <c r="K17" s="5" t="s">
        <v>13</v>
      </c>
    </row>
    <row r="18" spans="1:11" ht="17" customHeight="1" x14ac:dyDescent="0.2">
      <c r="A18" s="1"/>
      <c r="B18" s="116"/>
      <c r="C18" s="141"/>
      <c r="D18" s="141"/>
      <c r="E18" s="141"/>
      <c r="F18" s="141"/>
      <c r="G18" s="141"/>
      <c r="H18" s="90"/>
    </row>
    <row r="19" spans="1:11" ht="17" customHeight="1" x14ac:dyDescent="0.2">
      <c r="A19" s="1" t="s">
        <v>24</v>
      </c>
      <c r="B19" s="116">
        <v>-19385</v>
      </c>
      <c r="C19" s="141">
        <f>'Hist_&amp;_Assumptions'!$D$19</f>
        <v>0</v>
      </c>
      <c r="D19" s="141">
        <f>'Hist_&amp;_Assumptions'!$D$19</f>
        <v>0</v>
      </c>
      <c r="E19" s="141">
        <f>'Hist_&amp;_Assumptions'!$D$19</f>
        <v>0</v>
      </c>
      <c r="F19" s="141">
        <f>'Hist_&amp;_Assumptions'!$D$19</f>
        <v>0</v>
      </c>
      <c r="G19" s="141">
        <f>'Hist_&amp;_Assumptions'!$D$19</f>
        <v>0</v>
      </c>
      <c r="H19" s="90">
        <f>'Hist_&amp;_Assumptions'!$D$19</f>
        <v>0</v>
      </c>
      <c r="I19" s="90">
        <f>'Hist_&amp;_Assumptions'!$D$19</f>
        <v>0</v>
      </c>
      <c r="K19" s="5" t="s">
        <v>13</v>
      </c>
    </row>
    <row r="20" spans="1:11" ht="17" customHeight="1" x14ac:dyDescent="0.2">
      <c r="A20" s="3" t="s">
        <v>25</v>
      </c>
      <c r="B20" s="116">
        <v>51043</v>
      </c>
      <c r="C20" s="141">
        <f>C17+C19</f>
        <v>234354.32212499983</v>
      </c>
      <c r="D20" s="141">
        <f t="shared" ref="D20:I20" si="5">D17+D19</f>
        <v>323408.96453249978</v>
      </c>
      <c r="E20" s="141">
        <f t="shared" si="5"/>
        <v>394558.93672964984</v>
      </c>
      <c r="F20" s="141">
        <f t="shared" si="5"/>
        <v>426123.65166802204</v>
      </c>
      <c r="G20" s="141">
        <f t="shared" si="5"/>
        <v>438907.36121806235</v>
      </c>
      <c r="H20" s="90">
        <f t="shared" si="5"/>
        <v>443296.434830243</v>
      </c>
      <c r="I20" s="90">
        <f t="shared" si="5"/>
        <v>447729.39917854569</v>
      </c>
      <c r="K20" s="5" t="s">
        <v>30</v>
      </c>
    </row>
    <row r="21" spans="1:11" ht="17" customHeight="1" thickBot="1" x14ac:dyDescent="0.25">
      <c r="A21" s="3" t="s">
        <v>121</v>
      </c>
      <c r="B21" s="136">
        <v>0</v>
      </c>
      <c r="C21" s="147">
        <f ca="1">-$J$62*AVERAGE(B62:C62)</f>
        <v>-253.70341634395533</v>
      </c>
      <c r="D21" s="147">
        <f t="shared" ref="D21:I21" ca="1" si="6">-$J$62*AVERAGE(C62:D62)</f>
        <v>-1397.0312133244554</v>
      </c>
      <c r="E21" s="147">
        <f t="shared" ca="1" si="6"/>
        <v>-2760.1877092967097</v>
      </c>
      <c r="F21" s="147">
        <f t="shared" ca="1" si="6"/>
        <v>-2172.4134200020294</v>
      </c>
      <c r="G21" s="147">
        <f t="shared" ca="1" si="6"/>
        <v>-655.55350768581968</v>
      </c>
      <c r="H21" s="100">
        <f t="shared" ca="1" si="6"/>
        <v>-1704.2285161251575</v>
      </c>
      <c r="I21" s="100">
        <f t="shared" ca="1" si="6"/>
        <v>-3425.4993174115666</v>
      </c>
    </row>
    <row r="22" spans="1:11" ht="17" customHeight="1" thickBot="1" x14ac:dyDescent="0.25">
      <c r="A22" s="3" t="s">
        <v>122</v>
      </c>
      <c r="B22" s="136">
        <v>0</v>
      </c>
      <c r="C22" s="147">
        <f ca="1">-$J$22*(B63+B67+C63+C67)/2</f>
        <v>-63042.239999999998</v>
      </c>
      <c r="D22" s="147">
        <f t="shared" ref="D22:I22" ca="1" si="7">-$J$22*(C63+C67+D63+D67)/2</f>
        <v>-62712.900234045061</v>
      </c>
      <c r="E22" s="147">
        <f t="shared" ca="1" si="7"/>
        <v>-62253.594618150077</v>
      </c>
      <c r="F22" s="147">
        <f t="shared" ca="1" si="7"/>
        <v>-60596.401240768224</v>
      </c>
      <c r="G22" s="147">
        <f t="shared" ca="1" si="7"/>
        <v>-58202.664239059886</v>
      </c>
      <c r="H22" s="100">
        <f t="shared" ca="1" si="7"/>
        <v>-93762.346614449925</v>
      </c>
      <c r="I22" s="100">
        <f t="shared" ca="1" si="7"/>
        <v>-130612.94638266687</v>
      </c>
      <c r="J22" s="101">
        <v>0.06</v>
      </c>
      <c r="K22" s="85" t="s">
        <v>34</v>
      </c>
    </row>
    <row r="23" spans="1:11" ht="17" customHeight="1" x14ac:dyDescent="0.2">
      <c r="A23" s="1" t="s">
        <v>26</v>
      </c>
      <c r="B23" s="116">
        <v>-22613</v>
      </c>
      <c r="C23" s="141">
        <f ca="1">SUM(C21:C22)</f>
        <v>-63295.943416343951</v>
      </c>
      <c r="D23" s="141">
        <f t="shared" ref="D23:I23" ca="1" si="8">SUM(D21:D22)</f>
        <v>-64109.931447369519</v>
      </c>
      <c r="E23" s="141">
        <f t="shared" ca="1" si="8"/>
        <v>-65013.782327446788</v>
      </c>
      <c r="F23" s="141">
        <f t="shared" ca="1" si="8"/>
        <v>-62768.814660770251</v>
      </c>
      <c r="G23" s="141">
        <f t="shared" ca="1" si="8"/>
        <v>-58858.217746745708</v>
      </c>
      <c r="H23" s="90">
        <f t="shared" ca="1" si="8"/>
        <v>-95466.575130575089</v>
      </c>
      <c r="I23" s="90">
        <f t="shared" ca="1" si="8"/>
        <v>-134038.44570007845</v>
      </c>
    </row>
    <row r="24" spans="1:11" ht="17" customHeight="1" x14ac:dyDescent="0.2">
      <c r="A24" s="1" t="s">
        <v>27</v>
      </c>
      <c r="B24" s="136">
        <v>0</v>
      </c>
      <c r="C24" s="148">
        <f ca="1">$J$24*SUM(B43:C44)/2</f>
        <v>1005.1473824999999</v>
      </c>
      <c r="D24" s="149">
        <f t="shared" ref="D24:I24" ca="1" si="9">$J$24*SUM(C43:D44)/2</f>
        <v>1239.4739703499999</v>
      </c>
      <c r="E24" s="149">
        <f t="shared" ca="1" si="9"/>
        <v>1595.4842250270001</v>
      </c>
      <c r="F24" s="149">
        <f t="shared" ca="1" si="9"/>
        <v>1823.7390853281599</v>
      </c>
      <c r="G24" s="149">
        <f t="shared" ca="1" si="9"/>
        <v>2360.3699249731558</v>
      </c>
      <c r="H24" s="90">
        <f t="shared" ca="1" si="9"/>
        <v>2398.5316653336477</v>
      </c>
      <c r="I24" s="90">
        <f t="shared" ca="1" si="9"/>
        <v>1980.0574089084203</v>
      </c>
      <c r="J24" s="101">
        <v>0.01</v>
      </c>
      <c r="K24" s="5" t="s">
        <v>37</v>
      </c>
    </row>
    <row r="25" spans="1:11" ht="17" customHeight="1" x14ac:dyDescent="0.2">
      <c r="A25" s="52" t="s">
        <v>28</v>
      </c>
      <c r="B25" s="119">
        <v>28430</v>
      </c>
      <c r="C25" s="141">
        <f ca="1">C20+C23+C24</f>
        <v>172063.52609115589</v>
      </c>
      <c r="D25" s="141">
        <f t="shared" ref="D25:I25" ca="1" si="10">D20+D23+D24</f>
        <v>260538.50705548027</v>
      </c>
      <c r="E25" s="141">
        <f t="shared" ca="1" si="10"/>
        <v>331140.63862723002</v>
      </c>
      <c r="F25" s="141">
        <f t="shared" ca="1" si="10"/>
        <v>365178.57609257998</v>
      </c>
      <c r="G25" s="141">
        <f t="shared" ca="1" si="10"/>
        <v>382409.51339628984</v>
      </c>
      <c r="H25" s="90">
        <f t="shared" ca="1" si="10"/>
        <v>350228.39136500156</v>
      </c>
      <c r="I25" s="90">
        <f t="shared" ca="1" si="10"/>
        <v>315671.01088737568</v>
      </c>
      <c r="K25" s="5" t="s">
        <v>37</v>
      </c>
    </row>
    <row r="26" spans="1:11" ht="17" customHeight="1" thickBot="1" x14ac:dyDescent="0.25">
      <c r="A26" s="1" t="s">
        <v>29</v>
      </c>
      <c r="B26" s="116">
        <v>-499</v>
      </c>
      <c r="C26" s="141">
        <f ca="1">-C25*'Hist_&amp;_Assumptions'!$D$24</f>
        <v>-67104.775175550792</v>
      </c>
      <c r="D26" s="141">
        <f ca="1">-D25*'Hist_&amp;_Assumptions'!$D$24</f>
        <v>-101610.01775163731</v>
      </c>
      <c r="E26" s="141">
        <f ca="1">-E25*'Hist_&amp;_Assumptions'!$D$24</f>
        <v>-129144.84906461972</v>
      </c>
      <c r="F26" s="141">
        <f ca="1">-F25*'Hist_&amp;_Assumptions'!$D$24</f>
        <v>-142419.6446761062</v>
      </c>
      <c r="G26" s="141">
        <f ca="1">-G25*'Hist_&amp;_Assumptions'!$D$24</f>
        <v>-149139.71022455304</v>
      </c>
      <c r="H26" s="90">
        <f ca="1">-H25*'Hist_&amp;_Assumptions'!$D$24</f>
        <v>-136589.07263235061</v>
      </c>
      <c r="I26" s="90">
        <f ca="1">-I25*'Hist_&amp;_Assumptions'!$D$24</f>
        <v>-123111.69424607653</v>
      </c>
      <c r="K26" s="6"/>
    </row>
    <row r="27" spans="1:11" ht="17" customHeight="1" thickTop="1" x14ac:dyDescent="0.2">
      <c r="A27" s="1" t="s">
        <v>31</v>
      </c>
      <c r="B27" s="116">
        <v>27931</v>
      </c>
      <c r="C27" s="141">
        <f ca="1">C25+C26</f>
        <v>104958.75091560509</v>
      </c>
      <c r="D27" s="141">
        <f t="shared" ref="D27:I27" ca="1" si="11">D25+D26</f>
        <v>158928.48930384294</v>
      </c>
      <c r="E27" s="141">
        <f t="shared" ca="1" si="11"/>
        <v>201995.7895626103</v>
      </c>
      <c r="F27" s="141">
        <f t="shared" ca="1" si="11"/>
        <v>222758.93141647379</v>
      </c>
      <c r="G27" s="141">
        <f t="shared" ca="1" si="11"/>
        <v>233269.8031717368</v>
      </c>
      <c r="H27" s="90">
        <f t="shared" ca="1" si="11"/>
        <v>213639.31873265095</v>
      </c>
      <c r="I27" s="90">
        <f t="shared" ca="1" si="11"/>
        <v>192559.31664129917</v>
      </c>
    </row>
    <row r="28" spans="1:11" ht="17" customHeight="1" x14ac:dyDescent="0.2">
      <c r="A28" s="1" t="s">
        <v>32</v>
      </c>
      <c r="B28" s="116">
        <v>-1169</v>
      </c>
      <c r="C28" s="141">
        <f ca="1">-C27*'Hist_&amp;_Assumptions'!$C$26</f>
        <v>-4392.8595938210037</v>
      </c>
      <c r="D28" s="141">
        <f ca="1">-D27*'Hist_&amp;_Assumptions'!$C$26</f>
        <v>-6651.6658485316002</v>
      </c>
      <c r="E28" s="141">
        <f ca="1">-E27*'Hist_&amp;_Assumptions'!$C$26</f>
        <v>-8454.1701797218429</v>
      </c>
      <c r="F28" s="141">
        <f ca="1">-F27*'Hist_&amp;_Assumptions'!$C$26</f>
        <v>-9323.1741083599627</v>
      </c>
      <c r="G28" s="141">
        <f ca="1">-G27*'Hist_&amp;_Assumptions'!$C$26</f>
        <v>-9763.0877261073365</v>
      </c>
      <c r="H28" s="90">
        <f ca="1">-H27*'Hist_&amp;_Assumptions'!$C$26</f>
        <v>-8941.4891347813882</v>
      </c>
      <c r="I28" s="90">
        <f ca="1">-I27*'Hist_&amp;_Assumptions'!$C$26</f>
        <v>-8059.2235912516235</v>
      </c>
    </row>
    <row r="29" spans="1:11" ht="17" customHeight="1" x14ac:dyDescent="0.2">
      <c r="A29" s="1" t="s">
        <v>35</v>
      </c>
      <c r="B29" s="136">
        <v>0</v>
      </c>
      <c r="C29" s="141">
        <v>0</v>
      </c>
      <c r="D29" s="141">
        <v>0</v>
      </c>
      <c r="E29" s="141">
        <v>0</v>
      </c>
      <c r="F29" s="141">
        <v>0</v>
      </c>
      <c r="G29" s="141">
        <v>0</v>
      </c>
      <c r="H29" s="90"/>
      <c r="I29" s="90"/>
      <c r="K29" s="45" t="s">
        <v>41</v>
      </c>
    </row>
    <row r="30" spans="1:11" ht="17" customHeight="1" x14ac:dyDescent="0.2">
      <c r="A30" s="1" t="s">
        <v>123</v>
      </c>
      <c r="B30" s="116">
        <v>-133</v>
      </c>
      <c r="C30" s="141">
        <v>0</v>
      </c>
      <c r="D30" s="141">
        <v>0</v>
      </c>
      <c r="E30" s="141">
        <v>0</v>
      </c>
      <c r="F30" s="141">
        <v>0</v>
      </c>
      <c r="G30" s="141">
        <v>0</v>
      </c>
      <c r="H30" s="90">
        <v>0</v>
      </c>
      <c r="I30" s="90">
        <v>0</v>
      </c>
    </row>
    <row r="31" spans="1:11" ht="17" customHeight="1" thickBot="1" x14ac:dyDescent="0.25">
      <c r="A31" s="1" t="s">
        <v>124</v>
      </c>
      <c r="B31" s="136">
        <v>0</v>
      </c>
      <c r="C31" s="141">
        <v>0</v>
      </c>
      <c r="D31" s="141">
        <v>0</v>
      </c>
      <c r="E31" s="141">
        <v>0</v>
      </c>
      <c r="F31" s="141">
        <v>0</v>
      </c>
      <c r="G31" s="141">
        <v>0</v>
      </c>
      <c r="H31" s="90">
        <v>0</v>
      </c>
      <c r="I31" s="90">
        <v>0</v>
      </c>
      <c r="K31" s="49" t="s">
        <v>13</v>
      </c>
    </row>
    <row r="32" spans="1:11" ht="17" customHeight="1" thickTop="1" thickBot="1" x14ac:dyDescent="0.25">
      <c r="A32" s="6"/>
      <c r="B32" s="120"/>
      <c r="C32" s="145"/>
      <c r="D32" s="146"/>
      <c r="E32" s="146"/>
      <c r="F32" s="146"/>
      <c r="G32" s="146"/>
      <c r="H32" s="90"/>
    </row>
    <row r="33" spans="1:11" ht="17" customHeight="1" thickTop="1" x14ac:dyDescent="0.2">
      <c r="A33" s="4"/>
      <c r="B33" s="116"/>
      <c r="C33" s="141"/>
      <c r="D33" s="141"/>
      <c r="E33" s="141"/>
      <c r="F33" s="141"/>
      <c r="G33" s="141"/>
      <c r="H33" s="90"/>
    </row>
    <row r="34" spans="1:11" ht="17" customHeight="1" x14ac:dyDescent="0.2">
      <c r="A34" s="2" t="s">
        <v>39</v>
      </c>
      <c r="B34" s="118">
        <v>26629</v>
      </c>
      <c r="C34" s="144">
        <f ca="1">C27+C28+C30+C31</f>
        <v>100565.89132178409</v>
      </c>
      <c r="D34" s="144">
        <f t="shared" ref="D34:I34" ca="1" si="12">D27+D28+D30+D31</f>
        <v>152276.82345531136</v>
      </c>
      <c r="E34" s="144">
        <f t="shared" ca="1" si="12"/>
        <v>193541.61938288846</v>
      </c>
      <c r="F34" s="144">
        <f t="shared" ca="1" si="12"/>
        <v>213435.75730811383</v>
      </c>
      <c r="G34" s="144">
        <f t="shared" ca="1" si="12"/>
        <v>223506.71544562947</v>
      </c>
      <c r="H34" s="90">
        <f t="shared" ca="1" si="12"/>
        <v>204697.82959786957</v>
      </c>
      <c r="I34" s="90">
        <f t="shared" ca="1" si="12"/>
        <v>184500.09305004755</v>
      </c>
    </row>
    <row r="35" spans="1:11" thickBot="1" x14ac:dyDescent="0.25">
      <c r="A35" s="7" t="s">
        <v>40</v>
      </c>
      <c r="B35" s="117">
        <v>-2438</v>
      </c>
      <c r="C35" s="145">
        <f>B35</f>
        <v>-2438</v>
      </c>
      <c r="D35" s="146">
        <f t="shared" ref="D35:I35" si="13">C35</f>
        <v>-2438</v>
      </c>
      <c r="E35" s="146">
        <f t="shared" si="13"/>
        <v>-2438</v>
      </c>
      <c r="F35" s="146">
        <f t="shared" si="13"/>
        <v>-2438</v>
      </c>
      <c r="G35" s="146">
        <f t="shared" si="13"/>
        <v>-2438</v>
      </c>
      <c r="H35" s="90">
        <f t="shared" si="13"/>
        <v>-2438</v>
      </c>
      <c r="I35" s="90">
        <f t="shared" si="13"/>
        <v>-2438</v>
      </c>
    </row>
    <row r="36" spans="1:11" ht="17" customHeight="1" x14ac:dyDescent="0.2">
      <c r="A36" s="1"/>
      <c r="B36" s="116"/>
      <c r="C36" s="141"/>
      <c r="D36" s="141"/>
      <c r="E36" s="141"/>
      <c r="F36" s="141"/>
      <c r="G36" s="141"/>
      <c r="H36" s="90"/>
    </row>
    <row r="37" spans="1:11" ht="16" x14ac:dyDescent="0.2">
      <c r="A37" s="2" t="s">
        <v>42</v>
      </c>
      <c r="B37" s="118">
        <v>24191</v>
      </c>
      <c r="C37" s="144">
        <f ca="1">C34+C35</f>
        <v>98127.891321784089</v>
      </c>
      <c r="D37" s="144">
        <f t="shared" ref="D37:I37" ca="1" si="14">D34+D35</f>
        <v>149838.82345531136</v>
      </c>
      <c r="E37" s="144">
        <f t="shared" ca="1" si="14"/>
        <v>191103.61938288846</v>
      </c>
      <c r="F37" s="144">
        <f t="shared" ca="1" si="14"/>
        <v>210997.75730811383</v>
      </c>
      <c r="G37" s="144">
        <f t="shared" ca="1" si="14"/>
        <v>221068.71544562947</v>
      </c>
      <c r="H37" s="90">
        <f t="shared" ca="1" si="14"/>
        <v>202259.82959786957</v>
      </c>
      <c r="I37" s="90">
        <f t="shared" ca="1" si="14"/>
        <v>182062.09305004755</v>
      </c>
      <c r="K37" s="5" t="s">
        <v>46</v>
      </c>
    </row>
    <row r="38" spans="1:11" ht="17" customHeight="1" x14ac:dyDescent="0.2">
      <c r="B38" s="115"/>
      <c r="C38" s="110"/>
      <c r="D38" s="110"/>
      <c r="E38" s="110"/>
      <c r="F38" s="110"/>
      <c r="G38" s="110"/>
      <c r="H38" s="90"/>
      <c r="K38" s="5" t="s">
        <v>48</v>
      </c>
    </row>
    <row r="39" spans="1:11" ht="17" customHeight="1" x14ac:dyDescent="0.2">
      <c r="A39" s="9" t="s">
        <v>43</v>
      </c>
      <c r="B39" s="130"/>
      <c r="C39" s="150"/>
      <c r="D39" s="150"/>
      <c r="E39" s="150"/>
      <c r="F39" s="150"/>
      <c r="G39" s="150"/>
      <c r="H39" s="90"/>
      <c r="K39" s="5" t="s">
        <v>50</v>
      </c>
    </row>
    <row r="40" spans="1:11" ht="17" customHeight="1" x14ac:dyDescent="0.2">
      <c r="A40" s="55"/>
      <c r="B40" s="131"/>
      <c r="C40" s="129"/>
      <c r="D40" s="129"/>
      <c r="E40" s="129"/>
      <c r="F40" s="129"/>
      <c r="G40" s="129"/>
      <c r="H40" s="90"/>
      <c r="K40" s="5" t="s">
        <v>52</v>
      </c>
    </row>
    <row r="41" spans="1:11" ht="17" customHeight="1" x14ac:dyDescent="0.2">
      <c r="A41" s="137" t="s">
        <v>7</v>
      </c>
      <c r="B41" s="132">
        <v>42247</v>
      </c>
      <c r="C41" s="151">
        <v>42613</v>
      </c>
      <c r="D41" s="151">
        <v>42978</v>
      </c>
      <c r="E41" s="151">
        <v>43343</v>
      </c>
      <c r="F41" s="151">
        <v>43708</v>
      </c>
      <c r="G41" s="151">
        <v>44074</v>
      </c>
      <c r="H41" s="90"/>
      <c r="K41" s="45" t="s">
        <v>54</v>
      </c>
    </row>
    <row r="42" spans="1:11" ht="17" customHeight="1" x14ac:dyDescent="0.2">
      <c r="A42" s="2" t="s">
        <v>44</v>
      </c>
      <c r="B42" s="75"/>
      <c r="C42" s="110"/>
      <c r="D42" s="110"/>
      <c r="E42" s="110"/>
      <c r="F42" s="110"/>
      <c r="G42" s="110"/>
      <c r="H42" s="90"/>
      <c r="K42" s="5" t="s">
        <v>56</v>
      </c>
    </row>
    <row r="43" spans="1:11" ht="17" customHeight="1" x14ac:dyDescent="0.2">
      <c r="A43" s="1" t="s">
        <v>45</v>
      </c>
      <c r="B43" s="111">
        <v>96872</v>
      </c>
      <c r="C43" s="141">
        <f>C7*'Hist_&amp;_Assumptions'!$D$41</f>
        <v>104157.4765</v>
      </c>
      <c r="D43" s="141">
        <f>D7*'Hist_&amp;_Assumptions'!$D$41</f>
        <v>143737.31756999998</v>
      </c>
      <c r="E43" s="141">
        <f>E7*'Hist_&amp;_Assumptions'!$D$41</f>
        <v>175359.5274354</v>
      </c>
      <c r="F43" s="141">
        <f>F7*'Hist_&amp;_Assumptions'!$D$41</f>
        <v>189388.289630232</v>
      </c>
      <c r="G43" s="141">
        <f>G7*'Hist_&amp;_Assumptions'!$D$41</f>
        <v>195069.93831913895</v>
      </c>
      <c r="H43" s="90">
        <f>H7*'Hist_&amp;_Assumptions'!$D$41</f>
        <v>197020.63770233036</v>
      </c>
      <c r="I43" s="90">
        <f>I7*'Hist_&amp;_Assumptions'!$D$41</f>
        <v>198990.84407935367</v>
      </c>
    </row>
    <row r="44" spans="1:11" ht="17" customHeight="1" x14ac:dyDescent="0.2">
      <c r="A44" s="1" t="s">
        <v>47</v>
      </c>
      <c r="B44" s="111">
        <v>0</v>
      </c>
      <c r="C44" s="147">
        <f ca="1">C98</f>
        <v>0</v>
      </c>
      <c r="D44" s="147">
        <f t="shared" ref="D44:I44" ca="1" si="15">D98</f>
        <v>0</v>
      </c>
      <c r="E44" s="147">
        <f t="shared" ca="1" si="15"/>
        <v>0</v>
      </c>
      <c r="F44" s="147">
        <f t="shared" ca="1" si="15"/>
        <v>0</v>
      </c>
      <c r="G44" s="147">
        <f t="shared" ca="1" si="15"/>
        <v>87615.757045260165</v>
      </c>
      <c r="H44" s="100">
        <f t="shared" ca="1" si="15"/>
        <v>0</v>
      </c>
      <c r="I44" s="100">
        <f t="shared" ca="1" si="15"/>
        <v>0</v>
      </c>
      <c r="K44" s="5" t="s">
        <v>58</v>
      </c>
    </row>
    <row r="45" spans="1:11" ht="17" customHeight="1" x14ac:dyDescent="0.2">
      <c r="A45" s="1" t="s">
        <v>49</v>
      </c>
      <c r="B45" s="111">
        <v>413943</v>
      </c>
      <c r="C45" s="141">
        <f>C7*'Hist_&amp;_Assumptions'!$D$43</f>
        <v>450481.08586250001</v>
      </c>
      <c r="D45" s="141">
        <f>D7*'Hist_&amp;_Assumptions'!$D$43</f>
        <v>621663.89849024988</v>
      </c>
      <c r="E45" s="141">
        <f>E7*'Hist_&amp;_Assumptions'!$D$43</f>
        <v>758429.95615810493</v>
      </c>
      <c r="F45" s="141">
        <f>F7*'Hist_&amp;_Assumptions'!$D$43</f>
        <v>819104.35265075334</v>
      </c>
      <c r="G45" s="141">
        <f>G7*'Hist_&amp;_Assumptions'!$D$43</f>
        <v>843677.48323027592</v>
      </c>
      <c r="H45" s="90">
        <f>H7*'Hist_&amp;_Assumptions'!$D$43</f>
        <v>852114.25806257874</v>
      </c>
      <c r="I45" s="90">
        <f>I7*'Hist_&amp;_Assumptions'!$D$43</f>
        <v>860635.40064320457</v>
      </c>
      <c r="K45" s="5" t="s">
        <v>60</v>
      </c>
    </row>
    <row r="46" spans="1:11" ht="17" customHeight="1" x14ac:dyDescent="0.2">
      <c r="A46" s="1" t="s">
        <v>51</v>
      </c>
      <c r="B46" s="111">
        <v>317328</v>
      </c>
      <c r="C46" s="141">
        <f>C7*'Hist_&amp;_Assumptions'!$D$44</f>
        <v>346323.60936250002</v>
      </c>
      <c r="D46" s="141">
        <f>D7*'Hist_&amp;_Assumptions'!$D$44</f>
        <v>477926.58092024998</v>
      </c>
      <c r="E46" s="141">
        <f>E7*'Hist_&amp;_Assumptions'!$D$44</f>
        <v>583070.42872270499</v>
      </c>
      <c r="F46" s="141">
        <f>F7*'Hist_&amp;_Assumptions'!$D$44</f>
        <v>629716.06302052143</v>
      </c>
      <c r="G46" s="141">
        <f>G7*'Hist_&amp;_Assumptions'!$D$44</f>
        <v>648607.54491113708</v>
      </c>
      <c r="H46" s="90">
        <f>H7*'Hist_&amp;_Assumptions'!$D$44</f>
        <v>655093.62036024849</v>
      </c>
      <c r="I46" s="90">
        <f>I7*'Hist_&amp;_Assumptions'!$D$44</f>
        <v>661644.55656385096</v>
      </c>
      <c r="K46" s="5" t="s">
        <v>62</v>
      </c>
    </row>
    <row r="47" spans="1:11" ht="17" customHeight="1" thickBot="1" x14ac:dyDescent="0.25">
      <c r="A47" s="7" t="s">
        <v>53</v>
      </c>
      <c r="B47" s="112">
        <v>60205</v>
      </c>
      <c r="C47" s="145">
        <f>C7*'Hist_&amp;_Assumptions'!$D$45</f>
        <v>65098.422812500008</v>
      </c>
      <c r="D47" s="146">
        <f>D7*'Hist_&amp;_Assumptions'!$D$45</f>
        <v>89835.823481250001</v>
      </c>
      <c r="E47" s="146">
        <f>E7*'Hist_&amp;_Assumptions'!$D$45</f>
        <v>109599.70464712501</v>
      </c>
      <c r="F47" s="146">
        <f>F7*'Hist_&amp;_Assumptions'!$D$45</f>
        <v>118367.681018895</v>
      </c>
      <c r="G47" s="146">
        <f>G7*'Hist_&amp;_Assumptions'!$D$45</f>
        <v>121918.71144946186</v>
      </c>
      <c r="H47" s="90">
        <f>H7*'Hist_&amp;_Assumptions'!$D$45</f>
        <v>123137.89856395648</v>
      </c>
      <c r="I47" s="90">
        <f>I7*'Hist_&amp;_Assumptions'!$D$45</f>
        <v>124369.27754959604</v>
      </c>
      <c r="K47" s="5" t="s">
        <v>62</v>
      </c>
    </row>
    <row r="48" spans="1:11" ht="17" customHeight="1" x14ac:dyDescent="0.2">
      <c r="A48" s="8" t="s">
        <v>55</v>
      </c>
      <c r="B48" s="78">
        <v>888348</v>
      </c>
      <c r="C48" s="144">
        <f ca="1">SUM(C43:C47)</f>
        <v>966060.59453750006</v>
      </c>
      <c r="D48" s="144">
        <f t="shared" ref="D48:I48" ca="1" si="16">SUM(D43:D47)</f>
        <v>1333163.6204617498</v>
      </c>
      <c r="E48" s="144">
        <f t="shared" ca="1" si="16"/>
        <v>1626459.6169633348</v>
      </c>
      <c r="F48" s="144">
        <f t="shared" ca="1" si="16"/>
        <v>1756576.3863204019</v>
      </c>
      <c r="G48" s="144">
        <f t="shared" ca="1" si="16"/>
        <v>1896889.4349552738</v>
      </c>
      <c r="H48" s="90">
        <f t="shared" ca="1" si="16"/>
        <v>1827366.4146891141</v>
      </c>
      <c r="I48" s="90">
        <f t="shared" ca="1" si="16"/>
        <v>1845640.0788360052</v>
      </c>
      <c r="K48" s="45" t="s">
        <v>65</v>
      </c>
    </row>
    <row r="49" spans="1:11" ht="17" customHeight="1" x14ac:dyDescent="0.2">
      <c r="A49" s="2"/>
      <c r="B49" s="76"/>
      <c r="C49" s="141"/>
      <c r="D49" s="141"/>
      <c r="E49" s="141"/>
      <c r="F49" s="141"/>
      <c r="G49" s="141"/>
      <c r="H49" s="90"/>
      <c r="K49" s="44" t="s">
        <v>13</v>
      </c>
    </row>
    <row r="50" spans="1:11" ht="17" customHeight="1" x14ac:dyDescent="0.2">
      <c r="A50" s="1" t="s">
        <v>57</v>
      </c>
      <c r="B50" s="111">
        <v>0</v>
      </c>
      <c r="C50" s="141">
        <v>0</v>
      </c>
      <c r="D50" s="141">
        <v>0</v>
      </c>
      <c r="E50" s="141">
        <v>0</v>
      </c>
      <c r="F50" s="141">
        <v>0</v>
      </c>
      <c r="G50" s="141">
        <v>0</v>
      </c>
      <c r="H50" s="90">
        <v>0</v>
      </c>
      <c r="I50" s="90">
        <v>0</v>
      </c>
    </row>
    <row r="51" spans="1:11" ht="17" customHeight="1" thickBot="1" x14ac:dyDescent="0.25">
      <c r="A51" s="1" t="s">
        <v>125</v>
      </c>
      <c r="B51" s="111">
        <v>314494</v>
      </c>
      <c r="C51" s="141">
        <f>C7*'Hist_&amp;_Assumptions'!$D$49</f>
        <v>390590.53687499999</v>
      </c>
      <c r="D51" s="141">
        <f>D7*'Hist_&amp;_Assumptions'!$D$49</f>
        <v>539014.94088749995</v>
      </c>
      <c r="E51" s="141">
        <f>E7*'Hist_&amp;_Assumptions'!$D$49</f>
        <v>657598.22788274998</v>
      </c>
      <c r="F51" s="141">
        <f>F7*'Hist_&amp;_Assumptions'!$D$49</f>
        <v>710206.08611337002</v>
      </c>
      <c r="G51" s="141">
        <f>G7*'Hist_&amp;_Assumptions'!$D$49</f>
        <v>731512.26869677112</v>
      </c>
      <c r="H51" s="90">
        <f>H7*'Hist_&amp;_Assumptions'!$D$49</f>
        <v>738827.39138373884</v>
      </c>
      <c r="I51" s="90">
        <f>I7*'Hist_&amp;_Assumptions'!$D$49</f>
        <v>746215.66529757623</v>
      </c>
      <c r="K51" s="43" t="s">
        <v>13</v>
      </c>
    </row>
    <row r="52" spans="1:11" ht="17" customHeight="1" x14ac:dyDescent="0.2">
      <c r="A52" s="1" t="s">
        <v>61</v>
      </c>
      <c r="B52" s="111">
        <v>623583</v>
      </c>
      <c r="C52" s="152">
        <v>623583</v>
      </c>
      <c r="D52" s="141">
        <v>623583</v>
      </c>
      <c r="E52" s="141">
        <v>623583</v>
      </c>
      <c r="F52" s="141">
        <v>623583</v>
      </c>
      <c r="G52" s="141">
        <v>623583</v>
      </c>
      <c r="H52" s="93">
        <v>623583</v>
      </c>
      <c r="I52" s="93">
        <v>623583</v>
      </c>
    </row>
    <row r="53" spans="1:11" ht="17" customHeight="1" x14ac:dyDescent="0.2">
      <c r="A53" s="1" t="s">
        <v>63</v>
      </c>
      <c r="B53" s="111">
        <v>434537</v>
      </c>
      <c r="C53" s="152">
        <v>434537</v>
      </c>
      <c r="D53" s="141">
        <v>434537</v>
      </c>
      <c r="E53" s="141">
        <v>434537</v>
      </c>
      <c r="F53" s="141">
        <v>434537</v>
      </c>
      <c r="G53" s="141">
        <v>434537</v>
      </c>
      <c r="H53" s="93">
        <v>434537</v>
      </c>
      <c r="I53" s="93">
        <v>434537</v>
      </c>
    </row>
    <row r="54" spans="1:11" ht="17" customHeight="1" thickBot="1" x14ac:dyDescent="0.25">
      <c r="A54" s="7" t="s">
        <v>64</v>
      </c>
      <c r="B54" s="112">
        <v>90749</v>
      </c>
      <c r="C54" s="145">
        <f>C7*'Hist_&amp;_Assumptions'!$D$52</f>
        <v>104157.4765</v>
      </c>
      <c r="D54" s="146">
        <f>D7*'Hist_&amp;_Assumptions'!$D$52</f>
        <v>143737.31756999998</v>
      </c>
      <c r="E54" s="146">
        <f>E7*'Hist_&amp;_Assumptions'!$D$52</f>
        <v>175359.5274354</v>
      </c>
      <c r="F54" s="146">
        <f>F7*'Hist_&amp;_Assumptions'!$D$52</f>
        <v>189388.289630232</v>
      </c>
      <c r="G54" s="146">
        <f>G7*'Hist_&amp;_Assumptions'!$D$52</f>
        <v>195069.93831913895</v>
      </c>
      <c r="H54" s="95">
        <f>H7*'Hist_&amp;_Assumptions'!$D$52</f>
        <v>197020.63770233036</v>
      </c>
      <c r="I54" s="95">
        <f>I7*'Hist_&amp;_Assumptions'!$D$52</f>
        <v>198990.84407935367</v>
      </c>
    </row>
    <row r="55" spans="1:11" ht="17" customHeight="1" x14ac:dyDescent="0.2">
      <c r="A55" s="8" t="s">
        <v>66</v>
      </c>
      <c r="B55" s="78">
        <v>1463363</v>
      </c>
      <c r="C55" s="144">
        <f>SUM(C50:C54)</f>
        <v>1552868.0133750001</v>
      </c>
      <c r="D55" s="144">
        <f t="shared" ref="D55:I55" si="17">SUM(D50:D54)</f>
        <v>1740872.2584575</v>
      </c>
      <c r="E55" s="144">
        <f t="shared" si="17"/>
        <v>1891077.7553181499</v>
      </c>
      <c r="F55" s="144">
        <f t="shared" si="17"/>
        <v>1957714.3757436019</v>
      </c>
      <c r="G55" s="144">
        <f t="shared" si="17"/>
        <v>1984702.20701591</v>
      </c>
      <c r="H55" s="90">
        <f t="shared" si="17"/>
        <v>1993968.0290860692</v>
      </c>
      <c r="I55" s="90">
        <f t="shared" si="17"/>
        <v>2003326.5093769298</v>
      </c>
      <c r="K55" s="5" t="s">
        <v>71</v>
      </c>
    </row>
    <row r="56" spans="1:11" ht="17" customHeight="1" x14ac:dyDescent="0.2">
      <c r="A56" s="1"/>
      <c r="B56" s="79"/>
      <c r="C56" s="148"/>
      <c r="D56" s="149"/>
      <c r="E56" s="149"/>
      <c r="F56" s="149"/>
      <c r="G56" s="149"/>
      <c r="H56" s="90"/>
      <c r="K56" s="5" t="s">
        <v>13</v>
      </c>
    </row>
    <row r="57" spans="1:11" ht="17" customHeight="1" thickBot="1" x14ac:dyDescent="0.25">
      <c r="A57" s="11" t="s">
        <v>67</v>
      </c>
      <c r="B57" s="80">
        <v>2351711</v>
      </c>
      <c r="C57" s="153">
        <f ca="1">C48+C55</f>
        <v>2518928.6079125004</v>
      </c>
      <c r="D57" s="154">
        <f t="shared" ref="D57:I57" ca="1" si="18">D48+D55</f>
        <v>3074035.8789192499</v>
      </c>
      <c r="E57" s="154">
        <f t="shared" ca="1" si="18"/>
        <v>3517537.3722814848</v>
      </c>
      <c r="F57" s="154">
        <f t="shared" ca="1" si="18"/>
        <v>3714290.7620640039</v>
      </c>
      <c r="G57" s="154">
        <f t="shared" ca="1" si="18"/>
        <v>3881591.6419711839</v>
      </c>
      <c r="H57" s="104">
        <f t="shared" ca="1" si="18"/>
        <v>3821334.4437751835</v>
      </c>
      <c r="I57" s="104">
        <f t="shared" ca="1" si="18"/>
        <v>3848966.5882129353</v>
      </c>
      <c r="K57" s="5" t="s">
        <v>13</v>
      </c>
    </row>
    <row r="58" spans="1:11" ht="17" customHeight="1" thickTop="1" x14ac:dyDescent="0.2">
      <c r="A58" s="1"/>
      <c r="B58" s="79"/>
      <c r="C58" s="141"/>
      <c r="D58" s="141"/>
      <c r="E58" s="141"/>
      <c r="F58" s="141"/>
      <c r="G58" s="141"/>
      <c r="H58" s="90"/>
      <c r="K58" s="5" t="s">
        <v>20</v>
      </c>
    </row>
    <row r="59" spans="1:11" ht="17" customHeight="1" x14ac:dyDescent="0.2">
      <c r="A59" s="2" t="s">
        <v>68</v>
      </c>
      <c r="B59" s="75"/>
      <c r="C59" s="141"/>
      <c r="D59" s="141"/>
      <c r="E59" s="141"/>
      <c r="F59" s="141"/>
      <c r="G59" s="141"/>
      <c r="H59" s="90"/>
    </row>
    <row r="60" spans="1:11" ht="17" customHeight="1" x14ac:dyDescent="0.2">
      <c r="A60" s="67" t="s">
        <v>69</v>
      </c>
      <c r="B60" s="79"/>
      <c r="C60" s="141"/>
      <c r="D60" s="141"/>
      <c r="E60" s="141"/>
      <c r="F60" s="141"/>
      <c r="G60" s="141"/>
      <c r="H60" s="90"/>
    </row>
    <row r="61" spans="1:11" ht="17" customHeight="1" x14ac:dyDescent="0.2">
      <c r="A61" s="1" t="s">
        <v>70</v>
      </c>
      <c r="B61" s="111">
        <v>436606</v>
      </c>
      <c r="C61" s="141">
        <f>C7*'Hist_&amp;_Assumptions'!$D$59</f>
        <v>476520.45498749998</v>
      </c>
      <c r="D61" s="141">
        <f>D7*'Hist_&amp;_Assumptions'!$D$59</f>
        <v>657598.22788274998</v>
      </c>
      <c r="E61" s="141">
        <f>E7*'Hist_&amp;_Assumptions'!$D$59</f>
        <v>802269.83801695495</v>
      </c>
      <c r="F61" s="141">
        <f>F7*'Hist_&amp;_Assumptions'!$D$59</f>
        <v>866451.42505831143</v>
      </c>
      <c r="G61" s="141">
        <f>G7*'Hist_&amp;_Assumptions'!$D$59</f>
        <v>892444.96781006071</v>
      </c>
      <c r="H61" s="90">
        <f>H7*'Hist_&amp;_Assumptions'!$D$59</f>
        <v>901369.41748816136</v>
      </c>
      <c r="I61" s="90">
        <f>I7*'Hist_&amp;_Assumptions'!$D$59</f>
        <v>910383.11166304303</v>
      </c>
      <c r="K61" s="5" t="s">
        <v>13</v>
      </c>
    </row>
    <row r="62" spans="1:11" ht="17" customHeight="1" x14ac:dyDescent="0.2">
      <c r="A62" s="1" t="s">
        <v>72</v>
      </c>
      <c r="B62" s="111">
        <v>10000</v>
      </c>
      <c r="C62" s="147">
        <f ca="1">C94</f>
        <v>15370.341634395532</v>
      </c>
      <c r="D62" s="147">
        <f t="shared" ref="D62:I62" ca="1" si="19">D94</f>
        <v>124332.77969804998</v>
      </c>
      <c r="E62" s="147">
        <f t="shared" ca="1" si="19"/>
        <v>151685.99123162098</v>
      </c>
      <c r="F62" s="147">
        <f t="shared" ca="1" si="19"/>
        <v>65555.350768581964</v>
      </c>
      <c r="G62" s="147">
        <f t="shared" ca="1" si="19"/>
        <v>0</v>
      </c>
      <c r="H62" s="100">
        <f t="shared" ca="1" si="19"/>
        <v>170422.85161251575</v>
      </c>
      <c r="I62" s="100">
        <f t="shared" ca="1" si="19"/>
        <v>172127.08012864093</v>
      </c>
      <c r="J62" s="101">
        <v>0.02</v>
      </c>
      <c r="K62" s="5" t="s">
        <v>78</v>
      </c>
    </row>
    <row r="63" spans="1:11" ht="17" customHeight="1" x14ac:dyDescent="0.2">
      <c r="A63" s="1" t="s">
        <v>73</v>
      </c>
      <c r="B63" s="111">
        <v>10710</v>
      </c>
      <c r="C63" s="147">
        <f>B67*$J$63</f>
        <v>41813.96</v>
      </c>
      <c r="D63" s="147">
        <f t="shared" ref="D63:I63" ca="1" si="20">C67*$J$63</f>
        <v>40141.401599999997</v>
      </c>
      <c r="E63" s="147">
        <f t="shared" ca="1" si="20"/>
        <v>40197.584248060084</v>
      </c>
      <c r="F63" s="147">
        <f t="shared" ca="1" si="20"/>
        <v>39593.649142217619</v>
      </c>
      <c r="G63" s="147">
        <f t="shared" ca="1" si="20"/>
        <v>38009.903176528911</v>
      </c>
      <c r="H63" s="100">
        <f t="shared" ca="1" si="20"/>
        <v>36489.507049467749</v>
      </c>
      <c r="I63" s="100">
        <f t="shared" ca="1" si="20"/>
        <v>85546.978694092279</v>
      </c>
      <c r="J63" s="101">
        <v>0.04</v>
      </c>
      <c r="K63" s="5" t="s">
        <v>80</v>
      </c>
    </row>
    <row r="64" spans="1:11" ht="17" customHeight="1" thickBot="1" x14ac:dyDescent="0.25">
      <c r="A64" s="7" t="s">
        <v>74</v>
      </c>
      <c r="B64" s="112">
        <v>0</v>
      </c>
      <c r="C64" s="145">
        <f>'Hist_&amp;_Assumptions'!$D$62</f>
        <v>0</v>
      </c>
      <c r="D64" s="146">
        <f>'Hist_&amp;_Assumptions'!$D$62</f>
        <v>0</v>
      </c>
      <c r="E64" s="146">
        <f>'Hist_&amp;_Assumptions'!$D$62</f>
        <v>0</v>
      </c>
      <c r="F64" s="146">
        <f>'Hist_&amp;_Assumptions'!$D$62</f>
        <v>0</v>
      </c>
      <c r="G64" s="146">
        <f>'Hist_&amp;_Assumptions'!$D$62</f>
        <v>0</v>
      </c>
      <c r="H64" s="90">
        <f>'Hist_&amp;_Assumptions'!$D$62</f>
        <v>0</v>
      </c>
      <c r="I64" s="90">
        <f>'Hist_&amp;_Assumptions'!$D$62</f>
        <v>0</v>
      </c>
      <c r="K64" s="5" t="s">
        <v>81</v>
      </c>
    </row>
    <row r="65" spans="1:11" ht="17" customHeight="1" x14ac:dyDescent="0.2">
      <c r="A65" s="2" t="s">
        <v>75</v>
      </c>
      <c r="B65" s="133">
        <v>457316</v>
      </c>
      <c r="C65" s="144">
        <f ca="1">SUM(C61:C64)</f>
        <v>533704.75662189547</v>
      </c>
      <c r="D65" s="144">
        <f t="shared" ref="D65:I65" ca="1" si="21">SUM(D61:D64)</f>
        <v>822072.40918079996</v>
      </c>
      <c r="E65" s="144">
        <f t="shared" ca="1" si="21"/>
        <v>994153.41349663609</v>
      </c>
      <c r="F65" s="144">
        <f t="shared" ca="1" si="21"/>
        <v>971600.42496911099</v>
      </c>
      <c r="G65" s="144">
        <f t="shared" ca="1" si="21"/>
        <v>930454.87098658958</v>
      </c>
      <c r="H65" s="90">
        <f t="shared" ca="1" si="21"/>
        <v>1108281.7761501449</v>
      </c>
      <c r="I65" s="90">
        <f t="shared" ca="1" si="21"/>
        <v>1168057.1704857762</v>
      </c>
      <c r="K65" s="5" t="s">
        <v>13</v>
      </c>
    </row>
    <row r="66" spans="1:11" ht="17" customHeight="1" x14ac:dyDescent="0.2">
      <c r="A66" s="2"/>
      <c r="B66" s="76"/>
      <c r="C66" s="141"/>
      <c r="D66" s="141"/>
      <c r="E66" s="141"/>
      <c r="F66" s="141"/>
      <c r="G66" s="141"/>
      <c r="H66" s="90"/>
    </row>
    <row r="67" spans="1:11" ht="17" customHeight="1" x14ac:dyDescent="0.2">
      <c r="A67" s="1" t="s">
        <v>76</v>
      </c>
      <c r="B67" s="111">
        <v>1045349</v>
      </c>
      <c r="C67" s="141">
        <f ca="1">B67*$J$67+C96</f>
        <v>1003535.0399999999</v>
      </c>
      <c r="D67" s="141">
        <f t="shared" ref="D67:I67" ca="1" si="22">C67*$J$67+D96</f>
        <v>1004939.606201502</v>
      </c>
      <c r="E67" s="141">
        <f t="shared" ca="1" si="22"/>
        <v>989841.22855544044</v>
      </c>
      <c r="F67" s="141">
        <f t="shared" ca="1" si="22"/>
        <v>950247.57941322273</v>
      </c>
      <c r="G67" s="141">
        <f t="shared" ca="1" si="22"/>
        <v>912237.67623669375</v>
      </c>
      <c r="H67" s="90">
        <f t="shared" ca="1" si="22"/>
        <v>2138674.4673523069</v>
      </c>
      <c r="I67" s="90">
        <f t="shared" ca="1" si="22"/>
        <v>2093053.9263263617</v>
      </c>
      <c r="J67" s="101">
        <v>0.96</v>
      </c>
      <c r="K67" s="5" t="s">
        <v>13</v>
      </c>
    </row>
    <row r="68" spans="1:11" ht="17" customHeight="1" x14ac:dyDescent="0.2">
      <c r="A68" s="1" t="s">
        <v>77</v>
      </c>
      <c r="B68" s="111">
        <v>140774</v>
      </c>
      <c r="C68" s="141">
        <f>C7*'Hist_&amp;_Assumptions'!$D$66</f>
        <v>156236.21475000001</v>
      </c>
      <c r="D68" s="141">
        <f>D7*'Hist_&amp;_Assumptions'!$D$66</f>
        <v>215605.97635499999</v>
      </c>
      <c r="E68" s="141">
        <f>E7*'Hist_&amp;_Assumptions'!$D$66</f>
        <v>263039.29115309997</v>
      </c>
      <c r="F68" s="141">
        <f>F7*'Hist_&amp;_Assumptions'!$D$66</f>
        <v>284082.43444534799</v>
      </c>
      <c r="G68" s="141">
        <f>G7*'Hist_&amp;_Assumptions'!$D$66</f>
        <v>292604.90747870842</v>
      </c>
      <c r="H68" s="90">
        <f>H7*'Hist_&amp;_Assumptions'!$D$66</f>
        <v>295530.95655349549</v>
      </c>
      <c r="I68" s="90">
        <f>I7*'Hist_&amp;_Assumptions'!$D$66</f>
        <v>298486.26611903048</v>
      </c>
    </row>
    <row r="69" spans="1:11" ht="17" customHeight="1" x14ac:dyDescent="0.2">
      <c r="A69" s="1" t="s">
        <v>79</v>
      </c>
      <c r="B69" s="111">
        <v>115537</v>
      </c>
      <c r="C69" s="141">
        <f>C7*'Hist_&amp;_Assumptions'!$D$67</f>
        <v>130196.84562500002</v>
      </c>
      <c r="D69" s="141">
        <f>D7*'Hist_&amp;_Assumptions'!$D$67</f>
        <v>179671.6469625</v>
      </c>
      <c r="E69" s="141">
        <f>E7*'Hist_&amp;_Assumptions'!$D$67</f>
        <v>219199.40929425001</v>
      </c>
      <c r="F69" s="141">
        <f>F7*'Hist_&amp;_Assumptions'!$D$67</f>
        <v>236735.36203779001</v>
      </c>
      <c r="G69" s="141">
        <f>G7*'Hist_&amp;_Assumptions'!$D$67</f>
        <v>243837.42289892372</v>
      </c>
      <c r="H69" s="90">
        <f>H7*'Hist_&amp;_Assumptions'!$D$67</f>
        <v>246275.79712791296</v>
      </c>
      <c r="I69" s="90">
        <f>I7*'Hist_&amp;_Assumptions'!$D$67</f>
        <v>248738.55509919208</v>
      </c>
    </row>
    <row r="70" spans="1:11" ht="17" customHeight="1" thickBot="1" x14ac:dyDescent="0.25">
      <c r="A70" s="7" t="s">
        <v>32</v>
      </c>
      <c r="B70" s="112">
        <v>8649</v>
      </c>
      <c r="C70" s="145">
        <f ca="1">B70-C28</f>
        <v>13041.859593821004</v>
      </c>
      <c r="D70" s="146">
        <f t="shared" ref="D70:I70" ca="1" si="23">C70-D28</f>
        <v>19693.525442352606</v>
      </c>
      <c r="E70" s="146">
        <f t="shared" ca="1" si="23"/>
        <v>28147.695622074447</v>
      </c>
      <c r="F70" s="146">
        <f t="shared" ca="1" si="23"/>
        <v>37470.86973043441</v>
      </c>
      <c r="G70" s="146">
        <f t="shared" ca="1" si="23"/>
        <v>47233.957456541742</v>
      </c>
      <c r="H70" s="90">
        <f t="shared" ca="1" si="23"/>
        <v>56175.446591323132</v>
      </c>
      <c r="I70" s="90">
        <f t="shared" ca="1" si="23"/>
        <v>64234.670182574759</v>
      </c>
      <c r="K70" s="5" t="s">
        <v>86</v>
      </c>
    </row>
    <row r="71" spans="1:11" ht="17" customHeight="1" x14ac:dyDescent="0.2">
      <c r="A71" s="8" t="s">
        <v>82</v>
      </c>
      <c r="B71" s="78">
        <v>1310309</v>
      </c>
      <c r="C71" s="144">
        <f ca="1">SUM(C67:C70)</f>
        <v>1303009.9599688209</v>
      </c>
      <c r="D71" s="144">
        <f t="shared" ref="D71:I71" ca="1" si="24">SUM(D67:D70)</f>
        <v>1419910.7549613544</v>
      </c>
      <c r="E71" s="144">
        <f t="shared" ca="1" si="24"/>
        <v>1500227.6246248647</v>
      </c>
      <c r="F71" s="144">
        <f t="shared" ca="1" si="24"/>
        <v>1508536.2456267951</v>
      </c>
      <c r="G71" s="144">
        <f t="shared" ca="1" si="24"/>
        <v>1495913.9640708675</v>
      </c>
      <c r="H71" s="90">
        <f t="shared" ca="1" si="24"/>
        <v>2736656.6676250384</v>
      </c>
      <c r="I71" s="90">
        <f t="shared" ca="1" si="24"/>
        <v>2704513.4177271589</v>
      </c>
      <c r="K71" s="5" t="s">
        <v>86</v>
      </c>
    </row>
    <row r="72" spans="1:11" ht="17" customHeight="1" thickBot="1" x14ac:dyDescent="0.25">
      <c r="A72" s="7"/>
      <c r="B72" s="77"/>
      <c r="C72" s="145"/>
      <c r="D72" s="146"/>
      <c r="E72" s="146"/>
      <c r="F72" s="146"/>
      <c r="G72" s="146"/>
      <c r="H72" s="90"/>
      <c r="I72" s="90"/>
      <c r="K72" s="5" t="s">
        <v>13</v>
      </c>
    </row>
    <row r="73" spans="1:11" ht="17" customHeight="1" x14ac:dyDescent="0.2">
      <c r="A73" s="2" t="s">
        <v>83</v>
      </c>
      <c r="B73" s="78">
        <v>1767625</v>
      </c>
      <c r="C73" s="144">
        <f ca="1">C65+C71</f>
        <v>1836714.7165907165</v>
      </c>
      <c r="D73" s="144">
        <f t="shared" ref="D73:I73" ca="1" si="25">D65+D71</f>
        <v>2241983.1641421542</v>
      </c>
      <c r="E73" s="144">
        <f t="shared" ca="1" si="25"/>
        <v>2494381.038121501</v>
      </c>
      <c r="F73" s="144">
        <f t="shared" ca="1" si="25"/>
        <v>2480136.6705959062</v>
      </c>
      <c r="G73" s="144">
        <f t="shared" ca="1" si="25"/>
        <v>2426368.835057457</v>
      </c>
      <c r="H73" s="90">
        <f t="shared" ca="1" si="25"/>
        <v>3844938.4437751835</v>
      </c>
      <c r="I73" s="90">
        <f t="shared" ca="1" si="25"/>
        <v>3872570.5882129353</v>
      </c>
      <c r="K73" s="5" t="s">
        <v>86</v>
      </c>
    </row>
    <row r="74" spans="1:11" ht="17" customHeight="1" x14ac:dyDescent="0.2">
      <c r="A74" s="1"/>
      <c r="B74" s="79"/>
      <c r="C74" s="141"/>
      <c r="D74" s="141"/>
      <c r="E74" s="141"/>
      <c r="F74" s="141"/>
      <c r="G74" s="141"/>
      <c r="H74" s="90"/>
      <c r="K74" s="5" t="s">
        <v>86</v>
      </c>
    </row>
    <row r="75" spans="1:11" ht="17" customHeight="1" x14ac:dyDescent="0.2">
      <c r="A75" s="2" t="s">
        <v>84</v>
      </c>
      <c r="B75" s="75"/>
      <c r="C75" s="141"/>
      <c r="D75" s="141"/>
      <c r="E75" s="141"/>
      <c r="F75" s="141"/>
      <c r="G75" s="141"/>
      <c r="H75" s="90"/>
      <c r="K75" s="5" t="s">
        <v>86</v>
      </c>
    </row>
    <row r="76" spans="1:11" ht="17" customHeight="1" x14ac:dyDescent="0.2">
      <c r="A76" s="1" t="s">
        <v>85</v>
      </c>
      <c r="B76" s="113">
        <v>120289</v>
      </c>
      <c r="C76" s="152">
        <v>120289</v>
      </c>
      <c r="D76" s="141">
        <v>120289</v>
      </c>
      <c r="E76" s="141">
        <v>120289</v>
      </c>
      <c r="F76" s="141">
        <v>120289</v>
      </c>
      <c r="G76" s="141">
        <v>120289</v>
      </c>
      <c r="H76" s="93">
        <v>120289</v>
      </c>
      <c r="I76" s="93">
        <v>120289</v>
      </c>
      <c r="K76" s="5" t="s">
        <v>13</v>
      </c>
    </row>
    <row r="77" spans="1:11" ht="17" customHeight="1" x14ac:dyDescent="0.2">
      <c r="A77" s="1" t="s">
        <v>87</v>
      </c>
      <c r="B77" s="113">
        <v>48369</v>
      </c>
      <c r="C77" s="152">
        <v>48369</v>
      </c>
      <c r="D77" s="141">
        <v>48369</v>
      </c>
      <c r="E77" s="141">
        <v>48369</v>
      </c>
      <c r="F77" s="141">
        <v>48369</v>
      </c>
      <c r="G77" s="141">
        <v>48369</v>
      </c>
      <c r="H77" s="93">
        <v>48369</v>
      </c>
      <c r="I77" s="93">
        <v>48369</v>
      </c>
    </row>
    <row r="78" spans="1:11" ht="17" customHeight="1" x14ac:dyDescent="0.2">
      <c r="A78" s="1" t="s">
        <v>88</v>
      </c>
      <c r="B78" s="113">
        <v>607690</v>
      </c>
      <c r="C78" s="141">
        <f ca="1">B78+C37</f>
        <v>705817.89132178412</v>
      </c>
      <c r="D78" s="141">
        <f ca="1">C78+D37</f>
        <v>855656.71477709548</v>
      </c>
      <c r="E78" s="141">
        <f ca="1">D78+E37</f>
        <v>1046760.3341599839</v>
      </c>
      <c r="F78" s="141">
        <f ca="1">E78+F37</f>
        <v>1257758.0914680976</v>
      </c>
      <c r="G78" s="141">
        <f ca="1">F78+G37</f>
        <v>1478826.8069137272</v>
      </c>
      <c r="H78" s="90"/>
      <c r="K78" s="5" t="s">
        <v>13</v>
      </c>
    </row>
    <row r="79" spans="1:11" ht="17" customHeight="1" x14ac:dyDescent="0.2">
      <c r="A79" s="1" t="s">
        <v>89</v>
      </c>
      <c r="B79" s="113">
        <v>-383121</v>
      </c>
      <c r="C79" s="152">
        <v>-383121</v>
      </c>
      <c r="D79" s="141">
        <v>-383121</v>
      </c>
      <c r="E79" s="141">
        <v>-383121</v>
      </c>
      <c r="F79" s="141">
        <v>-383121</v>
      </c>
      <c r="G79" s="141">
        <v>-383121</v>
      </c>
      <c r="H79" s="93">
        <v>-383121</v>
      </c>
      <c r="I79" s="93">
        <v>-383121</v>
      </c>
    </row>
    <row r="80" spans="1:11" ht="17" customHeight="1" x14ac:dyDescent="0.2">
      <c r="A80" s="1" t="s">
        <v>90</v>
      </c>
      <c r="B80" s="113">
        <v>274319</v>
      </c>
      <c r="C80" s="152">
        <v>274319</v>
      </c>
      <c r="D80" s="141">
        <v>274319</v>
      </c>
      <c r="E80" s="141">
        <v>274319</v>
      </c>
      <c r="F80" s="141">
        <v>274319</v>
      </c>
      <c r="G80" s="141">
        <v>274319</v>
      </c>
      <c r="H80" s="93">
        <v>274319</v>
      </c>
      <c r="I80" s="93">
        <v>274319</v>
      </c>
    </row>
    <row r="81" spans="1:11" ht="17" customHeight="1" thickBot="1" x14ac:dyDescent="0.25">
      <c r="A81" s="7" t="s">
        <v>91</v>
      </c>
      <c r="B81" s="114">
        <v>-83460</v>
      </c>
      <c r="C81" s="145">
        <v>-83460</v>
      </c>
      <c r="D81" s="146">
        <v>-83460</v>
      </c>
      <c r="E81" s="146">
        <v>-83460</v>
      </c>
      <c r="F81" s="146">
        <v>-83460</v>
      </c>
      <c r="G81" s="146">
        <v>-83460</v>
      </c>
      <c r="H81" s="94">
        <v>-83460</v>
      </c>
      <c r="I81" s="94">
        <v>-83460</v>
      </c>
    </row>
    <row r="82" spans="1:11" ht="17" customHeight="1" x14ac:dyDescent="0.2">
      <c r="A82" s="2" t="s">
        <v>92</v>
      </c>
      <c r="B82" s="78">
        <v>584086</v>
      </c>
      <c r="C82" s="144">
        <f ca="1">SUM(C76:C81)</f>
        <v>682213.89132178412</v>
      </c>
      <c r="D82" s="144">
        <f t="shared" ref="D82:I82" ca="1" si="26">SUM(D76:D81)</f>
        <v>832052.71477709548</v>
      </c>
      <c r="E82" s="144">
        <f t="shared" ca="1" si="26"/>
        <v>1023156.3341599838</v>
      </c>
      <c r="F82" s="144">
        <f t="shared" ca="1" si="26"/>
        <v>1234154.0914680976</v>
      </c>
      <c r="G82" s="144">
        <f t="shared" ca="1" si="26"/>
        <v>1455222.8069137272</v>
      </c>
      <c r="H82" s="90">
        <f t="shared" si="26"/>
        <v>-23604</v>
      </c>
      <c r="I82" s="90">
        <f t="shared" si="26"/>
        <v>-23604</v>
      </c>
    </row>
    <row r="83" spans="1:11" ht="17" customHeight="1" x14ac:dyDescent="0.2">
      <c r="A83"/>
      <c r="B83" s="76"/>
      <c r="C83" s="148"/>
      <c r="D83" s="149"/>
      <c r="E83" s="149"/>
      <c r="F83" s="149"/>
      <c r="G83" s="149"/>
      <c r="H83" s="90"/>
    </row>
    <row r="84" spans="1:11" ht="17" customHeight="1" thickBot="1" x14ac:dyDescent="0.25">
      <c r="A84" s="11" t="s">
        <v>93</v>
      </c>
      <c r="B84" s="80">
        <v>2351711</v>
      </c>
      <c r="C84" s="153">
        <f ca="1">C82+C73</f>
        <v>2518928.6079125004</v>
      </c>
      <c r="D84" s="154">
        <f t="shared" ref="D84:I84" ca="1" si="27">D82+D73</f>
        <v>3074035.8789192494</v>
      </c>
      <c r="E84" s="154">
        <f t="shared" ca="1" si="27"/>
        <v>3517537.3722814848</v>
      </c>
      <c r="F84" s="154">
        <f t="shared" ca="1" si="27"/>
        <v>3714290.7620640039</v>
      </c>
      <c r="G84" s="154">
        <f t="shared" ca="1" si="27"/>
        <v>3881591.6419711839</v>
      </c>
      <c r="H84" s="103">
        <f t="shared" ca="1" si="27"/>
        <v>3821334.4437751835</v>
      </c>
      <c r="I84" s="103">
        <f t="shared" ca="1" si="27"/>
        <v>3848966.5882129353</v>
      </c>
    </row>
    <row r="85" spans="1:11" ht="17" customHeight="1" thickTop="1" x14ac:dyDescent="0.2">
      <c r="B85" s="82"/>
      <c r="C85" s="141"/>
      <c r="D85" s="141"/>
      <c r="E85" s="141"/>
      <c r="F85" s="141"/>
      <c r="G85" s="141"/>
      <c r="H85" s="90"/>
    </row>
    <row r="86" spans="1:11" ht="17" customHeight="1" x14ac:dyDescent="0.2">
      <c r="A86" s="2" t="s">
        <v>94</v>
      </c>
      <c r="B86" s="113">
        <v>-474034</v>
      </c>
      <c r="C86" s="110"/>
      <c r="D86" s="110"/>
      <c r="E86" s="110"/>
      <c r="F86" s="110"/>
      <c r="G86" s="110"/>
      <c r="H86" s="90"/>
    </row>
    <row r="87" spans="1:11" ht="17" customHeight="1" x14ac:dyDescent="0.2">
      <c r="B87" s="82"/>
      <c r="C87" s="110"/>
      <c r="D87" s="110"/>
      <c r="E87" s="110"/>
      <c r="F87" s="110"/>
      <c r="G87" s="110"/>
      <c r="H87" s="90"/>
    </row>
    <row r="88" spans="1:11" ht="17" customHeight="1" x14ac:dyDescent="0.2">
      <c r="A88" s="96"/>
      <c r="B88" s="97"/>
      <c r="C88" s="155"/>
      <c r="D88" s="155"/>
      <c r="E88" s="155"/>
      <c r="F88" s="155"/>
      <c r="G88" s="155"/>
      <c r="H88" s="98"/>
      <c r="I88" s="96"/>
    </row>
    <row r="89" spans="1:11" ht="17" customHeight="1" x14ac:dyDescent="0.2">
      <c r="A89" s="99" t="s">
        <v>126</v>
      </c>
      <c r="B89" s="59" t="s">
        <v>127</v>
      </c>
      <c r="C89" s="141">
        <f>C43+C45+C46+C47+C55</f>
        <v>2518928.6079125004</v>
      </c>
      <c r="D89" s="141">
        <f t="shared" ref="D89:G89" si="28">D43+D45+D46+D47+D55</f>
        <v>3074035.8789192499</v>
      </c>
      <c r="E89" s="141">
        <f t="shared" si="28"/>
        <v>3517537.3722814848</v>
      </c>
      <c r="F89" s="141">
        <f t="shared" si="28"/>
        <v>3714290.7620640039</v>
      </c>
      <c r="G89" s="141">
        <f t="shared" si="28"/>
        <v>3793975.8849259238</v>
      </c>
      <c r="H89" s="90">
        <f t="shared" ref="H89:I89" si="29">H43+H45+H46+H47+H55</f>
        <v>3821334.4437751835</v>
      </c>
      <c r="I89" s="90">
        <f t="shared" si="29"/>
        <v>3848966.5882129353</v>
      </c>
      <c r="K89" s="5" t="s">
        <v>98</v>
      </c>
    </row>
    <row r="90" spans="1:11" ht="17" customHeight="1" x14ac:dyDescent="0.2">
      <c r="A90" s="96"/>
      <c r="B90" s="59" t="s">
        <v>128</v>
      </c>
      <c r="C90" s="141">
        <f ca="1">C61+C64+C69+C68+C70+B67+C82</f>
        <v>2503558.2662781049</v>
      </c>
      <c r="D90" s="141">
        <f ca="1">D61+D64+D69+D68+D70+C67+D82</f>
        <v>2908157.1314196978</v>
      </c>
      <c r="E90" s="141">
        <f t="shared" ref="E90:G90" ca="1" si="30">E61+E64+E69+E68+E70+D67+E82</f>
        <v>3340752.1744478652</v>
      </c>
      <c r="F90" s="141">
        <f t="shared" ca="1" si="30"/>
        <v>3648735.4112954219</v>
      </c>
      <c r="G90" s="141">
        <f t="shared" ca="1" si="30"/>
        <v>3881591.6419711839</v>
      </c>
      <c r="H90" s="90">
        <f t="shared" ref="H90:I90" ca="1" si="31">H61+H64+H69+H68+H70+G67+H82</f>
        <v>2387985.2939975867</v>
      </c>
      <c r="I90" s="90">
        <f t="shared" ca="1" si="31"/>
        <v>3636913.0704161474</v>
      </c>
    </row>
    <row r="91" spans="1:11" ht="17" customHeight="1" x14ac:dyDescent="0.2">
      <c r="A91" s="96"/>
      <c r="C91" s="141"/>
      <c r="D91" s="141"/>
      <c r="E91" s="141"/>
      <c r="F91" s="141"/>
      <c r="G91" s="141"/>
      <c r="H91" s="90"/>
      <c r="I91" s="90"/>
    </row>
    <row r="92" spans="1:11" ht="17" customHeight="1" x14ac:dyDescent="0.2">
      <c r="A92" s="96"/>
      <c r="B92" s="59" t="s">
        <v>129</v>
      </c>
      <c r="C92" s="141">
        <f ca="1">C89-C90</f>
        <v>15370.341634395532</v>
      </c>
      <c r="D92" s="141">
        <f t="shared" ref="D92:G92" ca="1" si="32">D89-D90</f>
        <v>165878.74749955209</v>
      </c>
      <c r="E92" s="141">
        <f t="shared" ca="1" si="32"/>
        <v>176785.19783361955</v>
      </c>
      <c r="F92" s="141">
        <f t="shared" ca="1" si="32"/>
        <v>65555.350768581964</v>
      </c>
      <c r="G92" s="141">
        <f t="shared" ca="1" si="32"/>
        <v>-87615.757045260165</v>
      </c>
      <c r="H92" s="90">
        <f t="shared" ref="H92:I92" ca="1" si="33">H89-H90</f>
        <v>1433349.1497775968</v>
      </c>
      <c r="I92" s="90">
        <f t="shared" ca="1" si="33"/>
        <v>212053.5177967879</v>
      </c>
    </row>
    <row r="93" spans="1:11" ht="17" customHeight="1" x14ac:dyDescent="0.2">
      <c r="A93" s="96"/>
      <c r="B93" s="59" t="s">
        <v>130</v>
      </c>
      <c r="C93" s="141">
        <f>C45*$J$93</f>
        <v>90096.217172500008</v>
      </c>
      <c r="D93" s="141">
        <f t="shared" ref="D93:G93" si="34">D45*$J$93</f>
        <v>124332.77969804998</v>
      </c>
      <c r="E93" s="141">
        <f t="shared" si="34"/>
        <v>151685.99123162098</v>
      </c>
      <c r="F93" s="141">
        <f t="shared" si="34"/>
        <v>163820.87053015069</v>
      </c>
      <c r="G93" s="141">
        <f t="shared" si="34"/>
        <v>168735.4966460552</v>
      </c>
      <c r="H93" s="90">
        <f>H45*$J$93</f>
        <v>170422.85161251575</v>
      </c>
      <c r="I93" s="90">
        <f>I45*$J$93</f>
        <v>172127.08012864093</v>
      </c>
      <c r="J93" s="101">
        <v>0.2</v>
      </c>
    </row>
    <row r="94" spans="1:11" ht="17" customHeight="1" x14ac:dyDescent="0.2">
      <c r="A94" s="96"/>
      <c r="B94" s="59" t="s">
        <v>131</v>
      </c>
      <c r="C94" s="141">
        <f ca="1">MAX(0,MIN(C92,C93))</f>
        <v>15370.341634395532</v>
      </c>
      <c r="D94" s="141">
        <f t="shared" ref="D94:G94" ca="1" si="35">MAX(0,MIN(D92,D93))</f>
        <v>124332.77969804998</v>
      </c>
      <c r="E94" s="141">
        <f t="shared" ca="1" si="35"/>
        <v>151685.99123162098</v>
      </c>
      <c r="F94" s="141">
        <f t="shared" ca="1" si="35"/>
        <v>65555.350768581964</v>
      </c>
      <c r="G94" s="141">
        <f t="shared" ca="1" si="35"/>
        <v>0</v>
      </c>
      <c r="H94" s="90">
        <f ca="1">MAX(0,MIN(H92,H93))</f>
        <v>170422.85161251575</v>
      </c>
      <c r="I94" s="90">
        <f ca="1">MAX(0,MIN(I92,I93))</f>
        <v>172127.08012864093</v>
      </c>
    </row>
    <row r="95" spans="1:11" ht="17" customHeight="1" x14ac:dyDescent="0.2">
      <c r="A95" s="96"/>
      <c r="B95" s="59" t="s">
        <v>132</v>
      </c>
      <c r="C95" s="141">
        <f ca="1">C92-C94</f>
        <v>0</v>
      </c>
      <c r="D95" s="141">
        <f t="shared" ref="D95:G95" ca="1" si="36">D92-D94</f>
        <v>41545.967801502105</v>
      </c>
      <c r="E95" s="141">
        <f t="shared" ca="1" si="36"/>
        <v>25099.206601998565</v>
      </c>
      <c r="F95" s="141">
        <f t="shared" ca="1" si="36"/>
        <v>0</v>
      </c>
      <c r="G95" s="141">
        <f t="shared" ca="1" si="36"/>
        <v>-87615.757045260165</v>
      </c>
      <c r="H95" s="90">
        <f ca="1">H92-H94</f>
        <v>1262926.2981650811</v>
      </c>
      <c r="I95" s="90">
        <f ca="1">I92-I94</f>
        <v>39926.437668146973</v>
      </c>
    </row>
    <row r="96" spans="1:11" ht="17" customHeight="1" x14ac:dyDescent="0.2">
      <c r="A96" s="96"/>
      <c r="B96" s="59" t="s">
        <v>133</v>
      </c>
      <c r="C96" s="141">
        <f ca="1">MAX(0, C95)</f>
        <v>0</v>
      </c>
      <c r="D96" s="141">
        <f t="shared" ref="D96:G96" ca="1" si="37">MAX(0, D95)</f>
        <v>41545.967801502105</v>
      </c>
      <c r="E96" s="141">
        <f t="shared" ca="1" si="37"/>
        <v>25099.206601998565</v>
      </c>
      <c r="F96" s="141">
        <f t="shared" ca="1" si="37"/>
        <v>0</v>
      </c>
      <c r="G96" s="141">
        <f t="shared" ca="1" si="37"/>
        <v>0</v>
      </c>
      <c r="H96" s="90">
        <f t="shared" ref="H96:I96" ca="1" si="38">MAX(0, H95)</f>
        <v>1262926.2981650811</v>
      </c>
      <c r="I96" s="90">
        <f t="shared" ca="1" si="38"/>
        <v>39926.437668146973</v>
      </c>
    </row>
    <row r="97" spans="1:9" ht="17" customHeight="1" x14ac:dyDescent="0.2">
      <c r="A97" s="96"/>
      <c r="B97" s="59" t="s">
        <v>134</v>
      </c>
      <c r="C97" s="141">
        <f ca="1">MAX(0,-C92)</f>
        <v>0</v>
      </c>
      <c r="D97" s="141">
        <f t="shared" ref="D97:G97" ca="1" si="39">MAX(0,-D92)</f>
        <v>0</v>
      </c>
      <c r="E97" s="141">
        <f t="shared" ca="1" si="39"/>
        <v>0</v>
      </c>
      <c r="F97" s="141">
        <f t="shared" ca="1" si="39"/>
        <v>0</v>
      </c>
      <c r="G97" s="141">
        <f t="shared" ca="1" si="39"/>
        <v>87615.757045260165</v>
      </c>
      <c r="H97" s="90">
        <f ca="1">MAX(0,-H92)</f>
        <v>0</v>
      </c>
      <c r="I97" s="90">
        <f ca="1">MAX(0,-I92)</f>
        <v>0</v>
      </c>
    </row>
    <row r="98" spans="1:9" ht="17" customHeight="1" x14ac:dyDescent="0.2">
      <c r="A98" s="96"/>
      <c r="B98" s="59" t="s">
        <v>135</v>
      </c>
      <c r="C98" s="141">
        <f ca="1">C97</f>
        <v>0</v>
      </c>
      <c r="D98" s="141">
        <f t="shared" ref="D98:G98" ca="1" si="40">D97</f>
        <v>0</v>
      </c>
      <c r="E98" s="141">
        <f t="shared" ca="1" si="40"/>
        <v>0</v>
      </c>
      <c r="F98" s="141">
        <f t="shared" ca="1" si="40"/>
        <v>0</v>
      </c>
      <c r="G98" s="141">
        <f t="shared" ca="1" si="40"/>
        <v>87615.757045260165</v>
      </c>
      <c r="H98" s="90">
        <f t="shared" ref="H98:I98" ca="1" si="41">H97</f>
        <v>0</v>
      </c>
      <c r="I98" s="90">
        <f t="shared" ca="1" si="41"/>
        <v>0</v>
      </c>
    </row>
    <row r="99" spans="1:9" ht="17" customHeight="1" x14ac:dyDescent="0.2">
      <c r="A99" s="96"/>
      <c r="C99" s="110"/>
      <c r="D99" s="110"/>
      <c r="E99" s="110"/>
      <c r="F99" s="110"/>
      <c r="G99" s="110"/>
      <c r="H99" s="90"/>
    </row>
    <row r="100" spans="1:9" ht="17" customHeight="1" x14ac:dyDescent="0.2">
      <c r="A100" s="96"/>
      <c r="B100" s="59" t="s">
        <v>136</v>
      </c>
      <c r="C100" s="110" t="b">
        <f t="shared" ref="C100:I100" ca="1" si="42">C84=C57</f>
        <v>1</v>
      </c>
      <c r="D100" s="110" t="b">
        <f t="shared" ca="1" si="42"/>
        <v>1</v>
      </c>
      <c r="E100" s="110" t="b">
        <f ca="1">E84=E57</f>
        <v>1</v>
      </c>
      <c r="F100" s="110" t="b">
        <f ca="1">F84=F57</f>
        <v>1</v>
      </c>
      <c r="G100" s="110" t="b">
        <f ca="1">G84=G57</f>
        <v>1</v>
      </c>
      <c r="H100" s="90" t="b">
        <f t="shared" ca="1" si="42"/>
        <v>1</v>
      </c>
      <c r="I100" s="90" t="b">
        <f t="shared" ca="1" si="42"/>
        <v>1</v>
      </c>
    </row>
    <row r="101" spans="1:9" ht="17" customHeight="1" x14ac:dyDescent="0.2">
      <c r="C101" s="110"/>
      <c r="D101" s="110"/>
      <c r="E101" s="110"/>
      <c r="F101" s="110"/>
      <c r="G101" s="110"/>
      <c r="H101" s="90"/>
    </row>
    <row r="102" spans="1:9" ht="17" customHeight="1" x14ac:dyDescent="0.2">
      <c r="A102" s="9" t="s">
        <v>95</v>
      </c>
      <c r="B102" s="9"/>
      <c r="C102" s="150"/>
      <c r="D102" s="150"/>
      <c r="E102" s="150"/>
      <c r="F102" s="150"/>
      <c r="G102" s="150"/>
      <c r="H102" s="90"/>
    </row>
    <row r="103" spans="1:9" ht="17" customHeight="1" x14ac:dyDescent="0.2">
      <c r="A103" s="55"/>
      <c r="B103" s="131"/>
      <c r="C103" s="129"/>
      <c r="D103" s="129"/>
      <c r="E103" s="129"/>
      <c r="F103" s="129"/>
      <c r="G103" s="129"/>
      <c r="H103" s="90"/>
    </row>
    <row r="104" spans="1:9" ht="17" customHeight="1" x14ac:dyDescent="0.2">
      <c r="A104" s="137" t="s">
        <v>7</v>
      </c>
      <c r="B104" s="134">
        <v>42247</v>
      </c>
      <c r="C104" s="151">
        <v>42613</v>
      </c>
      <c r="D104" s="151">
        <v>42978</v>
      </c>
      <c r="E104" s="151">
        <v>43343</v>
      </c>
      <c r="F104" s="151">
        <v>43708</v>
      </c>
      <c r="G104" s="151">
        <v>44074</v>
      </c>
      <c r="H104" s="90"/>
    </row>
    <row r="105" spans="1:9" ht="17" customHeight="1" x14ac:dyDescent="0.2">
      <c r="B105" s="60"/>
      <c r="C105" s="110"/>
      <c r="D105" s="110"/>
      <c r="E105" s="110"/>
      <c r="F105" s="110"/>
      <c r="G105" s="110"/>
      <c r="H105" s="90"/>
    </row>
    <row r="106" spans="1:9" ht="17" customHeight="1" x14ac:dyDescent="0.2">
      <c r="A106" s="2" t="s">
        <v>39</v>
      </c>
      <c r="B106" s="124">
        <v>26629</v>
      </c>
      <c r="C106" s="141">
        <f ca="1">C34</f>
        <v>100565.89132178409</v>
      </c>
      <c r="D106" s="141">
        <f t="shared" ref="D106:G106" ca="1" si="43">D34</f>
        <v>152276.82345531136</v>
      </c>
      <c r="E106" s="141">
        <f t="shared" ca="1" si="43"/>
        <v>193541.61938288846</v>
      </c>
      <c r="F106" s="141">
        <f t="shared" ca="1" si="43"/>
        <v>213435.75730811383</v>
      </c>
      <c r="G106" s="141">
        <f t="shared" ca="1" si="43"/>
        <v>223506.71544562947</v>
      </c>
      <c r="H106" s="90">
        <f ca="1">H37</f>
        <v>202259.82959786957</v>
      </c>
      <c r="I106" s="90">
        <f ca="1">I37</f>
        <v>182062.09305004755</v>
      </c>
    </row>
    <row r="107" spans="1:9" ht="17" customHeight="1" x14ac:dyDescent="0.2">
      <c r="A107" s="1"/>
      <c r="B107" s="125"/>
      <c r="C107" s="141"/>
      <c r="D107" s="141"/>
      <c r="E107" s="141"/>
      <c r="F107" s="141"/>
      <c r="G107" s="141"/>
      <c r="H107" s="90"/>
      <c r="I107" s="90"/>
    </row>
    <row r="108" spans="1:9" ht="15" x14ac:dyDescent="0.2">
      <c r="A108" s="15" t="s">
        <v>96</v>
      </c>
      <c r="B108" s="126"/>
      <c r="C108" s="141"/>
      <c r="D108" s="141"/>
      <c r="E108" s="141"/>
      <c r="F108" s="141"/>
      <c r="G108" s="141"/>
      <c r="H108" s="90"/>
      <c r="I108" s="90"/>
    </row>
    <row r="109" spans="1:9" ht="17" customHeight="1" x14ac:dyDescent="0.2">
      <c r="A109" s="5" t="s">
        <v>97</v>
      </c>
      <c r="B109" s="126">
        <v>60409</v>
      </c>
      <c r="C109" s="141">
        <f>'Hist_&amp;_Assumptions'!$D$93*Model!B51</f>
        <v>62898.8</v>
      </c>
      <c r="D109" s="141">
        <f>'Hist_&amp;_Assumptions'!$D$93*Model!C51</f>
        <v>78118.107375000007</v>
      </c>
      <c r="E109" s="141">
        <f>'Hist_&amp;_Assumptions'!$D$93*Model!D51</f>
        <v>107802.9881775</v>
      </c>
      <c r="F109" s="141">
        <f>'Hist_&amp;_Assumptions'!$D$93*Model!E51</f>
        <v>131519.64557655001</v>
      </c>
      <c r="G109" s="141">
        <f>'Hist_&amp;_Assumptions'!$D$93*Model!F51</f>
        <v>142041.21722267402</v>
      </c>
      <c r="H109" s="90">
        <f>'Hist_&amp;_Assumptions'!$D$93*Model!G51</f>
        <v>146302.45373935424</v>
      </c>
      <c r="I109" s="90">
        <f>'Hist_&amp;_Assumptions'!$D$93*Model!H51</f>
        <v>147765.47827674777</v>
      </c>
    </row>
    <row r="110" spans="1:9" ht="17" customHeight="1" x14ac:dyDescent="0.2">
      <c r="A110" s="5" t="s">
        <v>99</v>
      </c>
      <c r="B110" s="126">
        <v>-2395</v>
      </c>
      <c r="C110" s="141">
        <f>B45-C45</f>
        <v>-36538.085862500011</v>
      </c>
      <c r="D110" s="141">
        <f t="shared" ref="D110:G110" si="44">C45-D45</f>
        <v>-171182.81262774987</v>
      </c>
      <c r="E110" s="141">
        <f t="shared" si="44"/>
        <v>-136766.05766785506</v>
      </c>
      <c r="F110" s="141">
        <f t="shared" si="44"/>
        <v>-60674.396492648404</v>
      </c>
      <c r="G110" s="141">
        <f t="shared" si="44"/>
        <v>-24573.130579522578</v>
      </c>
      <c r="H110" s="90">
        <f>H45-G45</f>
        <v>8436.7748323028209</v>
      </c>
      <c r="I110" s="90">
        <f>I45-H45</f>
        <v>8521.1425806258339</v>
      </c>
    </row>
    <row r="111" spans="1:9" ht="17" customHeight="1" x14ac:dyDescent="0.2">
      <c r="A111" s="5" t="s">
        <v>100</v>
      </c>
      <c r="B111" s="126">
        <v>6878</v>
      </c>
      <c r="C111" s="141">
        <f ca="1">C73-B73-C126</f>
        <v>105533.33495632105</v>
      </c>
      <c r="D111" s="141">
        <f ca="1">D73-C73-D126</f>
        <v>294901.44328628108</v>
      </c>
      <c r="E111" s="141">
        <f ca="1">E73-D73-E126</f>
        <v>240143.04009183741</v>
      </c>
      <c r="F111" s="141">
        <f ca="1">F73-E73-F126</f>
        <v>111479.92207966195</v>
      </c>
      <c r="G111" s="141">
        <f ca="1">G73-F73-G126</f>
        <v>49797.418406661716</v>
      </c>
      <c r="H111" s="90">
        <f ca="1">H73-G73</f>
        <v>1418569.6087177265</v>
      </c>
      <c r="I111" s="90">
        <f ca="1">I73-H73</f>
        <v>27632.144437751733</v>
      </c>
    </row>
    <row r="112" spans="1:9" ht="17" customHeight="1" x14ac:dyDescent="0.2">
      <c r="A112" s="5" t="s">
        <v>101</v>
      </c>
      <c r="B112" s="126">
        <v>-17382</v>
      </c>
      <c r="C112" s="141">
        <f>-(C46-B46)</f>
        <v>-28995.609362500021</v>
      </c>
      <c r="D112" s="141">
        <f t="shared" ref="D112:G112" si="45">-(D46-C46)</f>
        <v>-131602.97155774996</v>
      </c>
      <c r="E112" s="141">
        <f t="shared" si="45"/>
        <v>-105143.84780245501</v>
      </c>
      <c r="F112" s="141">
        <f t="shared" si="45"/>
        <v>-46645.634297816432</v>
      </c>
      <c r="G112" s="141">
        <f t="shared" si="45"/>
        <v>-18891.481890615658</v>
      </c>
      <c r="H112" s="90">
        <f>-(H46-G46)</f>
        <v>-6486.0754491114058</v>
      </c>
      <c r="I112" s="90">
        <f>-(I46-H46)</f>
        <v>-6550.9362036024686</v>
      </c>
    </row>
    <row r="113" spans="1:9" ht="17" customHeight="1" x14ac:dyDescent="0.2">
      <c r="A113" s="5" t="s">
        <v>102</v>
      </c>
      <c r="B113" s="126">
        <v>-13969</v>
      </c>
      <c r="C113" s="141">
        <f>B47-C47</f>
        <v>-4893.4228125000081</v>
      </c>
      <c r="D113" s="141">
        <f t="shared" ref="D113:G113" si="46">C47-D47</f>
        <v>-24737.400668749993</v>
      </c>
      <c r="E113" s="141">
        <f t="shared" si="46"/>
        <v>-19763.881165875006</v>
      </c>
      <c r="F113" s="141">
        <f t="shared" si="46"/>
        <v>-8767.9763717699971</v>
      </c>
      <c r="G113" s="141">
        <f t="shared" si="46"/>
        <v>-3551.0304305668542</v>
      </c>
      <c r="H113" s="90">
        <f>H47-G47</f>
        <v>1219.1871144946199</v>
      </c>
      <c r="I113" s="90">
        <f>I47-H47</f>
        <v>1231.3789856395597</v>
      </c>
    </row>
    <row r="114" spans="1:9" ht="17" customHeight="1" x14ac:dyDescent="0.2">
      <c r="A114" s="73" t="s">
        <v>103</v>
      </c>
      <c r="B114" s="122">
        <v>60170</v>
      </c>
      <c r="C114" s="156">
        <f ca="1">SUM(C106:C113)</f>
        <v>198570.90824060512</v>
      </c>
      <c r="D114" s="156">
        <f t="shared" ref="D114:G114" ca="1" si="47">SUM(D106:D113)</f>
        <v>197773.18926234264</v>
      </c>
      <c r="E114" s="156">
        <f t="shared" ca="1" si="47"/>
        <v>279813.86101604078</v>
      </c>
      <c r="F114" s="156">
        <f t="shared" ca="1" si="47"/>
        <v>340347.3178020909</v>
      </c>
      <c r="G114" s="156">
        <f t="shared" ca="1" si="47"/>
        <v>368329.7081742601</v>
      </c>
      <c r="H114" s="105">
        <f t="shared" ref="H114:I114" ca="1" si="48">SUM(H106:H113)</f>
        <v>1770301.7785526363</v>
      </c>
      <c r="I114" s="105">
        <f t="shared" ca="1" si="48"/>
        <v>360661.30112720997</v>
      </c>
    </row>
    <row r="115" spans="1:9" ht="17" customHeight="1" x14ac:dyDescent="0.2">
      <c r="B115" s="121"/>
      <c r="C115" s="141"/>
      <c r="D115" s="141"/>
      <c r="E115" s="141"/>
      <c r="F115" s="141"/>
      <c r="G115" s="141"/>
      <c r="H115" s="90"/>
    </row>
    <row r="116" spans="1:9" ht="17" customHeight="1" x14ac:dyDescent="0.2">
      <c r="B116" s="121"/>
      <c r="C116" s="141"/>
      <c r="D116" s="141"/>
      <c r="E116" s="141"/>
      <c r="F116" s="141"/>
      <c r="G116" s="141"/>
      <c r="H116" s="90"/>
    </row>
    <row r="117" spans="1:9" ht="15" x14ac:dyDescent="0.2">
      <c r="A117" s="15" t="s">
        <v>104</v>
      </c>
      <c r="B117" s="121"/>
      <c r="C117" s="141"/>
      <c r="D117" s="141"/>
      <c r="E117" s="141"/>
      <c r="F117" s="141"/>
      <c r="G117" s="141"/>
      <c r="H117" s="90"/>
    </row>
    <row r="118" spans="1:9" ht="17" customHeight="1" x14ac:dyDescent="0.2">
      <c r="A118" s="5" t="s">
        <v>105</v>
      </c>
      <c r="B118" s="126">
        <v>-42587</v>
      </c>
      <c r="C118" s="141">
        <f>-(C51-B51)-C109</f>
        <v>-138995.33687499998</v>
      </c>
      <c r="D118" s="141">
        <f>-(D51-C51)-D109</f>
        <v>-226542.51138749998</v>
      </c>
      <c r="E118" s="141">
        <f>-(E51-D51)-E109</f>
        <v>-226386.27517275003</v>
      </c>
      <c r="F118" s="141">
        <f>-(F51-E51)-F109</f>
        <v>-184127.50380717005</v>
      </c>
      <c r="G118" s="141">
        <f>-(G51-F51)-G109</f>
        <v>-163347.39980607512</v>
      </c>
      <c r="H118" s="90">
        <f t="shared" ref="H118:I118" si="49">-(H51-G51)</f>
        <v>-7315.1226869677193</v>
      </c>
      <c r="I118" s="90">
        <f t="shared" si="49"/>
        <v>-7388.2739138373872</v>
      </c>
    </row>
    <row r="119" spans="1:9" ht="17" customHeight="1" x14ac:dyDescent="0.2">
      <c r="A119" s="5" t="s">
        <v>106</v>
      </c>
      <c r="B119" s="126">
        <v>-12456</v>
      </c>
      <c r="C119" s="141">
        <v>0</v>
      </c>
      <c r="D119" s="141">
        <v>0</v>
      </c>
      <c r="E119" s="141">
        <v>0</v>
      </c>
      <c r="F119" s="141">
        <v>0</v>
      </c>
      <c r="G119" s="141">
        <v>0</v>
      </c>
      <c r="H119" s="90">
        <f t="shared" ref="H119:I119" ca="1" si="50">H24</f>
        <v>2398.5316653336477</v>
      </c>
      <c r="I119" s="90">
        <f t="shared" ca="1" si="50"/>
        <v>1980.0574089084203</v>
      </c>
    </row>
    <row r="120" spans="1:9" ht="17" customHeight="1" x14ac:dyDescent="0.2">
      <c r="A120" s="5" t="s">
        <v>107</v>
      </c>
      <c r="B120" s="126">
        <v>-806273</v>
      </c>
      <c r="C120" s="141">
        <f>-(C54-B54)-(C53-B53)-(C52-B52)</f>
        <v>-13408.476500000004</v>
      </c>
      <c r="D120" s="141">
        <f>-(D54-C54)-(D53-C53)-(D52-C52)</f>
        <v>-39579.84106999998</v>
      </c>
      <c r="E120" s="141">
        <f>-(E54-D54)-(E53-D53)-(E52-D52)</f>
        <v>-31622.209865400015</v>
      </c>
      <c r="F120" s="141">
        <f>-(F54-E54)-(F53-E53)-(F52-E52)</f>
        <v>-14028.762194832001</v>
      </c>
      <c r="G120" s="141">
        <f>-(G54-F54)-(G53-F53)-(G52-F52)</f>
        <v>-5681.6486889069492</v>
      </c>
      <c r="H120" s="90">
        <f t="shared" ref="H120:I120" ca="1" si="51">H23</f>
        <v>-95466.575130575089</v>
      </c>
      <c r="I120" s="90">
        <f t="shared" ca="1" si="51"/>
        <v>-134038.44570007845</v>
      </c>
    </row>
    <row r="121" spans="1:9" ht="17" customHeight="1" x14ac:dyDescent="0.2">
      <c r="A121" s="73" t="s">
        <v>108</v>
      </c>
      <c r="B121" s="122">
        <v>-861316</v>
      </c>
      <c r="C121" s="156">
        <f>SUM(C118:C120)</f>
        <v>-152403.81337499997</v>
      </c>
      <c r="D121" s="156">
        <f t="shared" ref="D121:I121" si="52">SUM(D118:D120)</f>
        <v>-266122.35245749995</v>
      </c>
      <c r="E121" s="156">
        <f t="shared" si="52"/>
        <v>-258008.48503815004</v>
      </c>
      <c r="F121" s="156">
        <f t="shared" si="52"/>
        <v>-198156.26600200206</v>
      </c>
      <c r="G121" s="156">
        <f t="shared" si="52"/>
        <v>-169029.04849498207</v>
      </c>
      <c r="H121" s="105">
        <f t="shared" ca="1" si="52"/>
        <v>-100383.16615220916</v>
      </c>
      <c r="I121" s="105">
        <f t="shared" ca="1" si="52"/>
        <v>-139446.66220500742</v>
      </c>
    </row>
    <row r="122" spans="1:9" ht="17" customHeight="1" x14ac:dyDescent="0.2">
      <c r="B122" s="121"/>
      <c r="C122" s="141"/>
      <c r="D122" s="141"/>
      <c r="E122" s="141"/>
      <c r="F122" s="141"/>
      <c r="G122" s="141"/>
      <c r="H122" s="90"/>
    </row>
    <row r="123" spans="1:9" ht="15" x14ac:dyDescent="0.2">
      <c r="A123" s="15" t="s">
        <v>109</v>
      </c>
      <c r="B123" s="121"/>
      <c r="C123" s="141"/>
      <c r="D123" s="141"/>
      <c r="E123" s="141"/>
      <c r="F123" s="141"/>
      <c r="G123" s="141"/>
      <c r="H123" s="90"/>
    </row>
    <row r="124" spans="1:9" ht="17" customHeight="1" x14ac:dyDescent="0.2">
      <c r="A124" s="5" t="s">
        <v>110</v>
      </c>
      <c r="B124" s="126">
        <v>-2438</v>
      </c>
      <c r="C124" s="141">
        <f t="shared" ref="C124:I124" si="53">C35</f>
        <v>-2438</v>
      </c>
      <c r="D124" s="141">
        <f t="shared" si="53"/>
        <v>-2438</v>
      </c>
      <c r="E124" s="141">
        <f t="shared" si="53"/>
        <v>-2438</v>
      </c>
      <c r="F124" s="141">
        <f t="shared" si="53"/>
        <v>-2438</v>
      </c>
      <c r="G124" s="141">
        <f t="shared" si="53"/>
        <v>-2438</v>
      </c>
      <c r="H124" s="90">
        <f t="shared" si="53"/>
        <v>-2438</v>
      </c>
      <c r="I124" s="90">
        <f t="shared" si="53"/>
        <v>-2438</v>
      </c>
    </row>
    <row r="125" spans="1:9" ht="17" customHeight="1" x14ac:dyDescent="0.2">
      <c r="A125" s="5" t="s">
        <v>111</v>
      </c>
      <c r="B125" s="126">
        <v>84657</v>
      </c>
      <c r="C125" s="141">
        <f t="shared" ref="C125:I125" si="54">C77-B77</f>
        <v>0</v>
      </c>
      <c r="D125" s="141">
        <f t="shared" si="54"/>
        <v>0</v>
      </c>
      <c r="E125" s="141">
        <f t="shared" si="54"/>
        <v>0</v>
      </c>
      <c r="F125" s="141">
        <f t="shared" si="54"/>
        <v>0</v>
      </c>
      <c r="G125" s="141">
        <f t="shared" si="54"/>
        <v>0</v>
      </c>
      <c r="H125" s="90">
        <f t="shared" si="54"/>
        <v>0</v>
      </c>
      <c r="I125" s="90">
        <f t="shared" si="54"/>
        <v>0</v>
      </c>
    </row>
    <row r="126" spans="1:9" ht="17" customHeight="1" x14ac:dyDescent="0.2">
      <c r="A126" s="5" t="s">
        <v>112</v>
      </c>
      <c r="B126" s="126">
        <v>677362</v>
      </c>
      <c r="C126" s="141">
        <f ca="1">C67+C62-B67-B62</f>
        <v>-36443.618365604547</v>
      </c>
      <c r="D126" s="141">
        <f ca="1">D67-C67+D62-C62</f>
        <v>110367.00426515656</v>
      </c>
      <c r="E126" s="141">
        <f ca="1">E67+E62-D67-D62</f>
        <v>12254.833887509434</v>
      </c>
      <c r="F126" s="141">
        <f ca="1">F67+F62-E67-E62</f>
        <v>-125724.28960525672</v>
      </c>
      <c r="G126" s="141">
        <f ca="1">G67+G62-F67-F62</f>
        <v>-103565.25394511095</v>
      </c>
      <c r="H126" s="108"/>
      <c r="I126" s="108"/>
    </row>
    <row r="127" spans="1:9" ht="17" customHeight="1" x14ac:dyDescent="0.2">
      <c r="A127" s="5" t="s">
        <v>113</v>
      </c>
      <c r="B127" s="126">
        <v>506</v>
      </c>
      <c r="C127" s="141">
        <v>0</v>
      </c>
      <c r="D127" s="141">
        <v>0</v>
      </c>
      <c r="E127" s="141">
        <v>0</v>
      </c>
      <c r="F127" s="141">
        <v>0</v>
      </c>
      <c r="G127" s="141">
        <v>0</v>
      </c>
      <c r="H127" s="90"/>
      <c r="I127" s="90"/>
    </row>
    <row r="128" spans="1:9" ht="17" customHeight="1" x14ac:dyDescent="0.2">
      <c r="A128" s="73" t="s">
        <v>114</v>
      </c>
      <c r="B128" s="122">
        <v>760087</v>
      </c>
      <c r="C128" s="156">
        <f ca="1">SUM(C124:C127)</f>
        <v>-38881.618365604547</v>
      </c>
      <c r="D128" s="156">
        <f ca="1">SUM(D124:D126)</f>
        <v>107929.00426515656</v>
      </c>
      <c r="E128" s="156">
        <f t="shared" ref="E128:I128" ca="1" si="55">SUM(E124:E127)</f>
        <v>9816.8338875094341</v>
      </c>
      <c r="F128" s="156">
        <f t="shared" ca="1" si="55"/>
        <v>-128162.28960525672</v>
      </c>
      <c r="G128" s="156">
        <f t="shared" ca="1" si="55"/>
        <v>-106003.25394511095</v>
      </c>
      <c r="H128" s="90">
        <f t="shared" si="55"/>
        <v>-2438</v>
      </c>
      <c r="I128" s="90">
        <f t="shared" si="55"/>
        <v>-2438</v>
      </c>
    </row>
    <row r="129" spans="1:16356" ht="17" customHeight="1" x14ac:dyDescent="0.2">
      <c r="A129" s="5" t="s">
        <v>115</v>
      </c>
      <c r="B129" s="121"/>
      <c r="C129" s="141">
        <v>0</v>
      </c>
      <c r="D129" s="141">
        <v>0</v>
      </c>
      <c r="E129" s="141">
        <v>0</v>
      </c>
      <c r="F129" s="141">
        <v>0</v>
      </c>
      <c r="G129" s="141">
        <v>0</v>
      </c>
      <c r="H129" s="90"/>
      <c r="I129" s="90"/>
    </row>
    <row r="130" spans="1:16356" ht="17" customHeight="1" x14ac:dyDescent="0.2">
      <c r="B130" s="121"/>
      <c r="C130" s="141"/>
      <c r="D130" s="141"/>
      <c r="E130" s="141"/>
      <c r="F130" s="141"/>
      <c r="G130" s="141"/>
      <c r="H130" s="90"/>
      <c r="I130" s="90"/>
    </row>
    <row r="131" spans="1:16356" ht="17" customHeight="1" thickBot="1" x14ac:dyDescent="0.25">
      <c r="A131" s="72" t="s">
        <v>116</v>
      </c>
      <c r="B131" s="123">
        <v>-41059</v>
      </c>
      <c r="C131" s="157">
        <f ca="1">C128+C121+C114</f>
        <v>7285.4765000006009</v>
      </c>
      <c r="D131" s="157">
        <f t="shared" ref="D131:I131" ca="1" si="56">D128+D121+D114</f>
        <v>39579.841069999267</v>
      </c>
      <c r="E131" s="157">
        <f t="shared" ca="1" si="56"/>
        <v>31622.20986540016</v>
      </c>
      <c r="F131" s="157">
        <f t="shared" ca="1" si="56"/>
        <v>14028.762194832088</v>
      </c>
      <c r="G131" s="157">
        <f t="shared" ca="1" si="56"/>
        <v>93297.405734167085</v>
      </c>
      <c r="H131" s="92">
        <f t="shared" ca="1" si="56"/>
        <v>1667480.612400427</v>
      </c>
      <c r="I131" s="92">
        <f t="shared" ca="1" si="56"/>
        <v>218776.63892220255</v>
      </c>
      <c r="J131" s="102"/>
      <c r="K131" s="2"/>
      <c r="L131" s="53"/>
      <c r="M131" s="2"/>
      <c r="N131" s="53"/>
      <c r="O131" s="2"/>
      <c r="P131" s="53"/>
      <c r="Q131" s="2"/>
      <c r="R131" s="53"/>
      <c r="S131" s="2"/>
      <c r="T131" s="53"/>
      <c r="U131" s="2"/>
      <c r="V131" s="53"/>
      <c r="W131" s="2"/>
      <c r="X131" s="53"/>
      <c r="Y131" s="2"/>
      <c r="Z131" s="53"/>
      <c r="AA131" s="2"/>
      <c r="AB131" s="53"/>
      <c r="AC131" s="2"/>
      <c r="AD131" s="53"/>
      <c r="AE131" s="2"/>
      <c r="AF131" s="53"/>
      <c r="AG131" s="2"/>
      <c r="AH131" s="53"/>
      <c r="AI131" s="2"/>
      <c r="AJ131" s="53"/>
      <c r="AK131" s="2"/>
      <c r="AL131" s="53"/>
      <c r="AM131" s="2"/>
      <c r="AN131" s="53"/>
      <c r="AO131" s="2"/>
      <c r="AP131" s="53"/>
      <c r="AQ131" s="2"/>
      <c r="AR131" s="53"/>
      <c r="AS131" s="2"/>
      <c r="AT131" s="53"/>
      <c r="AU131" s="2"/>
      <c r="AV131" s="53"/>
      <c r="AW131" s="2"/>
      <c r="AX131" s="53"/>
      <c r="AY131" s="2"/>
      <c r="AZ131" s="53"/>
      <c r="BA131" s="2"/>
      <c r="BB131" s="53"/>
      <c r="BC131" s="2"/>
      <c r="BD131" s="53"/>
      <c r="BE131" s="2"/>
      <c r="BF131" s="53"/>
      <c r="BG131" s="2"/>
      <c r="BH131" s="53"/>
      <c r="BI131" s="2"/>
      <c r="BJ131" s="53"/>
      <c r="BK131" s="2"/>
      <c r="BL131" s="53"/>
      <c r="BM131" s="2"/>
      <c r="BN131" s="53"/>
      <c r="BO131" s="2"/>
      <c r="BP131" s="53"/>
      <c r="BQ131" s="2"/>
      <c r="BR131" s="53"/>
      <c r="BS131" s="2"/>
      <c r="BT131" s="53"/>
      <c r="BU131" s="2"/>
      <c r="BV131" s="53"/>
      <c r="BW131" s="2"/>
      <c r="BX131" s="53"/>
      <c r="BY131" s="2"/>
      <c r="BZ131" s="53"/>
      <c r="CA131" s="2"/>
      <c r="CB131" s="53"/>
      <c r="CC131" s="2"/>
      <c r="CD131" s="53"/>
      <c r="CE131" s="2"/>
      <c r="CF131" s="53"/>
      <c r="CG131" s="2"/>
      <c r="CH131" s="53"/>
      <c r="CI131" s="2"/>
      <c r="CJ131" s="53"/>
      <c r="CK131" s="2"/>
      <c r="CL131" s="53"/>
      <c r="CM131" s="2"/>
      <c r="CN131" s="53"/>
      <c r="CO131" s="2"/>
      <c r="CP131" s="53"/>
      <c r="CQ131" s="2"/>
      <c r="CR131" s="53"/>
      <c r="CS131" s="2"/>
      <c r="CT131" s="53"/>
      <c r="CU131" s="2"/>
      <c r="CV131" s="53"/>
      <c r="CW131" s="2"/>
      <c r="CX131" s="53"/>
      <c r="CY131" s="2"/>
      <c r="CZ131" s="53"/>
      <c r="DA131" s="2"/>
      <c r="DB131" s="53"/>
      <c r="DC131" s="2"/>
      <c r="DD131" s="53"/>
      <c r="DE131" s="2"/>
      <c r="DF131" s="53"/>
      <c r="DG131" s="2"/>
      <c r="DH131" s="53"/>
      <c r="DI131" s="2"/>
      <c r="DJ131" s="53"/>
      <c r="DK131" s="2"/>
      <c r="DL131" s="53"/>
      <c r="DM131" s="2"/>
      <c r="DN131" s="53"/>
      <c r="DO131" s="2"/>
      <c r="DP131" s="53"/>
      <c r="DQ131" s="2"/>
      <c r="DR131" s="53"/>
      <c r="DS131" s="2"/>
      <c r="DT131" s="53"/>
      <c r="DU131" s="2"/>
      <c r="DV131" s="53"/>
      <c r="DW131" s="2"/>
      <c r="DX131" s="53"/>
      <c r="DY131" s="2"/>
      <c r="DZ131" s="53"/>
      <c r="EA131" s="2"/>
      <c r="EB131" s="53"/>
      <c r="EC131" s="2"/>
      <c r="ED131" s="53"/>
      <c r="EE131" s="2"/>
      <c r="EF131" s="53"/>
      <c r="EG131" s="2"/>
      <c r="EH131" s="53"/>
      <c r="EI131" s="2"/>
      <c r="EJ131" s="53"/>
      <c r="EK131" s="2"/>
      <c r="EL131" s="53"/>
      <c r="EM131" s="2"/>
      <c r="EN131" s="53"/>
      <c r="EO131" s="2"/>
      <c r="EP131" s="53"/>
      <c r="EQ131" s="2"/>
      <c r="ER131" s="53"/>
      <c r="ES131" s="2"/>
      <c r="ET131" s="53"/>
      <c r="EU131" s="2"/>
      <c r="EV131" s="53"/>
      <c r="EW131" s="2"/>
      <c r="EX131" s="53"/>
      <c r="EY131" s="2"/>
      <c r="EZ131" s="53"/>
      <c r="FA131" s="2"/>
      <c r="FB131" s="53"/>
      <c r="FC131" s="2"/>
      <c r="FD131" s="53"/>
      <c r="FE131" s="2"/>
      <c r="FF131" s="53"/>
      <c r="FG131" s="2"/>
      <c r="FH131" s="53"/>
      <c r="FI131" s="2"/>
      <c r="FJ131" s="53"/>
      <c r="FK131" s="2"/>
      <c r="FL131" s="53"/>
      <c r="FM131" s="2"/>
      <c r="FN131" s="53"/>
      <c r="FO131" s="2"/>
      <c r="FP131" s="53"/>
      <c r="FQ131" s="2"/>
      <c r="FR131" s="53"/>
      <c r="FS131" s="2"/>
      <c r="FT131" s="53"/>
      <c r="FU131" s="2"/>
      <c r="FV131" s="53"/>
      <c r="FW131" s="2"/>
      <c r="FX131" s="53"/>
      <c r="FY131" s="2"/>
      <c r="FZ131" s="53"/>
      <c r="GA131" s="2"/>
      <c r="GB131" s="53"/>
      <c r="GC131" s="2"/>
      <c r="GD131" s="53"/>
      <c r="GE131" s="2"/>
      <c r="GF131" s="53"/>
      <c r="GG131" s="2"/>
      <c r="GH131" s="53"/>
      <c r="GI131" s="2"/>
      <c r="GJ131" s="53"/>
      <c r="GK131" s="2"/>
      <c r="GL131" s="53"/>
      <c r="GM131" s="2"/>
      <c r="GN131" s="53"/>
      <c r="GO131" s="2"/>
      <c r="GP131" s="53"/>
      <c r="GQ131" s="2"/>
      <c r="GR131" s="53"/>
      <c r="GS131" s="2"/>
      <c r="GT131" s="53"/>
      <c r="GU131" s="2"/>
      <c r="GV131" s="53"/>
      <c r="GW131" s="2"/>
      <c r="GX131" s="53"/>
      <c r="GY131" s="2"/>
      <c r="GZ131" s="53"/>
      <c r="HA131" s="2"/>
      <c r="HB131" s="53"/>
      <c r="HC131" s="2"/>
      <c r="HD131" s="53"/>
      <c r="HE131" s="2"/>
      <c r="HF131" s="53"/>
      <c r="HG131" s="2"/>
      <c r="HH131" s="53"/>
      <c r="HI131" s="2"/>
      <c r="HJ131" s="53"/>
      <c r="HK131" s="2"/>
      <c r="HL131" s="53"/>
      <c r="HM131" s="2"/>
      <c r="HN131" s="53"/>
      <c r="HO131" s="2"/>
      <c r="HP131" s="53"/>
      <c r="HQ131" s="2"/>
      <c r="HR131" s="53"/>
      <c r="HS131" s="2"/>
      <c r="HT131" s="53"/>
      <c r="HU131" s="2"/>
      <c r="HV131" s="53"/>
      <c r="HW131" s="2"/>
      <c r="HX131" s="53"/>
      <c r="HY131" s="2"/>
      <c r="HZ131" s="53"/>
      <c r="IA131" s="2"/>
      <c r="IB131" s="53"/>
      <c r="IC131" s="2"/>
      <c r="ID131" s="53"/>
      <c r="IE131" s="2"/>
      <c r="IF131" s="53"/>
      <c r="IG131" s="2"/>
      <c r="IH131" s="53"/>
      <c r="II131" s="2"/>
      <c r="IJ131" s="53"/>
      <c r="IK131" s="2"/>
      <c r="IL131" s="53"/>
      <c r="IM131" s="2"/>
      <c r="IN131" s="53"/>
      <c r="IO131" s="2"/>
      <c r="IP131" s="53"/>
      <c r="IQ131" s="2"/>
      <c r="IR131" s="53"/>
      <c r="IS131" s="2"/>
      <c r="IT131" s="53"/>
      <c r="IU131" s="2"/>
      <c r="IV131" s="53"/>
      <c r="IW131" s="2"/>
      <c r="IX131" s="53"/>
      <c r="IY131" s="2"/>
      <c r="IZ131" s="53"/>
      <c r="JA131" s="2"/>
      <c r="JB131" s="53"/>
      <c r="JC131" s="2"/>
      <c r="JD131" s="53"/>
      <c r="JE131" s="2"/>
      <c r="JF131" s="53"/>
      <c r="JG131" s="2"/>
      <c r="JH131" s="53"/>
      <c r="JI131" s="2"/>
      <c r="JJ131" s="53"/>
      <c r="JK131" s="2"/>
      <c r="JL131" s="53"/>
      <c r="JM131" s="2"/>
      <c r="JN131" s="53"/>
      <c r="JO131" s="2"/>
      <c r="JP131" s="53"/>
      <c r="JQ131" s="2"/>
      <c r="JR131" s="53"/>
      <c r="JS131" s="2"/>
      <c r="JT131" s="53"/>
      <c r="JU131" s="2"/>
      <c r="JV131" s="53"/>
      <c r="JW131" s="2"/>
      <c r="JX131" s="53"/>
      <c r="JY131" s="2"/>
      <c r="JZ131" s="53"/>
      <c r="KA131" s="2"/>
      <c r="KB131" s="53"/>
      <c r="KC131" s="2"/>
      <c r="KD131" s="53"/>
      <c r="KE131" s="2"/>
      <c r="KF131" s="53"/>
      <c r="KG131" s="2"/>
      <c r="KH131" s="53"/>
      <c r="KI131" s="2"/>
      <c r="KJ131" s="53"/>
      <c r="KK131" s="2"/>
      <c r="KL131" s="53"/>
      <c r="KM131" s="2"/>
      <c r="KN131" s="53"/>
      <c r="KO131" s="2"/>
      <c r="KP131" s="53"/>
      <c r="KQ131" s="2"/>
      <c r="KR131" s="53"/>
      <c r="KS131" s="2"/>
      <c r="KT131" s="53"/>
      <c r="KU131" s="2"/>
      <c r="KV131" s="53"/>
      <c r="KW131" s="2"/>
      <c r="KX131" s="53"/>
      <c r="KY131" s="2"/>
      <c r="KZ131" s="53"/>
      <c r="LA131" s="2"/>
      <c r="LB131" s="53"/>
      <c r="LC131" s="2"/>
      <c r="LD131" s="53"/>
      <c r="LE131" s="2"/>
      <c r="LF131" s="53"/>
      <c r="LG131" s="2"/>
      <c r="LH131" s="53"/>
      <c r="LI131" s="2"/>
      <c r="LJ131" s="53"/>
      <c r="LK131" s="2"/>
      <c r="LL131" s="53"/>
      <c r="LM131" s="2"/>
      <c r="LN131" s="53"/>
      <c r="LO131" s="2"/>
      <c r="LP131" s="53"/>
      <c r="LQ131" s="2"/>
      <c r="LR131" s="53"/>
      <c r="LS131" s="2"/>
      <c r="LT131" s="53"/>
      <c r="LU131" s="2"/>
      <c r="LV131" s="53"/>
      <c r="LW131" s="2"/>
      <c r="LX131" s="53"/>
      <c r="LY131" s="2"/>
      <c r="LZ131" s="53"/>
      <c r="MA131" s="2"/>
      <c r="MB131" s="53"/>
      <c r="MC131" s="2"/>
      <c r="MD131" s="53"/>
      <c r="ME131" s="2"/>
      <c r="MF131" s="53"/>
      <c r="MG131" s="2"/>
      <c r="MH131" s="53"/>
      <c r="MI131" s="2"/>
      <c r="MJ131" s="53"/>
      <c r="MK131" s="2"/>
      <c r="ML131" s="53"/>
      <c r="MM131" s="2"/>
      <c r="MN131" s="53"/>
      <c r="MO131" s="2"/>
      <c r="MP131" s="53"/>
      <c r="MQ131" s="2"/>
      <c r="MR131" s="53"/>
      <c r="MS131" s="2"/>
      <c r="MT131" s="53"/>
      <c r="MU131" s="2"/>
      <c r="MV131" s="53"/>
      <c r="MW131" s="2"/>
      <c r="MX131" s="53"/>
      <c r="MY131" s="2"/>
      <c r="MZ131" s="53"/>
      <c r="NA131" s="2"/>
      <c r="NB131" s="53"/>
      <c r="NC131" s="2"/>
      <c r="ND131" s="53"/>
      <c r="NE131" s="2"/>
      <c r="NF131" s="53"/>
      <c r="NG131" s="2"/>
      <c r="NH131" s="53"/>
      <c r="NI131" s="2"/>
      <c r="NJ131" s="53"/>
      <c r="NK131" s="2"/>
      <c r="NL131" s="53"/>
      <c r="NM131" s="2"/>
      <c r="NN131" s="53"/>
      <c r="NO131" s="2"/>
      <c r="NP131" s="53"/>
      <c r="NQ131" s="2"/>
      <c r="NR131" s="53"/>
      <c r="NS131" s="2"/>
      <c r="NT131" s="53"/>
      <c r="NU131" s="2"/>
      <c r="NV131" s="53"/>
      <c r="NW131" s="2"/>
      <c r="NX131" s="53"/>
      <c r="NY131" s="2"/>
      <c r="NZ131" s="53"/>
      <c r="OA131" s="2"/>
      <c r="OB131" s="53"/>
      <c r="OC131" s="2"/>
      <c r="OD131" s="53"/>
      <c r="OE131" s="2"/>
      <c r="OF131" s="53"/>
      <c r="OG131" s="2"/>
      <c r="OH131" s="53"/>
      <c r="OI131" s="2"/>
      <c r="OJ131" s="53"/>
      <c r="OK131" s="2"/>
      <c r="OL131" s="53"/>
      <c r="OM131" s="2"/>
      <c r="ON131" s="53"/>
      <c r="OO131" s="2"/>
      <c r="OP131" s="53"/>
      <c r="OQ131" s="2"/>
      <c r="OR131" s="53"/>
      <c r="OS131" s="2"/>
      <c r="OT131" s="53"/>
      <c r="OU131" s="2"/>
      <c r="OV131" s="53"/>
      <c r="OW131" s="2"/>
      <c r="OX131" s="53"/>
      <c r="OY131" s="2"/>
      <c r="OZ131" s="53"/>
      <c r="PA131" s="2"/>
      <c r="PB131" s="53"/>
      <c r="PC131" s="2"/>
      <c r="PD131" s="53"/>
      <c r="PE131" s="2"/>
      <c r="PF131" s="53"/>
      <c r="PG131" s="2"/>
      <c r="PH131" s="53"/>
      <c r="PI131" s="2"/>
      <c r="PJ131" s="53"/>
      <c r="PK131" s="2"/>
      <c r="PL131" s="53"/>
      <c r="PM131" s="2"/>
      <c r="PN131" s="53"/>
      <c r="PO131" s="2"/>
      <c r="PP131" s="53"/>
      <c r="PQ131" s="2"/>
      <c r="PR131" s="53"/>
      <c r="PS131" s="2"/>
      <c r="PT131" s="53"/>
      <c r="PU131" s="2"/>
      <c r="PV131" s="53"/>
      <c r="PW131" s="2"/>
      <c r="PX131" s="53"/>
      <c r="PY131" s="2"/>
      <c r="PZ131" s="53"/>
      <c r="QA131" s="2"/>
      <c r="QB131" s="53"/>
      <c r="QC131" s="2"/>
      <c r="QD131" s="53"/>
      <c r="QE131" s="2"/>
      <c r="QF131" s="53"/>
      <c r="QG131" s="2"/>
      <c r="QH131" s="53"/>
      <c r="QI131" s="2"/>
      <c r="QJ131" s="53"/>
      <c r="QK131" s="2"/>
      <c r="QL131" s="53"/>
      <c r="QM131" s="2"/>
      <c r="QN131" s="53"/>
      <c r="QO131" s="2"/>
      <c r="QP131" s="53"/>
      <c r="QQ131" s="2"/>
      <c r="QR131" s="53"/>
      <c r="QS131" s="2"/>
      <c r="QT131" s="53"/>
      <c r="QU131" s="2"/>
      <c r="QV131" s="53"/>
      <c r="QW131" s="2"/>
      <c r="QX131" s="53"/>
      <c r="QY131" s="2"/>
      <c r="QZ131" s="53"/>
      <c r="RA131" s="2"/>
      <c r="RB131" s="53"/>
      <c r="RC131" s="2"/>
      <c r="RD131" s="53"/>
      <c r="RE131" s="2"/>
      <c r="RF131" s="53"/>
      <c r="RG131" s="2"/>
      <c r="RH131" s="53"/>
      <c r="RI131" s="2"/>
      <c r="RJ131" s="53"/>
      <c r="RK131" s="2"/>
      <c r="RL131" s="53"/>
      <c r="RM131" s="2"/>
      <c r="RN131" s="53"/>
      <c r="RO131" s="2"/>
      <c r="RP131" s="53"/>
      <c r="RQ131" s="2"/>
      <c r="RR131" s="53"/>
      <c r="RS131" s="2"/>
      <c r="RT131" s="53"/>
      <c r="RU131" s="2"/>
      <c r="RV131" s="53"/>
      <c r="RW131" s="2"/>
      <c r="RX131" s="53"/>
      <c r="RY131" s="2"/>
      <c r="RZ131" s="53"/>
      <c r="SA131" s="2"/>
      <c r="SB131" s="53"/>
      <c r="SC131" s="2"/>
      <c r="SD131" s="53"/>
      <c r="SE131" s="2"/>
      <c r="SF131" s="53"/>
      <c r="SG131" s="2"/>
      <c r="SH131" s="53"/>
      <c r="SI131" s="2"/>
      <c r="SJ131" s="53"/>
      <c r="SK131" s="2"/>
      <c r="SL131" s="53"/>
      <c r="SM131" s="2"/>
      <c r="SN131" s="53"/>
      <c r="SO131" s="2"/>
      <c r="SP131" s="53"/>
      <c r="SQ131" s="2"/>
      <c r="SR131" s="53"/>
      <c r="SS131" s="2"/>
      <c r="ST131" s="53"/>
      <c r="SU131" s="2"/>
      <c r="SV131" s="53"/>
      <c r="SW131" s="2"/>
      <c r="SX131" s="53"/>
      <c r="SY131" s="2"/>
      <c r="SZ131" s="53"/>
      <c r="TA131" s="2"/>
      <c r="TB131" s="53"/>
      <c r="TC131" s="2"/>
      <c r="TD131" s="53"/>
      <c r="TE131" s="2"/>
      <c r="TF131" s="53"/>
      <c r="TG131" s="2"/>
      <c r="TH131" s="53"/>
      <c r="TI131" s="2"/>
      <c r="TJ131" s="53"/>
      <c r="TK131" s="2"/>
      <c r="TL131" s="53"/>
      <c r="TM131" s="2"/>
      <c r="TN131" s="53"/>
      <c r="TO131" s="2"/>
      <c r="TP131" s="53"/>
      <c r="TQ131" s="2"/>
      <c r="TR131" s="53"/>
      <c r="TS131" s="2"/>
      <c r="TT131" s="53"/>
      <c r="TU131" s="2"/>
      <c r="TV131" s="53"/>
      <c r="TW131" s="2"/>
      <c r="TX131" s="53"/>
      <c r="TY131" s="2"/>
      <c r="TZ131" s="53"/>
      <c r="UA131" s="2"/>
      <c r="UB131" s="53"/>
      <c r="UC131" s="2"/>
      <c r="UD131" s="53"/>
      <c r="UE131" s="2"/>
      <c r="UF131" s="53"/>
      <c r="UG131" s="2"/>
      <c r="UH131" s="53"/>
      <c r="UI131" s="2"/>
      <c r="UJ131" s="53"/>
      <c r="UK131" s="2"/>
      <c r="UL131" s="53"/>
      <c r="UM131" s="2"/>
      <c r="UN131" s="53"/>
      <c r="UO131" s="2"/>
      <c r="UP131" s="53"/>
      <c r="UQ131" s="2"/>
      <c r="UR131" s="53"/>
      <c r="US131" s="2"/>
      <c r="UT131" s="53"/>
      <c r="UU131" s="2"/>
      <c r="UV131" s="53"/>
      <c r="UW131" s="2"/>
      <c r="UX131" s="53"/>
      <c r="UY131" s="2"/>
      <c r="UZ131" s="53"/>
      <c r="VA131" s="2"/>
      <c r="VB131" s="53"/>
      <c r="VC131" s="2"/>
      <c r="VD131" s="53"/>
      <c r="VE131" s="2"/>
      <c r="VF131" s="53"/>
      <c r="VG131" s="2"/>
      <c r="VH131" s="53"/>
      <c r="VI131" s="2"/>
      <c r="VJ131" s="53"/>
      <c r="VK131" s="2"/>
      <c r="VL131" s="53"/>
      <c r="VM131" s="2"/>
      <c r="VN131" s="53"/>
      <c r="VO131" s="2"/>
      <c r="VP131" s="53"/>
      <c r="VQ131" s="2"/>
      <c r="VR131" s="53"/>
      <c r="VS131" s="2"/>
      <c r="VT131" s="53"/>
      <c r="VU131" s="2"/>
      <c r="VV131" s="53"/>
      <c r="VW131" s="2"/>
      <c r="VX131" s="53"/>
      <c r="VY131" s="2"/>
      <c r="VZ131" s="53"/>
      <c r="WA131" s="2"/>
      <c r="WB131" s="53"/>
      <c r="WC131" s="2"/>
      <c r="WD131" s="53"/>
      <c r="WE131" s="2"/>
      <c r="WF131" s="53"/>
      <c r="WG131" s="2"/>
      <c r="WH131" s="53"/>
      <c r="WI131" s="2"/>
      <c r="WJ131" s="53"/>
      <c r="WK131" s="2"/>
      <c r="WL131" s="53"/>
      <c r="WM131" s="2"/>
      <c r="WN131" s="53"/>
      <c r="WO131" s="2"/>
      <c r="WP131" s="53"/>
      <c r="WQ131" s="2"/>
      <c r="WR131" s="53"/>
      <c r="WS131" s="2"/>
      <c r="WT131" s="53"/>
      <c r="WU131" s="2"/>
      <c r="WV131" s="53"/>
      <c r="WW131" s="2"/>
      <c r="WX131" s="53"/>
      <c r="WY131" s="2"/>
      <c r="WZ131" s="53"/>
      <c r="XA131" s="2"/>
      <c r="XB131" s="53"/>
      <c r="XC131" s="2"/>
      <c r="XD131" s="53"/>
      <c r="XE131" s="2"/>
      <c r="XF131" s="53"/>
      <c r="XG131" s="2"/>
      <c r="XH131" s="53"/>
      <c r="XI131" s="2"/>
      <c r="XJ131" s="53"/>
      <c r="XK131" s="2"/>
      <c r="XL131" s="53"/>
      <c r="XM131" s="2"/>
      <c r="XN131" s="53"/>
      <c r="XO131" s="2"/>
      <c r="XP131" s="53"/>
      <c r="XQ131" s="2"/>
      <c r="XR131" s="53"/>
      <c r="XS131" s="2"/>
      <c r="XT131" s="53"/>
      <c r="XU131" s="2"/>
      <c r="XV131" s="53"/>
      <c r="XW131" s="2"/>
      <c r="XX131" s="53"/>
      <c r="XY131" s="2"/>
      <c r="XZ131" s="53"/>
      <c r="YA131" s="2"/>
      <c r="YB131" s="53"/>
      <c r="YC131" s="2"/>
      <c r="YD131" s="53"/>
      <c r="YE131" s="2"/>
      <c r="YF131" s="53"/>
      <c r="YG131" s="2"/>
      <c r="YH131" s="53"/>
      <c r="YI131" s="2"/>
      <c r="YJ131" s="53"/>
      <c r="YK131" s="2"/>
      <c r="YL131" s="53"/>
      <c r="YM131" s="2"/>
      <c r="YN131" s="53"/>
      <c r="YO131" s="2"/>
      <c r="YP131" s="53"/>
      <c r="YQ131" s="2"/>
      <c r="YR131" s="53"/>
      <c r="YS131" s="2"/>
      <c r="YT131" s="53"/>
      <c r="YU131" s="2"/>
      <c r="YV131" s="53"/>
      <c r="YW131" s="2"/>
      <c r="YX131" s="53"/>
      <c r="YY131" s="2"/>
      <c r="YZ131" s="53"/>
      <c r="ZA131" s="2"/>
      <c r="ZB131" s="53"/>
      <c r="ZC131" s="2"/>
      <c r="ZD131" s="53"/>
      <c r="ZE131" s="2"/>
      <c r="ZF131" s="53"/>
      <c r="ZG131" s="2"/>
      <c r="ZH131" s="53"/>
      <c r="ZI131" s="2"/>
      <c r="ZJ131" s="53"/>
      <c r="ZK131" s="2"/>
      <c r="ZL131" s="53"/>
      <c r="ZM131" s="2"/>
      <c r="ZN131" s="53"/>
      <c r="ZO131" s="2"/>
      <c r="ZP131" s="53"/>
      <c r="ZQ131" s="2"/>
      <c r="ZR131" s="53"/>
      <c r="ZS131" s="2"/>
      <c r="ZT131" s="53"/>
      <c r="ZU131" s="2"/>
      <c r="ZV131" s="53"/>
      <c r="ZW131" s="2"/>
      <c r="ZX131" s="53"/>
      <c r="ZY131" s="2"/>
      <c r="ZZ131" s="53"/>
      <c r="AAA131" s="2"/>
      <c r="AAB131" s="53"/>
      <c r="AAC131" s="2"/>
      <c r="AAD131" s="53"/>
      <c r="AAE131" s="2"/>
      <c r="AAF131" s="53"/>
      <c r="AAG131" s="2"/>
      <c r="AAH131" s="53"/>
      <c r="AAI131" s="2"/>
      <c r="AAJ131" s="53"/>
      <c r="AAK131" s="2"/>
      <c r="AAL131" s="53"/>
      <c r="AAM131" s="2"/>
      <c r="AAN131" s="53"/>
      <c r="AAO131" s="2"/>
      <c r="AAP131" s="53"/>
      <c r="AAQ131" s="2"/>
      <c r="AAR131" s="53"/>
      <c r="AAS131" s="2"/>
      <c r="AAT131" s="53"/>
      <c r="AAU131" s="2"/>
      <c r="AAV131" s="53"/>
      <c r="AAW131" s="2"/>
      <c r="AAX131" s="53"/>
      <c r="AAY131" s="2"/>
      <c r="AAZ131" s="53"/>
      <c r="ABA131" s="2"/>
      <c r="ABB131" s="53"/>
      <c r="ABC131" s="2"/>
      <c r="ABD131" s="53"/>
      <c r="ABE131" s="2"/>
      <c r="ABF131" s="53"/>
      <c r="ABG131" s="2"/>
      <c r="ABH131" s="53"/>
      <c r="ABI131" s="2"/>
      <c r="ABJ131" s="53"/>
      <c r="ABK131" s="2"/>
      <c r="ABL131" s="53"/>
      <c r="ABM131" s="2"/>
      <c r="ABN131" s="53"/>
      <c r="ABO131" s="2"/>
      <c r="ABP131" s="53"/>
      <c r="ABQ131" s="2"/>
      <c r="ABR131" s="53"/>
      <c r="ABS131" s="2"/>
      <c r="ABT131" s="53"/>
      <c r="ABU131" s="2"/>
      <c r="ABV131" s="53"/>
      <c r="ABW131" s="2"/>
      <c r="ABX131" s="53"/>
      <c r="ABY131" s="2"/>
      <c r="ABZ131" s="53"/>
      <c r="ACA131" s="2"/>
      <c r="ACB131" s="53"/>
      <c r="ACC131" s="2"/>
      <c r="ACD131" s="53"/>
      <c r="ACE131" s="2"/>
      <c r="ACF131" s="53"/>
      <c r="ACG131" s="2"/>
      <c r="ACH131" s="53"/>
      <c r="ACI131" s="2"/>
      <c r="ACJ131" s="53"/>
      <c r="ACK131" s="2"/>
      <c r="ACL131" s="53"/>
      <c r="ACM131" s="2"/>
      <c r="ACN131" s="53"/>
      <c r="ACO131" s="2"/>
      <c r="ACP131" s="53"/>
      <c r="ACQ131" s="2"/>
      <c r="ACR131" s="53"/>
      <c r="ACS131" s="2"/>
      <c r="ACT131" s="53"/>
      <c r="ACU131" s="2"/>
      <c r="ACV131" s="53"/>
      <c r="ACW131" s="2"/>
      <c r="ACX131" s="53"/>
      <c r="ACY131" s="2"/>
      <c r="ACZ131" s="53"/>
      <c r="ADA131" s="2"/>
      <c r="ADB131" s="53"/>
      <c r="ADC131" s="2"/>
      <c r="ADD131" s="53"/>
      <c r="ADE131" s="2"/>
      <c r="ADF131" s="53"/>
      <c r="ADG131" s="2"/>
      <c r="ADH131" s="53"/>
      <c r="ADI131" s="2"/>
      <c r="ADJ131" s="53"/>
      <c r="ADK131" s="2"/>
      <c r="ADL131" s="53"/>
      <c r="ADM131" s="2"/>
      <c r="ADN131" s="53"/>
      <c r="ADO131" s="2"/>
      <c r="ADP131" s="53"/>
      <c r="ADQ131" s="2"/>
      <c r="ADR131" s="53"/>
      <c r="ADS131" s="2"/>
      <c r="ADT131" s="53"/>
      <c r="ADU131" s="2"/>
      <c r="ADV131" s="53"/>
      <c r="ADW131" s="2"/>
      <c r="ADX131" s="53"/>
      <c r="ADY131" s="2"/>
      <c r="ADZ131" s="53"/>
      <c r="AEA131" s="2"/>
      <c r="AEB131" s="53"/>
      <c r="AEC131" s="2"/>
      <c r="AED131" s="53"/>
      <c r="AEE131" s="2"/>
      <c r="AEF131" s="53"/>
      <c r="AEG131" s="2"/>
      <c r="AEH131" s="53"/>
      <c r="AEI131" s="2"/>
      <c r="AEJ131" s="53"/>
      <c r="AEK131" s="2"/>
      <c r="AEL131" s="53"/>
      <c r="AEM131" s="2"/>
      <c r="AEN131" s="53"/>
      <c r="AEO131" s="2"/>
      <c r="AEP131" s="53"/>
      <c r="AEQ131" s="2"/>
      <c r="AER131" s="53"/>
      <c r="AES131" s="2"/>
      <c r="AET131" s="53"/>
      <c r="AEU131" s="2"/>
      <c r="AEV131" s="53"/>
      <c r="AEW131" s="2"/>
      <c r="AEX131" s="53"/>
      <c r="AEY131" s="2"/>
      <c r="AEZ131" s="53"/>
      <c r="AFA131" s="2"/>
      <c r="AFB131" s="53"/>
      <c r="AFC131" s="2"/>
      <c r="AFD131" s="53"/>
      <c r="AFE131" s="2"/>
      <c r="AFF131" s="53"/>
      <c r="AFG131" s="2"/>
      <c r="AFH131" s="53"/>
      <c r="AFI131" s="2"/>
      <c r="AFJ131" s="53"/>
      <c r="AFK131" s="2"/>
      <c r="AFL131" s="53"/>
      <c r="AFM131" s="2"/>
      <c r="AFN131" s="53"/>
      <c r="AFO131" s="2"/>
      <c r="AFP131" s="53"/>
      <c r="AFQ131" s="2"/>
      <c r="AFR131" s="53"/>
      <c r="AFS131" s="2"/>
      <c r="AFT131" s="53"/>
      <c r="AFU131" s="2"/>
      <c r="AFV131" s="53"/>
      <c r="AFW131" s="2"/>
      <c r="AFX131" s="53"/>
      <c r="AFY131" s="2"/>
      <c r="AFZ131" s="53"/>
      <c r="AGA131" s="2"/>
      <c r="AGB131" s="53"/>
      <c r="AGC131" s="2"/>
      <c r="AGD131" s="53"/>
      <c r="AGE131" s="2"/>
      <c r="AGF131" s="53"/>
      <c r="AGG131" s="2"/>
      <c r="AGH131" s="53"/>
      <c r="AGI131" s="2"/>
      <c r="AGJ131" s="53"/>
      <c r="AGK131" s="2"/>
      <c r="AGL131" s="53"/>
      <c r="AGM131" s="2"/>
      <c r="AGN131" s="53"/>
      <c r="AGO131" s="2"/>
      <c r="AGP131" s="53"/>
      <c r="AGQ131" s="2"/>
      <c r="AGR131" s="53"/>
      <c r="AGS131" s="2"/>
      <c r="AGT131" s="53"/>
      <c r="AGU131" s="2"/>
      <c r="AGV131" s="53"/>
      <c r="AGW131" s="2"/>
      <c r="AGX131" s="53"/>
      <c r="AGY131" s="2"/>
      <c r="AGZ131" s="53"/>
      <c r="AHA131" s="2"/>
      <c r="AHB131" s="53"/>
      <c r="AHC131" s="2"/>
      <c r="AHD131" s="53"/>
      <c r="AHE131" s="2"/>
      <c r="AHF131" s="53"/>
      <c r="AHG131" s="2"/>
      <c r="AHH131" s="53"/>
      <c r="AHI131" s="2"/>
      <c r="AHJ131" s="53"/>
      <c r="AHK131" s="2"/>
      <c r="AHL131" s="53"/>
      <c r="AHM131" s="2"/>
      <c r="AHN131" s="53"/>
      <c r="AHO131" s="2"/>
      <c r="AHP131" s="53"/>
      <c r="AHQ131" s="2"/>
      <c r="AHR131" s="53"/>
      <c r="AHS131" s="2"/>
      <c r="AHT131" s="53"/>
      <c r="AHU131" s="2"/>
      <c r="AHV131" s="53"/>
      <c r="AHW131" s="2"/>
      <c r="AHX131" s="53"/>
      <c r="AHY131" s="2"/>
      <c r="AHZ131" s="53"/>
      <c r="AIA131" s="2"/>
      <c r="AIB131" s="53"/>
      <c r="AIC131" s="2"/>
      <c r="AID131" s="53"/>
      <c r="AIE131" s="2"/>
      <c r="AIF131" s="53"/>
      <c r="AIG131" s="2"/>
      <c r="AIH131" s="53"/>
      <c r="AII131" s="2"/>
      <c r="AIJ131" s="53"/>
      <c r="AIK131" s="2"/>
      <c r="AIL131" s="53"/>
      <c r="AIM131" s="2"/>
      <c r="AIN131" s="53"/>
      <c r="AIO131" s="2"/>
      <c r="AIP131" s="53"/>
      <c r="AIQ131" s="2"/>
      <c r="AIR131" s="53"/>
      <c r="AIS131" s="2"/>
      <c r="AIT131" s="53"/>
      <c r="AIU131" s="2"/>
      <c r="AIV131" s="53"/>
      <c r="AIW131" s="2"/>
      <c r="AIX131" s="53"/>
      <c r="AIY131" s="2"/>
      <c r="AIZ131" s="53"/>
      <c r="AJA131" s="2"/>
      <c r="AJB131" s="53"/>
      <c r="AJC131" s="2"/>
      <c r="AJD131" s="53"/>
      <c r="AJE131" s="2"/>
      <c r="AJF131" s="53"/>
      <c r="AJG131" s="2"/>
      <c r="AJH131" s="53"/>
      <c r="AJI131" s="2"/>
      <c r="AJJ131" s="53"/>
      <c r="AJK131" s="2"/>
      <c r="AJL131" s="53"/>
      <c r="AJM131" s="2"/>
      <c r="AJN131" s="53"/>
      <c r="AJO131" s="2"/>
      <c r="AJP131" s="53"/>
      <c r="AJQ131" s="2"/>
      <c r="AJR131" s="53"/>
      <c r="AJS131" s="2"/>
      <c r="AJT131" s="53"/>
      <c r="AJU131" s="2"/>
      <c r="AJV131" s="53"/>
      <c r="AJW131" s="2"/>
      <c r="AJX131" s="53"/>
      <c r="AJY131" s="2"/>
      <c r="AJZ131" s="53"/>
      <c r="AKA131" s="2"/>
      <c r="AKB131" s="53"/>
      <c r="AKC131" s="2"/>
      <c r="AKD131" s="53"/>
      <c r="AKE131" s="2"/>
      <c r="AKF131" s="53"/>
      <c r="AKG131" s="2"/>
      <c r="AKH131" s="53"/>
      <c r="AKI131" s="2"/>
      <c r="AKJ131" s="53"/>
      <c r="AKK131" s="2"/>
      <c r="AKL131" s="53"/>
      <c r="AKM131" s="2"/>
      <c r="AKN131" s="53"/>
      <c r="AKO131" s="2"/>
      <c r="AKP131" s="53"/>
      <c r="AKQ131" s="2"/>
      <c r="AKR131" s="53"/>
      <c r="AKS131" s="2"/>
      <c r="AKT131" s="53"/>
      <c r="AKU131" s="2"/>
      <c r="AKV131" s="53"/>
      <c r="AKW131" s="2"/>
      <c r="AKX131" s="53"/>
      <c r="AKY131" s="2"/>
      <c r="AKZ131" s="53"/>
      <c r="ALA131" s="2"/>
      <c r="ALB131" s="53"/>
      <c r="ALC131" s="2"/>
      <c r="ALD131" s="53"/>
      <c r="ALE131" s="2"/>
      <c r="ALF131" s="53"/>
      <c r="ALG131" s="2"/>
      <c r="ALH131" s="53"/>
      <c r="ALI131" s="2"/>
      <c r="ALJ131" s="53"/>
      <c r="ALK131" s="2"/>
      <c r="ALL131" s="53"/>
      <c r="ALM131" s="2"/>
      <c r="ALN131" s="53"/>
      <c r="ALO131" s="2"/>
      <c r="ALP131" s="53"/>
      <c r="ALQ131" s="2"/>
      <c r="ALR131" s="53"/>
      <c r="ALS131" s="2"/>
      <c r="ALT131" s="53"/>
      <c r="ALU131" s="2"/>
      <c r="ALV131" s="53"/>
      <c r="ALW131" s="2"/>
      <c r="ALX131" s="53"/>
      <c r="ALY131" s="2"/>
      <c r="ALZ131" s="53"/>
      <c r="AMA131" s="2"/>
      <c r="AMB131" s="53"/>
      <c r="AMC131" s="2"/>
      <c r="AMD131" s="53"/>
      <c r="AME131" s="2"/>
      <c r="AMF131" s="53"/>
      <c r="AMG131" s="2"/>
      <c r="AMH131" s="53"/>
      <c r="AMI131" s="2"/>
      <c r="AMJ131" s="53"/>
      <c r="AMK131" s="2"/>
      <c r="AML131" s="53"/>
      <c r="AMM131" s="2"/>
      <c r="AMN131" s="53"/>
      <c r="AMO131" s="2"/>
      <c r="AMP131" s="53"/>
      <c r="AMQ131" s="2"/>
      <c r="AMR131" s="53"/>
      <c r="AMS131" s="2"/>
      <c r="AMT131" s="53"/>
      <c r="AMU131" s="2"/>
      <c r="AMV131" s="53"/>
      <c r="AMW131" s="2"/>
      <c r="AMX131" s="53"/>
      <c r="AMY131" s="2"/>
      <c r="AMZ131" s="53"/>
      <c r="ANA131" s="2"/>
      <c r="ANB131" s="53"/>
      <c r="ANC131" s="2"/>
      <c r="AND131" s="53"/>
      <c r="ANE131" s="2"/>
      <c r="ANF131" s="53"/>
      <c r="ANG131" s="2"/>
      <c r="ANH131" s="53"/>
      <c r="ANI131" s="2"/>
      <c r="ANJ131" s="53"/>
      <c r="ANK131" s="2"/>
      <c r="ANL131" s="53"/>
      <c r="ANM131" s="2"/>
      <c r="ANN131" s="53"/>
      <c r="ANO131" s="2"/>
      <c r="ANP131" s="53"/>
      <c r="ANQ131" s="2"/>
      <c r="ANR131" s="53"/>
      <c r="ANS131" s="2"/>
      <c r="ANT131" s="53"/>
      <c r="ANU131" s="2"/>
      <c r="ANV131" s="53"/>
      <c r="ANW131" s="2"/>
      <c r="ANX131" s="53"/>
      <c r="ANY131" s="2"/>
      <c r="ANZ131" s="53"/>
      <c r="AOA131" s="2"/>
      <c r="AOB131" s="53"/>
      <c r="AOC131" s="2"/>
      <c r="AOD131" s="53"/>
      <c r="AOE131" s="2"/>
      <c r="AOF131" s="53"/>
      <c r="AOG131" s="2"/>
      <c r="AOH131" s="53"/>
      <c r="AOI131" s="2"/>
      <c r="AOJ131" s="53"/>
      <c r="AOK131" s="2"/>
      <c r="AOL131" s="53"/>
      <c r="AOM131" s="2"/>
      <c r="AON131" s="53"/>
      <c r="AOO131" s="2"/>
      <c r="AOP131" s="53"/>
      <c r="AOQ131" s="2"/>
      <c r="AOR131" s="53"/>
      <c r="AOS131" s="2"/>
      <c r="AOT131" s="53"/>
      <c r="AOU131" s="2"/>
      <c r="AOV131" s="53"/>
      <c r="AOW131" s="2"/>
      <c r="AOX131" s="53"/>
      <c r="AOY131" s="2"/>
      <c r="AOZ131" s="53"/>
      <c r="APA131" s="2"/>
      <c r="APB131" s="53"/>
      <c r="APC131" s="2"/>
      <c r="APD131" s="53"/>
      <c r="APE131" s="2"/>
      <c r="APF131" s="53"/>
      <c r="APG131" s="2"/>
      <c r="APH131" s="53"/>
      <c r="API131" s="2"/>
      <c r="APJ131" s="53"/>
      <c r="APK131" s="2"/>
      <c r="APL131" s="53"/>
      <c r="APM131" s="2"/>
      <c r="APN131" s="53"/>
      <c r="APO131" s="2"/>
      <c r="APP131" s="53"/>
      <c r="APQ131" s="2"/>
      <c r="APR131" s="53"/>
      <c r="APS131" s="2"/>
      <c r="APT131" s="53"/>
      <c r="APU131" s="2"/>
      <c r="APV131" s="53"/>
      <c r="APW131" s="2"/>
      <c r="APX131" s="53"/>
      <c r="APY131" s="2"/>
      <c r="APZ131" s="53"/>
      <c r="AQA131" s="2"/>
      <c r="AQB131" s="53"/>
      <c r="AQC131" s="2"/>
      <c r="AQD131" s="53"/>
      <c r="AQE131" s="2"/>
      <c r="AQF131" s="53"/>
      <c r="AQG131" s="2"/>
      <c r="AQH131" s="53"/>
      <c r="AQI131" s="2"/>
      <c r="AQJ131" s="53"/>
      <c r="AQK131" s="2"/>
      <c r="AQL131" s="53"/>
      <c r="AQM131" s="2"/>
      <c r="AQN131" s="53"/>
      <c r="AQO131" s="2"/>
      <c r="AQP131" s="53"/>
      <c r="AQQ131" s="2"/>
      <c r="AQR131" s="53"/>
      <c r="AQS131" s="2"/>
      <c r="AQT131" s="53"/>
      <c r="AQU131" s="2"/>
      <c r="AQV131" s="53"/>
      <c r="AQW131" s="2"/>
      <c r="AQX131" s="53"/>
      <c r="AQY131" s="2"/>
      <c r="AQZ131" s="53"/>
      <c r="ARA131" s="2"/>
      <c r="ARB131" s="53"/>
      <c r="ARC131" s="2"/>
      <c r="ARD131" s="53"/>
      <c r="ARE131" s="2"/>
      <c r="ARF131" s="53"/>
      <c r="ARG131" s="2"/>
      <c r="ARH131" s="53"/>
      <c r="ARI131" s="2"/>
      <c r="ARJ131" s="53"/>
      <c r="ARK131" s="2"/>
      <c r="ARL131" s="53"/>
      <c r="ARM131" s="2"/>
      <c r="ARN131" s="53"/>
      <c r="ARO131" s="2"/>
      <c r="ARP131" s="53"/>
      <c r="ARQ131" s="2"/>
      <c r="ARR131" s="53"/>
      <c r="ARS131" s="2"/>
      <c r="ART131" s="53"/>
      <c r="ARU131" s="2"/>
      <c r="ARV131" s="53"/>
      <c r="ARW131" s="2"/>
      <c r="ARX131" s="53"/>
      <c r="ARY131" s="2"/>
      <c r="ARZ131" s="53"/>
      <c r="ASA131" s="2"/>
      <c r="ASB131" s="53"/>
      <c r="ASC131" s="2"/>
      <c r="ASD131" s="53"/>
      <c r="ASE131" s="2"/>
      <c r="ASF131" s="53"/>
      <c r="ASG131" s="2"/>
      <c r="ASH131" s="53"/>
      <c r="ASI131" s="2"/>
      <c r="ASJ131" s="53"/>
      <c r="ASK131" s="2"/>
      <c r="ASL131" s="53"/>
      <c r="ASM131" s="2"/>
      <c r="ASN131" s="53"/>
      <c r="ASO131" s="2"/>
      <c r="ASP131" s="53"/>
      <c r="ASQ131" s="2"/>
      <c r="ASR131" s="53"/>
      <c r="ASS131" s="2"/>
      <c r="AST131" s="53"/>
      <c r="ASU131" s="2"/>
      <c r="ASV131" s="53"/>
      <c r="ASW131" s="2"/>
      <c r="ASX131" s="53"/>
      <c r="ASY131" s="2"/>
      <c r="ASZ131" s="53"/>
      <c r="ATA131" s="2"/>
      <c r="ATB131" s="53"/>
      <c r="ATC131" s="2"/>
      <c r="ATD131" s="53"/>
      <c r="ATE131" s="2"/>
      <c r="ATF131" s="53"/>
      <c r="ATG131" s="2"/>
      <c r="ATH131" s="53"/>
      <c r="ATI131" s="2"/>
      <c r="ATJ131" s="53"/>
      <c r="ATK131" s="2"/>
      <c r="ATL131" s="53"/>
      <c r="ATM131" s="2"/>
      <c r="ATN131" s="53"/>
      <c r="ATO131" s="2"/>
      <c r="ATP131" s="53"/>
      <c r="ATQ131" s="2"/>
      <c r="ATR131" s="53"/>
      <c r="ATS131" s="2"/>
      <c r="ATT131" s="53"/>
      <c r="ATU131" s="2"/>
      <c r="ATV131" s="53"/>
      <c r="ATW131" s="2"/>
      <c r="ATX131" s="53"/>
      <c r="ATY131" s="2"/>
      <c r="ATZ131" s="53"/>
      <c r="AUA131" s="2"/>
      <c r="AUB131" s="53"/>
      <c r="AUC131" s="2"/>
      <c r="AUD131" s="53"/>
      <c r="AUE131" s="2"/>
      <c r="AUF131" s="53"/>
      <c r="AUG131" s="2"/>
      <c r="AUH131" s="53"/>
      <c r="AUI131" s="2"/>
      <c r="AUJ131" s="53"/>
      <c r="AUK131" s="2"/>
      <c r="AUL131" s="53"/>
      <c r="AUM131" s="2"/>
      <c r="AUN131" s="53"/>
      <c r="AUO131" s="2"/>
      <c r="AUP131" s="53"/>
      <c r="AUQ131" s="2"/>
      <c r="AUR131" s="53"/>
      <c r="AUS131" s="2"/>
      <c r="AUT131" s="53"/>
      <c r="AUU131" s="2"/>
      <c r="AUV131" s="53"/>
      <c r="AUW131" s="2"/>
      <c r="AUX131" s="53"/>
      <c r="AUY131" s="2"/>
      <c r="AUZ131" s="53"/>
      <c r="AVA131" s="2"/>
      <c r="AVB131" s="53"/>
      <c r="AVC131" s="2"/>
      <c r="AVD131" s="53"/>
      <c r="AVE131" s="2"/>
      <c r="AVF131" s="53"/>
      <c r="AVG131" s="2"/>
      <c r="AVH131" s="53"/>
      <c r="AVI131" s="2"/>
      <c r="AVJ131" s="53"/>
      <c r="AVK131" s="2"/>
      <c r="AVL131" s="53"/>
      <c r="AVM131" s="2"/>
      <c r="AVN131" s="53"/>
      <c r="AVO131" s="2"/>
      <c r="AVP131" s="53"/>
      <c r="AVQ131" s="2"/>
      <c r="AVR131" s="53"/>
      <c r="AVS131" s="2"/>
      <c r="AVT131" s="53"/>
      <c r="AVU131" s="2"/>
      <c r="AVV131" s="53"/>
      <c r="AVW131" s="2"/>
      <c r="AVX131" s="53"/>
      <c r="AVY131" s="2"/>
      <c r="AVZ131" s="53"/>
      <c r="AWA131" s="2"/>
      <c r="AWB131" s="53"/>
      <c r="AWC131" s="2"/>
      <c r="AWD131" s="53"/>
      <c r="AWE131" s="2"/>
      <c r="AWF131" s="53"/>
      <c r="AWG131" s="2"/>
      <c r="AWH131" s="53"/>
      <c r="AWI131" s="2"/>
      <c r="AWJ131" s="53"/>
      <c r="AWK131" s="2"/>
      <c r="AWL131" s="53"/>
      <c r="AWM131" s="2"/>
      <c r="AWN131" s="53"/>
      <c r="AWO131" s="2"/>
      <c r="AWP131" s="53"/>
      <c r="AWQ131" s="2"/>
      <c r="AWR131" s="53"/>
      <c r="AWS131" s="2"/>
      <c r="AWT131" s="53"/>
      <c r="AWU131" s="2"/>
      <c r="AWV131" s="53"/>
      <c r="AWW131" s="2"/>
      <c r="AWX131" s="53"/>
      <c r="AWY131" s="2"/>
      <c r="AWZ131" s="53"/>
      <c r="AXA131" s="2"/>
      <c r="AXB131" s="53"/>
      <c r="AXC131" s="2"/>
      <c r="AXD131" s="53"/>
      <c r="AXE131" s="2"/>
      <c r="AXF131" s="53"/>
      <c r="AXG131" s="2"/>
      <c r="AXH131" s="53"/>
      <c r="AXI131" s="2"/>
      <c r="AXJ131" s="53"/>
      <c r="AXK131" s="2"/>
      <c r="AXL131" s="53"/>
      <c r="AXM131" s="2"/>
      <c r="AXN131" s="53"/>
      <c r="AXO131" s="2"/>
      <c r="AXP131" s="53"/>
      <c r="AXQ131" s="2"/>
      <c r="AXR131" s="53"/>
      <c r="AXS131" s="2"/>
      <c r="AXT131" s="53"/>
      <c r="AXU131" s="2"/>
      <c r="AXV131" s="53"/>
      <c r="AXW131" s="2"/>
      <c r="AXX131" s="53"/>
      <c r="AXY131" s="2"/>
      <c r="AXZ131" s="53"/>
      <c r="AYA131" s="2"/>
      <c r="AYB131" s="53"/>
      <c r="AYC131" s="2"/>
      <c r="AYD131" s="53"/>
      <c r="AYE131" s="2"/>
      <c r="AYF131" s="53"/>
      <c r="AYG131" s="2"/>
      <c r="AYH131" s="53"/>
      <c r="AYI131" s="2"/>
      <c r="AYJ131" s="53"/>
      <c r="AYK131" s="2"/>
      <c r="AYL131" s="53"/>
      <c r="AYM131" s="2"/>
      <c r="AYN131" s="53"/>
      <c r="AYO131" s="2"/>
      <c r="AYP131" s="53"/>
      <c r="AYQ131" s="2"/>
      <c r="AYR131" s="53"/>
      <c r="AYS131" s="2"/>
      <c r="AYT131" s="53"/>
      <c r="AYU131" s="2"/>
      <c r="AYV131" s="53"/>
      <c r="AYW131" s="2"/>
      <c r="AYX131" s="53"/>
      <c r="AYY131" s="2"/>
      <c r="AYZ131" s="53"/>
      <c r="AZA131" s="2"/>
      <c r="AZB131" s="53"/>
      <c r="AZC131" s="2"/>
      <c r="AZD131" s="53"/>
      <c r="AZE131" s="2"/>
      <c r="AZF131" s="53"/>
      <c r="AZG131" s="2"/>
      <c r="AZH131" s="53"/>
      <c r="AZI131" s="2"/>
      <c r="AZJ131" s="53"/>
      <c r="AZK131" s="2"/>
      <c r="AZL131" s="53"/>
      <c r="AZM131" s="2"/>
      <c r="AZN131" s="53"/>
      <c r="AZO131" s="2"/>
      <c r="AZP131" s="53"/>
      <c r="AZQ131" s="2"/>
      <c r="AZR131" s="53"/>
      <c r="AZS131" s="2"/>
      <c r="AZT131" s="53"/>
      <c r="AZU131" s="2"/>
      <c r="AZV131" s="53"/>
      <c r="AZW131" s="2"/>
      <c r="AZX131" s="53"/>
      <c r="AZY131" s="2"/>
      <c r="AZZ131" s="53"/>
      <c r="BAA131" s="2"/>
      <c r="BAB131" s="53"/>
      <c r="BAC131" s="2"/>
      <c r="BAD131" s="53"/>
      <c r="BAE131" s="2"/>
      <c r="BAF131" s="53"/>
      <c r="BAG131" s="2"/>
      <c r="BAH131" s="53"/>
      <c r="BAI131" s="2"/>
      <c r="BAJ131" s="53"/>
      <c r="BAK131" s="2"/>
      <c r="BAL131" s="53"/>
      <c r="BAM131" s="2"/>
      <c r="BAN131" s="53"/>
      <c r="BAO131" s="2"/>
      <c r="BAP131" s="53"/>
      <c r="BAQ131" s="2"/>
      <c r="BAR131" s="53"/>
      <c r="BAS131" s="2"/>
      <c r="BAT131" s="53"/>
      <c r="BAU131" s="2"/>
      <c r="BAV131" s="53"/>
      <c r="BAW131" s="2"/>
      <c r="BAX131" s="53"/>
      <c r="BAY131" s="2"/>
      <c r="BAZ131" s="53"/>
      <c r="BBA131" s="2"/>
      <c r="BBB131" s="53"/>
      <c r="BBC131" s="2"/>
      <c r="BBD131" s="53"/>
      <c r="BBE131" s="2"/>
      <c r="BBF131" s="53"/>
      <c r="BBG131" s="2"/>
      <c r="BBH131" s="53"/>
      <c r="BBI131" s="2"/>
      <c r="BBJ131" s="53"/>
      <c r="BBK131" s="2"/>
      <c r="BBL131" s="53"/>
      <c r="BBM131" s="2"/>
      <c r="BBN131" s="53"/>
      <c r="BBO131" s="2"/>
      <c r="BBP131" s="53"/>
      <c r="BBQ131" s="2"/>
      <c r="BBR131" s="53"/>
      <c r="BBS131" s="2"/>
      <c r="BBT131" s="53"/>
      <c r="BBU131" s="2"/>
      <c r="BBV131" s="53"/>
      <c r="BBW131" s="2"/>
      <c r="BBX131" s="53"/>
      <c r="BBY131" s="2"/>
      <c r="BBZ131" s="53"/>
      <c r="BCA131" s="2"/>
      <c r="BCB131" s="53"/>
      <c r="BCC131" s="2"/>
      <c r="BCD131" s="53"/>
      <c r="BCE131" s="2"/>
      <c r="BCF131" s="53"/>
      <c r="BCG131" s="2"/>
      <c r="BCH131" s="53"/>
      <c r="BCI131" s="2"/>
      <c r="BCJ131" s="53"/>
      <c r="BCK131" s="2"/>
      <c r="BCL131" s="53"/>
      <c r="BCM131" s="2"/>
      <c r="BCN131" s="53"/>
      <c r="BCO131" s="2"/>
      <c r="BCP131" s="53"/>
      <c r="BCQ131" s="2"/>
      <c r="BCR131" s="53"/>
      <c r="BCS131" s="2"/>
      <c r="BCT131" s="53"/>
      <c r="BCU131" s="2"/>
      <c r="BCV131" s="53"/>
      <c r="BCW131" s="2"/>
      <c r="BCX131" s="53"/>
      <c r="BCY131" s="2"/>
      <c r="BCZ131" s="53"/>
      <c r="BDA131" s="2"/>
      <c r="BDB131" s="53"/>
      <c r="BDC131" s="2"/>
      <c r="BDD131" s="53"/>
      <c r="BDE131" s="2"/>
      <c r="BDF131" s="53"/>
      <c r="BDG131" s="2"/>
      <c r="BDH131" s="53"/>
      <c r="BDI131" s="2"/>
      <c r="BDJ131" s="53"/>
      <c r="BDK131" s="2"/>
      <c r="BDL131" s="53"/>
      <c r="BDM131" s="2"/>
      <c r="BDN131" s="53"/>
      <c r="BDO131" s="2"/>
      <c r="BDP131" s="53"/>
      <c r="BDQ131" s="2"/>
      <c r="BDR131" s="53"/>
      <c r="BDS131" s="2"/>
      <c r="BDT131" s="53"/>
      <c r="BDU131" s="2"/>
      <c r="BDV131" s="53"/>
      <c r="BDW131" s="2"/>
      <c r="BDX131" s="53"/>
      <c r="BDY131" s="2"/>
      <c r="BDZ131" s="53"/>
      <c r="BEA131" s="2"/>
      <c r="BEB131" s="53"/>
      <c r="BEC131" s="2"/>
      <c r="BED131" s="53"/>
      <c r="BEE131" s="2"/>
      <c r="BEF131" s="53"/>
      <c r="BEG131" s="2"/>
      <c r="BEH131" s="53"/>
      <c r="BEI131" s="2"/>
      <c r="BEJ131" s="53"/>
      <c r="BEK131" s="2"/>
      <c r="BEL131" s="53"/>
      <c r="BEM131" s="2"/>
      <c r="BEN131" s="53"/>
      <c r="BEO131" s="2"/>
      <c r="BEP131" s="53"/>
      <c r="BEQ131" s="2"/>
      <c r="BER131" s="53"/>
      <c r="BES131" s="2"/>
      <c r="BET131" s="53"/>
      <c r="BEU131" s="2"/>
      <c r="BEV131" s="53"/>
      <c r="BEW131" s="2"/>
      <c r="BEX131" s="53"/>
      <c r="BEY131" s="2"/>
      <c r="BEZ131" s="53"/>
      <c r="BFA131" s="2"/>
      <c r="BFB131" s="53"/>
      <c r="BFC131" s="2"/>
      <c r="BFD131" s="53"/>
      <c r="BFE131" s="2"/>
      <c r="BFF131" s="53"/>
      <c r="BFG131" s="2"/>
      <c r="BFH131" s="53"/>
      <c r="BFI131" s="2"/>
      <c r="BFJ131" s="53"/>
      <c r="BFK131" s="2"/>
      <c r="BFL131" s="53"/>
      <c r="BFM131" s="2"/>
      <c r="BFN131" s="53"/>
      <c r="BFO131" s="2"/>
      <c r="BFP131" s="53"/>
      <c r="BFQ131" s="2"/>
      <c r="BFR131" s="53"/>
      <c r="BFS131" s="2"/>
      <c r="BFT131" s="53"/>
      <c r="BFU131" s="2"/>
      <c r="BFV131" s="53"/>
      <c r="BFW131" s="2"/>
      <c r="BFX131" s="53"/>
      <c r="BFY131" s="2"/>
      <c r="BFZ131" s="53"/>
      <c r="BGA131" s="2"/>
      <c r="BGB131" s="53"/>
      <c r="BGC131" s="2"/>
      <c r="BGD131" s="53"/>
      <c r="BGE131" s="2"/>
      <c r="BGF131" s="53"/>
      <c r="BGG131" s="2"/>
      <c r="BGH131" s="53"/>
      <c r="BGI131" s="2"/>
      <c r="BGJ131" s="53"/>
      <c r="BGK131" s="2"/>
      <c r="BGL131" s="53"/>
      <c r="BGM131" s="2"/>
      <c r="BGN131" s="53"/>
      <c r="BGO131" s="2"/>
      <c r="BGP131" s="53"/>
      <c r="BGQ131" s="2"/>
      <c r="BGR131" s="53"/>
      <c r="BGS131" s="2"/>
      <c r="BGT131" s="53"/>
      <c r="BGU131" s="2"/>
      <c r="BGV131" s="53"/>
      <c r="BGW131" s="2"/>
      <c r="BGX131" s="53"/>
      <c r="BGY131" s="2"/>
      <c r="BGZ131" s="53"/>
      <c r="BHA131" s="2"/>
      <c r="BHB131" s="53"/>
      <c r="BHC131" s="2"/>
      <c r="BHD131" s="53"/>
      <c r="BHE131" s="2"/>
      <c r="BHF131" s="53"/>
      <c r="BHG131" s="2"/>
      <c r="BHH131" s="53"/>
      <c r="BHI131" s="2"/>
      <c r="BHJ131" s="53"/>
      <c r="BHK131" s="2"/>
      <c r="BHL131" s="53"/>
      <c r="BHM131" s="2"/>
      <c r="BHN131" s="53"/>
      <c r="BHO131" s="2"/>
      <c r="BHP131" s="53"/>
      <c r="BHQ131" s="2"/>
      <c r="BHR131" s="53"/>
      <c r="BHS131" s="2"/>
      <c r="BHT131" s="53"/>
      <c r="BHU131" s="2"/>
      <c r="BHV131" s="53"/>
      <c r="BHW131" s="2"/>
      <c r="BHX131" s="53"/>
      <c r="BHY131" s="2"/>
      <c r="BHZ131" s="53"/>
      <c r="BIA131" s="2"/>
      <c r="BIB131" s="53"/>
      <c r="BIC131" s="2"/>
      <c r="BID131" s="53"/>
      <c r="BIE131" s="2"/>
      <c r="BIF131" s="53"/>
      <c r="BIG131" s="2"/>
      <c r="BIH131" s="53"/>
      <c r="BII131" s="2"/>
      <c r="BIJ131" s="53"/>
      <c r="BIK131" s="2"/>
      <c r="BIL131" s="53"/>
      <c r="BIM131" s="2"/>
      <c r="BIN131" s="53"/>
      <c r="BIO131" s="2"/>
      <c r="BIP131" s="53"/>
      <c r="BIQ131" s="2"/>
      <c r="BIR131" s="53"/>
      <c r="BIS131" s="2"/>
      <c r="BIT131" s="53"/>
      <c r="BIU131" s="2"/>
      <c r="BIV131" s="53"/>
      <c r="BIW131" s="2"/>
      <c r="BIX131" s="53"/>
      <c r="BIY131" s="2"/>
      <c r="BIZ131" s="53"/>
      <c r="BJA131" s="2"/>
      <c r="BJB131" s="53"/>
      <c r="BJC131" s="2"/>
      <c r="BJD131" s="53"/>
      <c r="BJE131" s="2"/>
      <c r="BJF131" s="53"/>
      <c r="BJG131" s="2"/>
      <c r="BJH131" s="53"/>
      <c r="BJI131" s="2"/>
      <c r="BJJ131" s="53"/>
      <c r="BJK131" s="2"/>
      <c r="BJL131" s="53"/>
      <c r="BJM131" s="2"/>
      <c r="BJN131" s="53"/>
      <c r="BJO131" s="2"/>
      <c r="BJP131" s="53"/>
      <c r="BJQ131" s="2"/>
      <c r="BJR131" s="53"/>
      <c r="BJS131" s="2"/>
      <c r="BJT131" s="53"/>
      <c r="BJU131" s="2"/>
      <c r="BJV131" s="53"/>
      <c r="BJW131" s="2"/>
      <c r="BJX131" s="53"/>
      <c r="BJY131" s="2"/>
      <c r="BJZ131" s="53"/>
      <c r="BKA131" s="2"/>
      <c r="BKB131" s="53"/>
      <c r="BKC131" s="2"/>
      <c r="BKD131" s="53"/>
      <c r="BKE131" s="2"/>
      <c r="BKF131" s="53"/>
      <c r="BKG131" s="2"/>
      <c r="BKH131" s="53"/>
      <c r="BKI131" s="2"/>
      <c r="BKJ131" s="53"/>
      <c r="BKK131" s="2"/>
      <c r="BKL131" s="53"/>
      <c r="BKM131" s="2"/>
      <c r="BKN131" s="53"/>
      <c r="BKO131" s="2"/>
      <c r="BKP131" s="53"/>
      <c r="BKQ131" s="2"/>
      <c r="BKR131" s="53"/>
      <c r="BKS131" s="2"/>
      <c r="BKT131" s="53"/>
      <c r="BKU131" s="2"/>
      <c r="BKV131" s="53"/>
      <c r="BKW131" s="2"/>
      <c r="BKX131" s="53"/>
      <c r="BKY131" s="2"/>
      <c r="BKZ131" s="53"/>
      <c r="BLA131" s="2"/>
      <c r="BLB131" s="53"/>
      <c r="BLC131" s="2"/>
      <c r="BLD131" s="53"/>
      <c r="BLE131" s="2"/>
      <c r="BLF131" s="53"/>
      <c r="BLG131" s="2"/>
      <c r="BLH131" s="53"/>
      <c r="BLI131" s="2"/>
      <c r="BLJ131" s="53"/>
      <c r="BLK131" s="2"/>
      <c r="BLL131" s="53"/>
      <c r="BLM131" s="2"/>
      <c r="BLN131" s="53"/>
      <c r="BLO131" s="2"/>
      <c r="BLP131" s="53"/>
      <c r="BLQ131" s="2"/>
      <c r="BLR131" s="53"/>
      <c r="BLS131" s="2"/>
      <c r="BLT131" s="53"/>
      <c r="BLU131" s="2"/>
      <c r="BLV131" s="53"/>
      <c r="BLW131" s="2"/>
      <c r="BLX131" s="53"/>
      <c r="BLY131" s="2"/>
      <c r="BLZ131" s="53"/>
      <c r="BMA131" s="2"/>
      <c r="BMB131" s="53"/>
      <c r="BMC131" s="2"/>
      <c r="BMD131" s="53"/>
      <c r="BME131" s="2"/>
      <c r="BMF131" s="53"/>
      <c r="BMG131" s="2"/>
      <c r="BMH131" s="53"/>
      <c r="BMI131" s="2"/>
      <c r="BMJ131" s="53"/>
      <c r="BMK131" s="2"/>
      <c r="BML131" s="53"/>
      <c r="BMM131" s="2"/>
      <c r="BMN131" s="53"/>
      <c r="BMO131" s="2"/>
      <c r="BMP131" s="53"/>
      <c r="BMQ131" s="2"/>
      <c r="BMR131" s="53"/>
      <c r="BMS131" s="2"/>
      <c r="BMT131" s="53"/>
      <c r="BMU131" s="2"/>
      <c r="BMV131" s="53"/>
      <c r="BMW131" s="2"/>
      <c r="BMX131" s="53"/>
      <c r="BMY131" s="2"/>
      <c r="BMZ131" s="53"/>
      <c r="BNA131" s="2"/>
      <c r="BNB131" s="53"/>
      <c r="BNC131" s="2"/>
      <c r="BND131" s="53"/>
      <c r="BNE131" s="2"/>
      <c r="BNF131" s="53"/>
      <c r="BNG131" s="2"/>
      <c r="BNH131" s="53"/>
      <c r="BNI131" s="2"/>
      <c r="BNJ131" s="53"/>
      <c r="BNK131" s="2"/>
      <c r="BNL131" s="53"/>
      <c r="BNM131" s="2"/>
      <c r="BNN131" s="53"/>
      <c r="BNO131" s="2"/>
      <c r="BNP131" s="53"/>
      <c r="BNQ131" s="2"/>
      <c r="BNR131" s="53"/>
      <c r="BNS131" s="2"/>
      <c r="BNT131" s="53"/>
      <c r="BNU131" s="2"/>
      <c r="BNV131" s="53"/>
      <c r="BNW131" s="2"/>
      <c r="BNX131" s="53"/>
      <c r="BNY131" s="2"/>
      <c r="BNZ131" s="53"/>
      <c r="BOA131" s="2"/>
      <c r="BOB131" s="53"/>
      <c r="BOC131" s="2"/>
      <c r="BOD131" s="53"/>
      <c r="BOE131" s="2"/>
      <c r="BOF131" s="53"/>
      <c r="BOG131" s="2"/>
      <c r="BOH131" s="53"/>
      <c r="BOI131" s="2"/>
      <c r="BOJ131" s="53"/>
      <c r="BOK131" s="2"/>
      <c r="BOL131" s="53"/>
      <c r="BOM131" s="2"/>
      <c r="BON131" s="53"/>
      <c r="BOO131" s="2"/>
      <c r="BOP131" s="53"/>
      <c r="BOQ131" s="2"/>
      <c r="BOR131" s="53"/>
      <c r="BOS131" s="2"/>
      <c r="BOT131" s="53"/>
      <c r="BOU131" s="2"/>
      <c r="BOV131" s="53"/>
      <c r="BOW131" s="2"/>
      <c r="BOX131" s="53"/>
      <c r="BOY131" s="2"/>
      <c r="BOZ131" s="53"/>
      <c r="BPA131" s="2"/>
      <c r="BPB131" s="53"/>
      <c r="BPC131" s="2"/>
      <c r="BPD131" s="53"/>
      <c r="BPE131" s="2"/>
      <c r="BPF131" s="53"/>
      <c r="BPG131" s="2"/>
      <c r="BPH131" s="53"/>
      <c r="BPI131" s="2"/>
      <c r="BPJ131" s="53"/>
      <c r="BPK131" s="2"/>
      <c r="BPL131" s="53"/>
      <c r="BPM131" s="2"/>
      <c r="BPN131" s="53"/>
      <c r="BPO131" s="2"/>
      <c r="BPP131" s="53"/>
      <c r="BPQ131" s="2"/>
      <c r="BPR131" s="53"/>
      <c r="BPS131" s="2"/>
      <c r="BPT131" s="53"/>
      <c r="BPU131" s="2"/>
      <c r="BPV131" s="53"/>
      <c r="BPW131" s="2"/>
      <c r="BPX131" s="53"/>
      <c r="BPY131" s="2"/>
      <c r="BPZ131" s="53"/>
      <c r="BQA131" s="2"/>
      <c r="BQB131" s="53"/>
      <c r="BQC131" s="2"/>
      <c r="BQD131" s="53"/>
      <c r="BQE131" s="2"/>
      <c r="BQF131" s="53"/>
      <c r="BQG131" s="2"/>
      <c r="BQH131" s="53"/>
      <c r="BQI131" s="2"/>
      <c r="BQJ131" s="53"/>
      <c r="BQK131" s="2"/>
      <c r="BQL131" s="53"/>
      <c r="BQM131" s="2"/>
      <c r="BQN131" s="53"/>
      <c r="BQO131" s="2"/>
      <c r="BQP131" s="53"/>
      <c r="BQQ131" s="2"/>
      <c r="BQR131" s="53"/>
      <c r="BQS131" s="2"/>
      <c r="BQT131" s="53"/>
      <c r="BQU131" s="2"/>
      <c r="BQV131" s="53"/>
      <c r="BQW131" s="2"/>
      <c r="BQX131" s="53"/>
      <c r="BQY131" s="2"/>
      <c r="BQZ131" s="53"/>
      <c r="BRA131" s="2"/>
      <c r="BRB131" s="53"/>
      <c r="BRC131" s="2"/>
      <c r="BRD131" s="53"/>
      <c r="BRE131" s="2"/>
      <c r="BRF131" s="53"/>
      <c r="BRG131" s="2"/>
      <c r="BRH131" s="53"/>
      <c r="BRI131" s="2"/>
      <c r="BRJ131" s="53"/>
      <c r="BRK131" s="2"/>
      <c r="BRL131" s="53"/>
      <c r="BRM131" s="2"/>
      <c r="BRN131" s="53"/>
      <c r="BRO131" s="2"/>
      <c r="BRP131" s="53"/>
      <c r="BRQ131" s="2"/>
      <c r="BRR131" s="53"/>
      <c r="BRS131" s="2"/>
      <c r="BRT131" s="53"/>
      <c r="BRU131" s="2"/>
      <c r="BRV131" s="53"/>
      <c r="BRW131" s="2"/>
      <c r="BRX131" s="53"/>
      <c r="BRY131" s="2"/>
      <c r="BRZ131" s="53"/>
      <c r="BSA131" s="2"/>
      <c r="BSB131" s="53"/>
      <c r="BSC131" s="2"/>
      <c r="BSD131" s="53"/>
      <c r="BSE131" s="2"/>
      <c r="BSF131" s="53"/>
      <c r="BSG131" s="2"/>
      <c r="BSH131" s="53"/>
      <c r="BSI131" s="2"/>
      <c r="BSJ131" s="53"/>
      <c r="BSK131" s="2"/>
      <c r="BSL131" s="53"/>
      <c r="BSM131" s="2"/>
      <c r="BSN131" s="53"/>
      <c r="BSO131" s="2"/>
      <c r="BSP131" s="53"/>
      <c r="BSQ131" s="2"/>
      <c r="BSR131" s="53"/>
      <c r="BSS131" s="2"/>
      <c r="BST131" s="53"/>
      <c r="BSU131" s="2"/>
      <c r="BSV131" s="53"/>
      <c r="BSW131" s="2"/>
      <c r="BSX131" s="53"/>
      <c r="BSY131" s="2"/>
      <c r="BSZ131" s="53"/>
      <c r="BTA131" s="2"/>
      <c r="BTB131" s="53"/>
      <c r="BTC131" s="2"/>
      <c r="BTD131" s="53"/>
      <c r="BTE131" s="2"/>
      <c r="BTF131" s="53"/>
      <c r="BTG131" s="2"/>
      <c r="BTH131" s="53"/>
      <c r="BTI131" s="2"/>
      <c r="BTJ131" s="53"/>
      <c r="BTK131" s="2"/>
      <c r="BTL131" s="53"/>
      <c r="BTM131" s="2"/>
      <c r="BTN131" s="53"/>
      <c r="BTO131" s="2"/>
      <c r="BTP131" s="53"/>
      <c r="BTQ131" s="2"/>
      <c r="BTR131" s="53"/>
      <c r="BTS131" s="2"/>
      <c r="BTT131" s="53"/>
      <c r="BTU131" s="2"/>
      <c r="BTV131" s="53"/>
      <c r="BTW131" s="2"/>
      <c r="BTX131" s="53"/>
      <c r="BTY131" s="2"/>
      <c r="BTZ131" s="53"/>
      <c r="BUA131" s="2"/>
      <c r="BUB131" s="53"/>
      <c r="BUC131" s="2"/>
      <c r="BUD131" s="53"/>
      <c r="BUE131" s="2"/>
      <c r="BUF131" s="53"/>
      <c r="BUG131" s="2"/>
      <c r="BUH131" s="53"/>
      <c r="BUI131" s="2"/>
      <c r="BUJ131" s="53"/>
      <c r="BUK131" s="2"/>
      <c r="BUL131" s="53"/>
      <c r="BUM131" s="2"/>
      <c r="BUN131" s="53"/>
      <c r="BUO131" s="2"/>
      <c r="BUP131" s="53"/>
      <c r="BUQ131" s="2"/>
      <c r="BUR131" s="53"/>
      <c r="BUS131" s="2"/>
      <c r="BUT131" s="53"/>
      <c r="BUU131" s="2"/>
      <c r="BUV131" s="53"/>
      <c r="BUW131" s="2"/>
      <c r="BUX131" s="53"/>
      <c r="BUY131" s="2"/>
      <c r="BUZ131" s="53"/>
      <c r="BVA131" s="2"/>
      <c r="BVB131" s="53"/>
      <c r="BVC131" s="2"/>
      <c r="BVD131" s="53"/>
      <c r="BVE131" s="2"/>
      <c r="BVF131" s="53"/>
      <c r="BVG131" s="2"/>
      <c r="BVH131" s="53"/>
      <c r="BVI131" s="2"/>
      <c r="BVJ131" s="53"/>
      <c r="BVK131" s="2"/>
      <c r="BVL131" s="53"/>
      <c r="BVM131" s="2"/>
      <c r="BVN131" s="53"/>
      <c r="BVO131" s="2"/>
      <c r="BVP131" s="53"/>
      <c r="BVQ131" s="2"/>
      <c r="BVR131" s="53"/>
      <c r="BVS131" s="2"/>
      <c r="BVT131" s="53"/>
      <c r="BVU131" s="2"/>
      <c r="BVV131" s="53"/>
      <c r="BVW131" s="2"/>
      <c r="BVX131" s="53"/>
      <c r="BVY131" s="2"/>
      <c r="BVZ131" s="53"/>
      <c r="BWA131" s="2"/>
      <c r="BWB131" s="53"/>
      <c r="BWC131" s="2"/>
      <c r="BWD131" s="53"/>
      <c r="BWE131" s="2"/>
      <c r="BWF131" s="53"/>
      <c r="BWG131" s="2"/>
      <c r="BWH131" s="53"/>
      <c r="BWI131" s="2"/>
      <c r="BWJ131" s="53"/>
      <c r="BWK131" s="2"/>
      <c r="BWL131" s="53"/>
      <c r="BWM131" s="2"/>
      <c r="BWN131" s="53"/>
      <c r="BWO131" s="2"/>
      <c r="BWP131" s="53"/>
      <c r="BWQ131" s="2"/>
      <c r="BWR131" s="53"/>
      <c r="BWS131" s="2"/>
      <c r="BWT131" s="53"/>
      <c r="BWU131" s="2"/>
      <c r="BWV131" s="53"/>
      <c r="BWW131" s="2"/>
      <c r="BWX131" s="53"/>
      <c r="BWY131" s="2"/>
      <c r="BWZ131" s="53"/>
      <c r="BXA131" s="2"/>
      <c r="BXB131" s="53"/>
      <c r="BXC131" s="2"/>
      <c r="BXD131" s="53"/>
      <c r="BXE131" s="2"/>
      <c r="BXF131" s="53"/>
      <c r="BXG131" s="2"/>
      <c r="BXH131" s="53"/>
      <c r="BXI131" s="2"/>
      <c r="BXJ131" s="53"/>
      <c r="BXK131" s="2"/>
      <c r="BXL131" s="53"/>
      <c r="BXM131" s="2"/>
      <c r="BXN131" s="53"/>
      <c r="BXO131" s="2"/>
      <c r="BXP131" s="53"/>
      <c r="BXQ131" s="2"/>
      <c r="BXR131" s="53"/>
      <c r="BXS131" s="2"/>
      <c r="BXT131" s="53"/>
      <c r="BXU131" s="2"/>
      <c r="BXV131" s="53"/>
      <c r="BXW131" s="2"/>
      <c r="BXX131" s="53"/>
      <c r="BXY131" s="2"/>
      <c r="BXZ131" s="53"/>
      <c r="BYA131" s="2"/>
      <c r="BYB131" s="53"/>
      <c r="BYC131" s="2"/>
      <c r="BYD131" s="53"/>
      <c r="BYE131" s="2"/>
      <c r="BYF131" s="53"/>
      <c r="BYG131" s="2"/>
      <c r="BYH131" s="53"/>
      <c r="BYI131" s="2"/>
      <c r="BYJ131" s="53"/>
      <c r="BYK131" s="2"/>
      <c r="BYL131" s="53"/>
      <c r="BYM131" s="2"/>
      <c r="BYN131" s="53"/>
      <c r="BYO131" s="2"/>
      <c r="BYP131" s="53"/>
      <c r="BYQ131" s="2"/>
      <c r="BYR131" s="53"/>
      <c r="BYS131" s="2"/>
      <c r="BYT131" s="53"/>
      <c r="BYU131" s="2"/>
      <c r="BYV131" s="53"/>
      <c r="BYW131" s="2"/>
      <c r="BYX131" s="53"/>
      <c r="BYY131" s="2"/>
      <c r="BYZ131" s="53"/>
      <c r="BZA131" s="2"/>
      <c r="BZB131" s="53"/>
      <c r="BZC131" s="2"/>
      <c r="BZD131" s="53"/>
      <c r="BZE131" s="2"/>
      <c r="BZF131" s="53"/>
      <c r="BZG131" s="2"/>
      <c r="BZH131" s="53"/>
      <c r="BZI131" s="2"/>
      <c r="BZJ131" s="53"/>
      <c r="BZK131" s="2"/>
      <c r="BZL131" s="53"/>
      <c r="BZM131" s="2"/>
      <c r="BZN131" s="53"/>
      <c r="BZO131" s="2"/>
      <c r="BZP131" s="53"/>
      <c r="BZQ131" s="2"/>
      <c r="BZR131" s="53"/>
      <c r="BZS131" s="2"/>
      <c r="BZT131" s="53"/>
      <c r="BZU131" s="2"/>
      <c r="BZV131" s="53"/>
      <c r="BZW131" s="2"/>
      <c r="BZX131" s="53"/>
      <c r="BZY131" s="2"/>
      <c r="BZZ131" s="53"/>
      <c r="CAA131" s="2"/>
      <c r="CAB131" s="53"/>
      <c r="CAC131" s="2"/>
      <c r="CAD131" s="53"/>
      <c r="CAE131" s="2"/>
      <c r="CAF131" s="53"/>
      <c r="CAG131" s="2"/>
      <c r="CAH131" s="53"/>
      <c r="CAI131" s="2"/>
      <c r="CAJ131" s="53"/>
      <c r="CAK131" s="2"/>
      <c r="CAL131" s="53"/>
      <c r="CAM131" s="2"/>
      <c r="CAN131" s="53"/>
      <c r="CAO131" s="2"/>
      <c r="CAP131" s="53"/>
      <c r="CAQ131" s="2"/>
      <c r="CAR131" s="53"/>
      <c r="CAS131" s="2"/>
      <c r="CAT131" s="53"/>
      <c r="CAU131" s="2"/>
      <c r="CAV131" s="53"/>
      <c r="CAW131" s="2"/>
      <c r="CAX131" s="53"/>
      <c r="CAY131" s="2"/>
      <c r="CAZ131" s="53"/>
      <c r="CBA131" s="2"/>
      <c r="CBB131" s="53"/>
      <c r="CBC131" s="2"/>
      <c r="CBD131" s="53"/>
      <c r="CBE131" s="2"/>
      <c r="CBF131" s="53"/>
      <c r="CBG131" s="2"/>
      <c r="CBH131" s="53"/>
      <c r="CBI131" s="2"/>
      <c r="CBJ131" s="53"/>
      <c r="CBK131" s="2"/>
      <c r="CBL131" s="53"/>
      <c r="CBM131" s="2"/>
      <c r="CBN131" s="53"/>
      <c r="CBO131" s="2"/>
      <c r="CBP131" s="53"/>
      <c r="CBQ131" s="2"/>
      <c r="CBR131" s="53"/>
      <c r="CBS131" s="2"/>
      <c r="CBT131" s="53"/>
      <c r="CBU131" s="2"/>
      <c r="CBV131" s="53"/>
      <c r="CBW131" s="2"/>
      <c r="CBX131" s="53"/>
      <c r="CBY131" s="2"/>
      <c r="CBZ131" s="53"/>
      <c r="CCA131" s="2"/>
      <c r="CCB131" s="53"/>
      <c r="CCC131" s="2"/>
      <c r="CCD131" s="53"/>
      <c r="CCE131" s="2"/>
      <c r="CCF131" s="53"/>
      <c r="CCG131" s="2"/>
      <c r="CCH131" s="53"/>
      <c r="CCI131" s="2"/>
      <c r="CCJ131" s="53"/>
      <c r="CCK131" s="2"/>
      <c r="CCL131" s="53"/>
      <c r="CCM131" s="2"/>
      <c r="CCN131" s="53"/>
      <c r="CCO131" s="2"/>
      <c r="CCP131" s="53"/>
      <c r="CCQ131" s="2"/>
      <c r="CCR131" s="53"/>
      <c r="CCS131" s="2"/>
      <c r="CCT131" s="53"/>
      <c r="CCU131" s="2"/>
      <c r="CCV131" s="53"/>
      <c r="CCW131" s="2"/>
      <c r="CCX131" s="53"/>
      <c r="CCY131" s="2"/>
      <c r="CCZ131" s="53"/>
      <c r="CDA131" s="2"/>
      <c r="CDB131" s="53"/>
      <c r="CDC131" s="2"/>
      <c r="CDD131" s="53"/>
      <c r="CDE131" s="2"/>
      <c r="CDF131" s="53"/>
      <c r="CDG131" s="2"/>
      <c r="CDH131" s="53"/>
      <c r="CDI131" s="2"/>
      <c r="CDJ131" s="53"/>
      <c r="CDK131" s="2"/>
      <c r="CDL131" s="53"/>
      <c r="CDM131" s="2"/>
      <c r="CDN131" s="53"/>
      <c r="CDO131" s="2"/>
      <c r="CDP131" s="53"/>
      <c r="CDQ131" s="2"/>
      <c r="CDR131" s="53"/>
      <c r="CDS131" s="2"/>
      <c r="CDT131" s="53"/>
      <c r="CDU131" s="2"/>
      <c r="CDV131" s="53"/>
      <c r="CDW131" s="2"/>
      <c r="CDX131" s="53"/>
      <c r="CDY131" s="2"/>
      <c r="CDZ131" s="53"/>
      <c r="CEA131" s="2"/>
      <c r="CEB131" s="53"/>
      <c r="CEC131" s="2"/>
      <c r="CED131" s="53"/>
      <c r="CEE131" s="2"/>
      <c r="CEF131" s="53"/>
      <c r="CEG131" s="2"/>
      <c r="CEH131" s="53"/>
      <c r="CEI131" s="2"/>
      <c r="CEJ131" s="53"/>
      <c r="CEK131" s="2"/>
      <c r="CEL131" s="53"/>
      <c r="CEM131" s="2"/>
      <c r="CEN131" s="53"/>
      <c r="CEO131" s="2"/>
      <c r="CEP131" s="53"/>
      <c r="CEQ131" s="2"/>
      <c r="CER131" s="53"/>
      <c r="CES131" s="2"/>
      <c r="CET131" s="53"/>
      <c r="CEU131" s="2"/>
      <c r="CEV131" s="53"/>
      <c r="CEW131" s="2"/>
      <c r="CEX131" s="53"/>
      <c r="CEY131" s="2"/>
      <c r="CEZ131" s="53"/>
      <c r="CFA131" s="2"/>
      <c r="CFB131" s="53"/>
      <c r="CFC131" s="2"/>
      <c r="CFD131" s="53"/>
      <c r="CFE131" s="2"/>
      <c r="CFF131" s="53"/>
      <c r="CFG131" s="2"/>
      <c r="CFH131" s="53"/>
      <c r="CFI131" s="2"/>
      <c r="CFJ131" s="53"/>
      <c r="CFK131" s="2"/>
      <c r="CFL131" s="53"/>
      <c r="CFM131" s="2"/>
      <c r="CFN131" s="53"/>
      <c r="CFO131" s="2"/>
      <c r="CFP131" s="53"/>
      <c r="CFQ131" s="2"/>
      <c r="CFR131" s="53"/>
      <c r="CFS131" s="2"/>
      <c r="CFT131" s="53"/>
      <c r="CFU131" s="2"/>
      <c r="CFV131" s="53"/>
      <c r="CFW131" s="2"/>
      <c r="CFX131" s="53"/>
      <c r="CFY131" s="2"/>
      <c r="CFZ131" s="53"/>
      <c r="CGA131" s="2"/>
      <c r="CGB131" s="53"/>
      <c r="CGC131" s="2"/>
      <c r="CGD131" s="53"/>
      <c r="CGE131" s="2"/>
      <c r="CGF131" s="53"/>
      <c r="CGG131" s="2"/>
      <c r="CGH131" s="53"/>
      <c r="CGI131" s="2"/>
      <c r="CGJ131" s="53"/>
      <c r="CGK131" s="2"/>
      <c r="CGL131" s="53"/>
      <c r="CGM131" s="2"/>
      <c r="CGN131" s="53"/>
      <c r="CGO131" s="2"/>
      <c r="CGP131" s="53"/>
      <c r="CGQ131" s="2"/>
      <c r="CGR131" s="53"/>
      <c r="CGS131" s="2"/>
      <c r="CGT131" s="53"/>
      <c r="CGU131" s="2"/>
      <c r="CGV131" s="53"/>
      <c r="CGW131" s="2"/>
      <c r="CGX131" s="53"/>
      <c r="CGY131" s="2"/>
      <c r="CGZ131" s="53"/>
      <c r="CHA131" s="2"/>
      <c r="CHB131" s="53"/>
      <c r="CHC131" s="2"/>
      <c r="CHD131" s="53"/>
      <c r="CHE131" s="2"/>
      <c r="CHF131" s="53"/>
      <c r="CHG131" s="2"/>
      <c r="CHH131" s="53"/>
      <c r="CHI131" s="2"/>
      <c r="CHJ131" s="53"/>
      <c r="CHK131" s="2"/>
      <c r="CHL131" s="53"/>
      <c r="CHM131" s="2"/>
      <c r="CHN131" s="53"/>
      <c r="CHO131" s="2"/>
      <c r="CHP131" s="53"/>
      <c r="CHQ131" s="2"/>
      <c r="CHR131" s="53"/>
      <c r="CHS131" s="2"/>
      <c r="CHT131" s="53"/>
      <c r="CHU131" s="2"/>
      <c r="CHV131" s="53"/>
      <c r="CHW131" s="2"/>
      <c r="CHX131" s="53"/>
      <c r="CHY131" s="2"/>
      <c r="CHZ131" s="53"/>
      <c r="CIA131" s="2"/>
      <c r="CIB131" s="53"/>
      <c r="CIC131" s="2"/>
      <c r="CID131" s="53"/>
      <c r="CIE131" s="2"/>
      <c r="CIF131" s="53"/>
      <c r="CIG131" s="2"/>
      <c r="CIH131" s="53"/>
      <c r="CII131" s="2"/>
      <c r="CIJ131" s="53"/>
      <c r="CIK131" s="2"/>
      <c r="CIL131" s="53"/>
      <c r="CIM131" s="2"/>
      <c r="CIN131" s="53"/>
      <c r="CIO131" s="2"/>
      <c r="CIP131" s="53"/>
      <c r="CIQ131" s="2"/>
      <c r="CIR131" s="53"/>
      <c r="CIS131" s="2"/>
      <c r="CIT131" s="53"/>
      <c r="CIU131" s="2"/>
      <c r="CIV131" s="53"/>
      <c r="CIW131" s="2"/>
      <c r="CIX131" s="53"/>
      <c r="CIY131" s="2"/>
      <c r="CIZ131" s="53"/>
      <c r="CJA131" s="2"/>
      <c r="CJB131" s="53"/>
      <c r="CJC131" s="2"/>
      <c r="CJD131" s="53"/>
      <c r="CJE131" s="2"/>
      <c r="CJF131" s="53"/>
      <c r="CJG131" s="2"/>
      <c r="CJH131" s="53"/>
      <c r="CJI131" s="2"/>
      <c r="CJJ131" s="53"/>
      <c r="CJK131" s="2"/>
      <c r="CJL131" s="53"/>
      <c r="CJM131" s="2"/>
      <c r="CJN131" s="53"/>
      <c r="CJO131" s="2"/>
      <c r="CJP131" s="53"/>
      <c r="CJQ131" s="2"/>
      <c r="CJR131" s="53"/>
      <c r="CJS131" s="2"/>
      <c r="CJT131" s="53"/>
      <c r="CJU131" s="2"/>
      <c r="CJV131" s="53"/>
      <c r="CJW131" s="2"/>
      <c r="CJX131" s="53"/>
      <c r="CJY131" s="2"/>
      <c r="CJZ131" s="53"/>
      <c r="CKA131" s="2"/>
      <c r="CKB131" s="53"/>
      <c r="CKC131" s="2"/>
      <c r="CKD131" s="53"/>
      <c r="CKE131" s="2"/>
      <c r="CKF131" s="53"/>
      <c r="CKG131" s="2"/>
      <c r="CKH131" s="53"/>
      <c r="CKI131" s="2"/>
      <c r="CKJ131" s="53"/>
      <c r="CKK131" s="2"/>
      <c r="CKL131" s="53"/>
      <c r="CKM131" s="2"/>
      <c r="CKN131" s="53"/>
      <c r="CKO131" s="2"/>
      <c r="CKP131" s="53"/>
      <c r="CKQ131" s="2"/>
      <c r="CKR131" s="53"/>
      <c r="CKS131" s="2"/>
      <c r="CKT131" s="53"/>
      <c r="CKU131" s="2"/>
      <c r="CKV131" s="53"/>
      <c r="CKW131" s="2"/>
      <c r="CKX131" s="53"/>
      <c r="CKY131" s="2"/>
      <c r="CKZ131" s="53"/>
      <c r="CLA131" s="2"/>
      <c r="CLB131" s="53"/>
      <c r="CLC131" s="2"/>
      <c r="CLD131" s="53"/>
      <c r="CLE131" s="2"/>
      <c r="CLF131" s="53"/>
      <c r="CLG131" s="2"/>
      <c r="CLH131" s="53"/>
      <c r="CLI131" s="2"/>
      <c r="CLJ131" s="53"/>
      <c r="CLK131" s="2"/>
      <c r="CLL131" s="53"/>
      <c r="CLM131" s="2"/>
      <c r="CLN131" s="53"/>
      <c r="CLO131" s="2"/>
      <c r="CLP131" s="53"/>
      <c r="CLQ131" s="2"/>
      <c r="CLR131" s="53"/>
      <c r="CLS131" s="2"/>
      <c r="CLT131" s="53"/>
      <c r="CLU131" s="2"/>
      <c r="CLV131" s="53"/>
      <c r="CLW131" s="2"/>
      <c r="CLX131" s="53"/>
      <c r="CLY131" s="2"/>
      <c r="CLZ131" s="53"/>
      <c r="CMA131" s="2"/>
      <c r="CMB131" s="53"/>
      <c r="CMC131" s="2"/>
      <c r="CMD131" s="53"/>
      <c r="CME131" s="2"/>
      <c r="CMF131" s="53"/>
      <c r="CMG131" s="2"/>
      <c r="CMH131" s="53"/>
      <c r="CMI131" s="2"/>
      <c r="CMJ131" s="53"/>
      <c r="CMK131" s="2"/>
      <c r="CML131" s="53"/>
      <c r="CMM131" s="2"/>
      <c r="CMN131" s="53"/>
      <c r="CMO131" s="2"/>
      <c r="CMP131" s="53"/>
      <c r="CMQ131" s="2"/>
      <c r="CMR131" s="53"/>
      <c r="CMS131" s="2"/>
      <c r="CMT131" s="53"/>
      <c r="CMU131" s="2"/>
      <c r="CMV131" s="53"/>
      <c r="CMW131" s="2"/>
      <c r="CMX131" s="53"/>
      <c r="CMY131" s="2"/>
      <c r="CMZ131" s="53"/>
      <c r="CNA131" s="2"/>
      <c r="CNB131" s="53"/>
      <c r="CNC131" s="2"/>
      <c r="CND131" s="53"/>
      <c r="CNE131" s="2"/>
      <c r="CNF131" s="53"/>
      <c r="CNG131" s="2"/>
      <c r="CNH131" s="53"/>
      <c r="CNI131" s="2"/>
      <c r="CNJ131" s="53"/>
      <c r="CNK131" s="2"/>
      <c r="CNL131" s="53"/>
      <c r="CNM131" s="2"/>
      <c r="CNN131" s="53"/>
      <c r="CNO131" s="2"/>
      <c r="CNP131" s="53"/>
      <c r="CNQ131" s="2"/>
      <c r="CNR131" s="53"/>
      <c r="CNS131" s="2"/>
      <c r="CNT131" s="53"/>
      <c r="CNU131" s="2"/>
      <c r="CNV131" s="53"/>
      <c r="CNW131" s="2"/>
      <c r="CNX131" s="53"/>
      <c r="CNY131" s="2"/>
      <c r="CNZ131" s="53"/>
      <c r="COA131" s="2"/>
      <c r="COB131" s="53"/>
      <c r="COC131" s="2"/>
      <c r="COD131" s="53"/>
      <c r="COE131" s="2"/>
      <c r="COF131" s="53"/>
      <c r="COG131" s="2"/>
      <c r="COH131" s="53"/>
      <c r="COI131" s="2"/>
      <c r="COJ131" s="53"/>
      <c r="COK131" s="2"/>
      <c r="COL131" s="53"/>
      <c r="COM131" s="2"/>
      <c r="CON131" s="53"/>
      <c r="COO131" s="2"/>
      <c r="COP131" s="53"/>
      <c r="COQ131" s="2"/>
      <c r="COR131" s="53"/>
      <c r="COS131" s="2"/>
      <c r="COT131" s="53"/>
      <c r="COU131" s="2"/>
      <c r="COV131" s="53"/>
      <c r="COW131" s="2"/>
      <c r="COX131" s="53"/>
      <c r="COY131" s="2"/>
      <c r="COZ131" s="53"/>
      <c r="CPA131" s="2"/>
      <c r="CPB131" s="53"/>
      <c r="CPC131" s="2"/>
      <c r="CPD131" s="53"/>
      <c r="CPE131" s="2"/>
      <c r="CPF131" s="53"/>
      <c r="CPG131" s="2"/>
      <c r="CPH131" s="53"/>
      <c r="CPI131" s="2"/>
      <c r="CPJ131" s="53"/>
      <c r="CPK131" s="2"/>
      <c r="CPL131" s="53"/>
      <c r="CPM131" s="2"/>
      <c r="CPN131" s="53"/>
      <c r="CPO131" s="2"/>
      <c r="CPP131" s="53"/>
      <c r="CPQ131" s="2"/>
      <c r="CPR131" s="53"/>
      <c r="CPS131" s="2"/>
      <c r="CPT131" s="53"/>
      <c r="CPU131" s="2"/>
      <c r="CPV131" s="53"/>
      <c r="CPW131" s="2"/>
      <c r="CPX131" s="53"/>
      <c r="CPY131" s="2"/>
      <c r="CPZ131" s="53"/>
      <c r="CQA131" s="2"/>
      <c r="CQB131" s="53"/>
      <c r="CQC131" s="2"/>
      <c r="CQD131" s="53"/>
      <c r="CQE131" s="2"/>
      <c r="CQF131" s="53"/>
      <c r="CQG131" s="2"/>
      <c r="CQH131" s="53"/>
      <c r="CQI131" s="2"/>
      <c r="CQJ131" s="53"/>
      <c r="CQK131" s="2"/>
      <c r="CQL131" s="53"/>
      <c r="CQM131" s="2"/>
      <c r="CQN131" s="53"/>
      <c r="CQO131" s="2"/>
      <c r="CQP131" s="53"/>
      <c r="CQQ131" s="2"/>
      <c r="CQR131" s="53"/>
      <c r="CQS131" s="2"/>
      <c r="CQT131" s="53"/>
      <c r="CQU131" s="2"/>
      <c r="CQV131" s="53"/>
      <c r="CQW131" s="2"/>
      <c r="CQX131" s="53"/>
      <c r="CQY131" s="2"/>
      <c r="CQZ131" s="53"/>
      <c r="CRA131" s="2"/>
      <c r="CRB131" s="53"/>
      <c r="CRC131" s="2"/>
      <c r="CRD131" s="53"/>
      <c r="CRE131" s="2"/>
      <c r="CRF131" s="53"/>
      <c r="CRG131" s="2"/>
      <c r="CRH131" s="53"/>
      <c r="CRI131" s="2"/>
      <c r="CRJ131" s="53"/>
      <c r="CRK131" s="2"/>
      <c r="CRL131" s="53"/>
      <c r="CRM131" s="2"/>
      <c r="CRN131" s="53"/>
      <c r="CRO131" s="2"/>
      <c r="CRP131" s="53"/>
      <c r="CRQ131" s="2"/>
      <c r="CRR131" s="53"/>
      <c r="CRS131" s="2"/>
      <c r="CRT131" s="53"/>
      <c r="CRU131" s="2"/>
      <c r="CRV131" s="53"/>
      <c r="CRW131" s="2"/>
      <c r="CRX131" s="53"/>
      <c r="CRY131" s="2"/>
      <c r="CRZ131" s="53"/>
      <c r="CSA131" s="2"/>
      <c r="CSB131" s="53"/>
      <c r="CSC131" s="2"/>
      <c r="CSD131" s="53"/>
      <c r="CSE131" s="2"/>
      <c r="CSF131" s="53"/>
      <c r="CSG131" s="2"/>
      <c r="CSH131" s="53"/>
      <c r="CSI131" s="2"/>
      <c r="CSJ131" s="53"/>
      <c r="CSK131" s="2"/>
      <c r="CSL131" s="53"/>
      <c r="CSM131" s="2"/>
      <c r="CSN131" s="53"/>
      <c r="CSO131" s="2"/>
      <c r="CSP131" s="53"/>
      <c r="CSQ131" s="2"/>
      <c r="CSR131" s="53"/>
      <c r="CSS131" s="2"/>
      <c r="CST131" s="53"/>
      <c r="CSU131" s="2"/>
      <c r="CSV131" s="53"/>
      <c r="CSW131" s="2"/>
      <c r="CSX131" s="53"/>
      <c r="CSY131" s="2"/>
      <c r="CSZ131" s="53"/>
      <c r="CTA131" s="2"/>
      <c r="CTB131" s="53"/>
      <c r="CTC131" s="2"/>
      <c r="CTD131" s="53"/>
      <c r="CTE131" s="2"/>
      <c r="CTF131" s="53"/>
      <c r="CTG131" s="2"/>
      <c r="CTH131" s="53"/>
      <c r="CTI131" s="2"/>
      <c r="CTJ131" s="53"/>
      <c r="CTK131" s="2"/>
      <c r="CTL131" s="53"/>
      <c r="CTM131" s="2"/>
      <c r="CTN131" s="53"/>
      <c r="CTO131" s="2"/>
      <c r="CTP131" s="53"/>
      <c r="CTQ131" s="2"/>
      <c r="CTR131" s="53"/>
      <c r="CTS131" s="2"/>
      <c r="CTT131" s="53"/>
      <c r="CTU131" s="2"/>
      <c r="CTV131" s="53"/>
      <c r="CTW131" s="2"/>
      <c r="CTX131" s="53"/>
      <c r="CTY131" s="2"/>
      <c r="CTZ131" s="53"/>
      <c r="CUA131" s="2"/>
      <c r="CUB131" s="53"/>
      <c r="CUC131" s="2"/>
      <c r="CUD131" s="53"/>
      <c r="CUE131" s="2"/>
      <c r="CUF131" s="53"/>
      <c r="CUG131" s="2"/>
      <c r="CUH131" s="53"/>
      <c r="CUI131" s="2"/>
      <c r="CUJ131" s="53"/>
      <c r="CUK131" s="2"/>
      <c r="CUL131" s="53"/>
      <c r="CUM131" s="2"/>
      <c r="CUN131" s="53"/>
      <c r="CUO131" s="2"/>
      <c r="CUP131" s="53"/>
      <c r="CUQ131" s="2"/>
      <c r="CUR131" s="53"/>
      <c r="CUS131" s="2"/>
      <c r="CUT131" s="53"/>
      <c r="CUU131" s="2"/>
      <c r="CUV131" s="53"/>
      <c r="CUW131" s="2"/>
      <c r="CUX131" s="53"/>
      <c r="CUY131" s="2"/>
      <c r="CUZ131" s="53"/>
      <c r="CVA131" s="2"/>
      <c r="CVB131" s="53"/>
      <c r="CVC131" s="2"/>
      <c r="CVD131" s="53"/>
      <c r="CVE131" s="2"/>
      <c r="CVF131" s="53"/>
      <c r="CVG131" s="2"/>
      <c r="CVH131" s="53"/>
      <c r="CVI131" s="2"/>
      <c r="CVJ131" s="53"/>
      <c r="CVK131" s="2"/>
      <c r="CVL131" s="53"/>
      <c r="CVM131" s="2"/>
      <c r="CVN131" s="53"/>
      <c r="CVO131" s="2"/>
      <c r="CVP131" s="53"/>
      <c r="CVQ131" s="2"/>
      <c r="CVR131" s="53"/>
      <c r="CVS131" s="2"/>
      <c r="CVT131" s="53"/>
      <c r="CVU131" s="2"/>
      <c r="CVV131" s="53"/>
      <c r="CVW131" s="2"/>
      <c r="CVX131" s="53"/>
      <c r="CVY131" s="2"/>
      <c r="CVZ131" s="53"/>
      <c r="CWA131" s="2"/>
      <c r="CWB131" s="53"/>
      <c r="CWC131" s="2"/>
      <c r="CWD131" s="53"/>
      <c r="CWE131" s="2"/>
      <c r="CWF131" s="53"/>
      <c r="CWG131" s="2"/>
      <c r="CWH131" s="53"/>
      <c r="CWI131" s="2"/>
      <c r="CWJ131" s="53"/>
      <c r="CWK131" s="2"/>
      <c r="CWL131" s="53"/>
      <c r="CWM131" s="2"/>
      <c r="CWN131" s="53"/>
      <c r="CWO131" s="2"/>
      <c r="CWP131" s="53"/>
      <c r="CWQ131" s="2"/>
      <c r="CWR131" s="53"/>
      <c r="CWS131" s="2"/>
      <c r="CWT131" s="53"/>
      <c r="CWU131" s="2"/>
      <c r="CWV131" s="53"/>
      <c r="CWW131" s="2"/>
      <c r="CWX131" s="53"/>
      <c r="CWY131" s="2"/>
      <c r="CWZ131" s="53"/>
      <c r="CXA131" s="2"/>
      <c r="CXB131" s="53"/>
      <c r="CXC131" s="2"/>
      <c r="CXD131" s="53"/>
      <c r="CXE131" s="2"/>
      <c r="CXF131" s="53"/>
      <c r="CXG131" s="2"/>
      <c r="CXH131" s="53"/>
      <c r="CXI131" s="2"/>
      <c r="CXJ131" s="53"/>
      <c r="CXK131" s="2"/>
      <c r="CXL131" s="53"/>
      <c r="CXM131" s="2"/>
      <c r="CXN131" s="53"/>
      <c r="CXO131" s="2"/>
      <c r="CXP131" s="53"/>
      <c r="CXQ131" s="2"/>
      <c r="CXR131" s="53"/>
      <c r="CXS131" s="2"/>
      <c r="CXT131" s="53"/>
      <c r="CXU131" s="2"/>
      <c r="CXV131" s="53"/>
      <c r="CXW131" s="2"/>
      <c r="CXX131" s="53"/>
      <c r="CXY131" s="2"/>
      <c r="CXZ131" s="53"/>
      <c r="CYA131" s="2"/>
      <c r="CYB131" s="53"/>
      <c r="CYC131" s="2"/>
      <c r="CYD131" s="53"/>
      <c r="CYE131" s="2"/>
      <c r="CYF131" s="53"/>
      <c r="CYG131" s="2"/>
      <c r="CYH131" s="53"/>
      <c r="CYI131" s="2"/>
      <c r="CYJ131" s="53"/>
      <c r="CYK131" s="2"/>
      <c r="CYL131" s="53"/>
      <c r="CYM131" s="2"/>
      <c r="CYN131" s="53"/>
      <c r="CYO131" s="2"/>
      <c r="CYP131" s="53"/>
      <c r="CYQ131" s="2"/>
      <c r="CYR131" s="53"/>
      <c r="CYS131" s="2"/>
      <c r="CYT131" s="53"/>
      <c r="CYU131" s="2"/>
      <c r="CYV131" s="53"/>
      <c r="CYW131" s="2"/>
      <c r="CYX131" s="53"/>
      <c r="CYY131" s="2"/>
      <c r="CYZ131" s="53"/>
      <c r="CZA131" s="2"/>
      <c r="CZB131" s="53"/>
      <c r="CZC131" s="2"/>
      <c r="CZD131" s="53"/>
      <c r="CZE131" s="2"/>
      <c r="CZF131" s="53"/>
      <c r="CZG131" s="2"/>
      <c r="CZH131" s="53"/>
      <c r="CZI131" s="2"/>
      <c r="CZJ131" s="53"/>
      <c r="CZK131" s="2"/>
      <c r="CZL131" s="53"/>
      <c r="CZM131" s="2"/>
      <c r="CZN131" s="53"/>
      <c r="CZO131" s="2"/>
      <c r="CZP131" s="53"/>
      <c r="CZQ131" s="2"/>
      <c r="CZR131" s="53"/>
      <c r="CZS131" s="2"/>
      <c r="CZT131" s="53"/>
      <c r="CZU131" s="2"/>
      <c r="CZV131" s="53"/>
      <c r="CZW131" s="2"/>
      <c r="CZX131" s="53"/>
      <c r="CZY131" s="2"/>
      <c r="CZZ131" s="53"/>
      <c r="DAA131" s="2"/>
      <c r="DAB131" s="53"/>
      <c r="DAC131" s="2"/>
      <c r="DAD131" s="53"/>
      <c r="DAE131" s="2"/>
      <c r="DAF131" s="53"/>
      <c r="DAG131" s="2"/>
      <c r="DAH131" s="53"/>
      <c r="DAI131" s="2"/>
      <c r="DAJ131" s="53"/>
      <c r="DAK131" s="2"/>
      <c r="DAL131" s="53"/>
      <c r="DAM131" s="2"/>
      <c r="DAN131" s="53"/>
      <c r="DAO131" s="2"/>
      <c r="DAP131" s="53"/>
      <c r="DAQ131" s="2"/>
      <c r="DAR131" s="53"/>
      <c r="DAS131" s="2"/>
      <c r="DAT131" s="53"/>
      <c r="DAU131" s="2"/>
      <c r="DAV131" s="53"/>
      <c r="DAW131" s="2"/>
      <c r="DAX131" s="53"/>
      <c r="DAY131" s="2"/>
      <c r="DAZ131" s="53"/>
      <c r="DBA131" s="2"/>
      <c r="DBB131" s="53"/>
      <c r="DBC131" s="2"/>
      <c r="DBD131" s="53"/>
      <c r="DBE131" s="2"/>
      <c r="DBF131" s="53"/>
      <c r="DBG131" s="2"/>
      <c r="DBH131" s="53"/>
      <c r="DBI131" s="2"/>
      <c r="DBJ131" s="53"/>
      <c r="DBK131" s="2"/>
      <c r="DBL131" s="53"/>
      <c r="DBM131" s="2"/>
      <c r="DBN131" s="53"/>
      <c r="DBO131" s="2"/>
      <c r="DBP131" s="53"/>
      <c r="DBQ131" s="2"/>
      <c r="DBR131" s="53"/>
      <c r="DBS131" s="2"/>
      <c r="DBT131" s="53"/>
      <c r="DBU131" s="2"/>
      <c r="DBV131" s="53"/>
      <c r="DBW131" s="2"/>
      <c r="DBX131" s="53"/>
      <c r="DBY131" s="2"/>
      <c r="DBZ131" s="53"/>
      <c r="DCA131" s="2"/>
      <c r="DCB131" s="53"/>
      <c r="DCC131" s="2"/>
      <c r="DCD131" s="53"/>
      <c r="DCE131" s="2"/>
      <c r="DCF131" s="53"/>
      <c r="DCG131" s="2"/>
      <c r="DCH131" s="53"/>
      <c r="DCI131" s="2"/>
      <c r="DCJ131" s="53"/>
      <c r="DCK131" s="2"/>
      <c r="DCL131" s="53"/>
      <c r="DCM131" s="2"/>
      <c r="DCN131" s="53"/>
      <c r="DCO131" s="2"/>
      <c r="DCP131" s="53"/>
      <c r="DCQ131" s="2"/>
      <c r="DCR131" s="53"/>
      <c r="DCS131" s="2"/>
      <c r="DCT131" s="53"/>
      <c r="DCU131" s="2"/>
      <c r="DCV131" s="53"/>
      <c r="DCW131" s="2"/>
      <c r="DCX131" s="53"/>
      <c r="DCY131" s="2"/>
      <c r="DCZ131" s="53"/>
      <c r="DDA131" s="2"/>
      <c r="DDB131" s="53"/>
      <c r="DDC131" s="2"/>
      <c r="DDD131" s="53"/>
      <c r="DDE131" s="2"/>
      <c r="DDF131" s="53"/>
      <c r="DDG131" s="2"/>
      <c r="DDH131" s="53"/>
      <c r="DDI131" s="2"/>
      <c r="DDJ131" s="53"/>
      <c r="DDK131" s="2"/>
      <c r="DDL131" s="53"/>
      <c r="DDM131" s="2"/>
      <c r="DDN131" s="53"/>
      <c r="DDO131" s="2"/>
      <c r="DDP131" s="53"/>
      <c r="DDQ131" s="2"/>
      <c r="DDR131" s="53"/>
      <c r="DDS131" s="2"/>
      <c r="DDT131" s="53"/>
      <c r="DDU131" s="2"/>
      <c r="DDV131" s="53"/>
      <c r="DDW131" s="2"/>
      <c r="DDX131" s="53"/>
      <c r="DDY131" s="2"/>
      <c r="DDZ131" s="53"/>
      <c r="DEA131" s="2"/>
      <c r="DEB131" s="53"/>
      <c r="DEC131" s="2"/>
      <c r="DED131" s="53"/>
      <c r="DEE131" s="2"/>
      <c r="DEF131" s="53"/>
      <c r="DEG131" s="2"/>
      <c r="DEH131" s="53"/>
      <c r="DEI131" s="2"/>
      <c r="DEJ131" s="53"/>
      <c r="DEK131" s="2"/>
      <c r="DEL131" s="53"/>
      <c r="DEM131" s="2"/>
      <c r="DEN131" s="53"/>
      <c r="DEO131" s="2"/>
      <c r="DEP131" s="53"/>
      <c r="DEQ131" s="2"/>
      <c r="DER131" s="53"/>
      <c r="DES131" s="2"/>
      <c r="DET131" s="53"/>
      <c r="DEU131" s="2"/>
      <c r="DEV131" s="53"/>
      <c r="DEW131" s="2"/>
      <c r="DEX131" s="53"/>
      <c r="DEY131" s="2"/>
      <c r="DEZ131" s="53"/>
      <c r="DFA131" s="2"/>
      <c r="DFB131" s="53"/>
      <c r="DFC131" s="2"/>
      <c r="DFD131" s="53"/>
      <c r="DFE131" s="2"/>
      <c r="DFF131" s="53"/>
      <c r="DFG131" s="2"/>
      <c r="DFH131" s="53"/>
      <c r="DFI131" s="2"/>
      <c r="DFJ131" s="53"/>
      <c r="DFK131" s="2"/>
      <c r="DFL131" s="53"/>
      <c r="DFM131" s="2"/>
      <c r="DFN131" s="53"/>
      <c r="DFO131" s="2"/>
      <c r="DFP131" s="53"/>
      <c r="DFQ131" s="2"/>
      <c r="DFR131" s="53"/>
      <c r="DFS131" s="2"/>
      <c r="DFT131" s="53"/>
      <c r="DFU131" s="2"/>
      <c r="DFV131" s="53"/>
      <c r="DFW131" s="2"/>
      <c r="DFX131" s="53"/>
      <c r="DFY131" s="2"/>
      <c r="DFZ131" s="53"/>
      <c r="DGA131" s="2"/>
      <c r="DGB131" s="53"/>
      <c r="DGC131" s="2"/>
      <c r="DGD131" s="53"/>
      <c r="DGE131" s="2"/>
      <c r="DGF131" s="53"/>
      <c r="DGG131" s="2"/>
      <c r="DGH131" s="53"/>
      <c r="DGI131" s="2"/>
      <c r="DGJ131" s="53"/>
      <c r="DGK131" s="2"/>
      <c r="DGL131" s="53"/>
      <c r="DGM131" s="2"/>
      <c r="DGN131" s="53"/>
      <c r="DGO131" s="2"/>
      <c r="DGP131" s="53"/>
      <c r="DGQ131" s="2"/>
      <c r="DGR131" s="53"/>
      <c r="DGS131" s="2"/>
      <c r="DGT131" s="53"/>
      <c r="DGU131" s="2"/>
      <c r="DGV131" s="53"/>
      <c r="DGW131" s="2"/>
      <c r="DGX131" s="53"/>
      <c r="DGY131" s="2"/>
      <c r="DGZ131" s="53"/>
      <c r="DHA131" s="2"/>
      <c r="DHB131" s="53"/>
      <c r="DHC131" s="2"/>
      <c r="DHD131" s="53"/>
      <c r="DHE131" s="2"/>
      <c r="DHF131" s="53"/>
      <c r="DHG131" s="2"/>
      <c r="DHH131" s="53"/>
      <c r="DHI131" s="2"/>
      <c r="DHJ131" s="53"/>
      <c r="DHK131" s="2"/>
      <c r="DHL131" s="53"/>
      <c r="DHM131" s="2"/>
      <c r="DHN131" s="53"/>
      <c r="DHO131" s="2"/>
      <c r="DHP131" s="53"/>
      <c r="DHQ131" s="2"/>
      <c r="DHR131" s="53"/>
      <c r="DHS131" s="2"/>
      <c r="DHT131" s="53"/>
      <c r="DHU131" s="2"/>
      <c r="DHV131" s="53"/>
      <c r="DHW131" s="2"/>
      <c r="DHX131" s="53"/>
      <c r="DHY131" s="2"/>
      <c r="DHZ131" s="53"/>
      <c r="DIA131" s="2"/>
      <c r="DIB131" s="53"/>
      <c r="DIC131" s="2"/>
      <c r="DID131" s="53"/>
      <c r="DIE131" s="2"/>
      <c r="DIF131" s="53"/>
      <c r="DIG131" s="2"/>
      <c r="DIH131" s="53"/>
      <c r="DII131" s="2"/>
      <c r="DIJ131" s="53"/>
      <c r="DIK131" s="2"/>
      <c r="DIL131" s="53"/>
      <c r="DIM131" s="2"/>
      <c r="DIN131" s="53"/>
      <c r="DIO131" s="2"/>
      <c r="DIP131" s="53"/>
      <c r="DIQ131" s="2"/>
      <c r="DIR131" s="53"/>
      <c r="DIS131" s="2"/>
      <c r="DIT131" s="53"/>
      <c r="DIU131" s="2"/>
      <c r="DIV131" s="53"/>
      <c r="DIW131" s="2"/>
      <c r="DIX131" s="53"/>
      <c r="DIY131" s="2"/>
      <c r="DIZ131" s="53"/>
      <c r="DJA131" s="2"/>
      <c r="DJB131" s="53"/>
      <c r="DJC131" s="2"/>
      <c r="DJD131" s="53"/>
      <c r="DJE131" s="2"/>
      <c r="DJF131" s="53"/>
      <c r="DJG131" s="2"/>
      <c r="DJH131" s="53"/>
      <c r="DJI131" s="2"/>
      <c r="DJJ131" s="53"/>
      <c r="DJK131" s="2"/>
      <c r="DJL131" s="53"/>
      <c r="DJM131" s="2"/>
      <c r="DJN131" s="53"/>
      <c r="DJO131" s="2"/>
      <c r="DJP131" s="53"/>
      <c r="DJQ131" s="2"/>
      <c r="DJR131" s="53"/>
      <c r="DJS131" s="2"/>
      <c r="DJT131" s="53"/>
      <c r="DJU131" s="2"/>
      <c r="DJV131" s="53"/>
      <c r="DJW131" s="2"/>
      <c r="DJX131" s="53"/>
      <c r="DJY131" s="2"/>
      <c r="DJZ131" s="53"/>
      <c r="DKA131" s="2"/>
      <c r="DKB131" s="53"/>
      <c r="DKC131" s="2"/>
      <c r="DKD131" s="53"/>
      <c r="DKE131" s="2"/>
      <c r="DKF131" s="53"/>
      <c r="DKG131" s="2"/>
      <c r="DKH131" s="53"/>
      <c r="DKI131" s="2"/>
      <c r="DKJ131" s="53"/>
      <c r="DKK131" s="2"/>
      <c r="DKL131" s="53"/>
      <c r="DKM131" s="2"/>
      <c r="DKN131" s="53"/>
      <c r="DKO131" s="2"/>
      <c r="DKP131" s="53"/>
      <c r="DKQ131" s="2"/>
      <c r="DKR131" s="53"/>
      <c r="DKS131" s="2"/>
      <c r="DKT131" s="53"/>
      <c r="DKU131" s="2"/>
      <c r="DKV131" s="53"/>
      <c r="DKW131" s="2"/>
      <c r="DKX131" s="53"/>
      <c r="DKY131" s="2"/>
      <c r="DKZ131" s="53"/>
      <c r="DLA131" s="2"/>
      <c r="DLB131" s="53"/>
      <c r="DLC131" s="2"/>
      <c r="DLD131" s="53"/>
      <c r="DLE131" s="2"/>
      <c r="DLF131" s="53"/>
      <c r="DLG131" s="2"/>
      <c r="DLH131" s="53"/>
      <c r="DLI131" s="2"/>
      <c r="DLJ131" s="53"/>
      <c r="DLK131" s="2"/>
      <c r="DLL131" s="53"/>
      <c r="DLM131" s="2"/>
      <c r="DLN131" s="53"/>
      <c r="DLO131" s="2"/>
      <c r="DLP131" s="53"/>
      <c r="DLQ131" s="2"/>
      <c r="DLR131" s="53"/>
      <c r="DLS131" s="2"/>
      <c r="DLT131" s="53"/>
      <c r="DLU131" s="2"/>
      <c r="DLV131" s="53"/>
      <c r="DLW131" s="2"/>
      <c r="DLX131" s="53"/>
      <c r="DLY131" s="2"/>
      <c r="DLZ131" s="53"/>
      <c r="DMA131" s="2"/>
      <c r="DMB131" s="53"/>
      <c r="DMC131" s="2"/>
      <c r="DMD131" s="53"/>
      <c r="DME131" s="2"/>
      <c r="DMF131" s="53"/>
      <c r="DMG131" s="2"/>
      <c r="DMH131" s="53"/>
      <c r="DMI131" s="2"/>
      <c r="DMJ131" s="53"/>
      <c r="DMK131" s="2"/>
      <c r="DML131" s="53"/>
      <c r="DMM131" s="2"/>
      <c r="DMN131" s="53"/>
      <c r="DMO131" s="2"/>
      <c r="DMP131" s="53"/>
      <c r="DMQ131" s="2"/>
      <c r="DMR131" s="53"/>
      <c r="DMS131" s="2"/>
      <c r="DMT131" s="53"/>
      <c r="DMU131" s="2"/>
      <c r="DMV131" s="53"/>
      <c r="DMW131" s="2"/>
      <c r="DMX131" s="53"/>
      <c r="DMY131" s="2"/>
      <c r="DMZ131" s="53"/>
      <c r="DNA131" s="2"/>
      <c r="DNB131" s="53"/>
      <c r="DNC131" s="2"/>
      <c r="DND131" s="53"/>
      <c r="DNE131" s="2"/>
      <c r="DNF131" s="53"/>
      <c r="DNG131" s="2"/>
      <c r="DNH131" s="53"/>
      <c r="DNI131" s="2"/>
      <c r="DNJ131" s="53"/>
      <c r="DNK131" s="2"/>
      <c r="DNL131" s="53"/>
      <c r="DNM131" s="2"/>
      <c r="DNN131" s="53"/>
      <c r="DNO131" s="2"/>
      <c r="DNP131" s="53"/>
      <c r="DNQ131" s="2"/>
      <c r="DNR131" s="53"/>
      <c r="DNS131" s="2"/>
      <c r="DNT131" s="53"/>
      <c r="DNU131" s="2"/>
      <c r="DNV131" s="53"/>
      <c r="DNW131" s="2"/>
      <c r="DNX131" s="53"/>
      <c r="DNY131" s="2"/>
      <c r="DNZ131" s="53"/>
      <c r="DOA131" s="2"/>
      <c r="DOB131" s="53"/>
      <c r="DOC131" s="2"/>
      <c r="DOD131" s="53"/>
      <c r="DOE131" s="2"/>
      <c r="DOF131" s="53"/>
      <c r="DOG131" s="2"/>
      <c r="DOH131" s="53"/>
      <c r="DOI131" s="2"/>
      <c r="DOJ131" s="53"/>
      <c r="DOK131" s="2"/>
      <c r="DOL131" s="53"/>
      <c r="DOM131" s="2"/>
      <c r="DON131" s="53"/>
      <c r="DOO131" s="2"/>
      <c r="DOP131" s="53"/>
      <c r="DOQ131" s="2"/>
      <c r="DOR131" s="53"/>
      <c r="DOS131" s="2"/>
      <c r="DOT131" s="53"/>
      <c r="DOU131" s="2"/>
      <c r="DOV131" s="53"/>
      <c r="DOW131" s="2"/>
      <c r="DOX131" s="53"/>
      <c r="DOY131" s="2"/>
      <c r="DOZ131" s="53"/>
      <c r="DPA131" s="2"/>
      <c r="DPB131" s="53"/>
      <c r="DPC131" s="2"/>
      <c r="DPD131" s="53"/>
      <c r="DPE131" s="2"/>
      <c r="DPF131" s="53"/>
      <c r="DPG131" s="2"/>
      <c r="DPH131" s="53"/>
      <c r="DPI131" s="2"/>
      <c r="DPJ131" s="53"/>
      <c r="DPK131" s="2"/>
      <c r="DPL131" s="53"/>
      <c r="DPM131" s="2"/>
      <c r="DPN131" s="53"/>
      <c r="DPO131" s="2"/>
      <c r="DPP131" s="53"/>
      <c r="DPQ131" s="2"/>
      <c r="DPR131" s="53"/>
      <c r="DPS131" s="2"/>
      <c r="DPT131" s="53"/>
      <c r="DPU131" s="2"/>
      <c r="DPV131" s="53"/>
      <c r="DPW131" s="2"/>
      <c r="DPX131" s="53"/>
      <c r="DPY131" s="2"/>
      <c r="DPZ131" s="53"/>
      <c r="DQA131" s="2"/>
      <c r="DQB131" s="53"/>
      <c r="DQC131" s="2"/>
      <c r="DQD131" s="53"/>
      <c r="DQE131" s="2"/>
      <c r="DQF131" s="53"/>
      <c r="DQG131" s="2"/>
      <c r="DQH131" s="53"/>
      <c r="DQI131" s="2"/>
      <c r="DQJ131" s="53"/>
      <c r="DQK131" s="2"/>
      <c r="DQL131" s="53"/>
      <c r="DQM131" s="2"/>
      <c r="DQN131" s="53"/>
      <c r="DQO131" s="2"/>
      <c r="DQP131" s="53"/>
      <c r="DQQ131" s="2"/>
      <c r="DQR131" s="53"/>
      <c r="DQS131" s="2"/>
      <c r="DQT131" s="53"/>
      <c r="DQU131" s="2"/>
      <c r="DQV131" s="53"/>
      <c r="DQW131" s="2"/>
      <c r="DQX131" s="53"/>
      <c r="DQY131" s="2"/>
      <c r="DQZ131" s="53"/>
      <c r="DRA131" s="2"/>
      <c r="DRB131" s="53"/>
      <c r="DRC131" s="2"/>
      <c r="DRD131" s="53"/>
      <c r="DRE131" s="2"/>
      <c r="DRF131" s="53"/>
      <c r="DRG131" s="2"/>
      <c r="DRH131" s="53"/>
      <c r="DRI131" s="2"/>
      <c r="DRJ131" s="53"/>
      <c r="DRK131" s="2"/>
      <c r="DRL131" s="53"/>
      <c r="DRM131" s="2"/>
      <c r="DRN131" s="53"/>
      <c r="DRO131" s="2"/>
      <c r="DRP131" s="53"/>
      <c r="DRQ131" s="2"/>
      <c r="DRR131" s="53"/>
      <c r="DRS131" s="2"/>
      <c r="DRT131" s="53"/>
      <c r="DRU131" s="2"/>
      <c r="DRV131" s="53"/>
      <c r="DRW131" s="2"/>
      <c r="DRX131" s="53"/>
      <c r="DRY131" s="2"/>
      <c r="DRZ131" s="53"/>
      <c r="DSA131" s="2"/>
      <c r="DSB131" s="53"/>
      <c r="DSC131" s="2"/>
      <c r="DSD131" s="53"/>
      <c r="DSE131" s="2"/>
      <c r="DSF131" s="53"/>
      <c r="DSG131" s="2"/>
      <c r="DSH131" s="53"/>
      <c r="DSI131" s="2"/>
      <c r="DSJ131" s="53"/>
      <c r="DSK131" s="2"/>
      <c r="DSL131" s="53"/>
      <c r="DSM131" s="2"/>
      <c r="DSN131" s="53"/>
      <c r="DSO131" s="2"/>
      <c r="DSP131" s="53"/>
      <c r="DSQ131" s="2"/>
      <c r="DSR131" s="53"/>
      <c r="DSS131" s="2"/>
      <c r="DST131" s="53"/>
      <c r="DSU131" s="2"/>
      <c r="DSV131" s="53"/>
      <c r="DSW131" s="2"/>
      <c r="DSX131" s="53"/>
      <c r="DSY131" s="2"/>
      <c r="DSZ131" s="53"/>
      <c r="DTA131" s="2"/>
      <c r="DTB131" s="53"/>
      <c r="DTC131" s="2"/>
      <c r="DTD131" s="53"/>
      <c r="DTE131" s="2"/>
      <c r="DTF131" s="53"/>
      <c r="DTG131" s="2"/>
      <c r="DTH131" s="53"/>
      <c r="DTI131" s="2"/>
      <c r="DTJ131" s="53"/>
      <c r="DTK131" s="2"/>
      <c r="DTL131" s="53"/>
      <c r="DTM131" s="2"/>
      <c r="DTN131" s="53"/>
      <c r="DTO131" s="2"/>
      <c r="DTP131" s="53"/>
      <c r="DTQ131" s="2"/>
      <c r="DTR131" s="53"/>
      <c r="DTS131" s="2"/>
      <c r="DTT131" s="53"/>
      <c r="DTU131" s="2"/>
      <c r="DTV131" s="53"/>
      <c r="DTW131" s="2"/>
      <c r="DTX131" s="53"/>
      <c r="DTY131" s="2"/>
      <c r="DTZ131" s="53"/>
      <c r="DUA131" s="2"/>
      <c r="DUB131" s="53"/>
      <c r="DUC131" s="2"/>
      <c r="DUD131" s="53"/>
      <c r="DUE131" s="2"/>
      <c r="DUF131" s="53"/>
      <c r="DUG131" s="2"/>
      <c r="DUH131" s="53"/>
      <c r="DUI131" s="2"/>
      <c r="DUJ131" s="53"/>
      <c r="DUK131" s="2"/>
      <c r="DUL131" s="53"/>
      <c r="DUM131" s="2"/>
      <c r="DUN131" s="53"/>
      <c r="DUO131" s="2"/>
      <c r="DUP131" s="53"/>
      <c r="DUQ131" s="2"/>
      <c r="DUR131" s="53"/>
      <c r="DUS131" s="2"/>
      <c r="DUT131" s="53"/>
      <c r="DUU131" s="2"/>
      <c r="DUV131" s="53"/>
      <c r="DUW131" s="2"/>
      <c r="DUX131" s="53"/>
      <c r="DUY131" s="2"/>
      <c r="DUZ131" s="53"/>
      <c r="DVA131" s="2"/>
      <c r="DVB131" s="53"/>
      <c r="DVC131" s="2"/>
      <c r="DVD131" s="53"/>
      <c r="DVE131" s="2"/>
      <c r="DVF131" s="53"/>
      <c r="DVG131" s="2"/>
      <c r="DVH131" s="53"/>
      <c r="DVI131" s="2"/>
      <c r="DVJ131" s="53"/>
      <c r="DVK131" s="2"/>
      <c r="DVL131" s="53"/>
      <c r="DVM131" s="2"/>
      <c r="DVN131" s="53"/>
      <c r="DVO131" s="2"/>
      <c r="DVP131" s="53"/>
      <c r="DVQ131" s="2"/>
      <c r="DVR131" s="53"/>
      <c r="DVS131" s="2"/>
      <c r="DVT131" s="53"/>
      <c r="DVU131" s="2"/>
      <c r="DVV131" s="53"/>
      <c r="DVW131" s="2"/>
      <c r="DVX131" s="53"/>
      <c r="DVY131" s="2"/>
      <c r="DVZ131" s="53"/>
      <c r="DWA131" s="2"/>
      <c r="DWB131" s="53"/>
      <c r="DWC131" s="2"/>
      <c r="DWD131" s="53"/>
      <c r="DWE131" s="2"/>
      <c r="DWF131" s="53"/>
      <c r="DWG131" s="2"/>
      <c r="DWH131" s="53"/>
      <c r="DWI131" s="2"/>
      <c r="DWJ131" s="53"/>
      <c r="DWK131" s="2"/>
      <c r="DWL131" s="53"/>
      <c r="DWM131" s="2"/>
      <c r="DWN131" s="53"/>
      <c r="DWO131" s="2"/>
      <c r="DWP131" s="53"/>
      <c r="DWQ131" s="2"/>
      <c r="DWR131" s="53"/>
      <c r="DWS131" s="2"/>
      <c r="DWT131" s="53"/>
      <c r="DWU131" s="2"/>
      <c r="DWV131" s="53"/>
      <c r="DWW131" s="2"/>
      <c r="DWX131" s="53"/>
      <c r="DWY131" s="2"/>
      <c r="DWZ131" s="53"/>
      <c r="DXA131" s="2"/>
      <c r="DXB131" s="53"/>
      <c r="DXC131" s="2"/>
      <c r="DXD131" s="53"/>
      <c r="DXE131" s="2"/>
      <c r="DXF131" s="53"/>
      <c r="DXG131" s="2"/>
      <c r="DXH131" s="53"/>
      <c r="DXI131" s="2"/>
      <c r="DXJ131" s="53"/>
      <c r="DXK131" s="2"/>
      <c r="DXL131" s="53"/>
      <c r="DXM131" s="2"/>
      <c r="DXN131" s="53"/>
      <c r="DXO131" s="2"/>
      <c r="DXP131" s="53"/>
      <c r="DXQ131" s="2"/>
      <c r="DXR131" s="53"/>
      <c r="DXS131" s="2"/>
      <c r="DXT131" s="53"/>
      <c r="DXU131" s="2"/>
      <c r="DXV131" s="53"/>
      <c r="DXW131" s="2"/>
      <c r="DXX131" s="53"/>
      <c r="DXY131" s="2"/>
      <c r="DXZ131" s="53"/>
      <c r="DYA131" s="2"/>
      <c r="DYB131" s="53"/>
      <c r="DYC131" s="2"/>
      <c r="DYD131" s="53"/>
      <c r="DYE131" s="2"/>
      <c r="DYF131" s="53"/>
      <c r="DYG131" s="2"/>
      <c r="DYH131" s="53"/>
      <c r="DYI131" s="2"/>
      <c r="DYJ131" s="53"/>
      <c r="DYK131" s="2"/>
      <c r="DYL131" s="53"/>
      <c r="DYM131" s="2"/>
      <c r="DYN131" s="53"/>
      <c r="DYO131" s="2"/>
      <c r="DYP131" s="53"/>
      <c r="DYQ131" s="2"/>
      <c r="DYR131" s="53"/>
      <c r="DYS131" s="2"/>
      <c r="DYT131" s="53"/>
      <c r="DYU131" s="2"/>
      <c r="DYV131" s="53"/>
      <c r="DYW131" s="2"/>
      <c r="DYX131" s="53"/>
      <c r="DYY131" s="2"/>
      <c r="DYZ131" s="53"/>
      <c r="DZA131" s="2"/>
      <c r="DZB131" s="53"/>
      <c r="DZC131" s="2"/>
      <c r="DZD131" s="53"/>
      <c r="DZE131" s="2"/>
      <c r="DZF131" s="53"/>
      <c r="DZG131" s="2"/>
      <c r="DZH131" s="53"/>
      <c r="DZI131" s="2"/>
      <c r="DZJ131" s="53"/>
      <c r="DZK131" s="2"/>
      <c r="DZL131" s="53"/>
      <c r="DZM131" s="2"/>
      <c r="DZN131" s="53"/>
      <c r="DZO131" s="2"/>
      <c r="DZP131" s="53"/>
      <c r="DZQ131" s="2"/>
      <c r="DZR131" s="53"/>
      <c r="DZS131" s="2"/>
      <c r="DZT131" s="53"/>
      <c r="DZU131" s="2"/>
      <c r="DZV131" s="53"/>
      <c r="DZW131" s="2"/>
      <c r="DZX131" s="53"/>
      <c r="DZY131" s="2"/>
      <c r="DZZ131" s="53"/>
      <c r="EAA131" s="2"/>
      <c r="EAB131" s="53"/>
      <c r="EAC131" s="2"/>
      <c r="EAD131" s="53"/>
      <c r="EAE131" s="2"/>
      <c r="EAF131" s="53"/>
      <c r="EAG131" s="2"/>
      <c r="EAH131" s="53"/>
      <c r="EAI131" s="2"/>
      <c r="EAJ131" s="53"/>
      <c r="EAK131" s="2"/>
      <c r="EAL131" s="53"/>
      <c r="EAM131" s="2"/>
      <c r="EAN131" s="53"/>
      <c r="EAO131" s="2"/>
      <c r="EAP131" s="53"/>
      <c r="EAQ131" s="2"/>
      <c r="EAR131" s="53"/>
      <c r="EAS131" s="2"/>
      <c r="EAT131" s="53"/>
      <c r="EAU131" s="2"/>
      <c r="EAV131" s="53"/>
      <c r="EAW131" s="2"/>
      <c r="EAX131" s="53"/>
      <c r="EAY131" s="2"/>
      <c r="EAZ131" s="53"/>
      <c r="EBA131" s="2"/>
      <c r="EBB131" s="53"/>
      <c r="EBC131" s="2"/>
      <c r="EBD131" s="53"/>
      <c r="EBE131" s="2"/>
      <c r="EBF131" s="53"/>
      <c r="EBG131" s="2"/>
      <c r="EBH131" s="53"/>
      <c r="EBI131" s="2"/>
      <c r="EBJ131" s="53"/>
      <c r="EBK131" s="2"/>
      <c r="EBL131" s="53"/>
      <c r="EBM131" s="2"/>
      <c r="EBN131" s="53"/>
      <c r="EBO131" s="2"/>
      <c r="EBP131" s="53"/>
      <c r="EBQ131" s="2"/>
      <c r="EBR131" s="53"/>
      <c r="EBS131" s="2"/>
      <c r="EBT131" s="53"/>
      <c r="EBU131" s="2"/>
      <c r="EBV131" s="53"/>
      <c r="EBW131" s="2"/>
      <c r="EBX131" s="53"/>
      <c r="EBY131" s="2"/>
      <c r="EBZ131" s="53"/>
      <c r="ECA131" s="2"/>
      <c r="ECB131" s="53"/>
      <c r="ECC131" s="2"/>
      <c r="ECD131" s="53"/>
      <c r="ECE131" s="2"/>
      <c r="ECF131" s="53"/>
      <c r="ECG131" s="2"/>
      <c r="ECH131" s="53"/>
      <c r="ECI131" s="2"/>
      <c r="ECJ131" s="53"/>
      <c r="ECK131" s="2"/>
      <c r="ECL131" s="53"/>
      <c r="ECM131" s="2"/>
      <c r="ECN131" s="53"/>
      <c r="ECO131" s="2"/>
      <c r="ECP131" s="53"/>
      <c r="ECQ131" s="2"/>
      <c r="ECR131" s="53"/>
      <c r="ECS131" s="2"/>
      <c r="ECT131" s="53"/>
      <c r="ECU131" s="2"/>
      <c r="ECV131" s="53"/>
      <c r="ECW131" s="2"/>
      <c r="ECX131" s="53"/>
      <c r="ECY131" s="2"/>
      <c r="ECZ131" s="53"/>
      <c r="EDA131" s="2"/>
      <c r="EDB131" s="53"/>
      <c r="EDC131" s="2"/>
      <c r="EDD131" s="53"/>
      <c r="EDE131" s="2"/>
      <c r="EDF131" s="53"/>
      <c r="EDG131" s="2"/>
      <c r="EDH131" s="53"/>
      <c r="EDI131" s="2"/>
      <c r="EDJ131" s="53"/>
      <c r="EDK131" s="2"/>
      <c r="EDL131" s="53"/>
      <c r="EDM131" s="2"/>
      <c r="EDN131" s="53"/>
      <c r="EDO131" s="2"/>
      <c r="EDP131" s="53"/>
      <c r="EDQ131" s="2"/>
      <c r="EDR131" s="53"/>
      <c r="EDS131" s="2"/>
      <c r="EDT131" s="53"/>
      <c r="EDU131" s="2"/>
      <c r="EDV131" s="53"/>
      <c r="EDW131" s="2"/>
      <c r="EDX131" s="53"/>
      <c r="EDY131" s="2"/>
      <c r="EDZ131" s="53"/>
      <c r="EEA131" s="2"/>
      <c r="EEB131" s="53"/>
      <c r="EEC131" s="2"/>
      <c r="EED131" s="53"/>
      <c r="EEE131" s="2"/>
      <c r="EEF131" s="53"/>
      <c r="EEG131" s="2"/>
      <c r="EEH131" s="53"/>
      <c r="EEI131" s="2"/>
      <c r="EEJ131" s="53"/>
      <c r="EEK131" s="2"/>
      <c r="EEL131" s="53"/>
      <c r="EEM131" s="2"/>
      <c r="EEN131" s="53"/>
      <c r="EEO131" s="2"/>
      <c r="EEP131" s="53"/>
      <c r="EEQ131" s="2"/>
      <c r="EER131" s="53"/>
      <c r="EES131" s="2"/>
      <c r="EET131" s="53"/>
      <c r="EEU131" s="2"/>
      <c r="EEV131" s="53"/>
      <c r="EEW131" s="2"/>
      <c r="EEX131" s="53"/>
      <c r="EEY131" s="2"/>
      <c r="EEZ131" s="53"/>
      <c r="EFA131" s="2"/>
      <c r="EFB131" s="53"/>
      <c r="EFC131" s="2"/>
      <c r="EFD131" s="53"/>
      <c r="EFE131" s="2"/>
      <c r="EFF131" s="53"/>
      <c r="EFG131" s="2"/>
      <c r="EFH131" s="53"/>
      <c r="EFI131" s="2"/>
      <c r="EFJ131" s="53"/>
      <c r="EFK131" s="2"/>
      <c r="EFL131" s="53"/>
      <c r="EFM131" s="2"/>
      <c r="EFN131" s="53"/>
      <c r="EFO131" s="2"/>
      <c r="EFP131" s="53"/>
      <c r="EFQ131" s="2"/>
      <c r="EFR131" s="53"/>
      <c r="EFS131" s="2"/>
      <c r="EFT131" s="53"/>
      <c r="EFU131" s="2"/>
      <c r="EFV131" s="53"/>
      <c r="EFW131" s="2"/>
      <c r="EFX131" s="53"/>
      <c r="EFY131" s="2"/>
      <c r="EFZ131" s="53"/>
      <c r="EGA131" s="2"/>
      <c r="EGB131" s="53"/>
      <c r="EGC131" s="2"/>
      <c r="EGD131" s="53"/>
      <c r="EGE131" s="2"/>
      <c r="EGF131" s="53"/>
      <c r="EGG131" s="2"/>
      <c r="EGH131" s="53"/>
      <c r="EGI131" s="2"/>
      <c r="EGJ131" s="53"/>
      <c r="EGK131" s="2"/>
      <c r="EGL131" s="53"/>
      <c r="EGM131" s="2"/>
      <c r="EGN131" s="53"/>
      <c r="EGO131" s="2"/>
      <c r="EGP131" s="53"/>
      <c r="EGQ131" s="2"/>
      <c r="EGR131" s="53"/>
      <c r="EGS131" s="2"/>
      <c r="EGT131" s="53"/>
      <c r="EGU131" s="2"/>
      <c r="EGV131" s="53"/>
      <c r="EGW131" s="2"/>
      <c r="EGX131" s="53"/>
      <c r="EGY131" s="2"/>
      <c r="EGZ131" s="53"/>
      <c r="EHA131" s="2"/>
      <c r="EHB131" s="53"/>
      <c r="EHC131" s="2"/>
      <c r="EHD131" s="53"/>
      <c r="EHE131" s="2"/>
      <c r="EHF131" s="53"/>
      <c r="EHG131" s="2"/>
      <c r="EHH131" s="53"/>
      <c r="EHI131" s="2"/>
      <c r="EHJ131" s="53"/>
      <c r="EHK131" s="2"/>
      <c r="EHL131" s="53"/>
      <c r="EHM131" s="2"/>
      <c r="EHN131" s="53"/>
      <c r="EHO131" s="2"/>
      <c r="EHP131" s="53"/>
      <c r="EHQ131" s="2"/>
      <c r="EHR131" s="53"/>
      <c r="EHS131" s="2"/>
      <c r="EHT131" s="53"/>
      <c r="EHU131" s="2"/>
      <c r="EHV131" s="53"/>
      <c r="EHW131" s="2"/>
      <c r="EHX131" s="53"/>
      <c r="EHY131" s="2"/>
      <c r="EHZ131" s="53"/>
      <c r="EIA131" s="2"/>
      <c r="EIB131" s="53"/>
      <c r="EIC131" s="2"/>
      <c r="EID131" s="53"/>
      <c r="EIE131" s="2"/>
      <c r="EIF131" s="53"/>
      <c r="EIG131" s="2"/>
      <c r="EIH131" s="53"/>
      <c r="EII131" s="2"/>
      <c r="EIJ131" s="53"/>
      <c r="EIK131" s="2"/>
      <c r="EIL131" s="53"/>
      <c r="EIM131" s="2"/>
      <c r="EIN131" s="53"/>
      <c r="EIO131" s="2"/>
      <c r="EIP131" s="53"/>
      <c r="EIQ131" s="2"/>
      <c r="EIR131" s="53"/>
      <c r="EIS131" s="2"/>
      <c r="EIT131" s="53"/>
      <c r="EIU131" s="2"/>
      <c r="EIV131" s="53"/>
      <c r="EIW131" s="2"/>
      <c r="EIX131" s="53"/>
      <c r="EIY131" s="2"/>
      <c r="EIZ131" s="53"/>
      <c r="EJA131" s="2"/>
      <c r="EJB131" s="53"/>
      <c r="EJC131" s="2"/>
      <c r="EJD131" s="53"/>
      <c r="EJE131" s="2"/>
      <c r="EJF131" s="53"/>
      <c r="EJG131" s="2"/>
      <c r="EJH131" s="53"/>
      <c r="EJI131" s="2"/>
      <c r="EJJ131" s="53"/>
      <c r="EJK131" s="2"/>
      <c r="EJL131" s="53"/>
      <c r="EJM131" s="2"/>
      <c r="EJN131" s="53"/>
      <c r="EJO131" s="2"/>
      <c r="EJP131" s="53"/>
      <c r="EJQ131" s="2"/>
      <c r="EJR131" s="53"/>
      <c r="EJS131" s="2"/>
      <c r="EJT131" s="53"/>
      <c r="EJU131" s="2"/>
      <c r="EJV131" s="53"/>
      <c r="EJW131" s="2"/>
      <c r="EJX131" s="53"/>
      <c r="EJY131" s="2"/>
      <c r="EJZ131" s="53"/>
      <c r="EKA131" s="2"/>
      <c r="EKB131" s="53"/>
      <c r="EKC131" s="2"/>
      <c r="EKD131" s="53"/>
      <c r="EKE131" s="2"/>
      <c r="EKF131" s="53"/>
      <c r="EKG131" s="2"/>
      <c r="EKH131" s="53"/>
      <c r="EKI131" s="2"/>
      <c r="EKJ131" s="53"/>
      <c r="EKK131" s="2"/>
      <c r="EKL131" s="53"/>
      <c r="EKM131" s="2"/>
      <c r="EKN131" s="53"/>
      <c r="EKO131" s="2"/>
      <c r="EKP131" s="53"/>
      <c r="EKQ131" s="2"/>
      <c r="EKR131" s="53"/>
      <c r="EKS131" s="2"/>
      <c r="EKT131" s="53"/>
      <c r="EKU131" s="2"/>
      <c r="EKV131" s="53"/>
      <c r="EKW131" s="2"/>
      <c r="EKX131" s="53"/>
      <c r="EKY131" s="2"/>
      <c r="EKZ131" s="53"/>
      <c r="ELA131" s="2"/>
      <c r="ELB131" s="53"/>
      <c r="ELC131" s="2"/>
      <c r="ELD131" s="53"/>
      <c r="ELE131" s="2"/>
      <c r="ELF131" s="53"/>
      <c r="ELG131" s="2"/>
      <c r="ELH131" s="53"/>
      <c r="ELI131" s="2"/>
      <c r="ELJ131" s="53"/>
      <c r="ELK131" s="2"/>
      <c r="ELL131" s="53"/>
      <c r="ELM131" s="2"/>
      <c r="ELN131" s="53"/>
      <c r="ELO131" s="2"/>
      <c r="ELP131" s="53"/>
      <c r="ELQ131" s="2"/>
      <c r="ELR131" s="53"/>
      <c r="ELS131" s="2"/>
      <c r="ELT131" s="53"/>
      <c r="ELU131" s="2"/>
      <c r="ELV131" s="53"/>
      <c r="ELW131" s="2"/>
      <c r="ELX131" s="53"/>
      <c r="ELY131" s="2"/>
      <c r="ELZ131" s="53"/>
      <c r="EMA131" s="2"/>
      <c r="EMB131" s="53"/>
      <c r="EMC131" s="2"/>
      <c r="EMD131" s="53"/>
      <c r="EME131" s="2"/>
      <c r="EMF131" s="53"/>
      <c r="EMG131" s="2"/>
      <c r="EMH131" s="53"/>
      <c r="EMI131" s="2"/>
      <c r="EMJ131" s="53"/>
      <c r="EMK131" s="2"/>
      <c r="EML131" s="53"/>
      <c r="EMM131" s="2"/>
      <c r="EMN131" s="53"/>
      <c r="EMO131" s="2"/>
      <c r="EMP131" s="53"/>
      <c r="EMQ131" s="2"/>
      <c r="EMR131" s="53"/>
      <c r="EMS131" s="2"/>
      <c r="EMT131" s="53"/>
      <c r="EMU131" s="2"/>
      <c r="EMV131" s="53"/>
      <c r="EMW131" s="2"/>
      <c r="EMX131" s="53"/>
      <c r="EMY131" s="2"/>
      <c r="EMZ131" s="53"/>
      <c r="ENA131" s="2"/>
      <c r="ENB131" s="53"/>
      <c r="ENC131" s="2"/>
      <c r="END131" s="53"/>
      <c r="ENE131" s="2"/>
      <c r="ENF131" s="53"/>
      <c r="ENG131" s="2"/>
      <c r="ENH131" s="53"/>
      <c r="ENI131" s="2"/>
      <c r="ENJ131" s="53"/>
      <c r="ENK131" s="2"/>
      <c r="ENL131" s="53"/>
      <c r="ENM131" s="2"/>
      <c r="ENN131" s="53"/>
      <c r="ENO131" s="2"/>
      <c r="ENP131" s="53"/>
      <c r="ENQ131" s="2"/>
      <c r="ENR131" s="53"/>
      <c r="ENS131" s="2"/>
      <c r="ENT131" s="53"/>
      <c r="ENU131" s="2"/>
      <c r="ENV131" s="53"/>
      <c r="ENW131" s="2"/>
      <c r="ENX131" s="53"/>
      <c r="ENY131" s="2"/>
      <c r="ENZ131" s="53"/>
      <c r="EOA131" s="2"/>
      <c r="EOB131" s="53"/>
      <c r="EOC131" s="2"/>
      <c r="EOD131" s="53"/>
      <c r="EOE131" s="2"/>
      <c r="EOF131" s="53"/>
      <c r="EOG131" s="2"/>
      <c r="EOH131" s="53"/>
      <c r="EOI131" s="2"/>
      <c r="EOJ131" s="53"/>
      <c r="EOK131" s="2"/>
      <c r="EOL131" s="53"/>
      <c r="EOM131" s="2"/>
      <c r="EON131" s="53"/>
      <c r="EOO131" s="2"/>
      <c r="EOP131" s="53"/>
      <c r="EOQ131" s="2"/>
      <c r="EOR131" s="53"/>
      <c r="EOS131" s="2"/>
      <c r="EOT131" s="53"/>
      <c r="EOU131" s="2"/>
      <c r="EOV131" s="53"/>
      <c r="EOW131" s="2"/>
      <c r="EOX131" s="53"/>
      <c r="EOY131" s="2"/>
      <c r="EOZ131" s="53"/>
      <c r="EPA131" s="2"/>
      <c r="EPB131" s="53"/>
      <c r="EPC131" s="2"/>
      <c r="EPD131" s="53"/>
      <c r="EPE131" s="2"/>
      <c r="EPF131" s="53"/>
      <c r="EPG131" s="2"/>
      <c r="EPH131" s="53"/>
      <c r="EPI131" s="2"/>
      <c r="EPJ131" s="53"/>
      <c r="EPK131" s="2"/>
      <c r="EPL131" s="53"/>
      <c r="EPM131" s="2"/>
      <c r="EPN131" s="53"/>
      <c r="EPO131" s="2"/>
      <c r="EPP131" s="53"/>
      <c r="EPQ131" s="2"/>
      <c r="EPR131" s="53"/>
      <c r="EPS131" s="2"/>
      <c r="EPT131" s="53"/>
      <c r="EPU131" s="2"/>
      <c r="EPV131" s="53"/>
      <c r="EPW131" s="2"/>
      <c r="EPX131" s="53"/>
      <c r="EPY131" s="2"/>
      <c r="EPZ131" s="53"/>
      <c r="EQA131" s="2"/>
      <c r="EQB131" s="53"/>
      <c r="EQC131" s="2"/>
      <c r="EQD131" s="53"/>
      <c r="EQE131" s="2"/>
      <c r="EQF131" s="53"/>
      <c r="EQG131" s="2"/>
      <c r="EQH131" s="53"/>
      <c r="EQI131" s="2"/>
      <c r="EQJ131" s="53"/>
      <c r="EQK131" s="2"/>
      <c r="EQL131" s="53"/>
      <c r="EQM131" s="2"/>
      <c r="EQN131" s="53"/>
      <c r="EQO131" s="2"/>
      <c r="EQP131" s="53"/>
      <c r="EQQ131" s="2"/>
      <c r="EQR131" s="53"/>
      <c r="EQS131" s="2"/>
      <c r="EQT131" s="53"/>
      <c r="EQU131" s="2"/>
      <c r="EQV131" s="53"/>
      <c r="EQW131" s="2"/>
      <c r="EQX131" s="53"/>
      <c r="EQY131" s="2"/>
      <c r="EQZ131" s="53"/>
      <c r="ERA131" s="2"/>
      <c r="ERB131" s="53"/>
      <c r="ERC131" s="2"/>
      <c r="ERD131" s="53"/>
      <c r="ERE131" s="2"/>
      <c r="ERF131" s="53"/>
      <c r="ERG131" s="2"/>
      <c r="ERH131" s="53"/>
      <c r="ERI131" s="2"/>
      <c r="ERJ131" s="53"/>
      <c r="ERK131" s="2"/>
      <c r="ERL131" s="53"/>
      <c r="ERM131" s="2"/>
      <c r="ERN131" s="53"/>
      <c r="ERO131" s="2"/>
      <c r="ERP131" s="53"/>
      <c r="ERQ131" s="2"/>
      <c r="ERR131" s="53"/>
      <c r="ERS131" s="2"/>
      <c r="ERT131" s="53"/>
      <c r="ERU131" s="2"/>
      <c r="ERV131" s="53"/>
      <c r="ERW131" s="2"/>
      <c r="ERX131" s="53"/>
      <c r="ERY131" s="2"/>
      <c r="ERZ131" s="53"/>
      <c r="ESA131" s="2"/>
      <c r="ESB131" s="53"/>
      <c r="ESC131" s="2"/>
      <c r="ESD131" s="53"/>
      <c r="ESE131" s="2"/>
      <c r="ESF131" s="53"/>
      <c r="ESG131" s="2"/>
      <c r="ESH131" s="53"/>
      <c r="ESI131" s="2"/>
      <c r="ESJ131" s="53"/>
      <c r="ESK131" s="2"/>
      <c r="ESL131" s="53"/>
      <c r="ESM131" s="2"/>
      <c r="ESN131" s="53"/>
      <c r="ESO131" s="2"/>
      <c r="ESP131" s="53"/>
      <c r="ESQ131" s="2"/>
      <c r="ESR131" s="53"/>
      <c r="ESS131" s="2"/>
      <c r="EST131" s="53"/>
      <c r="ESU131" s="2"/>
      <c r="ESV131" s="53"/>
      <c r="ESW131" s="2"/>
      <c r="ESX131" s="53"/>
      <c r="ESY131" s="2"/>
      <c r="ESZ131" s="53"/>
      <c r="ETA131" s="2"/>
      <c r="ETB131" s="53"/>
      <c r="ETC131" s="2"/>
      <c r="ETD131" s="53"/>
      <c r="ETE131" s="2"/>
      <c r="ETF131" s="53"/>
      <c r="ETG131" s="2"/>
      <c r="ETH131" s="53"/>
      <c r="ETI131" s="2"/>
      <c r="ETJ131" s="53"/>
      <c r="ETK131" s="2"/>
      <c r="ETL131" s="53"/>
      <c r="ETM131" s="2"/>
      <c r="ETN131" s="53"/>
      <c r="ETO131" s="2"/>
      <c r="ETP131" s="53"/>
      <c r="ETQ131" s="2"/>
      <c r="ETR131" s="53"/>
      <c r="ETS131" s="2"/>
      <c r="ETT131" s="53"/>
      <c r="ETU131" s="2"/>
      <c r="ETV131" s="53"/>
      <c r="ETW131" s="2"/>
      <c r="ETX131" s="53"/>
      <c r="ETY131" s="2"/>
      <c r="ETZ131" s="53"/>
      <c r="EUA131" s="2"/>
      <c r="EUB131" s="53"/>
      <c r="EUC131" s="2"/>
      <c r="EUD131" s="53"/>
      <c r="EUE131" s="2"/>
      <c r="EUF131" s="53"/>
      <c r="EUG131" s="2"/>
      <c r="EUH131" s="53"/>
      <c r="EUI131" s="2"/>
      <c r="EUJ131" s="53"/>
      <c r="EUK131" s="2"/>
      <c r="EUL131" s="53"/>
      <c r="EUM131" s="2"/>
      <c r="EUN131" s="53"/>
      <c r="EUO131" s="2"/>
      <c r="EUP131" s="53"/>
      <c r="EUQ131" s="2"/>
      <c r="EUR131" s="53"/>
      <c r="EUS131" s="2"/>
      <c r="EUT131" s="53"/>
      <c r="EUU131" s="2"/>
      <c r="EUV131" s="53"/>
      <c r="EUW131" s="2"/>
      <c r="EUX131" s="53"/>
      <c r="EUY131" s="2"/>
      <c r="EUZ131" s="53"/>
      <c r="EVA131" s="2"/>
      <c r="EVB131" s="53"/>
      <c r="EVC131" s="2"/>
      <c r="EVD131" s="53"/>
      <c r="EVE131" s="2"/>
      <c r="EVF131" s="53"/>
      <c r="EVG131" s="2"/>
      <c r="EVH131" s="53"/>
      <c r="EVI131" s="2"/>
      <c r="EVJ131" s="53"/>
      <c r="EVK131" s="2"/>
      <c r="EVL131" s="53"/>
      <c r="EVM131" s="2"/>
      <c r="EVN131" s="53"/>
      <c r="EVO131" s="2"/>
      <c r="EVP131" s="53"/>
      <c r="EVQ131" s="2"/>
      <c r="EVR131" s="53"/>
      <c r="EVS131" s="2"/>
      <c r="EVT131" s="53"/>
      <c r="EVU131" s="2"/>
      <c r="EVV131" s="53"/>
      <c r="EVW131" s="2"/>
      <c r="EVX131" s="53"/>
      <c r="EVY131" s="2"/>
      <c r="EVZ131" s="53"/>
      <c r="EWA131" s="2"/>
      <c r="EWB131" s="53"/>
      <c r="EWC131" s="2"/>
      <c r="EWD131" s="53"/>
      <c r="EWE131" s="2"/>
      <c r="EWF131" s="53"/>
      <c r="EWG131" s="2"/>
      <c r="EWH131" s="53"/>
      <c r="EWI131" s="2"/>
      <c r="EWJ131" s="53"/>
      <c r="EWK131" s="2"/>
      <c r="EWL131" s="53"/>
      <c r="EWM131" s="2"/>
      <c r="EWN131" s="53"/>
      <c r="EWO131" s="2"/>
      <c r="EWP131" s="53"/>
      <c r="EWQ131" s="2"/>
      <c r="EWR131" s="53"/>
      <c r="EWS131" s="2"/>
      <c r="EWT131" s="53"/>
      <c r="EWU131" s="2"/>
      <c r="EWV131" s="53"/>
      <c r="EWW131" s="2"/>
      <c r="EWX131" s="53"/>
      <c r="EWY131" s="2"/>
      <c r="EWZ131" s="53"/>
      <c r="EXA131" s="2"/>
      <c r="EXB131" s="53"/>
      <c r="EXC131" s="2"/>
      <c r="EXD131" s="53"/>
      <c r="EXE131" s="2"/>
      <c r="EXF131" s="53"/>
      <c r="EXG131" s="2"/>
      <c r="EXH131" s="53"/>
      <c r="EXI131" s="2"/>
      <c r="EXJ131" s="53"/>
      <c r="EXK131" s="2"/>
      <c r="EXL131" s="53"/>
      <c r="EXM131" s="2"/>
      <c r="EXN131" s="53"/>
      <c r="EXO131" s="2"/>
      <c r="EXP131" s="53"/>
      <c r="EXQ131" s="2"/>
      <c r="EXR131" s="53"/>
      <c r="EXS131" s="2"/>
      <c r="EXT131" s="53"/>
      <c r="EXU131" s="2"/>
      <c r="EXV131" s="53"/>
      <c r="EXW131" s="2"/>
      <c r="EXX131" s="53"/>
      <c r="EXY131" s="2"/>
      <c r="EXZ131" s="53"/>
      <c r="EYA131" s="2"/>
      <c r="EYB131" s="53"/>
      <c r="EYC131" s="2"/>
      <c r="EYD131" s="53"/>
      <c r="EYE131" s="2"/>
      <c r="EYF131" s="53"/>
      <c r="EYG131" s="2"/>
      <c r="EYH131" s="53"/>
      <c r="EYI131" s="2"/>
      <c r="EYJ131" s="53"/>
      <c r="EYK131" s="2"/>
      <c r="EYL131" s="53"/>
      <c r="EYM131" s="2"/>
      <c r="EYN131" s="53"/>
      <c r="EYO131" s="2"/>
      <c r="EYP131" s="53"/>
      <c r="EYQ131" s="2"/>
      <c r="EYR131" s="53"/>
      <c r="EYS131" s="2"/>
      <c r="EYT131" s="53"/>
      <c r="EYU131" s="2"/>
      <c r="EYV131" s="53"/>
      <c r="EYW131" s="2"/>
      <c r="EYX131" s="53"/>
      <c r="EYY131" s="2"/>
      <c r="EYZ131" s="53"/>
      <c r="EZA131" s="2"/>
      <c r="EZB131" s="53"/>
      <c r="EZC131" s="2"/>
      <c r="EZD131" s="53"/>
      <c r="EZE131" s="2"/>
      <c r="EZF131" s="53"/>
      <c r="EZG131" s="2"/>
      <c r="EZH131" s="53"/>
      <c r="EZI131" s="2"/>
      <c r="EZJ131" s="53"/>
      <c r="EZK131" s="2"/>
      <c r="EZL131" s="53"/>
      <c r="EZM131" s="2"/>
      <c r="EZN131" s="53"/>
      <c r="EZO131" s="2"/>
      <c r="EZP131" s="53"/>
      <c r="EZQ131" s="2"/>
      <c r="EZR131" s="53"/>
      <c r="EZS131" s="2"/>
      <c r="EZT131" s="53"/>
      <c r="EZU131" s="2"/>
      <c r="EZV131" s="53"/>
      <c r="EZW131" s="2"/>
      <c r="EZX131" s="53"/>
      <c r="EZY131" s="2"/>
      <c r="EZZ131" s="53"/>
      <c r="FAA131" s="2"/>
      <c r="FAB131" s="53"/>
      <c r="FAC131" s="2"/>
      <c r="FAD131" s="53"/>
      <c r="FAE131" s="2"/>
      <c r="FAF131" s="53"/>
      <c r="FAG131" s="2"/>
      <c r="FAH131" s="53"/>
      <c r="FAI131" s="2"/>
      <c r="FAJ131" s="53"/>
      <c r="FAK131" s="2"/>
      <c r="FAL131" s="53"/>
      <c r="FAM131" s="2"/>
      <c r="FAN131" s="53"/>
      <c r="FAO131" s="2"/>
      <c r="FAP131" s="53"/>
      <c r="FAQ131" s="2"/>
      <c r="FAR131" s="53"/>
      <c r="FAS131" s="2"/>
      <c r="FAT131" s="53"/>
      <c r="FAU131" s="2"/>
      <c r="FAV131" s="53"/>
      <c r="FAW131" s="2"/>
      <c r="FAX131" s="53"/>
      <c r="FAY131" s="2"/>
      <c r="FAZ131" s="53"/>
      <c r="FBA131" s="2"/>
      <c r="FBB131" s="53"/>
      <c r="FBC131" s="2"/>
      <c r="FBD131" s="53"/>
      <c r="FBE131" s="2"/>
      <c r="FBF131" s="53"/>
      <c r="FBG131" s="2"/>
      <c r="FBH131" s="53"/>
      <c r="FBI131" s="2"/>
      <c r="FBJ131" s="53"/>
      <c r="FBK131" s="2"/>
      <c r="FBL131" s="53"/>
      <c r="FBM131" s="2"/>
      <c r="FBN131" s="53"/>
      <c r="FBO131" s="2"/>
      <c r="FBP131" s="53"/>
      <c r="FBQ131" s="2"/>
      <c r="FBR131" s="53"/>
      <c r="FBS131" s="2"/>
      <c r="FBT131" s="53"/>
      <c r="FBU131" s="2"/>
      <c r="FBV131" s="53"/>
      <c r="FBW131" s="2"/>
      <c r="FBX131" s="53"/>
      <c r="FBY131" s="2"/>
      <c r="FBZ131" s="53"/>
      <c r="FCA131" s="2"/>
      <c r="FCB131" s="53"/>
      <c r="FCC131" s="2"/>
      <c r="FCD131" s="53"/>
      <c r="FCE131" s="2"/>
      <c r="FCF131" s="53"/>
      <c r="FCG131" s="2"/>
      <c r="FCH131" s="53"/>
      <c r="FCI131" s="2"/>
      <c r="FCJ131" s="53"/>
      <c r="FCK131" s="2"/>
      <c r="FCL131" s="53"/>
      <c r="FCM131" s="2"/>
      <c r="FCN131" s="53"/>
      <c r="FCO131" s="2"/>
      <c r="FCP131" s="53"/>
      <c r="FCQ131" s="2"/>
      <c r="FCR131" s="53"/>
      <c r="FCS131" s="2"/>
      <c r="FCT131" s="53"/>
      <c r="FCU131" s="2"/>
      <c r="FCV131" s="53"/>
      <c r="FCW131" s="2"/>
      <c r="FCX131" s="53"/>
      <c r="FCY131" s="2"/>
      <c r="FCZ131" s="53"/>
      <c r="FDA131" s="2"/>
      <c r="FDB131" s="53"/>
      <c r="FDC131" s="2"/>
      <c r="FDD131" s="53"/>
      <c r="FDE131" s="2"/>
      <c r="FDF131" s="53"/>
      <c r="FDG131" s="2"/>
      <c r="FDH131" s="53"/>
      <c r="FDI131" s="2"/>
      <c r="FDJ131" s="53"/>
      <c r="FDK131" s="2"/>
      <c r="FDL131" s="53"/>
      <c r="FDM131" s="2"/>
      <c r="FDN131" s="53"/>
      <c r="FDO131" s="2"/>
      <c r="FDP131" s="53"/>
      <c r="FDQ131" s="2"/>
      <c r="FDR131" s="53"/>
      <c r="FDS131" s="2"/>
      <c r="FDT131" s="53"/>
      <c r="FDU131" s="2"/>
      <c r="FDV131" s="53"/>
      <c r="FDW131" s="2"/>
      <c r="FDX131" s="53"/>
      <c r="FDY131" s="2"/>
      <c r="FDZ131" s="53"/>
      <c r="FEA131" s="2"/>
      <c r="FEB131" s="53"/>
      <c r="FEC131" s="2"/>
      <c r="FED131" s="53"/>
      <c r="FEE131" s="2"/>
      <c r="FEF131" s="53"/>
      <c r="FEG131" s="2"/>
      <c r="FEH131" s="53"/>
      <c r="FEI131" s="2"/>
      <c r="FEJ131" s="53"/>
      <c r="FEK131" s="2"/>
      <c r="FEL131" s="53"/>
      <c r="FEM131" s="2"/>
      <c r="FEN131" s="53"/>
      <c r="FEO131" s="2"/>
      <c r="FEP131" s="53"/>
      <c r="FEQ131" s="2"/>
      <c r="FER131" s="53"/>
      <c r="FES131" s="2"/>
      <c r="FET131" s="53"/>
      <c r="FEU131" s="2"/>
      <c r="FEV131" s="53"/>
      <c r="FEW131" s="2"/>
      <c r="FEX131" s="53"/>
      <c r="FEY131" s="2"/>
      <c r="FEZ131" s="53"/>
      <c r="FFA131" s="2"/>
      <c r="FFB131" s="53"/>
      <c r="FFC131" s="2"/>
      <c r="FFD131" s="53"/>
      <c r="FFE131" s="2"/>
      <c r="FFF131" s="53"/>
      <c r="FFG131" s="2"/>
      <c r="FFH131" s="53"/>
      <c r="FFI131" s="2"/>
      <c r="FFJ131" s="53"/>
      <c r="FFK131" s="2"/>
      <c r="FFL131" s="53"/>
      <c r="FFM131" s="2"/>
      <c r="FFN131" s="53"/>
      <c r="FFO131" s="2"/>
      <c r="FFP131" s="53"/>
      <c r="FFQ131" s="2"/>
      <c r="FFR131" s="53"/>
      <c r="FFS131" s="2"/>
      <c r="FFT131" s="53"/>
      <c r="FFU131" s="2"/>
      <c r="FFV131" s="53"/>
      <c r="FFW131" s="2"/>
      <c r="FFX131" s="53"/>
      <c r="FFY131" s="2"/>
      <c r="FFZ131" s="53"/>
      <c r="FGA131" s="2"/>
      <c r="FGB131" s="53"/>
      <c r="FGC131" s="2"/>
      <c r="FGD131" s="53"/>
      <c r="FGE131" s="2"/>
      <c r="FGF131" s="53"/>
      <c r="FGG131" s="2"/>
      <c r="FGH131" s="53"/>
      <c r="FGI131" s="2"/>
      <c r="FGJ131" s="53"/>
      <c r="FGK131" s="2"/>
      <c r="FGL131" s="53"/>
      <c r="FGM131" s="2"/>
      <c r="FGN131" s="53"/>
      <c r="FGO131" s="2"/>
      <c r="FGP131" s="53"/>
      <c r="FGQ131" s="2"/>
      <c r="FGR131" s="53"/>
      <c r="FGS131" s="2"/>
      <c r="FGT131" s="53"/>
      <c r="FGU131" s="2"/>
      <c r="FGV131" s="53"/>
      <c r="FGW131" s="2"/>
      <c r="FGX131" s="53"/>
      <c r="FGY131" s="2"/>
      <c r="FGZ131" s="53"/>
      <c r="FHA131" s="2"/>
      <c r="FHB131" s="53"/>
      <c r="FHC131" s="2"/>
      <c r="FHD131" s="53"/>
      <c r="FHE131" s="2"/>
      <c r="FHF131" s="53"/>
      <c r="FHG131" s="2"/>
      <c r="FHH131" s="53"/>
      <c r="FHI131" s="2"/>
      <c r="FHJ131" s="53"/>
      <c r="FHK131" s="2"/>
      <c r="FHL131" s="53"/>
      <c r="FHM131" s="2"/>
      <c r="FHN131" s="53"/>
      <c r="FHO131" s="2"/>
      <c r="FHP131" s="53"/>
      <c r="FHQ131" s="2"/>
      <c r="FHR131" s="53"/>
      <c r="FHS131" s="2"/>
      <c r="FHT131" s="53"/>
      <c r="FHU131" s="2"/>
      <c r="FHV131" s="53"/>
      <c r="FHW131" s="2"/>
      <c r="FHX131" s="53"/>
      <c r="FHY131" s="2"/>
      <c r="FHZ131" s="53"/>
      <c r="FIA131" s="2"/>
      <c r="FIB131" s="53"/>
      <c r="FIC131" s="2"/>
      <c r="FID131" s="53"/>
      <c r="FIE131" s="2"/>
      <c r="FIF131" s="53"/>
      <c r="FIG131" s="2"/>
      <c r="FIH131" s="53"/>
      <c r="FII131" s="2"/>
      <c r="FIJ131" s="53"/>
      <c r="FIK131" s="2"/>
      <c r="FIL131" s="53"/>
      <c r="FIM131" s="2"/>
      <c r="FIN131" s="53"/>
      <c r="FIO131" s="2"/>
      <c r="FIP131" s="53"/>
      <c r="FIQ131" s="2"/>
      <c r="FIR131" s="53"/>
      <c r="FIS131" s="2"/>
      <c r="FIT131" s="53"/>
      <c r="FIU131" s="2"/>
      <c r="FIV131" s="53"/>
      <c r="FIW131" s="2"/>
      <c r="FIX131" s="53"/>
      <c r="FIY131" s="2"/>
      <c r="FIZ131" s="53"/>
      <c r="FJA131" s="2"/>
      <c r="FJB131" s="53"/>
      <c r="FJC131" s="2"/>
      <c r="FJD131" s="53"/>
      <c r="FJE131" s="2"/>
      <c r="FJF131" s="53"/>
      <c r="FJG131" s="2"/>
      <c r="FJH131" s="53"/>
      <c r="FJI131" s="2"/>
      <c r="FJJ131" s="53"/>
      <c r="FJK131" s="2"/>
      <c r="FJL131" s="53"/>
      <c r="FJM131" s="2"/>
      <c r="FJN131" s="53"/>
      <c r="FJO131" s="2"/>
      <c r="FJP131" s="53"/>
      <c r="FJQ131" s="2"/>
      <c r="FJR131" s="53"/>
      <c r="FJS131" s="2"/>
      <c r="FJT131" s="53"/>
      <c r="FJU131" s="2"/>
      <c r="FJV131" s="53"/>
      <c r="FJW131" s="2"/>
      <c r="FJX131" s="53"/>
      <c r="FJY131" s="2"/>
      <c r="FJZ131" s="53"/>
      <c r="FKA131" s="2"/>
      <c r="FKB131" s="53"/>
      <c r="FKC131" s="2"/>
      <c r="FKD131" s="53"/>
      <c r="FKE131" s="2"/>
      <c r="FKF131" s="53"/>
      <c r="FKG131" s="2"/>
      <c r="FKH131" s="53"/>
      <c r="FKI131" s="2"/>
      <c r="FKJ131" s="53"/>
      <c r="FKK131" s="2"/>
      <c r="FKL131" s="53"/>
      <c r="FKM131" s="2"/>
      <c r="FKN131" s="53"/>
      <c r="FKO131" s="2"/>
      <c r="FKP131" s="53"/>
      <c r="FKQ131" s="2"/>
      <c r="FKR131" s="53"/>
      <c r="FKS131" s="2"/>
      <c r="FKT131" s="53"/>
      <c r="FKU131" s="2"/>
      <c r="FKV131" s="53"/>
      <c r="FKW131" s="2"/>
      <c r="FKX131" s="53"/>
      <c r="FKY131" s="2"/>
      <c r="FKZ131" s="53"/>
      <c r="FLA131" s="2"/>
      <c r="FLB131" s="53"/>
      <c r="FLC131" s="2"/>
      <c r="FLD131" s="53"/>
      <c r="FLE131" s="2"/>
      <c r="FLF131" s="53"/>
      <c r="FLG131" s="2"/>
      <c r="FLH131" s="53"/>
      <c r="FLI131" s="2"/>
      <c r="FLJ131" s="53"/>
      <c r="FLK131" s="2"/>
      <c r="FLL131" s="53"/>
      <c r="FLM131" s="2"/>
      <c r="FLN131" s="53"/>
      <c r="FLO131" s="2"/>
      <c r="FLP131" s="53"/>
      <c r="FLQ131" s="2"/>
      <c r="FLR131" s="53"/>
      <c r="FLS131" s="2"/>
      <c r="FLT131" s="53"/>
      <c r="FLU131" s="2"/>
      <c r="FLV131" s="53"/>
      <c r="FLW131" s="2"/>
      <c r="FLX131" s="53"/>
      <c r="FLY131" s="2"/>
      <c r="FLZ131" s="53"/>
      <c r="FMA131" s="2"/>
      <c r="FMB131" s="53"/>
      <c r="FMC131" s="2"/>
      <c r="FMD131" s="53"/>
      <c r="FME131" s="2"/>
      <c r="FMF131" s="53"/>
      <c r="FMG131" s="2"/>
      <c r="FMH131" s="53"/>
      <c r="FMI131" s="2"/>
      <c r="FMJ131" s="53"/>
      <c r="FMK131" s="2"/>
      <c r="FML131" s="53"/>
      <c r="FMM131" s="2"/>
      <c r="FMN131" s="53"/>
      <c r="FMO131" s="2"/>
      <c r="FMP131" s="53"/>
      <c r="FMQ131" s="2"/>
      <c r="FMR131" s="53"/>
      <c r="FMS131" s="2"/>
      <c r="FMT131" s="53"/>
      <c r="FMU131" s="2"/>
      <c r="FMV131" s="53"/>
      <c r="FMW131" s="2"/>
      <c r="FMX131" s="53"/>
      <c r="FMY131" s="2"/>
      <c r="FMZ131" s="53"/>
      <c r="FNA131" s="2"/>
      <c r="FNB131" s="53"/>
      <c r="FNC131" s="2"/>
      <c r="FND131" s="53"/>
      <c r="FNE131" s="2"/>
      <c r="FNF131" s="53"/>
      <c r="FNG131" s="2"/>
      <c r="FNH131" s="53"/>
      <c r="FNI131" s="2"/>
      <c r="FNJ131" s="53"/>
      <c r="FNK131" s="2"/>
      <c r="FNL131" s="53"/>
      <c r="FNM131" s="2"/>
      <c r="FNN131" s="53"/>
      <c r="FNO131" s="2"/>
      <c r="FNP131" s="53"/>
      <c r="FNQ131" s="2"/>
      <c r="FNR131" s="53"/>
      <c r="FNS131" s="2"/>
      <c r="FNT131" s="53"/>
      <c r="FNU131" s="2"/>
      <c r="FNV131" s="53"/>
      <c r="FNW131" s="2"/>
      <c r="FNX131" s="53"/>
      <c r="FNY131" s="2"/>
      <c r="FNZ131" s="53"/>
      <c r="FOA131" s="2"/>
      <c r="FOB131" s="53"/>
      <c r="FOC131" s="2"/>
      <c r="FOD131" s="53"/>
      <c r="FOE131" s="2"/>
      <c r="FOF131" s="53"/>
      <c r="FOG131" s="2"/>
      <c r="FOH131" s="53"/>
      <c r="FOI131" s="2"/>
      <c r="FOJ131" s="53"/>
      <c r="FOK131" s="2"/>
      <c r="FOL131" s="53"/>
      <c r="FOM131" s="2"/>
      <c r="FON131" s="53"/>
      <c r="FOO131" s="2"/>
      <c r="FOP131" s="53"/>
      <c r="FOQ131" s="2"/>
      <c r="FOR131" s="53"/>
      <c r="FOS131" s="2"/>
      <c r="FOT131" s="53"/>
      <c r="FOU131" s="2"/>
      <c r="FOV131" s="53"/>
      <c r="FOW131" s="2"/>
      <c r="FOX131" s="53"/>
      <c r="FOY131" s="2"/>
      <c r="FOZ131" s="53"/>
      <c r="FPA131" s="2"/>
      <c r="FPB131" s="53"/>
      <c r="FPC131" s="2"/>
      <c r="FPD131" s="53"/>
      <c r="FPE131" s="2"/>
      <c r="FPF131" s="53"/>
      <c r="FPG131" s="2"/>
      <c r="FPH131" s="53"/>
      <c r="FPI131" s="2"/>
      <c r="FPJ131" s="53"/>
      <c r="FPK131" s="2"/>
      <c r="FPL131" s="53"/>
      <c r="FPM131" s="2"/>
      <c r="FPN131" s="53"/>
      <c r="FPO131" s="2"/>
      <c r="FPP131" s="53"/>
      <c r="FPQ131" s="2"/>
      <c r="FPR131" s="53"/>
      <c r="FPS131" s="2"/>
      <c r="FPT131" s="53"/>
      <c r="FPU131" s="2"/>
      <c r="FPV131" s="53"/>
      <c r="FPW131" s="2"/>
      <c r="FPX131" s="53"/>
      <c r="FPY131" s="2"/>
      <c r="FPZ131" s="53"/>
      <c r="FQA131" s="2"/>
      <c r="FQB131" s="53"/>
      <c r="FQC131" s="2"/>
      <c r="FQD131" s="53"/>
      <c r="FQE131" s="2"/>
      <c r="FQF131" s="53"/>
      <c r="FQG131" s="2"/>
      <c r="FQH131" s="53"/>
      <c r="FQI131" s="2"/>
      <c r="FQJ131" s="53"/>
      <c r="FQK131" s="2"/>
      <c r="FQL131" s="53"/>
      <c r="FQM131" s="2"/>
      <c r="FQN131" s="53"/>
      <c r="FQO131" s="2"/>
      <c r="FQP131" s="53"/>
      <c r="FQQ131" s="2"/>
      <c r="FQR131" s="53"/>
      <c r="FQS131" s="2"/>
      <c r="FQT131" s="53"/>
      <c r="FQU131" s="2"/>
      <c r="FQV131" s="53"/>
      <c r="FQW131" s="2"/>
      <c r="FQX131" s="53"/>
      <c r="FQY131" s="2"/>
      <c r="FQZ131" s="53"/>
      <c r="FRA131" s="2"/>
      <c r="FRB131" s="53"/>
      <c r="FRC131" s="2"/>
      <c r="FRD131" s="53"/>
      <c r="FRE131" s="2"/>
      <c r="FRF131" s="53"/>
      <c r="FRG131" s="2"/>
      <c r="FRH131" s="53"/>
      <c r="FRI131" s="2"/>
      <c r="FRJ131" s="53"/>
      <c r="FRK131" s="2"/>
      <c r="FRL131" s="53"/>
      <c r="FRM131" s="2"/>
      <c r="FRN131" s="53"/>
      <c r="FRO131" s="2"/>
      <c r="FRP131" s="53"/>
      <c r="FRQ131" s="2"/>
      <c r="FRR131" s="53"/>
      <c r="FRS131" s="2"/>
      <c r="FRT131" s="53"/>
      <c r="FRU131" s="2"/>
      <c r="FRV131" s="53"/>
      <c r="FRW131" s="2"/>
      <c r="FRX131" s="53"/>
      <c r="FRY131" s="2"/>
      <c r="FRZ131" s="53"/>
      <c r="FSA131" s="2"/>
      <c r="FSB131" s="53"/>
      <c r="FSC131" s="2"/>
      <c r="FSD131" s="53"/>
      <c r="FSE131" s="2"/>
      <c r="FSF131" s="53"/>
      <c r="FSG131" s="2"/>
      <c r="FSH131" s="53"/>
      <c r="FSI131" s="2"/>
      <c r="FSJ131" s="53"/>
      <c r="FSK131" s="2"/>
      <c r="FSL131" s="53"/>
      <c r="FSM131" s="2"/>
      <c r="FSN131" s="53"/>
      <c r="FSO131" s="2"/>
      <c r="FSP131" s="53"/>
      <c r="FSQ131" s="2"/>
      <c r="FSR131" s="53"/>
      <c r="FSS131" s="2"/>
      <c r="FST131" s="53"/>
      <c r="FSU131" s="2"/>
      <c r="FSV131" s="53"/>
      <c r="FSW131" s="2"/>
      <c r="FSX131" s="53"/>
      <c r="FSY131" s="2"/>
      <c r="FSZ131" s="53"/>
      <c r="FTA131" s="2"/>
      <c r="FTB131" s="53"/>
      <c r="FTC131" s="2"/>
      <c r="FTD131" s="53"/>
      <c r="FTE131" s="2"/>
      <c r="FTF131" s="53"/>
      <c r="FTG131" s="2"/>
      <c r="FTH131" s="53"/>
      <c r="FTI131" s="2"/>
      <c r="FTJ131" s="53"/>
      <c r="FTK131" s="2"/>
      <c r="FTL131" s="53"/>
      <c r="FTM131" s="2"/>
      <c r="FTN131" s="53"/>
      <c r="FTO131" s="2"/>
      <c r="FTP131" s="53"/>
      <c r="FTQ131" s="2"/>
      <c r="FTR131" s="53"/>
      <c r="FTS131" s="2"/>
      <c r="FTT131" s="53"/>
      <c r="FTU131" s="2"/>
      <c r="FTV131" s="53"/>
      <c r="FTW131" s="2"/>
      <c r="FTX131" s="53"/>
      <c r="FTY131" s="2"/>
      <c r="FTZ131" s="53"/>
      <c r="FUA131" s="2"/>
      <c r="FUB131" s="53"/>
      <c r="FUC131" s="2"/>
      <c r="FUD131" s="53"/>
      <c r="FUE131" s="2"/>
      <c r="FUF131" s="53"/>
      <c r="FUG131" s="2"/>
      <c r="FUH131" s="53"/>
      <c r="FUI131" s="2"/>
      <c r="FUJ131" s="53"/>
      <c r="FUK131" s="2"/>
      <c r="FUL131" s="53"/>
      <c r="FUM131" s="2"/>
      <c r="FUN131" s="53"/>
      <c r="FUO131" s="2"/>
      <c r="FUP131" s="53"/>
      <c r="FUQ131" s="2"/>
      <c r="FUR131" s="53"/>
      <c r="FUS131" s="2"/>
      <c r="FUT131" s="53"/>
      <c r="FUU131" s="2"/>
      <c r="FUV131" s="53"/>
      <c r="FUW131" s="2"/>
      <c r="FUX131" s="53"/>
      <c r="FUY131" s="2"/>
      <c r="FUZ131" s="53"/>
      <c r="FVA131" s="2"/>
      <c r="FVB131" s="53"/>
      <c r="FVC131" s="2"/>
      <c r="FVD131" s="53"/>
      <c r="FVE131" s="2"/>
      <c r="FVF131" s="53"/>
      <c r="FVG131" s="2"/>
      <c r="FVH131" s="53"/>
      <c r="FVI131" s="2"/>
      <c r="FVJ131" s="53"/>
      <c r="FVK131" s="2"/>
      <c r="FVL131" s="53"/>
      <c r="FVM131" s="2"/>
      <c r="FVN131" s="53"/>
      <c r="FVO131" s="2"/>
      <c r="FVP131" s="53"/>
      <c r="FVQ131" s="2"/>
      <c r="FVR131" s="53"/>
      <c r="FVS131" s="2"/>
      <c r="FVT131" s="53"/>
      <c r="FVU131" s="2"/>
      <c r="FVV131" s="53"/>
      <c r="FVW131" s="2"/>
      <c r="FVX131" s="53"/>
      <c r="FVY131" s="2"/>
      <c r="FVZ131" s="53"/>
      <c r="FWA131" s="2"/>
      <c r="FWB131" s="53"/>
      <c r="FWC131" s="2"/>
      <c r="FWD131" s="53"/>
      <c r="FWE131" s="2"/>
      <c r="FWF131" s="53"/>
      <c r="FWG131" s="2"/>
      <c r="FWH131" s="53"/>
      <c r="FWI131" s="2"/>
      <c r="FWJ131" s="53"/>
      <c r="FWK131" s="2"/>
      <c r="FWL131" s="53"/>
      <c r="FWM131" s="2"/>
      <c r="FWN131" s="53"/>
      <c r="FWO131" s="2"/>
      <c r="FWP131" s="53"/>
      <c r="FWQ131" s="2"/>
      <c r="FWR131" s="53"/>
      <c r="FWS131" s="2"/>
      <c r="FWT131" s="53"/>
      <c r="FWU131" s="2"/>
      <c r="FWV131" s="53"/>
      <c r="FWW131" s="2"/>
      <c r="FWX131" s="53"/>
      <c r="FWY131" s="2"/>
      <c r="FWZ131" s="53"/>
      <c r="FXA131" s="2"/>
      <c r="FXB131" s="53"/>
      <c r="FXC131" s="2"/>
      <c r="FXD131" s="53"/>
      <c r="FXE131" s="2"/>
      <c r="FXF131" s="53"/>
      <c r="FXG131" s="2"/>
      <c r="FXH131" s="53"/>
      <c r="FXI131" s="2"/>
      <c r="FXJ131" s="53"/>
      <c r="FXK131" s="2"/>
      <c r="FXL131" s="53"/>
      <c r="FXM131" s="2"/>
      <c r="FXN131" s="53"/>
      <c r="FXO131" s="2"/>
      <c r="FXP131" s="53"/>
      <c r="FXQ131" s="2"/>
      <c r="FXR131" s="53"/>
      <c r="FXS131" s="2"/>
      <c r="FXT131" s="53"/>
      <c r="FXU131" s="2"/>
      <c r="FXV131" s="53"/>
      <c r="FXW131" s="2"/>
      <c r="FXX131" s="53"/>
      <c r="FXY131" s="2"/>
      <c r="FXZ131" s="53"/>
      <c r="FYA131" s="2"/>
      <c r="FYB131" s="53"/>
      <c r="FYC131" s="2"/>
      <c r="FYD131" s="53"/>
      <c r="FYE131" s="2"/>
      <c r="FYF131" s="53"/>
      <c r="FYG131" s="2"/>
      <c r="FYH131" s="53"/>
      <c r="FYI131" s="2"/>
      <c r="FYJ131" s="53"/>
      <c r="FYK131" s="2"/>
      <c r="FYL131" s="53"/>
      <c r="FYM131" s="2"/>
      <c r="FYN131" s="53"/>
      <c r="FYO131" s="2"/>
      <c r="FYP131" s="53"/>
      <c r="FYQ131" s="2"/>
      <c r="FYR131" s="53"/>
      <c r="FYS131" s="2"/>
      <c r="FYT131" s="53"/>
      <c r="FYU131" s="2"/>
      <c r="FYV131" s="53"/>
      <c r="FYW131" s="2"/>
      <c r="FYX131" s="53"/>
      <c r="FYY131" s="2"/>
      <c r="FYZ131" s="53"/>
      <c r="FZA131" s="2"/>
      <c r="FZB131" s="53"/>
      <c r="FZC131" s="2"/>
      <c r="FZD131" s="53"/>
      <c r="FZE131" s="2"/>
      <c r="FZF131" s="53"/>
      <c r="FZG131" s="2"/>
      <c r="FZH131" s="53"/>
      <c r="FZI131" s="2"/>
      <c r="FZJ131" s="53"/>
      <c r="FZK131" s="2"/>
      <c r="FZL131" s="53"/>
      <c r="FZM131" s="2"/>
      <c r="FZN131" s="53"/>
      <c r="FZO131" s="2"/>
      <c r="FZP131" s="53"/>
      <c r="FZQ131" s="2"/>
      <c r="FZR131" s="53"/>
      <c r="FZS131" s="2"/>
      <c r="FZT131" s="53"/>
      <c r="FZU131" s="2"/>
      <c r="FZV131" s="53"/>
      <c r="FZW131" s="2"/>
      <c r="FZX131" s="53"/>
      <c r="FZY131" s="2"/>
      <c r="FZZ131" s="53"/>
      <c r="GAA131" s="2"/>
      <c r="GAB131" s="53"/>
      <c r="GAC131" s="2"/>
      <c r="GAD131" s="53"/>
      <c r="GAE131" s="2"/>
      <c r="GAF131" s="53"/>
      <c r="GAG131" s="2"/>
      <c r="GAH131" s="53"/>
      <c r="GAI131" s="2"/>
      <c r="GAJ131" s="53"/>
      <c r="GAK131" s="2"/>
      <c r="GAL131" s="53"/>
      <c r="GAM131" s="2"/>
      <c r="GAN131" s="53"/>
      <c r="GAO131" s="2"/>
      <c r="GAP131" s="53"/>
      <c r="GAQ131" s="2"/>
      <c r="GAR131" s="53"/>
      <c r="GAS131" s="2"/>
      <c r="GAT131" s="53"/>
      <c r="GAU131" s="2"/>
      <c r="GAV131" s="53"/>
      <c r="GAW131" s="2"/>
      <c r="GAX131" s="53"/>
      <c r="GAY131" s="2"/>
      <c r="GAZ131" s="53"/>
      <c r="GBA131" s="2"/>
      <c r="GBB131" s="53"/>
      <c r="GBC131" s="2"/>
      <c r="GBD131" s="53"/>
      <c r="GBE131" s="2"/>
      <c r="GBF131" s="53"/>
      <c r="GBG131" s="2"/>
      <c r="GBH131" s="53"/>
      <c r="GBI131" s="2"/>
      <c r="GBJ131" s="53"/>
      <c r="GBK131" s="2"/>
      <c r="GBL131" s="53"/>
      <c r="GBM131" s="2"/>
      <c r="GBN131" s="53"/>
      <c r="GBO131" s="2"/>
      <c r="GBP131" s="53"/>
      <c r="GBQ131" s="2"/>
      <c r="GBR131" s="53"/>
      <c r="GBS131" s="2"/>
      <c r="GBT131" s="53"/>
      <c r="GBU131" s="2"/>
      <c r="GBV131" s="53"/>
      <c r="GBW131" s="2"/>
      <c r="GBX131" s="53"/>
      <c r="GBY131" s="2"/>
      <c r="GBZ131" s="53"/>
      <c r="GCA131" s="2"/>
      <c r="GCB131" s="53"/>
      <c r="GCC131" s="2"/>
      <c r="GCD131" s="53"/>
      <c r="GCE131" s="2"/>
      <c r="GCF131" s="53"/>
      <c r="GCG131" s="2"/>
      <c r="GCH131" s="53"/>
      <c r="GCI131" s="2"/>
      <c r="GCJ131" s="53"/>
      <c r="GCK131" s="2"/>
      <c r="GCL131" s="53"/>
      <c r="GCM131" s="2"/>
      <c r="GCN131" s="53"/>
      <c r="GCO131" s="2"/>
      <c r="GCP131" s="53"/>
      <c r="GCQ131" s="2"/>
      <c r="GCR131" s="53"/>
      <c r="GCS131" s="2"/>
      <c r="GCT131" s="53"/>
      <c r="GCU131" s="2"/>
      <c r="GCV131" s="53"/>
      <c r="GCW131" s="2"/>
      <c r="GCX131" s="53"/>
      <c r="GCY131" s="2"/>
      <c r="GCZ131" s="53"/>
      <c r="GDA131" s="2"/>
      <c r="GDB131" s="53"/>
      <c r="GDC131" s="2"/>
      <c r="GDD131" s="53"/>
      <c r="GDE131" s="2"/>
      <c r="GDF131" s="53"/>
      <c r="GDG131" s="2"/>
      <c r="GDH131" s="53"/>
      <c r="GDI131" s="2"/>
      <c r="GDJ131" s="53"/>
      <c r="GDK131" s="2"/>
      <c r="GDL131" s="53"/>
      <c r="GDM131" s="2"/>
      <c r="GDN131" s="53"/>
      <c r="GDO131" s="2"/>
      <c r="GDP131" s="53"/>
      <c r="GDQ131" s="2"/>
      <c r="GDR131" s="53"/>
      <c r="GDS131" s="2"/>
      <c r="GDT131" s="53"/>
      <c r="GDU131" s="2"/>
      <c r="GDV131" s="53"/>
      <c r="GDW131" s="2"/>
      <c r="GDX131" s="53"/>
      <c r="GDY131" s="2"/>
      <c r="GDZ131" s="53"/>
      <c r="GEA131" s="2"/>
      <c r="GEB131" s="53"/>
      <c r="GEC131" s="2"/>
      <c r="GED131" s="53"/>
      <c r="GEE131" s="2"/>
      <c r="GEF131" s="53"/>
      <c r="GEG131" s="2"/>
      <c r="GEH131" s="53"/>
      <c r="GEI131" s="2"/>
      <c r="GEJ131" s="53"/>
      <c r="GEK131" s="2"/>
      <c r="GEL131" s="53"/>
      <c r="GEM131" s="2"/>
      <c r="GEN131" s="53"/>
      <c r="GEO131" s="2"/>
      <c r="GEP131" s="53"/>
      <c r="GEQ131" s="2"/>
      <c r="GER131" s="53"/>
      <c r="GES131" s="2"/>
      <c r="GET131" s="53"/>
      <c r="GEU131" s="2"/>
      <c r="GEV131" s="53"/>
      <c r="GEW131" s="2"/>
      <c r="GEX131" s="53"/>
      <c r="GEY131" s="2"/>
      <c r="GEZ131" s="53"/>
      <c r="GFA131" s="2"/>
      <c r="GFB131" s="53"/>
      <c r="GFC131" s="2"/>
      <c r="GFD131" s="53"/>
      <c r="GFE131" s="2"/>
      <c r="GFF131" s="53"/>
      <c r="GFG131" s="2"/>
      <c r="GFH131" s="53"/>
      <c r="GFI131" s="2"/>
      <c r="GFJ131" s="53"/>
      <c r="GFK131" s="2"/>
      <c r="GFL131" s="53"/>
      <c r="GFM131" s="2"/>
      <c r="GFN131" s="53"/>
      <c r="GFO131" s="2"/>
      <c r="GFP131" s="53"/>
      <c r="GFQ131" s="2"/>
      <c r="GFR131" s="53"/>
      <c r="GFS131" s="2"/>
      <c r="GFT131" s="53"/>
      <c r="GFU131" s="2"/>
      <c r="GFV131" s="53"/>
      <c r="GFW131" s="2"/>
      <c r="GFX131" s="53"/>
      <c r="GFY131" s="2"/>
      <c r="GFZ131" s="53"/>
      <c r="GGA131" s="2"/>
      <c r="GGB131" s="53"/>
      <c r="GGC131" s="2"/>
      <c r="GGD131" s="53"/>
      <c r="GGE131" s="2"/>
      <c r="GGF131" s="53"/>
      <c r="GGG131" s="2"/>
      <c r="GGH131" s="53"/>
      <c r="GGI131" s="2"/>
      <c r="GGJ131" s="53"/>
      <c r="GGK131" s="2"/>
      <c r="GGL131" s="53"/>
      <c r="GGM131" s="2"/>
      <c r="GGN131" s="53"/>
      <c r="GGO131" s="2"/>
      <c r="GGP131" s="53"/>
      <c r="GGQ131" s="2"/>
      <c r="GGR131" s="53"/>
      <c r="GGS131" s="2"/>
      <c r="GGT131" s="53"/>
      <c r="GGU131" s="2"/>
      <c r="GGV131" s="53"/>
      <c r="GGW131" s="2"/>
      <c r="GGX131" s="53"/>
      <c r="GGY131" s="2"/>
      <c r="GGZ131" s="53"/>
      <c r="GHA131" s="2"/>
      <c r="GHB131" s="53"/>
      <c r="GHC131" s="2"/>
      <c r="GHD131" s="53"/>
      <c r="GHE131" s="2"/>
      <c r="GHF131" s="53"/>
      <c r="GHG131" s="2"/>
      <c r="GHH131" s="53"/>
      <c r="GHI131" s="2"/>
      <c r="GHJ131" s="53"/>
      <c r="GHK131" s="2"/>
      <c r="GHL131" s="53"/>
      <c r="GHM131" s="2"/>
      <c r="GHN131" s="53"/>
      <c r="GHO131" s="2"/>
      <c r="GHP131" s="53"/>
      <c r="GHQ131" s="2"/>
      <c r="GHR131" s="53"/>
      <c r="GHS131" s="2"/>
      <c r="GHT131" s="53"/>
      <c r="GHU131" s="2"/>
      <c r="GHV131" s="53"/>
      <c r="GHW131" s="2"/>
      <c r="GHX131" s="53"/>
      <c r="GHY131" s="2"/>
      <c r="GHZ131" s="53"/>
      <c r="GIA131" s="2"/>
      <c r="GIB131" s="53"/>
      <c r="GIC131" s="2"/>
      <c r="GID131" s="53"/>
      <c r="GIE131" s="2"/>
      <c r="GIF131" s="53"/>
      <c r="GIG131" s="2"/>
      <c r="GIH131" s="53"/>
      <c r="GII131" s="2"/>
      <c r="GIJ131" s="53"/>
      <c r="GIK131" s="2"/>
      <c r="GIL131" s="53"/>
      <c r="GIM131" s="2"/>
      <c r="GIN131" s="53"/>
      <c r="GIO131" s="2"/>
      <c r="GIP131" s="53"/>
      <c r="GIQ131" s="2"/>
      <c r="GIR131" s="53"/>
      <c r="GIS131" s="2"/>
      <c r="GIT131" s="53"/>
      <c r="GIU131" s="2"/>
      <c r="GIV131" s="53"/>
      <c r="GIW131" s="2"/>
      <c r="GIX131" s="53"/>
      <c r="GIY131" s="2"/>
      <c r="GIZ131" s="53"/>
      <c r="GJA131" s="2"/>
      <c r="GJB131" s="53"/>
      <c r="GJC131" s="2"/>
      <c r="GJD131" s="53"/>
      <c r="GJE131" s="2"/>
      <c r="GJF131" s="53"/>
      <c r="GJG131" s="2"/>
      <c r="GJH131" s="53"/>
      <c r="GJI131" s="2"/>
      <c r="GJJ131" s="53"/>
      <c r="GJK131" s="2"/>
      <c r="GJL131" s="53"/>
      <c r="GJM131" s="2"/>
      <c r="GJN131" s="53"/>
      <c r="GJO131" s="2"/>
      <c r="GJP131" s="53"/>
      <c r="GJQ131" s="2"/>
      <c r="GJR131" s="53"/>
      <c r="GJS131" s="2"/>
      <c r="GJT131" s="53"/>
      <c r="GJU131" s="2"/>
      <c r="GJV131" s="53"/>
      <c r="GJW131" s="2"/>
      <c r="GJX131" s="53"/>
      <c r="GJY131" s="2"/>
      <c r="GJZ131" s="53"/>
      <c r="GKA131" s="2"/>
      <c r="GKB131" s="53"/>
      <c r="GKC131" s="2"/>
      <c r="GKD131" s="53"/>
      <c r="GKE131" s="2"/>
      <c r="GKF131" s="53"/>
      <c r="GKG131" s="2"/>
      <c r="GKH131" s="53"/>
      <c r="GKI131" s="2"/>
      <c r="GKJ131" s="53"/>
      <c r="GKK131" s="2"/>
      <c r="GKL131" s="53"/>
      <c r="GKM131" s="2"/>
      <c r="GKN131" s="53"/>
      <c r="GKO131" s="2"/>
      <c r="GKP131" s="53"/>
      <c r="GKQ131" s="2"/>
      <c r="GKR131" s="53"/>
      <c r="GKS131" s="2"/>
      <c r="GKT131" s="53"/>
      <c r="GKU131" s="2"/>
      <c r="GKV131" s="53"/>
      <c r="GKW131" s="2"/>
      <c r="GKX131" s="53"/>
      <c r="GKY131" s="2"/>
      <c r="GKZ131" s="53"/>
      <c r="GLA131" s="2"/>
      <c r="GLB131" s="53"/>
      <c r="GLC131" s="2"/>
      <c r="GLD131" s="53"/>
      <c r="GLE131" s="2"/>
      <c r="GLF131" s="53"/>
      <c r="GLG131" s="2"/>
      <c r="GLH131" s="53"/>
      <c r="GLI131" s="2"/>
      <c r="GLJ131" s="53"/>
      <c r="GLK131" s="2"/>
      <c r="GLL131" s="53"/>
      <c r="GLM131" s="2"/>
      <c r="GLN131" s="53"/>
      <c r="GLO131" s="2"/>
      <c r="GLP131" s="53"/>
      <c r="GLQ131" s="2"/>
      <c r="GLR131" s="53"/>
      <c r="GLS131" s="2"/>
      <c r="GLT131" s="53"/>
      <c r="GLU131" s="2"/>
      <c r="GLV131" s="53"/>
      <c r="GLW131" s="2"/>
      <c r="GLX131" s="53"/>
      <c r="GLY131" s="2"/>
      <c r="GLZ131" s="53"/>
      <c r="GMA131" s="2"/>
      <c r="GMB131" s="53"/>
      <c r="GMC131" s="2"/>
      <c r="GMD131" s="53"/>
      <c r="GME131" s="2"/>
      <c r="GMF131" s="53"/>
      <c r="GMG131" s="2"/>
      <c r="GMH131" s="53"/>
      <c r="GMI131" s="2"/>
      <c r="GMJ131" s="53"/>
      <c r="GMK131" s="2"/>
      <c r="GML131" s="53"/>
      <c r="GMM131" s="2"/>
      <c r="GMN131" s="53"/>
      <c r="GMO131" s="2"/>
      <c r="GMP131" s="53"/>
      <c r="GMQ131" s="2"/>
      <c r="GMR131" s="53"/>
      <c r="GMS131" s="2"/>
      <c r="GMT131" s="53"/>
      <c r="GMU131" s="2"/>
      <c r="GMV131" s="53"/>
      <c r="GMW131" s="2"/>
      <c r="GMX131" s="53"/>
      <c r="GMY131" s="2"/>
      <c r="GMZ131" s="53"/>
      <c r="GNA131" s="2"/>
      <c r="GNB131" s="53"/>
      <c r="GNC131" s="2"/>
      <c r="GND131" s="53"/>
      <c r="GNE131" s="2"/>
      <c r="GNF131" s="53"/>
      <c r="GNG131" s="2"/>
      <c r="GNH131" s="53"/>
      <c r="GNI131" s="2"/>
      <c r="GNJ131" s="53"/>
      <c r="GNK131" s="2"/>
      <c r="GNL131" s="53"/>
      <c r="GNM131" s="2"/>
      <c r="GNN131" s="53"/>
      <c r="GNO131" s="2"/>
      <c r="GNP131" s="53"/>
      <c r="GNQ131" s="2"/>
      <c r="GNR131" s="53"/>
      <c r="GNS131" s="2"/>
      <c r="GNT131" s="53"/>
      <c r="GNU131" s="2"/>
      <c r="GNV131" s="53"/>
      <c r="GNW131" s="2"/>
      <c r="GNX131" s="53"/>
      <c r="GNY131" s="2"/>
      <c r="GNZ131" s="53"/>
      <c r="GOA131" s="2"/>
      <c r="GOB131" s="53"/>
      <c r="GOC131" s="2"/>
      <c r="GOD131" s="53"/>
      <c r="GOE131" s="2"/>
      <c r="GOF131" s="53"/>
      <c r="GOG131" s="2"/>
      <c r="GOH131" s="53"/>
      <c r="GOI131" s="2"/>
      <c r="GOJ131" s="53"/>
      <c r="GOK131" s="2"/>
      <c r="GOL131" s="53"/>
      <c r="GOM131" s="2"/>
      <c r="GON131" s="53"/>
      <c r="GOO131" s="2"/>
      <c r="GOP131" s="53"/>
      <c r="GOQ131" s="2"/>
      <c r="GOR131" s="53"/>
      <c r="GOS131" s="2"/>
      <c r="GOT131" s="53"/>
      <c r="GOU131" s="2"/>
      <c r="GOV131" s="53"/>
      <c r="GOW131" s="2"/>
      <c r="GOX131" s="53"/>
      <c r="GOY131" s="2"/>
      <c r="GOZ131" s="53"/>
      <c r="GPA131" s="2"/>
      <c r="GPB131" s="53"/>
      <c r="GPC131" s="2"/>
      <c r="GPD131" s="53"/>
      <c r="GPE131" s="2"/>
      <c r="GPF131" s="53"/>
      <c r="GPG131" s="2"/>
      <c r="GPH131" s="53"/>
      <c r="GPI131" s="2"/>
      <c r="GPJ131" s="53"/>
      <c r="GPK131" s="2"/>
      <c r="GPL131" s="53"/>
      <c r="GPM131" s="2"/>
      <c r="GPN131" s="53"/>
      <c r="GPO131" s="2"/>
      <c r="GPP131" s="53"/>
      <c r="GPQ131" s="2"/>
      <c r="GPR131" s="53"/>
      <c r="GPS131" s="2"/>
      <c r="GPT131" s="53"/>
      <c r="GPU131" s="2"/>
      <c r="GPV131" s="53"/>
      <c r="GPW131" s="2"/>
      <c r="GPX131" s="53"/>
      <c r="GPY131" s="2"/>
      <c r="GPZ131" s="53"/>
      <c r="GQA131" s="2"/>
      <c r="GQB131" s="53"/>
      <c r="GQC131" s="2"/>
      <c r="GQD131" s="53"/>
      <c r="GQE131" s="2"/>
      <c r="GQF131" s="53"/>
      <c r="GQG131" s="2"/>
      <c r="GQH131" s="53"/>
      <c r="GQI131" s="2"/>
      <c r="GQJ131" s="53"/>
      <c r="GQK131" s="2"/>
      <c r="GQL131" s="53"/>
      <c r="GQM131" s="2"/>
      <c r="GQN131" s="53"/>
      <c r="GQO131" s="2"/>
      <c r="GQP131" s="53"/>
      <c r="GQQ131" s="2"/>
      <c r="GQR131" s="53"/>
      <c r="GQS131" s="2"/>
      <c r="GQT131" s="53"/>
      <c r="GQU131" s="2"/>
      <c r="GQV131" s="53"/>
      <c r="GQW131" s="2"/>
      <c r="GQX131" s="53"/>
      <c r="GQY131" s="2"/>
      <c r="GQZ131" s="53"/>
      <c r="GRA131" s="2"/>
      <c r="GRB131" s="53"/>
      <c r="GRC131" s="2"/>
      <c r="GRD131" s="53"/>
      <c r="GRE131" s="2"/>
      <c r="GRF131" s="53"/>
      <c r="GRG131" s="2"/>
      <c r="GRH131" s="53"/>
      <c r="GRI131" s="2"/>
      <c r="GRJ131" s="53"/>
      <c r="GRK131" s="2"/>
      <c r="GRL131" s="53"/>
      <c r="GRM131" s="2"/>
      <c r="GRN131" s="53"/>
      <c r="GRO131" s="2"/>
      <c r="GRP131" s="53"/>
      <c r="GRQ131" s="2"/>
      <c r="GRR131" s="53"/>
      <c r="GRS131" s="2"/>
      <c r="GRT131" s="53"/>
      <c r="GRU131" s="2"/>
      <c r="GRV131" s="53"/>
      <c r="GRW131" s="2"/>
      <c r="GRX131" s="53"/>
      <c r="GRY131" s="2"/>
      <c r="GRZ131" s="53"/>
      <c r="GSA131" s="2"/>
      <c r="GSB131" s="53"/>
      <c r="GSC131" s="2"/>
      <c r="GSD131" s="53"/>
      <c r="GSE131" s="2"/>
      <c r="GSF131" s="53"/>
      <c r="GSG131" s="2"/>
      <c r="GSH131" s="53"/>
      <c r="GSI131" s="2"/>
      <c r="GSJ131" s="53"/>
      <c r="GSK131" s="2"/>
      <c r="GSL131" s="53"/>
      <c r="GSM131" s="2"/>
      <c r="GSN131" s="53"/>
      <c r="GSO131" s="2"/>
      <c r="GSP131" s="53"/>
      <c r="GSQ131" s="2"/>
      <c r="GSR131" s="53"/>
      <c r="GSS131" s="2"/>
      <c r="GST131" s="53"/>
      <c r="GSU131" s="2"/>
      <c r="GSV131" s="53"/>
      <c r="GSW131" s="2"/>
      <c r="GSX131" s="53"/>
      <c r="GSY131" s="2"/>
      <c r="GSZ131" s="53"/>
      <c r="GTA131" s="2"/>
      <c r="GTB131" s="53"/>
      <c r="GTC131" s="2"/>
      <c r="GTD131" s="53"/>
      <c r="GTE131" s="2"/>
      <c r="GTF131" s="53"/>
      <c r="GTG131" s="2"/>
      <c r="GTH131" s="53"/>
      <c r="GTI131" s="2"/>
      <c r="GTJ131" s="53"/>
      <c r="GTK131" s="2"/>
      <c r="GTL131" s="53"/>
      <c r="GTM131" s="2"/>
      <c r="GTN131" s="53"/>
      <c r="GTO131" s="2"/>
      <c r="GTP131" s="53"/>
      <c r="GTQ131" s="2"/>
      <c r="GTR131" s="53"/>
      <c r="GTS131" s="2"/>
      <c r="GTT131" s="53"/>
      <c r="GTU131" s="2"/>
      <c r="GTV131" s="53"/>
      <c r="GTW131" s="2"/>
      <c r="GTX131" s="53"/>
      <c r="GTY131" s="2"/>
      <c r="GTZ131" s="53"/>
      <c r="GUA131" s="2"/>
      <c r="GUB131" s="53"/>
      <c r="GUC131" s="2"/>
      <c r="GUD131" s="53"/>
      <c r="GUE131" s="2"/>
      <c r="GUF131" s="53"/>
      <c r="GUG131" s="2"/>
      <c r="GUH131" s="53"/>
      <c r="GUI131" s="2"/>
      <c r="GUJ131" s="53"/>
      <c r="GUK131" s="2"/>
      <c r="GUL131" s="53"/>
      <c r="GUM131" s="2"/>
      <c r="GUN131" s="53"/>
      <c r="GUO131" s="2"/>
      <c r="GUP131" s="53"/>
      <c r="GUQ131" s="2"/>
      <c r="GUR131" s="53"/>
      <c r="GUS131" s="2"/>
      <c r="GUT131" s="53"/>
      <c r="GUU131" s="2"/>
      <c r="GUV131" s="53"/>
      <c r="GUW131" s="2"/>
      <c r="GUX131" s="53"/>
      <c r="GUY131" s="2"/>
      <c r="GUZ131" s="53"/>
      <c r="GVA131" s="2"/>
      <c r="GVB131" s="53"/>
      <c r="GVC131" s="2"/>
      <c r="GVD131" s="53"/>
      <c r="GVE131" s="2"/>
      <c r="GVF131" s="53"/>
      <c r="GVG131" s="2"/>
      <c r="GVH131" s="53"/>
      <c r="GVI131" s="2"/>
      <c r="GVJ131" s="53"/>
      <c r="GVK131" s="2"/>
      <c r="GVL131" s="53"/>
      <c r="GVM131" s="2"/>
      <c r="GVN131" s="53"/>
      <c r="GVO131" s="2"/>
      <c r="GVP131" s="53"/>
      <c r="GVQ131" s="2"/>
      <c r="GVR131" s="53"/>
      <c r="GVS131" s="2"/>
      <c r="GVT131" s="53"/>
      <c r="GVU131" s="2"/>
      <c r="GVV131" s="53"/>
      <c r="GVW131" s="2"/>
      <c r="GVX131" s="53"/>
      <c r="GVY131" s="2"/>
      <c r="GVZ131" s="53"/>
      <c r="GWA131" s="2"/>
      <c r="GWB131" s="53"/>
      <c r="GWC131" s="2"/>
      <c r="GWD131" s="53"/>
      <c r="GWE131" s="2"/>
      <c r="GWF131" s="53"/>
      <c r="GWG131" s="2"/>
      <c r="GWH131" s="53"/>
      <c r="GWI131" s="2"/>
      <c r="GWJ131" s="53"/>
      <c r="GWK131" s="2"/>
      <c r="GWL131" s="53"/>
      <c r="GWM131" s="2"/>
      <c r="GWN131" s="53"/>
      <c r="GWO131" s="2"/>
      <c r="GWP131" s="53"/>
      <c r="GWQ131" s="2"/>
      <c r="GWR131" s="53"/>
      <c r="GWS131" s="2"/>
      <c r="GWT131" s="53"/>
      <c r="GWU131" s="2"/>
      <c r="GWV131" s="53"/>
      <c r="GWW131" s="2"/>
      <c r="GWX131" s="53"/>
      <c r="GWY131" s="2"/>
      <c r="GWZ131" s="53"/>
      <c r="GXA131" s="2"/>
      <c r="GXB131" s="53"/>
      <c r="GXC131" s="2"/>
      <c r="GXD131" s="53"/>
      <c r="GXE131" s="2"/>
      <c r="GXF131" s="53"/>
      <c r="GXG131" s="2"/>
      <c r="GXH131" s="53"/>
      <c r="GXI131" s="2"/>
      <c r="GXJ131" s="53"/>
      <c r="GXK131" s="2"/>
      <c r="GXL131" s="53"/>
      <c r="GXM131" s="2"/>
      <c r="GXN131" s="53"/>
      <c r="GXO131" s="2"/>
      <c r="GXP131" s="53"/>
      <c r="GXQ131" s="2"/>
      <c r="GXR131" s="53"/>
      <c r="GXS131" s="2"/>
      <c r="GXT131" s="53"/>
      <c r="GXU131" s="2"/>
      <c r="GXV131" s="53"/>
      <c r="GXW131" s="2"/>
      <c r="GXX131" s="53"/>
      <c r="GXY131" s="2"/>
      <c r="GXZ131" s="53"/>
      <c r="GYA131" s="2"/>
      <c r="GYB131" s="53"/>
      <c r="GYC131" s="2"/>
      <c r="GYD131" s="53"/>
      <c r="GYE131" s="2"/>
      <c r="GYF131" s="53"/>
      <c r="GYG131" s="2"/>
      <c r="GYH131" s="53"/>
      <c r="GYI131" s="2"/>
      <c r="GYJ131" s="53"/>
      <c r="GYK131" s="2"/>
      <c r="GYL131" s="53"/>
      <c r="GYM131" s="2"/>
      <c r="GYN131" s="53"/>
      <c r="GYO131" s="2"/>
      <c r="GYP131" s="53"/>
      <c r="GYQ131" s="2"/>
      <c r="GYR131" s="53"/>
      <c r="GYS131" s="2"/>
      <c r="GYT131" s="53"/>
      <c r="GYU131" s="2"/>
      <c r="GYV131" s="53"/>
      <c r="GYW131" s="2"/>
      <c r="GYX131" s="53"/>
      <c r="GYY131" s="2"/>
      <c r="GYZ131" s="53"/>
      <c r="GZA131" s="2"/>
      <c r="GZB131" s="53"/>
      <c r="GZC131" s="2"/>
      <c r="GZD131" s="53"/>
      <c r="GZE131" s="2"/>
      <c r="GZF131" s="53"/>
      <c r="GZG131" s="2"/>
      <c r="GZH131" s="53"/>
      <c r="GZI131" s="2"/>
      <c r="GZJ131" s="53"/>
      <c r="GZK131" s="2"/>
      <c r="GZL131" s="53"/>
      <c r="GZM131" s="2"/>
      <c r="GZN131" s="53"/>
      <c r="GZO131" s="2"/>
      <c r="GZP131" s="53"/>
      <c r="GZQ131" s="2"/>
      <c r="GZR131" s="53"/>
      <c r="GZS131" s="2"/>
      <c r="GZT131" s="53"/>
      <c r="GZU131" s="2"/>
      <c r="GZV131" s="53"/>
      <c r="GZW131" s="2"/>
      <c r="GZX131" s="53"/>
      <c r="GZY131" s="2"/>
      <c r="GZZ131" s="53"/>
      <c r="HAA131" s="2"/>
      <c r="HAB131" s="53"/>
      <c r="HAC131" s="2"/>
      <c r="HAD131" s="53"/>
      <c r="HAE131" s="2"/>
      <c r="HAF131" s="53"/>
      <c r="HAG131" s="2"/>
      <c r="HAH131" s="53"/>
      <c r="HAI131" s="2"/>
      <c r="HAJ131" s="53"/>
      <c r="HAK131" s="2"/>
      <c r="HAL131" s="53"/>
      <c r="HAM131" s="2"/>
      <c r="HAN131" s="53"/>
      <c r="HAO131" s="2"/>
      <c r="HAP131" s="53"/>
      <c r="HAQ131" s="2"/>
      <c r="HAR131" s="53"/>
      <c r="HAS131" s="2"/>
      <c r="HAT131" s="53"/>
      <c r="HAU131" s="2"/>
      <c r="HAV131" s="53"/>
      <c r="HAW131" s="2"/>
      <c r="HAX131" s="53"/>
      <c r="HAY131" s="2"/>
      <c r="HAZ131" s="53"/>
      <c r="HBA131" s="2"/>
      <c r="HBB131" s="53"/>
      <c r="HBC131" s="2"/>
      <c r="HBD131" s="53"/>
      <c r="HBE131" s="2"/>
      <c r="HBF131" s="53"/>
      <c r="HBG131" s="2"/>
      <c r="HBH131" s="53"/>
      <c r="HBI131" s="2"/>
      <c r="HBJ131" s="53"/>
      <c r="HBK131" s="2"/>
      <c r="HBL131" s="53"/>
      <c r="HBM131" s="2"/>
      <c r="HBN131" s="53"/>
      <c r="HBO131" s="2"/>
      <c r="HBP131" s="53"/>
      <c r="HBQ131" s="2"/>
      <c r="HBR131" s="53"/>
      <c r="HBS131" s="2"/>
      <c r="HBT131" s="53"/>
      <c r="HBU131" s="2"/>
      <c r="HBV131" s="53"/>
      <c r="HBW131" s="2"/>
      <c r="HBX131" s="53"/>
      <c r="HBY131" s="2"/>
      <c r="HBZ131" s="53"/>
      <c r="HCA131" s="2"/>
      <c r="HCB131" s="53"/>
      <c r="HCC131" s="2"/>
      <c r="HCD131" s="53"/>
      <c r="HCE131" s="2"/>
      <c r="HCF131" s="53"/>
      <c r="HCG131" s="2"/>
      <c r="HCH131" s="53"/>
      <c r="HCI131" s="2"/>
      <c r="HCJ131" s="53"/>
      <c r="HCK131" s="2"/>
      <c r="HCL131" s="53"/>
      <c r="HCM131" s="2"/>
      <c r="HCN131" s="53"/>
      <c r="HCO131" s="2"/>
      <c r="HCP131" s="53"/>
      <c r="HCQ131" s="2"/>
      <c r="HCR131" s="53"/>
      <c r="HCS131" s="2"/>
      <c r="HCT131" s="53"/>
      <c r="HCU131" s="2"/>
      <c r="HCV131" s="53"/>
      <c r="HCW131" s="2"/>
      <c r="HCX131" s="53"/>
      <c r="HCY131" s="2"/>
      <c r="HCZ131" s="53"/>
      <c r="HDA131" s="2"/>
      <c r="HDB131" s="53"/>
      <c r="HDC131" s="2"/>
      <c r="HDD131" s="53"/>
      <c r="HDE131" s="2"/>
      <c r="HDF131" s="53"/>
      <c r="HDG131" s="2"/>
      <c r="HDH131" s="53"/>
      <c r="HDI131" s="2"/>
      <c r="HDJ131" s="53"/>
      <c r="HDK131" s="2"/>
      <c r="HDL131" s="53"/>
      <c r="HDM131" s="2"/>
      <c r="HDN131" s="53"/>
      <c r="HDO131" s="2"/>
      <c r="HDP131" s="53"/>
      <c r="HDQ131" s="2"/>
      <c r="HDR131" s="53"/>
      <c r="HDS131" s="2"/>
      <c r="HDT131" s="53"/>
      <c r="HDU131" s="2"/>
      <c r="HDV131" s="53"/>
      <c r="HDW131" s="2"/>
      <c r="HDX131" s="53"/>
      <c r="HDY131" s="2"/>
      <c r="HDZ131" s="53"/>
      <c r="HEA131" s="2"/>
      <c r="HEB131" s="53"/>
      <c r="HEC131" s="2"/>
      <c r="HED131" s="53"/>
      <c r="HEE131" s="2"/>
      <c r="HEF131" s="53"/>
      <c r="HEG131" s="2"/>
      <c r="HEH131" s="53"/>
      <c r="HEI131" s="2"/>
      <c r="HEJ131" s="53"/>
      <c r="HEK131" s="2"/>
      <c r="HEL131" s="53"/>
      <c r="HEM131" s="2"/>
      <c r="HEN131" s="53"/>
      <c r="HEO131" s="2"/>
      <c r="HEP131" s="53"/>
      <c r="HEQ131" s="2"/>
      <c r="HER131" s="53"/>
      <c r="HES131" s="2"/>
      <c r="HET131" s="53"/>
      <c r="HEU131" s="2"/>
      <c r="HEV131" s="53"/>
      <c r="HEW131" s="2"/>
      <c r="HEX131" s="53"/>
      <c r="HEY131" s="2"/>
      <c r="HEZ131" s="53"/>
      <c r="HFA131" s="2"/>
      <c r="HFB131" s="53"/>
      <c r="HFC131" s="2"/>
      <c r="HFD131" s="53"/>
      <c r="HFE131" s="2"/>
      <c r="HFF131" s="53"/>
      <c r="HFG131" s="2"/>
      <c r="HFH131" s="53"/>
      <c r="HFI131" s="2"/>
      <c r="HFJ131" s="53"/>
      <c r="HFK131" s="2"/>
      <c r="HFL131" s="53"/>
      <c r="HFM131" s="2"/>
      <c r="HFN131" s="53"/>
      <c r="HFO131" s="2"/>
      <c r="HFP131" s="53"/>
      <c r="HFQ131" s="2"/>
      <c r="HFR131" s="53"/>
      <c r="HFS131" s="2"/>
      <c r="HFT131" s="53"/>
      <c r="HFU131" s="2"/>
      <c r="HFV131" s="53"/>
      <c r="HFW131" s="2"/>
      <c r="HFX131" s="53"/>
      <c r="HFY131" s="2"/>
      <c r="HFZ131" s="53"/>
      <c r="HGA131" s="2"/>
      <c r="HGB131" s="53"/>
      <c r="HGC131" s="2"/>
      <c r="HGD131" s="53"/>
      <c r="HGE131" s="2"/>
      <c r="HGF131" s="53"/>
      <c r="HGG131" s="2"/>
      <c r="HGH131" s="53"/>
      <c r="HGI131" s="2"/>
      <c r="HGJ131" s="53"/>
      <c r="HGK131" s="2"/>
      <c r="HGL131" s="53"/>
      <c r="HGM131" s="2"/>
      <c r="HGN131" s="53"/>
      <c r="HGO131" s="2"/>
      <c r="HGP131" s="53"/>
      <c r="HGQ131" s="2"/>
      <c r="HGR131" s="53"/>
      <c r="HGS131" s="2"/>
      <c r="HGT131" s="53"/>
      <c r="HGU131" s="2"/>
      <c r="HGV131" s="53"/>
      <c r="HGW131" s="2"/>
      <c r="HGX131" s="53"/>
      <c r="HGY131" s="2"/>
      <c r="HGZ131" s="53"/>
      <c r="HHA131" s="2"/>
      <c r="HHB131" s="53"/>
      <c r="HHC131" s="2"/>
      <c r="HHD131" s="53"/>
      <c r="HHE131" s="2"/>
      <c r="HHF131" s="53"/>
      <c r="HHG131" s="2"/>
      <c r="HHH131" s="53"/>
      <c r="HHI131" s="2"/>
      <c r="HHJ131" s="53"/>
      <c r="HHK131" s="2"/>
      <c r="HHL131" s="53"/>
      <c r="HHM131" s="2"/>
      <c r="HHN131" s="53"/>
      <c r="HHO131" s="2"/>
      <c r="HHP131" s="53"/>
      <c r="HHQ131" s="2"/>
      <c r="HHR131" s="53"/>
      <c r="HHS131" s="2"/>
      <c r="HHT131" s="53"/>
      <c r="HHU131" s="2"/>
      <c r="HHV131" s="53"/>
      <c r="HHW131" s="2"/>
      <c r="HHX131" s="53"/>
      <c r="HHY131" s="2"/>
      <c r="HHZ131" s="53"/>
      <c r="HIA131" s="2"/>
      <c r="HIB131" s="53"/>
      <c r="HIC131" s="2"/>
      <c r="HID131" s="53"/>
      <c r="HIE131" s="2"/>
      <c r="HIF131" s="53"/>
      <c r="HIG131" s="2"/>
      <c r="HIH131" s="53"/>
      <c r="HII131" s="2"/>
      <c r="HIJ131" s="53"/>
      <c r="HIK131" s="2"/>
      <c r="HIL131" s="53"/>
      <c r="HIM131" s="2"/>
      <c r="HIN131" s="53"/>
      <c r="HIO131" s="2"/>
      <c r="HIP131" s="53"/>
      <c r="HIQ131" s="2"/>
      <c r="HIR131" s="53"/>
      <c r="HIS131" s="2"/>
      <c r="HIT131" s="53"/>
      <c r="HIU131" s="2"/>
      <c r="HIV131" s="53"/>
      <c r="HIW131" s="2"/>
      <c r="HIX131" s="53"/>
      <c r="HIY131" s="2"/>
      <c r="HIZ131" s="53"/>
      <c r="HJA131" s="2"/>
      <c r="HJB131" s="53"/>
      <c r="HJC131" s="2"/>
      <c r="HJD131" s="53"/>
      <c r="HJE131" s="2"/>
      <c r="HJF131" s="53"/>
      <c r="HJG131" s="2"/>
      <c r="HJH131" s="53"/>
      <c r="HJI131" s="2"/>
      <c r="HJJ131" s="53"/>
      <c r="HJK131" s="2"/>
      <c r="HJL131" s="53"/>
      <c r="HJM131" s="2"/>
      <c r="HJN131" s="53"/>
      <c r="HJO131" s="2"/>
      <c r="HJP131" s="53"/>
      <c r="HJQ131" s="2"/>
      <c r="HJR131" s="53"/>
      <c r="HJS131" s="2"/>
      <c r="HJT131" s="53"/>
      <c r="HJU131" s="2"/>
      <c r="HJV131" s="53"/>
      <c r="HJW131" s="2"/>
      <c r="HJX131" s="53"/>
      <c r="HJY131" s="2"/>
      <c r="HJZ131" s="53"/>
      <c r="HKA131" s="2"/>
      <c r="HKB131" s="53"/>
      <c r="HKC131" s="2"/>
      <c r="HKD131" s="53"/>
      <c r="HKE131" s="2"/>
      <c r="HKF131" s="53"/>
      <c r="HKG131" s="2"/>
      <c r="HKH131" s="53"/>
      <c r="HKI131" s="2"/>
      <c r="HKJ131" s="53"/>
      <c r="HKK131" s="2"/>
      <c r="HKL131" s="53"/>
      <c r="HKM131" s="2"/>
      <c r="HKN131" s="53"/>
      <c r="HKO131" s="2"/>
      <c r="HKP131" s="53"/>
      <c r="HKQ131" s="2"/>
      <c r="HKR131" s="53"/>
      <c r="HKS131" s="2"/>
      <c r="HKT131" s="53"/>
      <c r="HKU131" s="2"/>
      <c r="HKV131" s="53"/>
      <c r="HKW131" s="2"/>
      <c r="HKX131" s="53"/>
      <c r="HKY131" s="2"/>
      <c r="HKZ131" s="53"/>
      <c r="HLA131" s="2"/>
      <c r="HLB131" s="53"/>
      <c r="HLC131" s="2"/>
      <c r="HLD131" s="53"/>
      <c r="HLE131" s="2"/>
      <c r="HLF131" s="53"/>
      <c r="HLG131" s="2"/>
      <c r="HLH131" s="53"/>
      <c r="HLI131" s="2"/>
      <c r="HLJ131" s="53"/>
      <c r="HLK131" s="2"/>
      <c r="HLL131" s="53"/>
      <c r="HLM131" s="2"/>
      <c r="HLN131" s="53"/>
      <c r="HLO131" s="2"/>
      <c r="HLP131" s="53"/>
      <c r="HLQ131" s="2"/>
      <c r="HLR131" s="53"/>
      <c r="HLS131" s="2"/>
      <c r="HLT131" s="53"/>
      <c r="HLU131" s="2"/>
      <c r="HLV131" s="53"/>
      <c r="HLW131" s="2"/>
      <c r="HLX131" s="53"/>
      <c r="HLY131" s="2"/>
      <c r="HLZ131" s="53"/>
      <c r="HMA131" s="2"/>
      <c r="HMB131" s="53"/>
      <c r="HMC131" s="2"/>
      <c r="HMD131" s="53"/>
      <c r="HME131" s="2"/>
      <c r="HMF131" s="53"/>
      <c r="HMG131" s="2"/>
      <c r="HMH131" s="53"/>
      <c r="HMI131" s="2"/>
      <c r="HMJ131" s="53"/>
      <c r="HMK131" s="2"/>
      <c r="HML131" s="53"/>
      <c r="HMM131" s="2"/>
      <c r="HMN131" s="53"/>
      <c r="HMO131" s="2"/>
      <c r="HMP131" s="53"/>
      <c r="HMQ131" s="2"/>
      <c r="HMR131" s="53"/>
      <c r="HMS131" s="2"/>
      <c r="HMT131" s="53"/>
      <c r="HMU131" s="2"/>
      <c r="HMV131" s="53"/>
      <c r="HMW131" s="2"/>
      <c r="HMX131" s="53"/>
      <c r="HMY131" s="2"/>
      <c r="HMZ131" s="53"/>
      <c r="HNA131" s="2"/>
      <c r="HNB131" s="53"/>
      <c r="HNC131" s="2"/>
      <c r="HND131" s="53"/>
      <c r="HNE131" s="2"/>
      <c r="HNF131" s="53"/>
      <c r="HNG131" s="2"/>
      <c r="HNH131" s="53"/>
      <c r="HNI131" s="2"/>
      <c r="HNJ131" s="53"/>
      <c r="HNK131" s="2"/>
      <c r="HNL131" s="53"/>
      <c r="HNM131" s="2"/>
      <c r="HNN131" s="53"/>
      <c r="HNO131" s="2"/>
      <c r="HNP131" s="53"/>
      <c r="HNQ131" s="2"/>
      <c r="HNR131" s="53"/>
      <c r="HNS131" s="2"/>
      <c r="HNT131" s="53"/>
      <c r="HNU131" s="2"/>
      <c r="HNV131" s="53"/>
      <c r="HNW131" s="2"/>
      <c r="HNX131" s="53"/>
      <c r="HNY131" s="2"/>
      <c r="HNZ131" s="53"/>
      <c r="HOA131" s="2"/>
      <c r="HOB131" s="53"/>
      <c r="HOC131" s="2"/>
      <c r="HOD131" s="53"/>
      <c r="HOE131" s="2"/>
      <c r="HOF131" s="53"/>
      <c r="HOG131" s="2"/>
      <c r="HOH131" s="53"/>
      <c r="HOI131" s="2"/>
      <c r="HOJ131" s="53"/>
      <c r="HOK131" s="2"/>
      <c r="HOL131" s="53"/>
      <c r="HOM131" s="2"/>
      <c r="HON131" s="53"/>
      <c r="HOO131" s="2"/>
      <c r="HOP131" s="53"/>
      <c r="HOQ131" s="2"/>
      <c r="HOR131" s="53"/>
      <c r="HOS131" s="2"/>
      <c r="HOT131" s="53"/>
      <c r="HOU131" s="2"/>
      <c r="HOV131" s="53"/>
      <c r="HOW131" s="2"/>
      <c r="HOX131" s="53"/>
      <c r="HOY131" s="2"/>
      <c r="HOZ131" s="53"/>
      <c r="HPA131" s="2"/>
      <c r="HPB131" s="53"/>
      <c r="HPC131" s="2"/>
      <c r="HPD131" s="53"/>
      <c r="HPE131" s="2"/>
      <c r="HPF131" s="53"/>
      <c r="HPG131" s="2"/>
      <c r="HPH131" s="53"/>
      <c r="HPI131" s="2"/>
      <c r="HPJ131" s="53"/>
      <c r="HPK131" s="2"/>
      <c r="HPL131" s="53"/>
      <c r="HPM131" s="2"/>
      <c r="HPN131" s="53"/>
      <c r="HPO131" s="2"/>
      <c r="HPP131" s="53"/>
      <c r="HPQ131" s="2"/>
      <c r="HPR131" s="53"/>
      <c r="HPS131" s="2"/>
      <c r="HPT131" s="53"/>
      <c r="HPU131" s="2"/>
      <c r="HPV131" s="53"/>
      <c r="HPW131" s="2"/>
      <c r="HPX131" s="53"/>
      <c r="HPY131" s="2"/>
      <c r="HPZ131" s="53"/>
      <c r="HQA131" s="2"/>
      <c r="HQB131" s="53"/>
      <c r="HQC131" s="2"/>
      <c r="HQD131" s="53"/>
      <c r="HQE131" s="2"/>
      <c r="HQF131" s="53"/>
      <c r="HQG131" s="2"/>
      <c r="HQH131" s="53"/>
      <c r="HQI131" s="2"/>
      <c r="HQJ131" s="53"/>
      <c r="HQK131" s="2"/>
      <c r="HQL131" s="53"/>
      <c r="HQM131" s="2"/>
      <c r="HQN131" s="53"/>
      <c r="HQO131" s="2"/>
      <c r="HQP131" s="53"/>
      <c r="HQQ131" s="2"/>
      <c r="HQR131" s="53"/>
      <c r="HQS131" s="2"/>
      <c r="HQT131" s="53"/>
      <c r="HQU131" s="2"/>
      <c r="HQV131" s="53"/>
      <c r="HQW131" s="2"/>
      <c r="HQX131" s="53"/>
      <c r="HQY131" s="2"/>
      <c r="HQZ131" s="53"/>
      <c r="HRA131" s="2"/>
      <c r="HRB131" s="53"/>
      <c r="HRC131" s="2"/>
      <c r="HRD131" s="53"/>
      <c r="HRE131" s="2"/>
      <c r="HRF131" s="53"/>
      <c r="HRG131" s="2"/>
      <c r="HRH131" s="53"/>
      <c r="HRI131" s="2"/>
      <c r="HRJ131" s="53"/>
      <c r="HRK131" s="2"/>
      <c r="HRL131" s="53"/>
      <c r="HRM131" s="2"/>
      <c r="HRN131" s="53"/>
      <c r="HRO131" s="2"/>
      <c r="HRP131" s="53"/>
      <c r="HRQ131" s="2"/>
      <c r="HRR131" s="53"/>
      <c r="HRS131" s="2"/>
      <c r="HRT131" s="53"/>
      <c r="HRU131" s="2"/>
      <c r="HRV131" s="53"/>
      <c r="HRW131" s="2"/>
      <c r="HRX131" s="53"/>
      <c r="HRY131" s="2"/>
      <c r="HRZ131" s="53"/>
      <c r="HSA131" s="2"/>
      <c r="HSB131" s="53"/>
      <c r="HSC131" s="2"/>
      <c r="HSD131" s="53"/>
      <c r="HSE131" s="2"/>
      <c r="HSF131" s="53"/>
      <c r="HSG131" s="2"/>
      <c r="HSH131" s="53"/>
      <c r="HSI131" s="2"/>
      <c r="HSJ131" s="53"/>
      <c r="HSK131" s="2"/>
      <c r="HSL131" s="53"/>
      <c r="HSM131" s="2"/>
      <c r="HSN131" s="53"/>
      <c r="HSO131" s="2"/>
      <c r="HSP131" s="53"/>
      <c r="HSQ131" s="2"/>
      <c r="HSR131" s="53"/>
      <c r="HSS131" s="2"/>
      <c r="HST131" s="53"/>
      <c r="HSU131" s="2"/>
      <c r="HSV131" s="53"/>
      <c r="HSW131" s="2"/>
      <c r="HSX131" s="53"/>
      <c r="HSY131" s="2"/>
      <c r="HSZ131" s="53"/>
      <c r="HTA131" s="2"/>
      <c r="HTB131" s="53"/>
      <c r="HTC131" s="2"/>
      <c r="HTD131" s="53"/>
      <c r="HTE131" s="2"/>
      <c r="HTF131" s="53"/>
      <c r="HTG131" s="2"/>
      <c r="HTH131" s="53"/>
      <c r="HTI131" s="2"/>
      <c r="HTJ131" s="53"/>
      <c r="HTK131" s="2"/>
      <c r="HTL131" s="53"/>
      <c r="HTM131" s="2"/>
      <c r="HTN131" s="53"/>
      <c r="HTO131" s="2"/>
      <c r="HTP131" s="53"/>
      <c r="HTQ131" s="2"/>
      <c r="HTR131" s="53"/>
      <c r="HTS131" s="2"/>
      <c r="HTT131" s="53"/>
      <c r="HTU131" s="2"/>
      <c r="HTV131" s="53"/>
      <c r="HTW131" s="2"/>
      <c r="HTX131" s="53"/>
      <c r="HTY131" s="2"/>
      <c r="HTZ131" s="53"/>
      <c r="HUA131" s="2"/>
      <c r="HUB131" s="53"/>
      <c r="HUC131" s="2"/>
      <c r="HUD131" s="53"/>
      <c r="HUE131" s="2"/>
      <c r="HUF131" s="53"/>
      <c r="HUG131" s="2"/>
      <c r="HUH131" s="53"/>
      <c r="HUI131" s="2"/>
      <c r="HUJ131" s="53"/>
      <c r="HUK131" s="2"/>
      <c r="HUL131" s="53"/>
      <c r="HUM131" s="2"/>
      <c r="HUN131" s="53"/>
      <c r="HUO131" s="2"/>
      <c r="HUP131" s="53"/>
      <c r="HUQ131" s="2"/>
      <c r="HUR131" s="53"/>
      <c r="HUS131" s="2"/>
      <c r="HUT131" s="53"/>
      <c r="HUU131" s="2"/>
      <c r="HUV131" s="53"/>
      <c r="HUW131" s="2"/>
      <c r="HUX131" s="53"/>
      <c r="HUY131" s="2"/>
      <c r="HUZ131" s="53"/>
      <c r="HVA131" s="2"/>
      <c r="HVB131" s="53"/>
      <c r="HVC131" s="2"/>
      <c r="HVD131" s="53"/>
      <c r="HVE131" s="2"/>
      <c r="HVF131" s="53"/>
      <c r="HVG131" s="2"/>
      <c r="HVH131" s="53"/>
      <c r="HVI131" s="2"/>
      <c r="HVJ131" s="53"/>
      <c r="HVK131" s="2"/>
      <c r="HVL131" s="53"/>
      <c r="HVM131" s="2"/>
      <c r="HVN131" s="53"/>
      <c r="HVO131" s="2"/>
      <c r="HVP131" s="53"/>
      <c r="HVQ131" s="2"/>
      <c r="HVR131" s="53"/>
      <c r="HVS131" s="2"/>
      <c r="HVT131" s="53"/>
      <c r="HVU131" s="2"/>
      <c r="HVV131" s="53"/>
      <c r="HVW131" s="2"/>
      <c r="HVX131" s="53"/>
      <c r="HVY131" s="2"/>
      <c r="HVZ131" s="53"/>
      <c r="HWA131" s="2"/>
      <c r="HWB131" s="53"/>
      <c r="HWC131" s="2"/>
      <c r="HWD131" s="53"/>
      <c r="HWE131" s="2"/>
      <c r="HWF131" s="53"/>
      <c r="HWG131" s="2"/>
      <c r="HWH131" s="53"/>
      <c r="HWI131" s="2"/>
      <c r="HWJ131" s="53"/>
      <c r="HWK131" s="2"/>
      <c r="HWL131" s="53"/>
      <c r="HWM131" s="2"/>
      <c r="HWN131" s="53"/>
      <c r="HWO131" s="2"/>
      <c r="HWP131" s="53"/>
      <c r="HWQ131" s="2"/>
      <c r="HWR131" s="53"/>
      <c r="HWS131" s="2"/>
      <c r="HWT131" s="53"/>
      <c r="HWU131" s="2"/>
      <c r="HWV131" s="53"/>
      <c r="HWW131" s="2"/>
      <c r="HWX131" s="53"/>
      <c r="HWY131" s="2"/>
      <c r="HWZ131" s="53"/>
      <c r="HXA131" s="2"/>
      <c r="HXB131" s="53"/>
      <c r="HXC131" s="2"/>
      <c r="HXD131" s="53"/>
      <c r="HXE131" s="2"/>
      <c r="HXF131" s="53"/>
      <c r="HXG131" s="2"/>
      <c r="HXH131" s="53"/>
      <c r="HXI131" s="2"/>
      <c r="HXJ131" s="53"/>
      <c r="HXK131" s="2"/>
      <c r="HXL131" s="53"/>
      <c r="HXM131" s="2"/>
      <c r="HXN131" s="53"/>
      <c r="HXO131" s="2"/>
      <c r="HXP131" s="53"/>
      <c r="HXQ131" s="2"/>
      <c r="HXR131" s="53"/>
      <c r="HXS131" s="2"/>
      <c r="HXT131" s="53"/>
      <c r="HXU131" s="2"/>
      <c r="HXV131" s="53"/>
      <c r="HXW131" s="2"/>
      <c r="HXX131" s="53"/>
      <c r="HXY131" s="2"/>
      <c r="HXZ131" s="53"/>
      <c r="HYA131" s="2"/>
      <c r="HYB131" s="53"/>
      <c r="HYC131" s="2"/>
      <c r="HYD131" s="53"/>
      <c r="HYE131" s="2"/>
      <c r="HYF131" s="53"/>
      <c r="HYG131" s="2"/>
      <c r="HYH131" s="53"/>
      <c r="HYI131" s="2"/>
      <c r="HYJ131" s="53"/>
      <c r="HYK131" s="2"/>
      <c r="HYL131" s="53"/>
      <c r="HYM131" s="2"/>
      <c r="HYN131" s="53"/>
      <c r="HYO131" s="2"/>
      <c r="HYP131" s="53"/>
      <c r="HYQ131" s="2"/>
      <c r="HYR131" s="53"/>
      <c r="HYS131" s="2"/>
      <c r="HYT131" s="53"/>
      <c r="HYU131" s="2"/>
      <c r="HYV131" s="53"/>
      <c r="HYW131" s="2"/>
      <c r="HYX131" s="53"/>
      <c r="HYY131" s="2"/>
      <c r="HYZ131" s="53"/>
      <c r="HZA131" s="2"/>
      <c r="HZB131" s="53"/>
      <c r="HZC131" s="2"/>
      <c r="HZD131" s="53"/>
      <c r="HZE131" s="2"/>
      <c r="HZF131" s="53"/>
      <c r="HZG131" s="2"/>
      <c r="HZH131" s="53"/>
      <c r="HZI131" s="2"/>
      <c r="HZJ131" s="53"/>
      <c r="HZK131" s="2"/>
      <c r="HZL131" s="53"/>
      <c r="HZM131" s="2"/>
      <c r="HZN131" s="53"/>
      <c r="HZO131" s="2"/>
      <c r="HZP131" s="53"/>
      <c r="HZQ131" s="2"/>
      <c r="HZR131" s="53"/>
      <c r="HZS131" s="2"/>
      <c r="HZT131" s="53"/>
      <c r="HZU131" s="2"/>
      <c r="HZV131" s="53"/>
      <c r="HZW131" s="2"/>
      <c r="HZX131" s="53"/>
      <c r="HZY131" s="2"/>
      <c r="HZZ131" s="53"/>
      <c r="IAA131" s="2"/>
      <c r="IAB131" s="53"/>
      <c r="IAC131" s="2"/>
      <c r="IAD131" s="53"/>
      <c r="IAE131" s="2"/>
      <c r="IAF131" s="53"/>
      <c r="IAG131" s="2"/>
      <c r="IAH131" s="53"/>
      <c r="IAI131" s="2"/>
      <c r="IAJ131" s="53"/>
      <c r="IAK131" s="2"/>
      <c r="IAL131" s="53"/>
      <c r="IAM131" s="2"/>
      <c r="IAN131" s="53"/>
      <c r="IAO131" s="2"/>
      <c r="IAP131" s="53"/>
      <c r="IAQ131" s="2"/>
      <c r="IAR131" s="53"/>
      <c r="IAS131" s="2"/>
      <c r="IAT131" s="53"/>
      <c r="IAU131" s="2"/>
      <c r="IAV131" s="53"/>
      <c r="IAW131" s="2"/>
      <c r="IAX131" s="53"/>
      <c r="IAY131" s="2"/>
      <c r="IAZ131" s="53"/>
      <c r="IBA131" s="2"/>
      <c r="IBB131" s="53"/>
      <c r="IBC131" s="2"/>
      <c r="IBD131" s="53"/>
      <c r="IBE131" s="2"/>
      <c r="IBF131" s="53"/>
      <c r="IBG131" s="2"/>
      <c r="IBH131" s="53"/>
      <c r="IBI131" s="2"/>
      <c r="IBJ131" s="53"/>
      <c r="IBK131" s="2"/>
      <c r="IBL131" s="53"/>
      <c r="IBM131" s="2"/>
      <c r="IBN131" s="53"/>
      <c r="IBO131" s="2"/>
      <c r="IBP131" s="53"/>
      <c r="IBQ131" s="2"/>
      <c r="IBR131" s="53"/>
      <c r="IBS131" s="2"/>
      <c r="IBT131" s="53"/>
      <c r="IBU131" s="2"/>
      <c r="IBV131" s="53"/>
      <c r="IBW131" s="2"/>
      <c r="IBX131" s="53"/>
      <c r="IBY131" s="2"/>
      <c r="IBZ131" s="53"/>
      <c r="ICA131" s="2"/>
      <c r="ICB131" s="53"/>
      <c r="ICC131" s="2"/>
      <c r="ICD131" s="53"/>
      <c r="ICE131" s="2"/>
      <c r="ICF131" s="53"/>
      <c r="ICG131" s="2"/>
      <c r="ICH131" s="53"/>
      <c r="ICI131" s="2"/>
      <c r="ICJ131" s="53"/>
      <c r="ICK131" s="2"/>
      <c r="ICL131" s="53"/>
      <c r="ICM131" s="2"/>
      <c r="ICN131" s="53"/>
      <c r="ICO131" s="2"/>
      <c r="ICP131" s="53"/>
      <c r="ICQ131" s="2"/>
      <c r="ICR131" s="53"/>
      <c r="ICS131" s="2"/>
      <c r="ICT131" s="53"/>
      <c r="ICU131" s="2"/>
      <c r="ICV131" s="53"/>
      <c r="ICW131" s="2"/>
      <c r="ICX131" s="53"/>
      <c r="ICY131" s="2"/>
      <c r="ICZ131" s="53"/>
      <c r="IDA131" s="2"/>
      <c r="IDB131" s="53"/>
      <c r="IDC131" s="2"/>
      <c r="IDD131" s="53"/>
      <c r="IDE131" s="2"/>
      <c r="IDF131" s="53"/>
      <c r="IDG131" s="2"/>
      <c r="IDH131" s="53"/>
      <c r="IDI131" s="2"/>
      <c r="IDJ131" s="53"/>
      <c r="IDK131" s="2"/>
      <c r="IDL131" s="53"/>
      <c r="IDM131" s="2"/>
      <c r="IDN131" s="53"/>
      <c r="IDO131" s="2"/>
      <c r="IDP131" s="53"/>
      <c r="IDQ131" s="2"/>
      <c r="IDR131" s="53"/>
      <c r="IDS131" s="2"/>
      <c r="IDT131" s="53"/>
      <c r="IDU131" s="2"/>
      <c r="IDV131" s="53"/>
      <c r="IDW131" s="2"/>
      <c r="IDX131" s="53"/>
      <c r="IDY131" s="2"/>
      <c r="IDZ131" s="53"/>
      <c r="IEA131" s="2"/>
      <c r="IEB131" s="53"/>
      <c r="IEC131" s="2"/>
      <c r="IED131" s="53"/>
      <c r="IEE131" s="2"/>
      <c r="IEF131" s="53"/>
      <c r="IEG131" s="2"/>
      <c r="IEH131" s="53"/>
      <c r="IEI131" s="2"/>
      <c r="IEJ131" s="53"/>
      <c r="IEK131" s="2"/>
      <c r="IEL131" s="53"/>
      <c r="IEM131" s="2"/>
      <c r="IEN131" s="53"/>
      <c r="IEO131" s="2"/>
      <c r="IEP131" s="53"/>
      <c r="IEQ131" s="2"/>
      <c r="IER131" s="53"/>
      <c r="IES131" s="2"/>
      <c r="IET131" s="53"/>
      <c r="IEU131" s="2"/>
      <c r="IEV131" s="53"/>
      <c r="IEW131" s="2"/>
      <c r="IEX131" s="53"/>
      <c r="IEY131" s="2"/>
      <c r="IEZ131" s="53"/>
      <c r="IFA131" s="2"/>
      <c r="IFB131" s="53"/>
      <c r="IFC131" s="2"/>
      <c r="IFD131" s="53"/>
      <c r="IFE131" s="2"/>
      <c r="IFF131" s="53"/>
      <c r="IFG131" s="2"/>
      <c r="IFH131" s="53"/>
      <c r="IFI131" s="2"/>
      <c r="IFJ131" s="53"/>
      <c r="IFK131" s="2"/>
      <c r="IFL131" s="53"/>
      <c r="IFM131" s="2"/>
      <c r="IFN131" s="53"/>
      <c r="IFO131" s="2"/>
      <c r="IFP131" s="53"/>
      <c r="IFQ131" s="2"/>
      <c r="IFR131" s="53"/>
      <c r="IFS131" s="2"/>
      <c r="IFT131" s="53"/>
      <c r="IFU131" s="2"/>
      <c r="IFV131" s="53"/>
      <c r="IFW131" s="2"/>
      <c r="IFX131" s="53"/>
      <c r="IFY131" s="2"/>
      <c r="IFZ131" s="53"/>
      <c r="IGA131" s="2"/>
      <c r="IGB131" s="53"/>
      <c r="IGC131" s="2"/>
      <c r="IGD131" s="53"/>
      <c r="IGE131" s="2"/>
      <c r="IGF131" s="53"/>
      <c r="IGG131" s="2"/>
      <c r="IGH131" s="53"/>
      <c r="IGI131" s="2"/>
      <c r="IGJ131" s="53"/>
      <c r="IGK131" s="2"/>
      <c r="IGL131" s="53"/>
      <c r="IGM131" s="2"/>
      <c r="IGN131" s="53"/>
      <c r="IGO131" s="2"/>
      <c r="IGP131" s="53"/>
      <c r="IGQ131" s="2"/>
      <c r="IGR131" s="53"/>
      <c r="IGS131" s="2"/>
      <c r="IGT131" s="53"/>
      <c r="IGU131" s="2"/>
      <c r="IGV131" s="53"/>
      <c r="IGW131" s="2"/>
      <c r="IGX131" s="53"/>
      <c r="IGY131" s="2"/>
      <c r="IGZ131" s="53"/>
      <c r="IHA131" s="2"/>
      <c r="IHB131" s="53"/>
      <c r="IHC131" s="2"/>
      <c r="IHD131" s="53"/>
      <c r="IHE131" s="2"/>
      <c r="IHF131" s="53"/>
      <c r="IHG131" s="2"/>
      <c r="IHH131" s="53"/>
      <c r="IHI131" s="2"/>
      <c r="IHJ131" s="53"/>
      <c r="IHK131" s="2"/>
      <c r="IHL131" s="53"/>
      <c r="IHM131" s="2"/>
      <c r="IHN131" s="53"/>
      <c r="IHO131" s="2"/>
      <c r="IHP131" s="53"/>
      <c r="IHQ131" s="2"/>
      <c r="IHR131" s="53"/>
      <c r="IHS131" s="2"/>
      <c r="IHT131" s="53"/>
      <c r="IHU131" s="2"/>
      <c r="IHV131" s="53"/>
      <c r="IHW131" s="2"/>
      <c r="IHX131" s="53"/>
      <c r="IHY131" s="2"/>
      <c r="IHZ131" s="53"/>
      <c r="IIA131" s="2"/>
      <c r="IIB131" s="53"/>
      <c r="IIC131" s="2"/>
      <c r="IID131" s="53"/>
      <c r="IIE131" s="2"/>
      <c r="IIF131" s="53"/>
      <c r="IIG131" s="2"/>
      <c r="IIH131" s="53"/>
      <c r="III131" s="2"/>
      <c r="IIJ131" s="53"/>
      <c r="IIK131" s="2"/>
      <c r="IIL131" s="53"/>
      <c r="IIM131" s="2"/>
      <c r="IIN131" s="53"/>
      <c r="IIO131" s="2"/>
      <c r="IIP131" s="53"/>
      <c r="IIQ131" s="2"/>
      <c r="IIR131" s="53"/>
      <c r="IIS131" s="2"/>
      <c r="IIT131" s="53"/>
      <c r="IIU131" s="2"/>
      <c r="IIV131" s="53"/>
      <c r="IIW131" s="2"/>
      <c r="IIX131" s="53"/>
      <c r="IIY131" s="2"/>
      <c r="IIZ131" s="53"/>
      <c r="IJA131" s="2"/>
      <c r="IJB131" s="53"/>
      <c r="IJC131" s="2"/>
      <c r="IJD131" s="53"/>
      <c r="IJE131" s="2"/>
      <c r="IJF131" s="53"/>
      <c r="IJG131" s="2"/>
      <c r="IJH131" s="53"/>
      <c r="IJI131" s="2"/>
      <c r="IJJ131" s="53"/>
      <c r="IJK131" s="2"/>
      <c r="IJL131" s="53"/>
      <c r="IJM131" s="2"/>
      <c r="IJN131" s="53"/>
      <c r="IJO131" s="2"/>
      <c r="IJP131" s="53"/>
      <c r="IJQ131" s="2"/>
      <c r="IJR131" s="53"/>
      <c r="IJS131" s="2"/>
      <c r="IJT131" s="53"/>
      <c r="IJU131" s="2"/>
      <c r="IJV131" s="53"/>
      <c r="IJW131" s="2"/>
      <c r="IJX131" s="53"/>
      <c r="IJY131" s="2"/>
      <c r="IJZ131" s="53"/>
      <c r="IKA131" s="2"/>
      <c r="IKB131" s="53"/>
      <c r="IKC131" s="2"/>
      <c r="IKD131" s="53"/>
      <c r="IKE131" s="2"/>
      <c r="IKF131" s="53"/>
      <c r="IKG131" s="2"/>
      <c r="IKH131" s="53"/>
      <c r="IKI131" s="2"/>
      <c r="IKJ131" s="53"/>
      <c r="IKK131" s="2"/>
      <c r="IKL131" s="53"/>
      <c r="IKM131" s="2"/>
      <c r="IKN131" s="53"/>
      <c r="IKO131" s="2"/>
      <c r="IKP131" s="53"/>
      <c r="IKQ131" s="2"/>
      <c r="IKR131" s="53"/>
      <c r="IKS131" s="2"/>
      <c r="IKT131" s="53"/>
      <c r="IKU131" s="2"/>
      <c r="IKV131" s="53"/>
      <c r="IKW131" s="2"/>
      <c r="IKX131" s="53"/>
      <c r="IKY131" s="2"/>
      <c r="IKZ131" s="53"/>
      <c r="ILA131" s="2"/>
      <c r="ILB131" s="53"/>
      <c r="ILC131" s="2"/>
      <c r="ILD131" s="53"/>
      <c r="ILE131" s="2"/>
      <c r="ILF131" s="53"/>
      <c r="ILG131" s="2"/>
      <c r="ILH131" s="53"/>
      <c r="ILI131" s="2"/>
      <c r="ILJ131" s="53"/>
      <c r="ILK131" s="2"/>
      <c r="ILL131" s="53"/>
      <c r="ILM131" s="2"/>
      <c r="ILN131" s="53"/>
      <c r="ILO131" s="2"/>
      <c r="ILP131" s="53"/>
      <c r="ILQ131" s="2"/>
      <c r="ILR131" s="53"/>
      <c r="ILS131" s="2"/>
      <c r="ILT131" s="53"/>
      <c r="ILU131" s="2"/>
      <c r="ILV131" s="53"/>
      <c r="ILW131" s="2"/>
      <c r="ILX131" s="53"/>
      <c r="ILY131" s="2"/>
      <c r="ILZ131" s="53"/>
      <c r="IMA131" s="2"/>
      <c r="IMB131" s="53"/>
      <c r="IMC131" s="2"/>
      <c r="IMD131" s="53"/>
      <c r="IME131" s="2"/>
      <c r="IMF131" s="53"/>
      <c r="IMG131" s="2"/>
      <c r="IMH131" s="53"/>
      <c r="IMI131" s="2"/>
      <c r="IMJ131" s="53"/>
      <c r="IMK131" s="2"/>
      <c r="IML131" s="53"/>
      <c r="IMM131" s="2"/>
      <c r="IMN131" s="53"/>
      <c r="IMO131" s="2"/>
      <c r="IMP131" s="53"/>
      <c r="IMQ131" s="2"/>
      <c r="IMR131" s="53"/>
      <c r="IMS131" s="2"/>
      <c r="IMT131" s="53"/>
      <c r="IMU131" s="2"/>
      <c r="IMV131" s="53"/>
      <c r="IMW131" s="2"/>
      <c r="IMX131" s="53"/>
      <c r="IMY131" s="2"/>
      <c r="IMZ131" s="53"/>
      <c r="INA131" s="2"/>
      <c r="INB131" s="53"/>
      <c r="INC131" s="2"/>
      <c r="IND131" s="53"/>
      <c r="INE131" s="2"/>
      <c r="INF131" s="53"/>
      <c r="ING131" s="2"/>
      <c r="INH131" s="53"/>
      <c r="INI131" s="2"/>
      <c r="INJ131" s="53"/>
      <c r="INK131" s="2"/>
      <c r="INL131" s="53"/>
      <c r="INM131" s="2"/>
      <c r="INN131" s="53"/>
      <c r="INO131" s="2"/>
      <c r="INP131" s="53"/>
      <c r="INQ131" s="2"/>
      <c r="INR131" s="53"/>
      <c r="INS131" s="2"/>
      <c r="INT131" s="53"/>
      <c r="INU131" s="2"/>
      <c r="INV131" s="53"/>
      <c r="INW131" s="2"/>
      <c r="INX131" s="53"/>
      <c r="INY131" s="2"/>
      <c r="INZ131" s="53"/>
      <c r="IOA131" s="2"/>
      <c r="IOB131" s="53"/>
      <c r="IOC131" s="2"/>
      <c r="IOD131" s="53"/>
      <c r="IOE131" s="2"/>
      <c r="IOF131" s="53"/>
      <c r="IOG131" s="2"/>
      <c r="IOH131" s="53"/>
      <c r="IOI131" s="2"/>
      <c r="IOJ131" s="53"/>
      <c r="IOK131" s="2"/>
      <c r="IOL131" s="53"/>
      <c r="IOM131" s="2"/>
      <c r="ION131" s="53"/>
      <c r="IOO131" s="2"/>
      <c r="IOP131" s="53"/>
      <c r="IOQ131" s="2"/>
      <c r="IOR131" s="53"/>
      <c r="IOS131" s="2"/>
      <c r="IOT131" s="53"/>
      <c r="IOU131" s="2"/>
      <c r="IOV131" s="53"/>
      <c r="IOW131" s="2"/>
      <c r="IOX131" s="53"/>
      <c r="IOY131" s="2"/>
      <c r="IOZ131" s="53"/>
      <c r="IPA131" s="2"/>
      <c r="IPB131" s="53"/>
      <c r="IPC131" s="2"/>
      <c r="IPD131" s="53"/>
      <c r="IPE131" s="2"/>
      <c r="IPF131" s="53"/>
      <c r="IPG131" s="2"/>
      <c r="IPH131" s="53"/>
      <c r="IPI131" s="2"/>
      <c r="IPJ131" s="53"/>
      <c r="IPK131" s="2"/>
      <c r="IPL131" s="53"/>
      <c r="IPM131" s="2"/>
      <c r="IPN131" s="53"/>
      <c r="IPO131" s="2"/>
      <c r="IPP131" s="53"/>
      <c r="IPQ131" s="2"/>
      <c r="IPR131" s="53"/>
      <c r="IPS131" s="2"/>
      <c r="IPT131" s="53"/>
      <c r="IPU131" s="2"/>
      <c r="IPV131" s="53"/>
      <c r="IPW131" s="2"/>
      <c r="IPX131" s="53"/>
      <c r="IPY131" s="2"/>
      <c r="IPZ131" s="53"/>
      <c r="IQA131" s="2"/>
      <c r="IQB131" s="53"/>
      <c r="IQC131" s="2"/>
      <c r="IQD131" s="53"/>
      <c r="IQE131" s="2"/>
      <c r="IQF131" s="53"/>
      <c r="IQG131" s="2"/>
      <c r="IQH131" s="53"/>
      <c r="IQI131" s="2"/>
      <c r="IQJ131" s="53"/>
      <c r="IQK131" s="2"/>
      <c r="IQL131" s="53"/>
      <c r="IQM131" s="2"/>
      <c r="IQN131" s="53"/>
      <c r="IQO131" s="2"/>
      <c r="IQP131" s="53"/>
      <c r="IQQ131" s="2"/>
      <c r="IQR131" s="53"/>
      <c r="IQS131" s="2"/>
      <c r="IQT131" s="53"/>
      <c r="IQU131" s="2"/>
      <c r="IQV131" s="53"/>
      <c r="IQW131" s="2"/>
      <c r="IQX131" s="53"/>
      <c r="IQY131" s="2"/>
      <c r="IQZ131" s="53"/>
      <c r="IRA131" s="2"/>
      <c r="IRB131" s="53"/>
      <c r="IRC131" s="2"/>
      <c r="IRD131" s="53"/>
      <c r="IRE131" s="2"/>
      <c r="IRF131" s="53"/>
      <c r="IRG131" s="2"/>
      <c r="IRH131" s="53"/>
      <c r="IRI131" s="2"/>
      <c r="IRJ131" s="53"/>
      <c r="IRK131" s="2"/>
      <c r="IRL131" s="53"/>
      <c r="IRM131" s="2"/>
      <c r="IRN131" s="53"/>
      <c r="IRO131" s="2"/>
      <c r="IRP131" s="53"/>
      <c r="IRQ131" s="2"/>
      <c r="IRR131" s="53"/>
      <c r="IRS131" s="2"/>
      <c r="IRT131" s="53"/>
      <c r="IRU131" s="2"/>
      <c r="IRV131" s="53"/>
      <c r="IRW131" s="2"/>
      <c r="IRX131" s="53"/>
      <c r="IRY131" s="2"/>
      <c r="IRZ131" s="53"/>
      <c r="ISA131" s="2"/>
      <c r="ISB131" s="53"/>
      <c r="ISC131" s="2"/>
      <c r="ISD131" s="53"/>
      <c r="ISE131" s="2"/>
      <c r="ISF131" s="53"/>
      <c r="ISG131" s="2"/>
      <c r="ISH131" s="53"/>
      <c r="ISI131" s="2"/>
      <c r="ISJ131" s="53"/>
      <c r="ISK131" s="2"/>
      <c r="ISL131" s="53"/>
      <c r="ISM131" s="2"/>
      <c r="ISN131" s="53"/>
      <c r="ISO131" s="2"/>
      <c r="ISP131" s="53"/>
      <c r="ISQ131" s="2"/>
      <c r="ISR131" s="53"/>
      <c r="ISS131" s="2"/>
      <c r="IST131" s="53"/>
      <c r="ISU131" s="2"/>
      <c r="ISV131" s="53"/>
      <c r="ISW131" s="2"/>
      <c r="ISX131" s="53"/>
      <c r="ISY131" s="2"/>
      <c r="ISZ131" s="53"/>
      <c r="ITA131" s="2"/>
      <c r="ITB131" s="53"/>
      <c r="ITC131" s="2"/>
      <c r="ITD131" s="53"/>
      <c r="ITE131" s="2"/>
      <c r="ITF131" s="53"/>
      <c r="ITG131" s="2"/>
      <c r="ITH131" s="53"/>
      <c r="ITI131" s="2"/>
      <c r="ITJ131" s="53"/>
      <c r="ITK131" s="2"/>
      <c r="ITL131" s="53"/>
      <c r="ITM131" s="2"/>
      <c r="ITN131" s="53"/>
      <c r="ITO131" s="2"/>
      <c r="ITP131" s="53"/>
      <c r="ITQ131" s="2"/>
      <c r="ITR131" s="53"/>
      <c r="ITS131" s="2"/>
      <c r="ITT131" s="53"/>
      <c r="ITU131" s="2"/>
      <c r="ITV131" s="53"/>
      <c r="ITW131" s="2"/>
      <c r="ITX131" s="53"/>
      <c r="ITY131" s="2"/>
      <c r="ITZ131" s="53"/>
      <c r="IUA131" s="2"/>
      <c r="IUB131" s="53"/>
      <c r="IUC131" s="2"/>
      <c r="IUD131" s="53"/>
      <c r="IUE131" s="2"/>
      <c r="IUF131" s="53"/>
      <c r="IUG131" s="2"/>
      <c r="IUH131" s="53"/>
      <c r="IUI131" s="2"/>
      <c r="IUJ131" s="53"/>
      <c r="IUK131" s="2"/>
      <c r="IUL131" s="53"/>
      <c r="IUM131" s="2"/>
      <c r="IUN131" s="53"/>
      <c r="IUO131" s="2"/>
      <c r="IUP131" s="53"/>
      <c r="IUQ131" s="2"/>
      <c r="IUR131" s="53"/>
      <c r="IUS131" s="2"/>
      <c r="IUT131" s="53"/>
      <c r="IUU131" s="2"/>
      <c r="IUV131" s="53"/>
      <c r="IUW131" s="2"/>
      <c r="IUX131" s="53"/>
      <c r="IUY131" s="2"/>
      <c r="IUZ131" s="53"/>
      <c r="IVA131" s="2"/>
      <c r="IVB131" s="53"/>
      <c r="IVC131" s="2"/>
      <c r="IVD131" s="53"/>
      <c r="IVE131" s="2"/>
      <c r="IVF131" s="53"/>
      <c r="IVG131" s="2"/>
      <c r="IVH131" s="53"/>
      <c r="IVI131" s="2"/>
      <c r="IVJ131" s="53"/>
      <c r="IVK131" s="2"/>
      <c r="IVL131" s="53"/>
      <c r="IVM131" s="2"/>
      <c r="IVN131" s="53"/>
      <c r="IVO131" s="2"/>
      <c r="IVP131" s="53"/>
      <c r="IVQ131" s="2"/>
      <c r="IVR131" s="53"/>
      <c r="IVS131" s="2"/>
      <c r="IVT131" s="53"/>
      <c r="IVU131" s="2"/>
      <c r="IVV131" s="53"/>
      <c r="IVW131" s="2"/>
      <c r="IVX131" s="53"/>
      <c r="IVY131" s="2"/>
      <c r="IVZ131" s="53"/>
      <c r="IWA131" s="2"/>
      <c r="IWB131" s="53"/>
      <c r="IWC131" s="2"/>
      <c r="IWD131" s="53"/>
      <c r="IWE131" s="2"/>
      <c r="IWF131" s="53"/>
      <c r="IWG131" s="2"/>
      <c r="IWH131" s="53"/>
      <c r="IWI131" s="2"/>
      <c r="IWJ131" s="53"/>
      <c r="IWK131" s="2"/>
      <c r="IWL131" s="53"/>
      <c r="IWM131" s="2"/>
      <c r="IWN131" s="53"/>
      <c r="IWO131" s="2"/>
      <c r="IWP131" s="53"/>
      <c r="IWQ131" s="2"/>
      <c r="IWR131" s="53"/>
      <c r="IWS131" s="2"/>
      <c r="IWT131" s="53"/>
      <c r="IWU131" s="2"/>
      <c r="IWV131" s="53"/>
      <c r="IWW131" s="2"/>
      <c r="IWX131" s="53"/>
      <c r="IWY131" s="2"/>
      <c r="IWZ131" s="53"/>
      <c r="IXA131" s="2"/>
      <c r="IXB131" s="53"/>
      <c r="IXC131" s="2"/>
      <c r="IXD131" s="53"/>
      <c r="IXE131" s="2"/>
      <c r="IXF131" s="53"/>
      <c r="IXG131" s="2"/>
      <c r="IXH131" s="53"/>
      <c r="IXI131" s="2"/>
      <c r="IXJ131" s="53"/>
      <c r="IXK131" s="2"/>
      <c r="IXL131" s="53"/>
      <c r="IXM131" s="2"/>
      <c r="IXN131" s="53"/>
      <c r="IXO131" s="2"/>
      <c r="IXP131" s="53"/>
      <c r="IXQ131" s="2"/>
      <c r="IXR131" s="53"/>
      <c r="IXS131" s="2"/>
      <c r="IXT131" s="53"/>
      <c r="IXU131" s="2"/>
      <c r="IXV131" s="53"/>
      <c r="IXW131" s="2"/>
      <c r="IXX131" s="53"/>
      <c r="IXY131" s="2"/>
      <c r="IXZ131" s="53"/>
      <c r="IYA131" s="2"/>
      <c r="IYB131" s="53"/>
      <c r="IYC131" s="2"/>
      <c r="IYD131" s="53"/>
      <c r="IYE131" s="2"/>
      <c r="IYF131" s="53"/>
      <c r="IYG131" s="2"/>
      <c r="IYH131" s="53"/>
      <c r="IYI131" s="2"/>
      <c r="IYJ131" s="53"/>
      <c r="IYK131" s="2"/>
      <c r="IYL131" s="53"/>
      <c r="IYM131" s="2"/>
      <c r="IYN131" s="53"/>
      <c r="IYO131" s="2"/>
      <c r="IYP131" s="53"/>
      <c r="IYQ131" s="2"/>
      <c r="IYR131" s="53"/>
      <c r="IYS131" s="2"/>
      <c r="IYT131" s="53"/>
      <c r="IYU131" s="2"/>
      <c r="IYV131" s="53"/>
      <c r="IYW131" s="2"/>
      <c r="IYX131" s="53"/>
      <c r="IYY131" s="2"/>
      <c r="IYZ131" s="53"/>
      <c r="IZA131" s="2"/>
      <c r="IZB131" s="53"/>
      <c r="IZC131" s="2"/>
      <c r="IZD131" s="53"/>
      <c r="IZE131" s="2"/>
      <c r="IZF131" s="53"/>
      <c r="IZG131" s="2"/>
      <c r="IZH131" s="53"/>
      <c r="IZI131" s="2"/>
      <c r="IZJ131" s="53"/>
      <c r="IZK131" s="2"/>
      <c r="IZL131" s="53"/>
      <c r="IZM131" s="2"/>
      <c r="IZN131" s="53"/>
      <c r="IZO131" s="2"/>
      <c r="IZP131" s="53"/>
      <c r="IZQ131" s="2"/>
      <c r="IZR131" s="53"/>
      <c r="IZS131" s="2"/>
      <c r="IZT131" s="53"/>
      <c r="IZU131" s="2"/>
      <c r="IZV131" s="53"/>
      <c r="IZW131" s="2"/>
      <c r="IZX131" s="53"/>
      <c r="IZY131" s="2"/>
      <c r="IZZ131" s="53"/>
      <c r="JAA131" s="2"/>
      <c r="JAB131" s="53"/>
      <c r="JAC131" s="2"/>
      <c r="JAD131" s="53"/>
      <c r="JAE131" s="2"/>
      <c r="JAF131" s="53"/>
      <c r="JAG131" s="2"/>
      <c r="JAH131" s="53"/>
      <c r="JAI131" s="2"/>
      <c r="JAJ131" s="53"/>
      <c r="JAK131" s="2"/>
      <c r="JAL131" s="53"/>
      <c r="JAM131" s="2"/>
      <c r="JAN131" s="53"/>
      <c r="JAO131" s="2"/>
      <c r="JAP131" s="53"/>
      <c r="JAQ131" s="2"/>
      <c r="JAR131" s="53"/>
      <c r="JAS131" s="2"/>
      <c r="JAT131" s="53"/>
      <c r="JAU131" s="2"/>
      <c r="JAV131" s="53"/>
      <c r="JAW131" s="2"/>
      <c r="JAX131" s="53"/>
      <c r="JAY131" s="2"/>
      <c r="JAZ131" s="53"/>
      <c r="JBA131" s="2"/>
      <c r="JBB131" s="53"/>
      <c r="JBC131" s="2"/>
      <c r="JBD131" s="53"/>
      <c r="JBE131" s="2"/>
      <c r="JBF131" s="53"/>
      <c r="JBG131" s="2"/>
      <c r="JBH131" s="53"/>
      <c r="JBI131" s="2"/>
      <c r="JBJ131" s="53"/>
      <c r="JBK131" s="2"/>
      <c r="JBL131" s="53"/>
      <c r="JBM131" s="2"/>
      <c r="JBN131" s="53"/>
      <c r="JBO131" s="2"/>
      <c r="JBP131" s="53"/>
      <c r="JBQ131" s="2"/>
      <c r="JBR131" s="53"/>
      <c r="JBS131" s="2"/>
      <c r="JBT131" s="53"/>
      <c r="JBU131" s="2"/>
      <c r="JBV131" s="53"/>
      <c r="JBW131" s="2"/>
      <c r="JBX131" s="53"/>
      <c r="JBY131" s="2"/>
      <c r="JBZ131" s="53"/>
      <c r="JCA131" s="2"/>
      <c r="JCB131" s="53"/>
      <c r="JCC131" s="2"/>
      <c r="JCD131" s="53"/>
      <c r="JCE131" s="2"/>
      <c r="JCF131" s="53"/>
      <c r="JCG131" s="2"/>
      <c r="JCH131" s="53"/>
      <c r="JCI131" s="2"/>
      <c r="JCJ131" s="53"/>
      <c r="JCK131" s="2"/>
      <c r="JCL131" s="53"/>
      <c r="JCM131" s="2"/>
      <c r="JCN131" s="53"/>
      <c r="JCO131" s="2"/>
      <c r="JCP131" s="53"/>
      <c r="JCQ131" s="2"/>
      <c r="JCR131" s="53"/>
      <c r="JCS131" s="2"/>
      <c r="JCT131" s="53"/>
      <c r="JCU131" s="2"/>
      <c r="JCV131" s="53"/>
      <c r="JCW131" s="2"/>
      <c r="JCX131" s="53"/>
      <c r="JCY131" s="2"/>
      <c r="JCZ131" s="53"/>
      <c r="JDA131" s="2"/>
      <c r="JDB131" s="53"/>
      <c r="JDC131" s="2"/>
      <c r="JDD131" s="53"/>
      <c r="JDE131" s="2"/>
      <c r="JDF131" s="53"/>
      <c r="JDG131" s="2"/>
      <c r="JDH131" s="53"/>
      <c r="JDI131" s="2"/>
      <c r="JDJ131" s="53"/>
      <c r="JDK131" s="2"/>
      <c r="JDL131" s="53"/>
      <c r="JDM131" s="2"/>
      <c r="JDN131" s="53"/>
      <c r="JDO131" s="2"/>
      <c r="JDP131" s="53"/>
      <c r="JDQ131" s="2"/>
      <c r="JDR131" s="53"/>
      <c r="JDS131" s="2"/>
      <c r="JDT131" s="53"/>
      <c r="JDU131" s="2"/>
      <c r="JDV131" s="53"/>
      <c r="JDW131" s="2"/>
      <c r="JDX131" s="53"/>
      <c r="JDY131" s="2"/>
      <c r="JDZ131" s="53"/>
      <c r="JEA131" s="2"/>
      <c r="JEB131" s="53"/>
      <c r="JEC131" s="2"/>
      <c r="JED131" s="53"/>
      <c r="JEE131" s="2"/>
      <c r="JEF131" s="53"/>
      <c r="JEG131" s="2"/>
      <c r="JEH131" s="53"/>
      <c r="JEI131" s="2"/>
      <c r="JEJ131" s="53"/>
      <c r="JEK131" s="2"/>
      <c r="JEL131" s="53"/>
      <c r="JEM131" s="2"/>
      <c r="JEN131" s="53"/>
      <c r="JEO131" s="2"/>
      <c r="JEP131" s="53"/>
      <c r="JEQ131" s="2"/>
      <c r="JER131" s="53"/>
      <c r="JES131" s="2"/>
      <c r="JET131" s="53"/>
      <c r="JEU131" s="2"/>
      <c r="JEV131" s="53"/>
      <c r="JEW131" s="2"/>
      <c r="JEX131" s="53"/>
      <c r="JEY131" s="2"/>
      <c r="JEZ131" s="53"/>
      <c r="JFA131" s="2"/>
      <c r="JFB131" s="53"/>
      <c r="JFC131" s="2"/>
      <c r="JFD131" s="53"/>
      <c r="JFE131" s="2"/>
      <c r="JFF131" s="53"/>
      <c r="JFG131" s="2"/>
      <c r="JFH131" s="53"/>
      <c r="JFI131" s="2"/>
      <c r="JFJ131" s="53"/>
      <c r="JFK131" s="2"/>
      <c r="JFL131" s="53"/>
      <c r="JFM131" s="2"/>
      <c r="JFN131" s="53"/>
      <c r="JFO131" s="2"/>
      <c r="JFP131" s="53"/>
      <c r="JFQ131" s="2"/>
      <c r="JFR131" s="53"/>
      <c r="JFS131" s="2"/>
      <c r="JFT131" s="53"/>
      <c r="JFU131" s="2"/>
      <c r="JFV131" s="53"/>
      <c r="JFW131" s="2"/>
      <c r="JFX131" s="53"/>
      <c r="JFY131" s="2"/>
      <c r="JFZ131" s="53"/>
      <c r="JGA131" s="2"/>
      <c r="JGB131" s="53"/>
      <c r="JGC131" s="2"/>
      <c r="JGD131" s="53"/>
      <c r="JGE131" s="2"/>
      <c r="JGF131" s="53"/>
      <c r="JGG131" s="2"/>
      <c r="JGH131" s="53"/>
      <c r="JGI131" s="2"/>
      <c r="JGJ131" s="53"/>
      <c r="JGK131" s="2"/>
      <c r="JGL131" s="53"/>
      <c r="JGM131" s="2"/>
      <c r="JGN131" s="53"/>
      <c r="JGO131" s="2"/>
      <c r="JGP131" s="53"/>
      <c r="JGQ131" s="2"/>
      <c r="JGR131" s="53"/>
      <c r="JGS131" s="2"/>
      <c r="JGT131" s="53"/>
      <c r="JGU131" s="2"/>
      <c r="JGV131" s="53"/>
      <c r="JGW131" s="2"/>
      <c r="JGX131" s="53"/>
      <c r="JGY131" s="2"/>
      <c r="JGZ131" s="53"/>
      <c r="JHA131" s="2"/>
      <c r="JHB131" s="53"/>
      <c r="JHC131" s="2"/>
      <c r="JHD131" s="53"/>
      <c r="JHE131" s="2"/>
      <c r="JHF131" s="53"/>
      <c r="JHG131" s="2"/>
      <c r="JHH131" s="53"/>
      <c r="JHI131" s="2"/>
      <c r="JHJ131" s="53"/>
      <c r="JHK131" s="2"/>
      <c r="JHL131" s="53"/>
      <c r="JHM131" s="2"/>
      <c r="JHN131" s="53"/>
      <c r="JHO131" s="2"/>
      <c r="JHP131" s="53"/>
      <c r="JHQ131" s="2"/>
      <c r="JHR131" s="53"/>
      <c r="JHS131" s="2"/>
      <c r="JHT131" s="53"/>
      <c r="JHU131" s="2"/>
      <c r="JHV131" s="53"/>
      <c r="JHW131" s="2"/>
      <c r="JHX131" s="53"/>
      <c r="JHY131" s="2"/>
      <c r="JHZ131" s="53"/>
      <c r="JIA131" s="2"/>
      <c r="JIB131" s="53"/>
      <c r="JIC131" s="2"/>
      <c r="JID131" s="53"/>
      <c r="JIE131" s="2"/>
      <c r="JIF131" s="53"/>
      <c r="JIG131" s="2"/>
      <c r="JIH131" s="53"/>
      <c r="JII131" s="2"/>
      <c r="JIJ131" s="53"/>
      <c r="JIK131" s="2"/>
      <c r="JIL131" s="53"/>
      <c r="JIM131" s="2"/>
      <c r="JIN131" s="53"/>
      <c r="JIO131" s="2"/>
      <c r="JIP131" s="53"/>
      <c r="JIQ131" s="2"/>
      <c r="JIR131" s="53"/>
      <c r="JIS131" s="2"/>
      <c r="JIT131" s="53"/>
      <c r="JIU131" s="2"/>
      <c r="JIV131" s="53"/>
      <c r="JIW131" s="2"/>
      <c r="JIX131" s="53"/>
      <c r="JIY131" s="2"/>
      <c r="JIZ131" s="53"/>
      <c r="JJA131" s="2"/>
      <c r="JJB131" s="53"/>
      <c r="JJC131" s="2"/>
      <c r="JJD131" s="53"/>
      <c r="JJE131" s="2"/>
      <c r="JJF131" s="53"/>
      <c r="JJG131" s="2"/>
      <c r="JJH131" s="53"/>
      <c r="JJI131" s="2"/>
      <c r="JJJ131" s="53"/>
      <c r="JJK131" s="2"/>
      <c r="JJL131" s="53"/>
      <c r="JJM131" s="2"/>
      <c r="JJN131" s="53"/>
      <c r="JJO131" s="2"/>
      <c r="JJP131" s="53"/>
      <c r="JJQ131" s="2"/>
      <c r="JJR131" s="53"/>
      <c r="JJS131" s="2"/>
      <c r="JJT131" s="53"/>
      <c r="JJU131" s="2"/>
      <c r="JJV131" s="53"/>
      <c r="JJW131" s="2"/>
      <c r="JJX131" s="53"/>
      <c r="JJY131" s="2"/>
      <c r="JJZ131" s="53"/>
      <c r="JKA131" s="2"/>
      <c r="JKB131" s="53"/>
      <c r="JKC131" s="2"/>
      <c r="JKD131" s="53"/>
      <c r="JKE131" s="2"/>
      <c r="JKF131" s="53"/>
      <c r="JKG131" s="2"/>
      <c r="JKH131" s="53"/>
      <c r="JKI131" s="2"/>
      <c r="JKJ131" s="53"/>
      <c r="JKK131" s="2"/>
      <c r="JKL131" s="53"/>
      <c r="JKM131" s="2"/>
      <c r="JKN131" s="53"/>
      <c r="JKO131" s="2"/>
      <c r="JKP131" s="53"/>
      <c r="JKQ131" s="2"/>
      <c r="JKR131" s="53"/>
      <c r="JKS131" s="2"/>
      <c r="JKT131" s="53"/>
      <c r="JKU131" s="2"/>
      <c r="JKV131" s="53"/>
      <c r="JKW131" s="2"/>
      <c r="JKX131" s="53"/>
      <c r="JKY131" s="2"/>
      <c r="JKZ131" s="53"/>
      <c r="JLA131" s="2"/>
      <c r="JLB131" s="53"/>
      <c r="JLC131" s="2"/>
      <c r="JLD131" s="53"/>
      <c r="JLE131" s="2"/>
      <c r="JLF131" s="53"/>
      <c r="JLG131" s="2"/>
      <c r="JLH131" s="53"/>
      <c r="JLI131" s="2"/>
      <c r="JLJ131" s="53"/>
      <c r="JLK131" s="2"/>
      <c r="JLL131" s="53"/>
      <c r="JLM131" s="2"/>
      <c r="JLN131" s="53"/>
      <c r="JLO131" s="2"/>
      <c r="JLP131" s="53"/>
      <c r="JLQ131" s="2"/>
      <c r="JLR131" s="53"/>
      <c r="JLS131" s="2"/>
      <c r="JLT131" s="53"/>
      <c r="JLU131" s="2"/>
      <c r="JLV131" s="53"/>
      <c r="JLW131" s="2"/>
      <c r="JLX131" s="53"/>
      <c r="JLY131" s="2"/>
      <c r="JLZ131" s="53"/>
      <c r="JMA131" s="2"/>
      <c r="JMB131" s="53"/>
      <c r="JMC131" s="2"/>
      <c r="JMD131" s="53"/>
      <c r="JME131" s="2"/>
      <c r="JMF131" s="53"/>
      <c r="JMG131" s="2"/>
      <c r="JMH131" s="53"/>
      <c r="JMI131" s="2"/>
      <c r="JMJ131" s="53"/>
      <c r="JMK131" s="2"/>
      <c r="JML131" s="53"/>
      <c r="JMM131" s="2"/>
      <c r="JMN131" s="53"/>
      <c r="JMO131" s="2"/>
      <c r="JMP131" s="53"/>
      <c r="JMQ131" s="2"/>
      <c r="JMR131" s="53"/>
      <c r="JMS131" s="2"/>
      <c r="JMT131" s="53"/>
      <c r="JMU131" s="2"/>
      <c r="JMV131" s="53"/>
      <c r="JMW131" s="2"/>
      <c r="JMX131" s="53"/>
      <c r="JMY131" s="2"/>
      <c r="JMZ131" s="53"/>
      <c r="JNA131" s="2"/>
      <c r="JNB131" s="53"/>
      <c r="JNC131" s="2"/>
      <c r="JND131" s="53"/>
      <c r="JNE131" s="2"/>
      <c r="JNF131" s="53"/>
      <c r="JNG131" s="2"/>
      <c r="JNH131" s="53"/>
      <c r="JNI131" s="2"/>
      <c r="JNJ131" s="53"/>
      <c r="JNK131" s="2"/>
      <c r="JNL131" s="53"/>
      <c r="JNM131" s="2"/>
      <c r="JNN131" s="53"/>
      <c r="JNO131" s="2"/>
      <c r="JNP131" s="53"/>
      <c r="JNQ131" s="2"/>
      <c r="JNR131" s="53"/>
      <c r="JNS131" s="2"/>
      <c r="JNT131" s="53"/>
      <c r="JNU131" s="2"/>
      <c r="JNV131" s="53"/>
      <c r="JNW131" s="2"/>
      <c r="JNX131" s="53"/>
      <c r="JNY131" s="2"/>
      <c r="JNZ131" s="53"/>
      <c r="JOA131" s="2"/>
      <c r="JOB131" s="53"/>
      <c r="JOC131" s="2"/>
      <c r="JOD131" s="53"/>
      <c r="JOE131" s="2"/>
      <c r="JOF131" s="53"/>
      <c r="JOG131" s="2"/>
      <c r="JOH131" s="53"/>
      <c r="JOI131" s="2"/>
      <c r="JOJ131" s="53"/>
      <c r="JOK131" s="2"/>
      <c r="JOL131" s="53"/>
      <c r="JOM131" s="2"/>
      <c r="JON131" s="53"/>
      <c r="JOO131" s="2"/>
      <c r="JOP131" s="53"/>
      <c r="JOQ131" s="2"/>
      <c r="JOR131" s="53"/>
      <c r="JOS131" s="2"/>
      <c r="JOT131" s="53"/>
      <c r="JOU131" s="2"/>
      <c r="JOV131" s="53"/>
      <c r="JOW131" s="2"/>
      <c r="JOX131" s="53"/>
      <c r="JOY131" s="2"/>
      <c r="JOZ131" s="53"/>
      <c r="JPA131" s="2"/>
      <c r="JPB131" s="53"/>
      <c r="JPC131" s="2"/>
      <c r="JPD131" s="53"/>
      <c r="JPE131" s="2"/>
      <c r="JPF131" s="53"/>
      <c r="JPG131" s="2"/>
      <c r="JPH131" s="53"/>
      <c r="JPI131" s="2"/>
      <c r="JPJ131" s="53"/>
      <c r="JPK131" s="2"/>
      <c r="JPL131" s="53"/>
      <c r="JPM131" s="2"/>
      <c r="JPN131" s="53"/>
      <c r="JPO131" s="2"/>
      <c r="JPP131" s="53"/>
      <c r="JPQ131" s="2"/>
      <c r="JPR131" s="53"/>
      <c r="JPS131" s="2"/>
      <c r="JPT131" s="53"/>
      <c r="JPU131" s="2"/>
      <c r="JPV131" s="53"/>
      <c r="JPW131" s="2"/>
      <c r="JPX131" s="53"/>
      <c r="JPY131" s="2"/>
      <c r="JPZ131" s="53"/>
      <c r="JQA131" s="2"/>
      <c r="JQB131" s="53"/>
      <c r="JQC131" s="2"/>
      <c r="JQD131" s="53"/>
      <c r="JQE131" s="2"/>
      <c r="JQF131" s="53"/>
      <c r="JQG131" s="2"/>
      <c r="JQH131" s="53"/>
      <c r="JQI131" s="2"/>
      <c r="JQJ131" s="53"/>
      <c r="JQK131" s="2"/>
      <c r="JQL131" s="53"/>
      <c r="JQM131" s="2"/>
      <c r="JQN131" s="53"/>
      <c r="JQO131" s="2"/>
      <c r="JQP131" s="53"/>
      <c r="JQQ131" s="2"/>
      <c r="JQR131" s="53"/>
      <c r="JQS131" s="2"/>
      <c r="JQT131" s="53"/>
      <c r="JQU131" s="2"/>
      <c r="JQV131" s="53"/>
      <c r="JQW131" s="2"/>
      <c r="JQX131" s="53"/>
      <c r="JQY131" s="2"/>
      <c r="JQZ131" s="53"/>
      <c r="JRA131" s="2"/>
      <c r="JRB131" s="53"/>
      <c r="JRC131" s="2"/>
      <c r="JRD131" s="53"/>
      <c r="JRE131" s="2"/>
      <c r="JRF131" s="53"/>
      <c r="JRG131" s="2"/>
      <c r="JRH131" s="53"/>
      <c r="JRI131" s="2"/>
      <c r="JRJ131" s="53"/>
      <c r="JRK131" s="2"/>
      <c r="JRL131" s="53"/>
      <c r="JRM131" s="2"/>
      <c r="JRN131" s="53"/>
      <c r="JRO131" s="2"/>
      <c r="JRP131" s="53"/>
      <c r="JRQ131" s="2"/>
      <c r="JRR131" s="53"/>
      <c r="JRS131" s="2"/>
      <c r="JRT131" s="53"/>
      <c r="JRU131" s="2"/>
      <c r="JRV131" s="53"/>
      <c r="JRW131" s="2"/>
      <c r="JRX131" s="53"/>
      <c r="JRY131" s="2"/>
      <c r="JRZ131" s="53"/>
      <c r="JSA131" s="2"/>
      <c r="JSB131" s="53"/>
      <c r="JSC131" s="2"/>
      <c r="JSD131" s="53"/>
      <c r="JSE131" s="2"/>
      <c r="JSF131" s="53"/>
      <c r="JSG131" s="2"/>
      <c r="JSH131" s="53"/>
      <c r="JSI131" s="2"/>
      <c r="JSJ131" s="53"/>
      <c r="JSK131" s="2"/>
      <c r="JSL131" s="53"/>
      <c r="JSM131" s="2"/>
      <c r="JSN131" s="53"/>
      <c r="JSO131" s="2"/>
      <c r="JSP131" s="53"/>
      <c r="JSQ131" s="2"/>
      <c r="JSR131" s="53"/>
      <c r="JSS131" s="2"/>
      <c r="JST131" s="53"/>
      <c r="JSU131" s="2"/>
      <c r="JSV131" s="53"/>
      <c r="JSW131" s="2"/>
      <c r="JSX131" s="53"/>
      <c r="JSY131" s="2"/>
      <c r="JSZ131" s="53"/>
      <c r="JTA131" s="2"/>
      <c r="JTB131" s="53"/>
      <c r="JTC131" s="2"/>
      <c r="JTD131" s="53"/>
      <c r="JTE131" s="2"/>
      <c r="JTF131" s="53"/>
      <c r="JTG131" s="2"/>
      <c r="JTH131" s="53"/>
      <c r="JTI131" s="2"/>
      <c r="JTJ131" s="53"/>
      <c r="JTK131" s="2"/>
      <c r="JTL131" s="53"/>
      <c r="JTM131" s="2"/>
      <c r="JTN131" s="53"/>
      <c r="JTO131" s="2"/>
      <c r="JTP131" s="53"/>
      <c r="JTQ131" s="2"/>
      <c r="JTR131" s="53"/>
      <c r="JTS131" s="2"/>
      <c r="JTT131" s="53"/>
      <c r="JTU131" s="2"/>
      <c r="JTV131" s="53"/>
      <c r="JTW131" s="2"/>
      <c r="JTX131" s="53"/>
      <c r="JTY131" s="2"/>
      <c r="JTZ131" s="53"/>
      <c r="JUA131" s="2"/>
      <c r="JUB131" s="53"/>
      <c r="JUC131" s="2"/>
      <c r="JUD131" s="53"/>
      <c r="JUE131" s="2"/>
      <c r="JUF131" s="53"/>
      <c r="JUG131" s="2"/>
      <c r="JUH131" s="53"/>
      <c r="JUI131" s="2"/>
      <c r="JUJ131" s="53"/>
      <c r="JUK131" s="2"/>
      <c r="JUL131" s="53"/>
      <c r="JUM131" s="2"/>
      <c r="JUN131" s="53"/>
      <c r="JUO131" s="2"/>
      <c r="JUP131" s="53"/>
      <c r="JUQ131" s="2"/>
      <c r="JUR131" s="53"/>
      <c r="JUS131" s="2"/>
      <c r="JUT131" s="53"/>
      <c r="JUU131" s="2"/>
      <c r="JUV131" s="53"/>
      <c r="JUW131" s="2"/>
      <c r="JUX131" s="53"/>
      <c r="JUY131" s="2"/>
      <c r="JUZ131" s="53"/>
      <c r="JVA131" s="2"/>
      <c r="JVB131" s="53"/>
      <c r="JVC131" s="2"/>
      <c r="JVD131" s="53"/>
      <c r="JVE131" s="2"/>
      <c r="JVF131" s="53"/>
      <c r="JVG131" s="2"/>
      <c r="JVH131" s="53"/>
      <c r="JVI131" s="2"/>
      <c r="JVJ131" s="53"/>
      <c r="JVK131" s="2"/>
      <c r="JVL131" s="53"/>
      <c r="JVM131" s="2"/>
      <c r="JVN131" s="53"/>
      <c r="JVO131" s="2"/>
      <c r="JVP131" s="53"/>
      <c r="JVQ131" s="2"/>
      <c r="JVR131" s="53"/>
      <c r="JVS131" s="2"/>
      <c r="JVT131" s="53"/>
      <c r="JVU131" s="2"/>
      <c r="JVV131" s="53"/>
      <c r="JVW131" s="2"/>
      <c r="JVX131" s="53"/>
      <c r="JVY131" s="2"/>
      <c r="JVZ131" s="53"/>
      <c r="JWA131" s="2"/>
      <c r="JWB131" s="53"/>
      <c r="JWC131" s="2"/>
      <c r="JWD131" s="53"/>
      <c r="JWE131" s="2"/>
      <c r="JWF131" s="53"/>
      <c r="JWG131" s="2"/>
      <c r="JWH131" s="53"/>
      <c r="JWI131" s="2"/>
      <c r="JWJ131" s="53"/>
      <c r="JWK131" s="2"/>
      <c r="JWL131" s="53"/>
      <c r="JWM131" s="2"/>
      <c r="JWN131" s="53"/>
      <c r="JWO131" s="2"/>
      <c r="JWP131" s="53"/>
      <c r="JWQ131" s="2"/>
      <c r="JWR131" s="53"/>
      <c r="JWS131" s="2"/>
      <c r="JWT131" s="53"/>
      <c r="JWU131" s="2"/>
      <c r="JWV131" s="53"/>
      <c r="JWW131" s="2"/>
      <c r="JWX131" s="53"/>
      <c r="JWY131" s="2"/>
      <c r="JWZ131" s="53"/>
      <c r="JXA131" s="2"/>
      <c r="JXB131" s="53"/>
      <c r="JXC131" s="2"/>
      <c r="JXD131" s="53"/>
      <c r="JXE131" s="2"/>
      <c r="JXF131" s="53"/>
      <c r="JXG131" s="2"/>
      <c r="JXH131" s="53"/>
      <c r="JXI131" s="2"/>
      <c r="JXJ131" s="53"/>
      <c r="JXK131" s="2"/>
      <c r="JXL131" s="53"/>
      <c r="JXM131" s="2"/>
      <c r="JXN131" s="53"/>
      <c r="JXO131" s="2"/>
      <c r="JXP131" s="53"/>
      <c r="JXQ131" s="2"/>
      <c r="JXR131" s="53"/>
      <c r="JXS131" s="2"/>
      <c r="JXT131" s="53"/>
      <c r="JXU131" s="2"/>
      <c r="JXV131" s="53"/>
      <c r="JXW131" s="2"/>
      <c r="JXX131" s="53"/>
      <c r="JXY131" s="2"/>
      <c r="JXZ131" s="53"/>
      <c r="JYA131" s="2"/>
      <c r="JYB131" s="53"/>
      <c r="JYC131" s="2"/>
      <c r="JYD131" s="53"/>
      <c r="JYE131" s="2"/>
      <c r="JYF131" s="53"/>
      <c r="JYG131" s="2"/>
      <c r="JYH131" s="53"/>
      <c r="JYI131" s="2"/>
      <c r="JYJ131" s="53"/>
      <c r="JYK131" s="2"/>
      <c r="JYL131" s="53"/>
      <c r="JYM131" s="2"/>
      <c r="JYN131" s="53"/>
      <c r="JYO131" s="2"/>
      <c r="JYP131" s="53"/>
      <c r="JYQ131" s="2"/>
      <c r="JYR131" s="53"/>
      <c r="JYS131" s="2"/>
      <c r="JYT131" s="53"/>
      <c r="JYU131" s="2"/>
      <c r="JYV131" s="53"/>
      <c r="JYW131" s="2"/>
      <c r="JYX131" s="53"/>
      <c r="JYY131" s="2"/>
      <c r="JYZ131" s="53"/>
      <c r="JZA131" s="2"/>
      <c r="JZB131" s="53"/>
      <c r="JZC131" s="2"/>
      <c r="JZD131" s="53"/>
      <c r="JZE131" s="2"/>
      <c r="JZF131" s="53"/>
      <c r="JZG131" s="2"/>
      <c r="JZH131" s="53"/>
      <c r="JZI131" s="2"/>
      <c r="JZJ131" s="53"/>
      <c r="JZK131" s="2"/>
      <c r="JZL131" s="53"/>
      <c r="JZM131" s="2"/>
      <c r="JZN131" s="53"/>
      <c r="JZO131" s="2"/>
      <c r="JZP131" s="53"/>
      <c r="JZQ131" s="2"/>
      <c r="JZR131" s="53"/>
      <c r="JZS131" s="2"/>
      <c r="JZT131" s="53"/>
      <c r="JZU131" s="2"/>
      <c r="JZV131" s="53"/>
      <c r="JZW131" s="2"/>
      <c r="JZX131" s="53"/>
      <c r="JZY131" s="2"/>
      <c r="JZZ131" s="53"/>
      <c r="KAA131" s="2"/>
      <c r="KAB131" s="53"/>
      <c r="KAC131" s="2"/>
      <c r="KAD131" s="53"/>
      <c r="KAE131" s="2"/>
      <c r="KAF131" s="53"/>
      <c r="KAG131" s="2"/>
      <c r="KAH131" s="53"/>
      <c r="KAI131" s="2"/>
      <c r="KAJ131" s="53"/>
      <c r="KAK131" s="2"/>
      <c r="KAL131" s="53"/>
      <c r="KAM131" s="2"/>
      <c r="KAN131" s="53"/>
      <c r="KAO131" s="2"/>
      <c r="KAP131" s="53"/>
      <c r="KAQ131" s="2"/>
      <c r="KAR131" s="53"/>
      <c r="KAS131" s="2"/>
      <c r="KAT131" s="53"/>
      <c r="KAU131" s="2"/>
      <c r="KAV131" s="53"/>
      <c r="KAW131" s="2"/>
      <c r="KAX131" s="53"/>
      <c r="KAY131" s="2"/>
      <c r="KAZ131" s="53"/>
      <c r="KBA131" s="2"/>
      <c r="KBB131" s="53"/>
      <c r="KBC131" s="2"/>
      <c r="KBD131" s="53"/>
      <c r="KBE131" s="2"/>
      <c r="KBF131" s="53"/>
      <c r="KBG131" s="2"/>
      <c r="KBH131" s="53"/>
      <c r="KBI131" s="2"/>
      <c r="KBJ131" s="53"/>
      <c r="KBK131" s="2"/>
      <c r="KBL131" s="53"/>
      <c r="KBM131" s="2"/>
      <c r="KBN131" s="53"/>
      <c r="KBO131" s="2"/>
      <c r="KBP131" s="53"/>
      <c r="KBQ131" s="2"/>
      <c r="KBR131" s="53"/>
      <c r="KBS131" s="2"/>
      <c r="KBT131" s="53"/>
      <c r="KBU131" s="2"/>
      <c r="KBV131" s="53"/>
      <c r="KBW131" s="2"/>
      <c r="KBX131" s="53"/>
      <c r="KBY131" s="2"/>
      <c r="KBZ131" s="53"/>
      <c r="KCA131" s="2"/>
      <c r="KCB131" s="53"/>
      <c r="KCC131" s="2"/>
      <c r="KCD131" s="53"/>
      <c r="KCE131" s="2"/>
      <c r="KCF131" s="53"/>
      <c r="KCG131" s="2"/>
      <c r="KCH131" s="53"/>
      <c r="KCI131" s="2"/>
      <c r="KCJ131" s="53"/>
      <c r="KCK131" s="2"/>
      <c r="KCL131" s="53"/>
      <c r="KCM131" s="2"/>
      <c r="KCN131" s="53"/>
      <c r="KCO131" s="2"/>
      <c r="KCP131" s="53"/>
      <c r="KCQ131" s="2"/>
      <c r="KCR131" s="53"/>
      <c r="KCS131" s="2"/>
      <c r="KCT131" s="53"/>
      <c r="KCU131" s="2"/>
      <c r="KCV131" s="53"/>
      <c r="KCW131" s="2"/>
      <c r="KCX131" s="53"/>
      <c r="KCY131" s="2"/>
      <c r="KCZ131" s="53"/>
      <c r="KDA131" s="2"/>
      <c r="KDB131" s="53"/>
      <c r="KDC131" s="2"/>
      <c r="KDD131" s="53"/>
      <c r="KDE131" s="2"/>
      <c r="KDF131" s="53"/>
      <c r="KDG131" s="2"/>
      <c r="KDH131" s="53"/>
      <c r="KDI131" s="2"/>
      <c r="KDJ131" s="53"/>
      <c r="KDK131" s="2"/>
      <c r="KDL131" s="53"/>
      <c r="KDM131" s="2"/>
      <c r="KDN131" s="53"/>
      <c r="KDO131" s="2"/>
      <c r="KDP131" s="53"/>
      <c r="KDQ131" s="2"/>
      <c r="KDR131" s="53"/>
      <c r="KDS131" s="2"/>
      <c r="KDT131" s="53"/>
      <c r="KDU131" s="2"/>
      <c r="KDV131" s="53"/>
      <c r="KDW131" s="2"/>
      <c r="KDX131" s="53"/>
      <c r="KDY131" s="2"/>
      <c r="KDZ131" s="53"/>
      <c r="KEA131" s="2"/>
      <c r="KEB131" s="53"/>
      <c r="KEC131" s="2"/>
      <c r="KED131" s="53"/>
      <c r="KEE131" s="2"/>
      <c r="KEF131" s="53"/>
      <c r="KEG131" s="2"/>
      <c r="KEH131" s="53"/>
      <c r="KEI131" s="2"/>
      <c r="KEJ131" s="53"/>
      <c r="KEK131" s="2"/>
      <c r="KEL131" s="53"/>
      <c r="KEM131" s="2"/>
      <c r="KEN131" s="53"/>
      <c r="KEO131" s="2"/>
      <c r="KEP131" s="53"/>
      <c r="KEQ131" s="2"/>
      <c r="KER131" s="53"/>
      <c r="KES131" s="2"/>
      <c r="KET131" s="53"/>
      <c r="KEU131" s="2"/>
      <c r="KEV131" s="53"/>
      <c r="KEW131" s="2"/>
      <c r="KEX131" s="53"/>
      <c r="KEY131" s="2"/>
      <c r="KEZ131" s="53"/>
      <c r="KFA131" s="2"/>
      <c r="KFB131" s="53"/>
      <c r="KFC131" s="2"/>
      <c r="KFD131" s="53"/>
      <c r="KFE131" s="2"/>
      <c r="KFF131" s="53"/>
      <c r="KFG131" s="2"/>
      <c r="KFH131" s="53"/>
      <c r="KFI131" s="2"/>
      <c r="KFJ131" s="53"/>
      <c r="KFK131" s="2"/>
      <c r="KFL131" s="53"/>
      <c r="KFM131" s="2"/>
      <c r="KFN131" s="53"/>
      <c r="KFO131" s="2"/>
      <c r="KFP131" s="53"/>
      <c r="KFQ131" s="2"/>
      <c r="KFR131" s="53"/>
      <c r="KFS131" s="2"/>
      <c r="KFT131" s="53"/>
      <c r="KFU131" s="2"/>
      <c r="KFV131" s="53"/>
      <c r="KFW131" s="2"/>
      <c r="KFX131" s="53"/>
      <c r="KFY131" s="2"/>
      <c r="KFZ131" s="53"/>
      <c r="KGA131" s="2"/>
      <c r="KGB131" s="53"/>
      <c r="KGC131" s="2"/>
      <c r="KGD131" s="53"/>
      <c r="KGE131" s="2"/>
      <c r="KGF131" s="53"/>
      <c r="KGG131" s="2"/>
      <c r="KGH131" s="53"/>
      <c r="KGI131" s="2"/>
      <c r="KGJ131" s="53"/>
      <c r="KGK131" s="2"/>
      <c r="KGL131" s="53"/>
      <c r="KGM131" s="2"/>
      <c r="KGN131" s="53"/>
      <c r="KGO131" s="2"/>
      <c r="KGP131" s="53"/>
      <c r="KGQ131" s="2"/>
      <c r="KGR131" s="53"/>
      <c r="KGS131" s="2"/>
      <c r="KGT131" s="53"/>
      <c r="KGU131" s="2"/>
      <c r="KGV131" s="53"/>
      <c r="KGW131" s="2"/>
      <c r="KGX131" s="53"/>
      <c r="KGY131" s="2"/>
      <c r="KGZ131" s="53"/>
      <c r="KHA131" s="2"/>
      <c r="KHB131" s="53"/>
      <c r="KHC131" s="2"/>
      <c r="KHD131" s="53"/>
      <c r="KHE131" s="2"/>
      <c r="KHF131" s="53"/>
      <c r="KHG131" s="2"/>
      <c r="KHH131" s="53"/>
      <c r="KHI131" s="2"/>
      <c r="KHJ131" s="53"/>
      <c r="KHK131" s="2"/>
      <c r="KHL131" s="53"/>
      <c r="KHM131" s="2"/>
      <c r="KHN131" s="53"/>
      <c r="KHO131" s="2"/>
      <c r="KHP131" s="53"/>
      <c r="KHQ131" s="2"/>
      <c r="KHR131" s="53"/>
      <c r="KHS131" s="2"/>
      <c r="KHT131" s="53"/>
      <c r="KHU131" s="2"/>
      <c r="KHV131" s="53"/>
      <c r="KHW131" s="2"/>
      <c r="KHX131" s="53"/>
      <c r="KHY131" s="2"/>
      <c r="KHZ131" s="53"/>
      <c r="KIA131" s="2"/>
      <c r="KIB131" s="53"/>
      <c r="KIC131" s="2"/>
      <c r="KID131" s="53"/>
      <c r="KIE131" s="2"/>
      <c r="KIF131" s="53"/>
      <c r="KIG131" s="2"/>
      <c r="KIH131" s="53"/>
      <c r="KII131" s="2"/>
      <c r="KIJ131" s="53"/>
      <c r="KIK131" s="2"/>
      <c r="KIL131" s="53"/>
      <c r="KIM131" s="2"/>
      <c r="KIN131" s="53"/>
      <c r="KIO131" s="2"/>
      <c r="KIP131" s="53"/>
      <c r="KIQ131" s="2"/>
      <c r="KIR131" s="53"/>
      <c r="KIS131" s="2"/>
      <c r="KIT131" s="53"/>
      <c r="KIU131" s="2"/>
      <c r="KIV131" s="53"/>
      <c r="KIW131" s="2"/>
      <c r="KIX131" s="53"/>
      <c r="KIY131" s="2"/>
      <c r="KIZ131" s="53"/>
      <c r="KJA131" s="2"/>
      <c r="KJB131" s="53"/>
      <c r="KJC131" s="2"/>
      <c r="KJD131" s="53"/>
      <c r="KJE131" s="2"/>
      <c r="KJF131" s="53"/>
      <c r="KJG131" s="2"/>
      <c r="KJH131" s="53"/>
      <c r="KJI131" s="2"/>
      <c r="KJJ131" s="53"/>
      <c r="KJK131" s="2"/>
      <c r="KJL131" s="53"/>
      <c r="KJM131" s="2"/>
      <c r="KJN131" s="53"/>
      <c r="KJO131" s="2"/>
      <c r="KJP131" s="53"/>
      <c r="KJQ131" s="2"/>
      <c r="KJR131" s="53"/>
      <c r="KJS131" s="2"/>
      <c r="KJT131" s="53"/>
      <c r="KJU131" s="2"/>
      <c r="KJV131" s="53"/>
      <c r="KJW131" s="2"/>
      <c r="KJX131" s="53"/>
      <c r="KJY131" s="2"/>
      <c r="KJZ131" s="53"/>
      <c r="KKA131" s="2"/>
      <c r="KKB131" s="53"/>
      <c r="KKC131" s="2"/>
      <c r="KKD131" s="53"/>
      <c r="KKE131" s="2"/>
      <c r="KKF131" s="53"/>
      <c r="KKG131" s="2"/>
      <c r="KKH131" s="53"/>
      <c r="KKI131" s="2"/>
      <c r="KKJ131" s="53"/>
      <c r="KKK131" s="2"/>
      <c r="KKL131" s="53"/>
      <c r="KKM131" s="2"/>
      <c r="KKN131" s="53"/>
      <c r="KKO131" s="2"/>
      <c r="KKP131" s="53"/>
      <c r="KKQ131" s="2"/>
      <c r="KKR131" s="53"/>
      <c r="KKS131" s="2"/>
      <c r="KKT131" s="53"/>
      <c r="KKU131" s="2"/>
      <c r="KKV131" s="53"/>
      <c r="KKW131" s="2"/>
      <c r="KKX131" s="53"/>
      <c r="KKY131" s="2"/>
      <c r="KKZ131" s="53"/>
      <c r="KLA131" s="2"/>
      <c r="KLB131" s="53"/>
      <c r="KLC131" s="2"/>
      <c r="KLD131" s="53"/>
      <c r="KLE131" s="2"/>
      <c r="KLF131" s="53"/>
      <c r="KLG131" s="2"/>
      <c r="KLH131" s="53"/>
      <c r="KLI131" s="2"/>
      <c r="KLJ131" s="53"/>
      <c r="KLK131" s="2"/>
      <c r="KLL131" s="53"/>
      <c r="KLM131" s="2"/>
      <c r="KLN131" s="53"/>
      <c r="KLO131" s="2"/>
      <c r="KLP131" s="53"/>
      <c r="KLQ131" s="2"/>
      <c r="KLR131" s="53"/>
      <c r="KLS131" s="2"/>
      <c r="KLT131" s="53"/>
      <c r="KLU131" s="2"/>
      <c r="KLV131" s="53"/>
      <c r="KLW131" s="2"/>
      <c r="KLX131" s="53"/>
      <c r="KLY131" s="2"/>
      <c r="KLZ131" s="53"/>
      <c r="KMA131" s="2"/>
      <c r="KMB131" s="53"/>
      <c r="KMC131" s="2"/>
      <c r="KMD131" s="53"/>
      <c r="KME131" s="2"/>
      <c r="KMF131" s="53"/>
      <c r="KMG131" s="2"/>
      <c r="KMH131" s="53"/>
      <c r="KMI131" s="2"/>
      <c r="KMJ131" s="53"/>
      <c r="KMK131" s="2"/>
      <c r="KML131" s="53"/>
      <c r="KMM131" s="2"/>
      <c r="KMN131" s="53"/>
      <c r="KMO131" s="2"/>
      <c r="KMP131" s="53"/>
      <c r="KMQ131" s="2"/>
      <c r="KMR131" s="53"/>
      <c r="KMS131" s="2"/>
      <c r="KMT131" s="53"/>
      <c r="KMU131" s="2"/>
      <c r="KMV131" s="53"/>
      <c r="KMW131" s="2"/>
      <c r="KMX131" s="53"/>
      <c r="KMY131" s="2"/>
      <c r="KMZ131" s="53"/>
      <c r="KNA131" s="2"/>
      <c r="KNB131" s="53"/>
      <c r="KNC131" s="2"/>
      <c r="KND131" s="53"/>
      <c r="KNE131" s="2"/>
      <c r="KNF131" s="53"/>
      <c r="KNG131" s="2"/>
      <c r="KNH131" s="53"/>
      <c r="KNI131" s="2"/>
      <c r="KNJ131" s="53"/>
      <c r="KNK131" s="2"/>
      <c r="KNL131" s="53"/>
      <c r="KNM131" s="2"/>
      <c r="KNN131" s="53"/>
      <c r="KNO131" s="2"/>
      <c r="KNP131" s="53"/>
      <c r="KNQ131" s="2"/>
      <c r="KNR131" s="53"/>
      <c r="KNS131" s="2"/>
      <c r="KNT131" s="53"/>
      <c r="KNU131" s="2"/>
      <c r="KNV131" s="53"/>
      <c r="KNW131" s="2"/>
      <c r="KNX131" s="53"/>
      <c r="KNY131" s="2"/>
      <c r="KNZ131" s="53"/>
      <c r="KOA131" s="2"/>
      <c r="KOB131" s="53"/>
      <c r="KOC131" s="2"/>
      <c r="KOD131" s="53"/>
      <c r="KOE131" s="2"/>
      <c r="KOF131" s="53"/>
      <c r="KOG131" s="2"/>
      <c r="KOH131" s="53"/>
      <c r="KOI131" s="2"/>
      <c r="KOJ131" s="53"/>
      <c r="KOK131" s="2"/>
      <c r="KOL131" s="53"/>
      <c r="KOM131" s="2"/>
      <c r="KON131" s="53"/>
      <c r="KOO131" s="2"/>
      <c r="KOP131" s="53"/>
      <c r="KOQ131" s="2"/>
      <c r="KOR131" s="53"/>
      <c r="KOS131" s="2"/>
      <c r="KOT131" s="53"/>
      <c r="KOU131" s="2"/>
      <c r="KOV131" s="53"/>
      <c r="KOW131" s="2"/>
      <c r="KOX131" s="53"/>
      <c r="KOY131" s="2"/>
      <c r="KOZ131" s="53"/>
      <c r="KPA131" s="2"/>
      <c r="KPB131" s="53"/>
      <c r="KPC131" s="2"/>
      <c r="KPD131" s="53"/>
      <c r="KPE131" s="2"/>
      <c r="KPF131" s="53"/>
      <c r="KPG131" s="2"/>
      <c r="KPH131" s="53"/>
      <c r="KPI131" s="2"/>
      <c r="KPJ131" s="53"/>
      <c r="KPK131" s="2"/>
      <c r="KPL131" s="53"/>
      <c r="KPM131" s="2"/>
      <c r="KPN131" s="53"/>
      <c r="KPO131" s="2"/>
      <c r="KPP131" s="53"/>
      <c r="KPQ131" s="2"/>
      <c r="KPR131" s="53"/>
      <c r="KPS131" s="2"/>
      <c r="KPT131" s="53"/>
      <c r="KPU131" s="2"/>
      <c r="KPV131" s="53"/>
      <c r="KPW131" s="2"/>
      <c r="KPX131" s="53"/>
      <c r="KPY131" s="2"/>
      <c r="KPZ131" s="53"/>
      <c r="KQA131" s="2"/>
      <c r="KQB131" s="53"/>
      <c r="KQC131" s="2"/>
      <c r="KQD131" s="53"/>
      <c r="KQE131" s="2"/>
      <c r="KQF131" s="53"/>
      <c r="KQG131" s="2"/>
      <c r="KQH131" s="53"/>
      <c r="KQI131" s="2"/>
      <c r="KQJ131" s="53"/>
      <c r="KQK131" s="2"/>
      <c r="KQL131" s="53"/>
      <c r="KQM131" s="2"/>
      <c r="KQN131" s="53"/>
      <c r="KQO131" s="2"/>
      <c r="KQP131" s="53"/>
      <c r="KQQ131" s="2"/>
      <c r="KQR131" s="53"/>
      <c r="KQS131" s="2"/>
      <c r="KQT131" s="53"/>
      <c r="KQU131" s="2"/>
      <c r="KQV131" s="53"/>
      <c r="KQW131" s="2"/>
      <c r="KQX131" s="53"/>
      <c r="KQY131" s="2"/>
      <c r="KQZ131" s="53"/>
      <c r="KRA131" s="2"/>
      <c r="KRB131" s="53"/>
      <c r="KRC131" s="2"/>
      <c r="KRD131" s="53"/>
      <c r="KRE131" s="2"/>
      <c r="KRF131" s="53"/>
      <c r="KRG131" s="2"/>
      <c r="KRH131" s="53"/>
      <c r="KRI131" s="2"/>
      <c r="KRJ131" s="53"/>
      <c r="KRK131" s="2"/>
      <c r="KRL131" s="53"/>
      <c r="KRM131" s="2"/>
      <c r="KRN131" s="53"/>
      <c r="KRO131" s="2"/>
      <c r="KRP131" s="53"/>
      <c r="KRQ131" s="2"/>
      <c r="KRR131" s="53"/>
      <c r="KRS131" s="2"/>
      <c r="KRT131" s="53"/>
      <c r="KRU131" s="2"/>
      <c r="KRV131" s="53"/>
      <c r="KRW131" s="2"/>
      <c r="KRX131" s="53"/>
      <c r="KRY131" s="2"/>
      <c r="KRZ131" s="53"/>
      <c r="KSA131" s="2"/>
      <c r="KSB131" s="53"/>
      <c r="KSC131" s="2"/>
      <c r="KSD131" s="53"/>
      <c r="KSE131" s="2"/>
      <c r="KSF131" s="53"/>
      <c r="KSG131" s="2"/>
      <c r="KSH131" s="53"/>
      <c r="KSI131" s="2"/>
      <c r="KSJ131" s="53"/>
      <c r="KSK131" s="2"/>
      <c r="KSL131" s="53"/>
      <c r="KSM131" s="2"/>
      <c r="KSN131" s="53"/>
      <c r="KSO131" s="2"/>
      <c r="KSP131" s="53"/>
      <c r="KSQ131" s="2"/>
      <c r="KSR131" s="53"/>
      <c r="KSS131" s="2"/>
      <c r="KST131" s="53"/>
      <c r="KSU131" s="2"/>
      <c r="KSV131" s="53"/>
      <c r="KSW131" s="2"/>
      <c r="KSX131" s="53"/>
      <c r="KSY131" s="2"/>
      <c r="KSZ131" s="53"/>
      <c r="KTA131" s="2"/>
      <c r="KTB131" s="53"/>
      <c r="KTC131" s="2"/>
      <c r="KTD131" s="53"/>
      <c r="KTE131" s="2"/>
      <c r="KTF131" s="53"/>
      <c r="KTG131" s="2"/>
      <c r="KTH131" s="53"/>
      <c r="KTI131" s="2"/>
      <c r="KTJ131" s="53"/>
      <c r="KTK131" s="2"/>
      <c r="KTL131" s="53"/>
      <c r="KTM131" s="2"/>
      <c r="KTN131" s="53"/>
      <c r="KTO131" s="2"/>
      <c r="KTP131" s="53"/>
      <c r="KTQ131" s="2"/>
      <c r="KTR131" s="53"/>
      <c r="KTS131" s="2"/>
      <c r="KTT131" s="53"/>
      <c r="KTU131" s="2"/>
      <c r="KTV131" s="53"/>
      <c r="KTW131" s="2"/>
      <c r="KTX131" s="53"/>
      <c r="KTY131" s="2"/>
      <c r="KTZ131" s="53"/>
      <c r="KUA131" s="2"/>
      <c r="KUB131" s="53"/>
      <c r="KUC131" s="2"/>
      <c r="KUD131" s="53"/>
      <c r="KUE131" s="2"/>
      <c r="KUF131" s="53"/>
      <c r="KUG131" s="2"/>
      <c r="KUH131" s="53"/>
      <c r="KUI131" s="2"/>
      <c r="KUJ131" s="53"/>
      <c r="KUK131" s="2"/>
      <c r="KUL131" s="53"/>
      <c r="KUM131" s="2"/>
      <c r="KUN131" s="53"/>
      <c r="KUO131" s="2"/>
      <c r="KUP131" s="53"/>
      <c r="KUQ131" s="2"/>
      <c r="KUR131" s="53"/>
      <c r="KUS131" s="2"/>
      <c r="KUT131" s="53"/>
      <c r="KUU131" s="2"/>
      <c r="KUV131" s="53"/>
      <c r="KUW131" s="2"/>
      <c r="KUX131" s="53"/>
      <c r="KUY131" s="2"/>
      <c r="KUZ131" s="53"/>
      <c r="KVA131" s="2"/>
      <c r="KVB131" s="53"/>
      <c r="KVC131" s="2"/>
      <c r="KVD131" s="53"/>
      <c r="KVE131" s="2"/>
      <c r="KVF131" s="53"/>
      <c r="KVG131" s="2"/>
      <c r="KVH131" s="53"/>
      <c r="KVI131" s="2"/>
      <c r="KVJ131" s="53"/>
      <c r="KVK131" s="2"/>
      <c r="KVL131" s="53"/>
      <c r="KVM131" s="2"/>
      <c r="KVN131" s="53"/>
      <c r="KVO131" s="2"/>
      <c r="KVP131" s="53"/>
      <c r="KVQ131" s="2"/>
      <c r="KVR131" s="53"/>
      <c r="KVS131" s="2"/>
      <c r="KVT131" s="53"/>
      <c r="KVU131" s="2"/>
      <c r="KVV131" s="53"/>
      <c r="KVW131" s="2"/>
      <c r="KVX131" s="53"/>
      <c r="KVY131" s="2"/>
      <c r="KVZ131" s="53"/>
      <c r="KWA131" s="2"/>
      <c r="KWB131" s="53"/>
      <c r="KWC131" s="2"/>
      <c r="KWD131" s="53"/>
      <c r="KWE131" s="2"/>
      <c r="KWF131" s="53"/>
      <c r="KWG131" s="2"/>
      <c r="KWH131" s="53"/>
      <c r="KWI131" s="2"/>
      <c r="KWJ131" s="53"/>
      <c r="KWK131" s="2"/>
      <c r="KWL131" s="53"/>
      <c r="KWM131" s="2"/>
      <c r="KWN131" s="53"/>
      <c r="KWO131" s="2"/>
      <c r="KWP131" s="53"/>
      <c r="KWQ131" s="2"/>
      <c r="KWR131" s="53"/>
      <c r="KWS131" s="2"/>
      <c r="KWT131" s="53"/>
      <c r="KWU131" s="2"/>
      <c r="KWV131" s="53"/>
      <c r="KWW131" s="2"/>
      <c r="KWX131" s="53"/>
      <c r="KWY131" s="2"/>
      <c r="KWZ131" s="53"/>
      <c r="KXA131" s="2"/>
      <c r="KXB131" s="53"/>
      <c r="KXC131" s="2"/>
      <c r="KXD131" s="53"/>
      <c r="KXE131" s="2"/>
      <c r="KXF131" s="53"/>
      <c r="KXG131" s="2"/>
      <c r="KXH131" s="53"/>
      <c r="KXI131" s="2"/>
      <c r="KXJ131" s="53"/>
      <c r="KXK131" s="2"/>
      <c r="KXL131" s="53"/>
      <c r="KXM131" s="2"/>
      <c r="KXN131" s="53"/>
      <c r="KXO131" s="2"/>
      <c r="KXP131" s="53"/>
      <c r="KXQ131" s="2"/>
      <c r="KXR131" s="53"/>
      <c r="KXS131" s="2"/>
      <c r="KXT131" s="53"/>
      <c r="KXU131" s="2"/>
      <c r="KXV131" s="53"/>
      <c r="KXW131" s="2"/>
      <c r="KXX131" s="53"/>
      <c r="KXY131" s="2"/>
      <c r="KXZ131" s="53"/>
      <c r="KYA131" s="2"/>
      <c r="KYB131" s="53"/>
      <c r="KYC131" s="2"/>
      <c r="KYD131" s="53"/>
      <c r="KYE131" s="2"/>
      <c r="KYF131" s="53"/>
      <c r="KYG131" s="2"/>
      <c r="KYH131" s="53"/>
      <c r="KYI131" s="2"/>
      <c r="KYJ131" s="53"/>
      <c r="KYK131" s="2"/>
      <c r="KYL131" s="53"/>
      <c r="KYM131" s="2"/>
      <c r="KYN131" s="53"/>
      <c r="KYO131" s="2"/>
      <c r="KYP131" s="53"/>
      <c r="KYQ131" s="2"/>
      <c r="KYR131" s="53"/>
      <c r="KYS131" s="2"/>
      <c r="KYT131" s="53"/>
      <c r="KYU131" s="2"/>
      <c r="KYV131" s="53"/>
      <c r="KYW131" s="2"/>
      <c r="KYX131" s="53"/>
      <c r="KYY131" s="2"/>
      <c r="KYZ131" s="53"/>
      <c r="KZA131" s="2"/>
      <c r="KZB131" s="53"/>
      <c r="KZC131" s="2"/>
      <c r="KZD131" s="53"/>
      <c r="KZE131" s="2"/>
      <c r="KZF131" s="53"/>
      <c r="KZG131" s="2"/>
      <c r="KZH131" s="53"/>
      <c r="KZI131" s="2"/>
      <c r="KZJ131" s="53"/>
      <c r="KZK131" s="2"/>
      <c r="KZL131" s="53"/>
      <c r="KZM131" s="2"/>
      <c r="KZN131" s="53"/>
      <c r="KZO131" s="2"/>
      <c r="KZP131" s="53"/>
      <c r="KZQ131" s="2"/>
      <c r="KZR131" s="53"/>
      <c r="KZS131" s="2"/>
      <c r="KZT131" s="53"/>
      <c r="KZU131" s="2"/>
      <c r="KZV131" s="53"/>
      <c r="KZW131" s="2"/>
      <c r="KZX131" s="53"/>
      <c r="KZY131" s="2"/>
      <c r="KZZ131" s="53"/>
      <c r="LAA131" s="2"/>
      <c r="LAB131" s="53"/>
      <c r="LAC131" s="2"/>
      <c r="LAD131" s="53"/>
      <c r="LAE131" s="2"/>
      <c r="LAF131" s="53"/>
      <c r="LAG131" s="2"/>
      <c r="LAH131" s="53"/>
      <c r="LAI131" s="2"/>
      <c r="LAJ131" s="53"/>
      <c r="LAK131" s="2"/>
      <c r="LAL131" s="53"/>
      <c r="LAM131" s="2"/>
      <c r="LAN131" s="53"/>
      <c r="LAO131" s="2"/>
      <c r="LAP131" s="53"/>
      <c r="LAQ131" s="2"/>
      <c r="LAR131" s="53"/>
      <c r="LAS131" s="2"/>
      <c r="LAT131" s="53"/>
      <c r="LAU131" s="2"/>
      <c r="LAV131" s="53"/>
      <c r="LAW131" s="2"/>
      <c r="LAX131" s="53"/>
      <c r="LAY131" s="2"/>
      <c r="LAZ131" s="53"/>
      <c r="LBA131" s="2"/>
      <c r="LBB131" s="53"/>
      <c r="LBC131" s="2"/>
      <c r="LBD131" s="53"/>
      <c r="LBE131" s="2"/>
      <c r="LBF131" s="53"/>
      <c r="LBG131" s="2"/>
      <c r="LBH131" s="53"/>
      <c r="LBI131" s="2"/>
      <c r="LBJ131" s="53"/>
      <c r="LBK131" s="2"/>
      <c r="LBL131" s="53"/>
      <c r="LBM131" s="2"/>
      <c r="LBN131" s="53"/>
      <c r="LBO131" s="2"/>
      <c r="LBP131" s="53"/>
      <c r="LBQ131" s="2"/>
      <c r="LBR131" s="53"/>
      <c r="LBS131" s="2"/>
      <c r="LBT131" s="53"/>
      <c r="LBU131" s="2"/>
      <c r="LBV131" s="53"/>
      <c r="LBW131" s="2"/>
      <c r="LBX131" s="53"/>
      <c r="LBY131" s="2"/>
      <c r="LBZ131" s="53"/>
      <c r="LCA131" s="2"/>
      <c r="LCB131" s="53"/>
      <c r="LCC131" s="2"/>
      <c r="LCD131" s="53"/>
      <c r="LCE131" s="2"/>
      <c r="LCF131" s="53"/>
      <c r="LCG131" s="2"/>
      <c r="LCH131" s="53"/>
      <c r="LCI131" s="2"/>
      <c r="LCJ131" s="53"/>
      <c r="LCK131" s="2"/>
      <c r="LCL131" s="53"/>
      <c r="LCM131" s="2"/>
      <c r="LCN131" s="53"/>
      <c r="LCO131" s="2"/>
      <c r="LCP131" s="53"/>
      <c r="LCQ131" s="2"/>
      <c r="LCR131" s="53"/>
      <c r="LCS131" s="2"/>
      <c r="LCT131" s="53"/>
      <c r="LCU131" s="2"/>
      <c r="LCV131" s="53"/>
      <c r="LCW131" s="2"/>
      <c r="LCX131" s="53"/>
      <c r="LCY131" s="2"/>
      <c r="LCZ131" s="53"/>
      <c r="LDA131" s="2"/>
      <c r="LDB131" s="53"/>
      <c r="LDC131" s="2"/>
      <c r="LDD131" s="53"/>
      <c r="LDE131" s="2"/>
      <c r="LDF131" s="53"/>
      <c r="LDG131" s="2"/>
      <c r="LDH131" s="53"/>
      <c r="LDI131" s="2"/>
      <c r="LDJ131" s="53"/>
      <c r="LDK131" s="2"/>
      <c r="LDL131" s="53"/>
      <c r="LDM131" s="2"/>
      <c r="LDN131" s="53"/>
      <c r="LDO131" s="2"/>
      <c r="LDP131" s="53"/>
      <c r="LDQ131" s="2"/>
      <c r="LDR131" s="53"/>
      <c r="LDS131" s="2"/>
      <c r="LDT131" s="53"/>
      <c r="LDU131" s="2"/>
      <c r="LDV131" s="53"/>
      <c r="LDW131" s="2"/>
      <c r="LDX131" s="53"/>
      <c r="LDY131" s="2"/>
      <c r="LDZ131" s="53"/>
      <c r="LEA131" s="2"/>
      <c r="LEB131" s="53"/>
      <c r="LEC131" s="2"/>
      <c r="LED131" s="53"/>
      <c r="LEE131" s="2"/>
      <c r="LEF131" s="53"/>
      <c r="LEG131" s="2"/>
      <c r="LEH131" s="53"/>
      <c r="LEI131" s="2"/>
      <c r="LEJ131" s="53"/>
      <c r="LEK131" s="2"/>
      <c r="LEL131" s="53"/>
      <c r="LEM131" s="2"/>
      <c r="LEN131" s="53"/>
      <c r="LEO131" s="2"/>
      <c r="LEP131" s="53"/>
      <c r="LEQ131" s="2"/>
      <c r="LER131" s="53"/>
      <c r="LES131" s="2"/>
      <c r="LET131" s="53"/>
      <c r="LEU131" s="2"/>
      <c r="LEV131" s="53"/>
      <c r="LEW131" s="2"/>
      <c r="LEX131" s="53"/>
      <c r="LEY131" s="2"/>
      <c r="LEZ131" s="53"/>
      <c r="LFA131" s="2"/>
      <c r="LFB131" s="53"/>
      <c r="LFC131" s="2"/>
      <c r="LFD131" s="53"/>
      <c r="LFE131" s="2"/>
      <c r="LFF131" s="53"/>
      <c r="LFG131" s="2"/>
      <c r="LFH131" s="53"/>
      <c r="LFI131" s="2"/>
      <c r="LFJ131" s="53"/>
      <c r="LFK131" s="2"/>
      <c r="LFL131" s="53"/>
      <c r="LFM131" s="2"/>
      <c r="LFN131" s="53"/>
      <c r="LFO131" s="2"/>
      <c r="LFP131" s="53"/>
      <c r="LFQ131" s="2"/>
      <c r="LFR131" s="53"/>
      <c r="LFS131" s="2"/>
      <c r="LFT131" s="53"/>
      <c r="LFU131" s="2"/>
      <c r="LFV131" s="53"/>
      <c r="LFW131" s="2"/>
      <c r="LFX131" s="53"/>
      <c r="LFY131" s="2"/>
      <c r="LFZ131" s="53"/>
      <c r="LGA131" s="2"/>
      <c r="LGB131" s="53"/>
      <c r="LGC131" s="2"/>
      <c r="LGD131" s="53"/>
      <c r="LGE131" s="2"/>
      <c r="LGF131" s="53"/>
      <c r="LGG131" s="2"/>
      <c r="LGH131" s="53"/>
      <c r="LGI131" s="2"/>
      <c r="LGJ131" s="53"/>
      <c r="LGK131" s="2"/>
      <c r="LGL131" s="53"/>
      <c r="LGM131" s="2"/>
      <c r="LGN131" s="53"/>
      <c r="LGO131" s="2"/>
      <c r="LGP131" s="53"/>
      <c r="LGQ131" s="2"/>
      <c r="LGR131" s="53"/>
      <c r="LGS131" s="2"/>
      <c r="LGT131" s="53"/>
      <c r="LGU131" s="2"/>
      <c r="LGV131" s="53"/>
      <c r="LGW131" s="2"/>
      <c r="LGX131" s="53"/>
      <c r="LGY131" s="2"/>
      <c r="LGZ131" s="53"/>
      <c r="LHA131" s="2"/>
      <c r="LHB131" s="53"/>
      <c r="LHC131" s="2"/>
      <c r="LHD131" s="53"/>
      <c r="LHE131" s="2"/>
      <c r="LHF131" s="53"/>
      <c r="LHG131" s="2"/>
      <c r="LHH131" s="53"/>
      <c r="LHI131" s="2"/>
      <c r="LHJ131" s="53"/>
      <c r="LHK131" s="2"/>
      <c r="LHL131" s="53"/>
      <c r="LHM131" s="2"/>
      <c r="LHN131" s="53"/>
      <c r="LHO131" s="2"/>
      <c r="LHP131" s="53"/>
      <c r="LHQ131" s="2"/>
      <c r="LHR131" s="53"/>
      <c r="LHS131" s="2"/>
      <c r="LHT131" s="53"/>
      <c r="LHU131" s="2"/>
      <c r="LHV131" s="53"/>
      <c r="LHW131" s="2"/>
      <c r="LHX131" s="53"/>
      <c r="LHY131" s="2"/>
      <c r="LHZ131" s="53"/>
      <c r="LIA131" s="2"/>
      <c r="LIB131" s="53"/>
      <c r="LIC131" s="2"/>
      <c r="LID131" s="53"/>
      <c r="LIE131" s="2"/>
      <c r="LIF131" s="53"/>
      <c r="LIG131" s="2"/>
      <c r="LIH131" s="53"/>
      <c r="LII131" s="2"/>
      <c r="LIJ131" s="53"/>
      <c r="LIK131" s="2"/>
      <c r="LIL131" s="53"/>
      <c r="LIM131" s="2"/>
      <c r="LIN131" s="53"/>
      <c r="LIO131" s="2"/>
      <c r="LIP131" s="53"/>
      <c r="LIQ131" s="2"/>
      <c r="LIR131" s="53"/>
      <c r="LIS131" s="2"/>
      <c r="LIT131" s="53"/>
      <c r="LIU131" s="2"/>
      <c r="LIV131" s="53"/>
      <c r="LIW131" s="2"/>
      <c r="LIX131" s="53"/>
      <c r="LIY131" s="2"/>
      <c r="LIZ131" s="53"/>
      <c r="LJA131" s="2"/>
      <c r="LJB131" s="53"/>
      <c r="LJC131" s="2"/>
      <c r="LJD131" s="53"/>
      <c r="LJE131" s="2"/>
      <c r="LJF131" s="53"/>
      <c r="LJG131" s="2"/>
      <c r="LJH131" s="53"/>
      <c r="LJI131" s="2"/>
      <c r="LJJ131" s="53"/>
      <c r="LJK131" s="2"/>
      <c r="LJL131" s="53"/>
      <c r="LJM131" s="2"/>
      <c r="LJN131" s="53"/>
      <c r="LJO131" s="2"/>
      <c r="LJP131" s="53"/>
      <c r="LJQ131" s="2"/>
      <c r="LJR131" s="53"/>
      <c r="LJS131" s="2"/>
      <c r="LJT131" s="53"/>
      <c r="LJU131" s="2"/>
      <c r="LJV131" s="53"/>
      <c r="LJW131" s="2"/>
      <c r="LJX131" s="53"/>
      <c r="LJY131" s="2"/>
      <c r="LJZ131" s="53"/>
      <c r="LKA131" s="2"/>
      <c r="LKB131" s="53"/>
      <c r="LKC131" s="2"/>
      <c r="LKD131" s="53"/>
      <c r="LKE131" s="2"/>
      <c r="LKF131" s="53"/>
      <c r="LKG131" s="2"/>
      <c r="LKH131" s="53"/>
      <c r="LKI131" s="2"/>
      <c r="LKJ131" s="53"/>
      <c r="LKK131" s="2"/>
      <c r="LKL131" s="53"/>
      <c r="LKM131" s="2"/>
      <c r="LKN131" s="53"/>
      <c r="LKO131" s="2"/>
      <c r="LKP131" s="53"/>
      <c r="LKQ131" s="2"/>
      <c r="LKR131" s="53"/>
      <c r="LKS131" s="2"/>
      <c r="LKT131" s="53"/>
      <c r="LKU131" s="2"/>
      <c r="LKV131" s="53"/>
      <c r="LKW131" s="2"/>
      <c r="LKX131" s="53"/>
      <c r="LKY131" s="2"/>
      <c r="LKZ131" s="53"/>
      <c r="LLA131" s="2"/>
      <c r="LLB131" s="53"/>
      <c r="LLC131" s="2"/>
      <c r="LLD131" s="53"/>
      <c r="LLE131" s="2"/>
      <c r="LLF131" s="53"/>
      <c r="LLG131" s="2"/>
      <c r="LLH131" s="53"/>
      <c r="LLI131" s="2"/>
      <c r="LLJ131" s="53"/>
      <c r="LLK131" s="2"/>
      <c r="LLL131" s="53"/>
      <c r="LLM131" s="2"/>
      <c r="LLN131" s="53"/>
      <c r="LLO131" s="2"/>
      <c r="LLP131" s="53"/>
      <c r="LLQ131" s="2"/>
      <c r="LLR131" s="53"/>
      <c r="LLS131" s="2"/>
      <c r="LLT131" s="53"/>
      <c r="LLU131" s="2"/>
      <c r="LLV131" s="53"/>
      <c r="LLW131" s="2"/>
      <c r="LLX131" s="53"/>
      <c r="LLY131" s="2"/>
      <c r="LLZ131" s="53"/>
      <c r="LMA131" s="2"/>
      <c r="LMB131" s="53"/>
      <c r="LMC131" s="2"/>
      <c r="LMD131" s="53"/>
      <c r="LME131" s="2"/>
      <c r="LMF131" s="53"/>
      <c r="LMG131" s="2"/>
      <c r="LMH131" s="53"/>
      <c r="LMI131" s="2"/>
      <c r="LMJ131" s="53"/>
      <c r="LMK131" s="2"/>
      <c r="LML131" s="53"/>
      <c r="LMM131" s="2"/>
      <c r="LMN131" s="53"/>
      <c r="LMO131" s="2"/>
      <c r="LMP131" s="53"/>
      <c r="LMQ131" s="2"/>
      <c r="LMR131" s="53"/>
      <c r="LMS131" s="2"/>
      <c r="LMT131" s="53"/>
      <c r="LMU131" s="2"/>
      <c r="LMV131" s="53"/>
      <c r="LMW131" s="2"/>
      <c r="LMX131" s="53"/>
      <c r="LMY131" s="2"/>
      <c r="LMZ131" s="53"/>
      <c r="LNA131" s="2"/>
      <c r="LNB131" s="53"/>
      <c r="LNC131" s="2"/>
      <c r="LND131" s="53"/>
      <c r="LNE131" s="2"/>
      <c r="LNF131" s="53"/>
      <c r="LNG131" s="2"/>
      <c r="LNH131" s="53"/>
      <c r="LNI131" s="2"/>
      <c r="LNJ131" s="53"/>
      <c r="LNK131" s="2"/>
      <c r="LNL131" s="53"/>
      <c r="LNM131" s="2"/>
      <c r="LNN131" s="53"/>
      <c r="LNO131" s="2"/>
      <c r="LNP131" s="53"/>
      <c r="LNQ131" s="2"/>
      <c r="LNR131" s="53"/>
      <c r="LNS131" s="2"/>
      <c r="LNT131" s="53"/>
      <c r="LNU131" s="2"/>
      <c r="LNV131" s="53"/>
      <c r="LNW131" s="2"/>
      <c r="LNX131" s="53"/>
      <c r="LNY131" s="2"/>
      <c r="LNZ131" s="53"/>
      <c r="LOA131" s="2"/>
      <c r="LOB131" s="53"/>
      <c r="LOC131" s="2"/>
      <c r="LOD131" s="53"/>
      <c r="LOE131" s="2"/>
      <c r="LOF131" s="53"/>
      <c r="LOG131" s="2"/>
      <c r="LOH131" s="53"/>
      <c r="LOI131" s="2"/>
      <c r="LOJ131" s="53"/>
      <c r="LOK131" s="2"/>
      <c r="LOL131" s="53"/>
      <c r="LOM131" s="2"/>
      <c r="LON131" s="53"/>
      <c r="LOO131" s="2"/>
      <c r="LOP131" s="53"/>
      <c r="LOQ131" s="2"/>
      <c r="LOR131" s="53"/>
      <c r="LOS131" s="2"/>
      <c r="LOT131" s="53"/>
      <c r="LOU131" s="2"/>
      <c r="LOV131" s="53"/>
      <c r="LOW131" s="2"/>
      <c r="LOX131" s="53"/>
      <c r="LOY131" s="2"/>
      <c r="LOZ131" s="53"/>
      <c r="LPA131" s="2"/>
      <c r="LPB131" s="53"/>
      <c r="LPC131" s="2"/>
      <c r="LPD131" s="53"/>
      <c r="LPE131" s="2"/>
      <c r="LPF131" s="53"/>
      <c r="LPG131" s="2"/>
      <c r="LPH131" s="53"/>
      <c r="LPI131" s="2"/>
      <c r="LPJ131" s="53"/>
      <c r="LPK131" s="2"/>
      <c r="LPL131" s="53"/>
      <c r="LPM131" s="2"/>
      <c r="LPN131" s="53"/>
      <c r="LPO131" s="2"/>
      <c r="LPP131" s="53"/>
      <c r="LPQ131" s="2"/>
      <c r="LPR131" s="53"/>
      <c r="LPS131" s="2"/>
      <c r="LPT131" s="53"/>
      <c r="LPU131" s="2"/>
      <c r="LPV131" s="53"/>
      <c r="LPW131" s="2"/>
      <c r="LPX131" s="53"/>
      <c r="LPY131" s="2"/>
      <c r="LPZ131" s="53"/>
      <c r="LQA131" s="2"/>
      <c r="LQB131" s="53"/>
      <c r="LQC131" s="2"/>
      <c r="LQD131" s="53"/>
      <c r="LQE131" s="2"/>
      <c r="LQF131" s="53"/>
      <c r="LQG131" s="2"/>
      <c r="LQH131" s="53"/>
      <c r="LQI131" s="2"/>
      <c r="LQJ131" s="53"/>
      <c r="LQK131" s="2"/>
      <c r="LQL131" s="53"/>
      <c r="LQM131" s="2"/>
      <c r="LQN131" s="53"/>
      <c r="LQO131" s="2"/>
      <c r="LQP131" s="53"/>
      <c r="LQQ131" s="2"/>
      <c r="LQR131" s="53"/>
      <c r="LQS131" s="2"/>
      <c r="LQT131" s="53"/>
      <c r="LQU131" s="2"/>
      <c r="LQV131" s="53"/>
      <c r="LQW131" s="2"/>
      <c r="LQX131" s="53"/>
      <c r="LQY131" s="2"/>
      <c r="LQZ131" s="53"/>
      <c r="LRA131" s="2"/>
      <c r="LRB131" s="53"/>
      <c r="LRC131" s="2"/>
      <c r="LRD131" s="53"/>
      <c r="LRE131" s="2"/>
      <c r="LRF131" s="53"/>
      <c r="LRG131" s="2"/>
      <c r="LRH131" s="53"/>
      <c r="LRI131" s="2"/>
      <c r="LRJ131" s="53"/>
      <c r="LRK131" s="2"/>
      <c r="LRL131" s="53"/>
      <c r="LRM131" s="2"/>
      <c r="LRN131" s="53"/>
      <c r="LRO131" s="2"/>
      <c r="LRP131" s="53"/>
      <c r="LRQ131" s="2"/>
      <c r="LRR131" s="53"/>
      <c r="LRS131" s="2"/>
      <c r="LRT131" s="53"/>
      <c r="LRU131" s="2"/>
      <c r="LRV131" s="53"/>
      <c r="LRW131" s="2"/>
      <c r="LRX131" s="53"/>
      <c r="LRY131" s="2"/>
      <c r="LRZ131" s="53"/>
      <c r="LSA131" s="2"/>
      <c r="LSB131" s="53"/>
      <c r="LSC131" s="2"/>
      <c r="LSD131" s="53"/>
      <c r="LSE131" s="2"/>
      <c r="LSF131" s="53"/>
      <c r="LSG131" s="2"/>
      <c r="LSH131" s="53"/>
      <c r="LSI131" s="2"/>
      <c r="LSJ131" s="53"/>
      <c r="LSK131" s="2"/>
      <c r="LSL131" s="53"/>
      <c r="LSM131" s="2"/>
      <c r="LSN131" s="53"/>
      <c r="LSO131" s="2"/>
      <c r="LSP131" s="53"/>
      <c r="LSQ131" s="2"/>
      <c r="LSR131" s="53"/>
      <c r="LSS131" s="2"/>
      <c r="LST131" s="53"/>
      <c r="LSU131" s="2"/>
      <c r="LSV131" s="53"/>
      <c r="LSW131" s="2"/>
      <c r="LSX131" s="53"/>
      <c r="LSY131" s="2"/>
      <c r="LSZ131" s="53"/>
      <c r="LTA131" s="2"/>
      <c r="LTB131" s="53"/>
      <c r="LTC131" s="2"/>
      <c r="LTD131" s="53"/>
      <c r="LTE131" s="2"/>
      <c r="LTF131" s="53"/>
      <c r="LTG131" s="2"/>
      <c r="LTH131" s="53"/>
      <c r="LTI131" s="2"/>
      <c r="LTJ131" s="53"/>
      <c r="LTK131" s="2"/>
      <c r="LTL131" s="53"/>
      <c r="LTM131" s="2"/>
      <c r="LTN131" s="53"/>
      <c r="LTO131" s="2"/>
      <c r="LTP131" s="53"/>
      <c r="LTQ131" s="2"/>
      <c r="LTR131" s="53"/>
      <c r="LTS131" s="2"/>
      <c r="LTT131" s="53"/>
      <c r="LTU131" s="2"/>
      <c r="LTV131" s="53"/>
      <c r="LTW131" s="2"/>
      <c r="LTX131" s="53"/>
      <c r="LTY131" s="2"/>
      <c r="LTZ131" s="53"/>
      <c r="LUA131" s="2"/>
      <c r="LUB131" s="53"/>
      <c r="LUC131" s="2"/>
      <c r="LUD131" s="53"/>
      <c r="LUE131" s="2"/>
      <c r="LUF131" s="53"/>
      <c r="LUG131" s="2"/>
      <c r="LUH131" s="53"/>
      <c r="LUI131" s="2"/>
      <c r="LUJ131" s="53"/>
      <c r="LUK131" s="2"/>
      <c r="LUL131" s="53"/>
      <c r="LUM131" s="2"/>
      <c r="LUN131" s="53"/>
      <c r="LUO131" s="2"/>
      <c r="LUP131" s="53"/>
      <c r="LUQ131" s="2"/>
      <c r="LUR131" s="53"/>
      <c r="LUS131" s="2"/>
      <c r="LUT131" s="53"/>
      <c r="LUU131" s="2"/>
      <c r="LUV131" s="53"/>
      <c r="LUW131" s="2"/>
      <c r="LUX131" s="53"/>
      <c r="LUY131" s="2"/>
      <c r="LUZ131" s="53"/>
      <c r="LVA131" s="2"/>
      <c r="LVB131" s="53"/>
      <c r="LVC131" s="2"/>
      <c r="LVD131" s="53"/>
      <c r="LVE131" s="2"/>
      <c r="LVF131" s="53"/>
      <c r="LVG131" s="2"/>
      <c r="LVH131" s="53"/>
      <c r="LVI131" s="2"/>
      <c r="LVJ131" s="53"/>
      <c r="LVK131" s="2"/>
      <c r="LVL131" s="53"/>
      <c r="LVM131" s="2"/>
      <c r="LVN131" s="53"/>
      <c r="LVO131" s="2"/>
      <c r="LVP131" s="53"/>
      <c r="LVQ131" s="2"/>
      <c r="LVR131" s="53"/>
      <c r="LVS131" s="2"/>
      <c r="LVT131" s="53"/>
      <c r="LVU131" s="2"/>
      <c r="LVV131" s="53"/>
      <c r="LVW131" s="2"/>
      <c r="LVX131" s="53"/>
      <c r="LVY131" s="2"/>
      <c r="LVZ131" s="53"/>
      <c r="LWA131" s="2"/>
      <c r="LWB131" s="53"/>
      <c r="LWC131" s="2"/>
      <c r="LWD131" s="53"/>
      <c r="LWE131" s="2"/>
      <c r="LWF131" s="53"/>
      <c r="LWG131" s="2"/>
      <c r="LWH131" s="53"/>
      <c r="LWI131" s="2"/>
      <c r="LWJ131" s="53"/>
      <c r="LWK131" s="2"/>
      <c r="LWL131" s="53"/>
      <c r="LWM131" s="2"/>
      <c r="LWN131" s="53"/>
      <c r="LWO131" s="2"/>
      <c r="LWP131" s="53"/>
      <c r="LWQ131" s="2"/>
      <c r="LWR131" s="53"/>
      <c r="LWS131" s="2"/>
      <c r="LWT131" s="53"/>
      <c r="LWU131" s="2"/>
      <c r="LWV131" s="53"/>
      <c r="LWW131" s="2"/>
      <c r="LWX131" s="53"/>
      <c r="LWY131" s="2"/>
      <c r="LWZ131" s="53"/>
      <c r="LXA131" s="2"/>
      <c r="LXB131" s="53"/>
      <c r="LXC131" s="2"/>
      <c r="LXD131" s="53"/>
      <c r="LXE131" s="2"/>
      <c r="LXF131" s="53"/>
      <c r="LXG131" s="2"/>
      <c r="LXH131" s="53"/>
      <c r="LXI131" s="2"/>
      <c r="LXJ131" s="53"/>
      <c r="LXK131" s="2"/>
      <c r="LXL131" s="53"/>
      <c r="LXM131" s="2"/>
      <c r="LXN131" s="53"/>
      <c r="LXO131" s="2"/>
      <c r="LXP131" s="53"/>
      <c r="LXQ131" s="2"/>
      <c r="LXR131" s="53"/>
      <c r="LXS131" s="2"/>
      <c r="LXT131" s="53"/>
      <c r="LXU131" s="2"/>
      <c r="LXV131" s="53"/>
      <c r="LXW131" s="2"/>
      <c r="LXX131" s="53"/>
      <c r="LXY131" s="2"/>
      <c r="LXZ131" s="53"/>
      <c r="LYA131" s="2"/>
      <c r="LYB131" s="53"/>
      <c r="LYC131" s="2"/>
      <c r="LYD131" s="53"/>
      <c r="LYE131" s="2"/>
      <c r="LYF131" s="53"/>
      <c r="LYG131" s="2"/>
      <c r="LYH131" s="53"/>
      <c r="LYI131" s="2"/>
      <c r="LYJ131" s="53"/>
      <c r="LYK131" s="2"/>
      <c r="LYL131" s="53"/>
      <c r="LYM131" s="2"/>
      <c r="LYN131" s="53"/>
      <c r="LYO131" s="2"/>
      <c r="LYP131" s="53"/>
      <c r="LYQ131" s="2"/>
      <c r="LYR131" s="53"/>
      <c r="LYS131" s="2"/>
      <c r="LYT131" s="53"/>
      <c r="LYU131" s="2"/>
      <c r="LYV131" s="53"/>
      <c r="LYW131" s="2"/>
      <c r="LYX131" s="53"/>
      <c r="LYY131" s="2"/>
      <c r="LYZ131" s="53"/>
      <c r="LZA131" s="2"/>
      <c r="LZB131" s="53"/>
      <c r="LZC131" s="2"/>
      <c r="LZD131" s="53"/>
      <c r="LZE131" s="2"/>
      <c r="LZF131" s="53"/>
      <c r="LZG131" s="2"/>
      <c r="LZH131" s="53"/>
      <c r="LZI131" s="2"/>
      <c r="LZJ131" s="53"/>
      <c r="LZK131" s="2"/>
      <c r="LZL131" s="53"/>
      <c r="LZM131" s="2"/>
      <c r="LZN131" s="53"/>
      <c r="LZO131" s="2"/>
      <c r="LZP131" s="53"/>
      <c r="LZQ131" s="2"/>
      <c r="LZR131" s="53"/>
      <c r="LZS131" s="2"/>
      <c r="LZT131" s="53"/>
      <c r="LZU131" s="2"/>
      <c r="LZV131" s="53"/>
      <c r="LZW131" s="2"/>
      <c r="LZX131" s="53"/>
      <c r="LZY131" s="2"/>
      <c r="LZZ131" s="53"/>
      <c r="MAA131" s="2"/>
      <c r="MAB131" s="53"/>
      <c r="MAC131" s="2"/>
      <c r="MAD131" s="53"/>
      <c r="MAE131" s="2"/>
      <c r="MAF131" s="53"/>
      <c r="MAG131" s="2"/>
      <c r="MAH131" s="53"/>
      <c r="MAI131" s="2"/>
      <c r="MAJ131" s="53"/>
      <c r="MAK131" s="2"/>
      <c r="MAL131" s="53"/>
      <c r="MAM131" s="2"/>
      <c r="MAN131" s="53"/>
      <c r="MAO131" s="2"/>
      <c r="MAP131" s="53"/>
      <c r="MAQ131" s="2"/>
      <c r="MAR131" s="53"/>
      <c r="MAS131" s="2"/>
      <c r="MAT131" s="53"/>
      <c r="MAU131" s="2"/>
      <c r="MAV131" s="53"/>
      <c r="MAW131" s="2"/>
      <c r="MAX131" s="53"/>
      <c r="MAY131" s="2"/>
      <c r="MAZ131" s="53"/>
      <c r="MBA131" s="2"/>
      <c r="MBB131" s="53"/>
      <c r="MBC131" s="2"/>
      <c r="MBD131" s="53"/>
      <c r="MBE131" s="2"/>
      <c r="MBF131" s="53"/>
      <c r="MBG131" s="2"/>
      <c r="MBH131" s="53"/>
      <c r="MBI131" s="2"/>
      <c r="MBJ131" s="53"/>
      <c r="MBK131" s="2"/>
      <c r="MBL131" s="53"/>
      <c r="MBM131" s="2"/>
      <c r="MBN131" s="53"/>
      <c r="MBO131" s="2"/>
      <c r="MBP131" s="53"/>
      <c r="MBQ131" s="2"/>
      <c r="MBR131" s="53"/>
      <c r="MBS131" s="2"/>
      <c r="MBT131" s="53"/>
      <c r="MBU131" s="2"/>
      <c r="MBV131" s="53"/>
      <c r="MBW131" s="2"/>
      <c r="MBX131" s="53"/>
      <c r="MBY131" s="2"/>
      <c r="MBZ131" s="53"/>
      <c r="MCA131" s="2"/>
      <c r="MCB131" s="53"/>
      <c r="MCC131" s="2"/>
      <c r="MCD131" s="53"/>
      <c r="MCE131" s="2"/>
      <c r="MCF131" s="53"/>
      <c r="MCG131" s="2"/>
      <c r="MCH131" s="53"/>
      <c r="MCI131" s="2"/>
      <c r="MCJ131" s="53"/>
      <c r="MCK131" s="2"/>
      <c r="MCL131" s="53"/>
      <c r="MCM131" s="2"/>
      <c r="MCN131" s="53"/>
      <c r="MCO131" s="2"/>
      <c r="MCP131" s="53"/>
      <c r="MCQ131" s="2"/>
      <c r="MCR131" s="53"/>
      <c r="MCS131" s="2"/>
      <c r="MCT131" s="53"/>
      <c r="MCU131" s="2"/>
      <c r="MCV131" s="53"/>
      <c r="MCW131" s="2"/>
      <c r="MCX131" s="53"/>
      <c r="MCY131" s="2"/>
      <c r="MCZ131" s="53"/>
      <c r="MDA131" s="2"/>
      <c r="MDB131" s="53"/>
      <c r="MDC131" s="2"/>
      <c r="MDD131" s="53"/>
      <c r="MDE131" s="2"/>
      <c r="MDF131" s="53"/>
      <c r="MDG131" s="2"/>
      <c r="MDH131" s="53"/>
      <c r="MDI131" s="2"/>
      <c r="MDJ131" s="53"/>
      <c r="MDK131" s="2"/>
      <c r="MDL131" s="53"/>
      <c r="MDM131" s="2"/>
      <c r="MDN131" s="53"/>
      <c r="MDO131" s="2"/>
      <c r="MDP131" s="53"/>
      <c r="MDQ131" s="2"/>
      <c r="MDR131" s="53"/>
      <c r="MDS131" s="2"/>
      <c r="MDT131" s="53"/>
      <c r="MDU131" s="2"/>
      <c r="MDV131" s="53"/>
      <c r="MDW131" s="2"/>
      <c r="MDX131" s="53"/>
      <c r="MDY131" s="2"/>
      <c r="MDZ131" s="53"/>
      <c r="MEA131" s="2"/>
      <c r="MEB131" s="53"/>
      <c r="MEC131" s="2"/>
      <c r="MED131" s="53"/>
      <c r="MEE131" s="2"/>
      <c r="MEF131" s="53"/>
      <c r="MEG131" s="2"/>
      <c r="MEH131" s="53"/>
      <c r="MEI131" s="2"/>
      <c r="MEJ131" s="53"/>
      <c r="MEK131" s="2"/>
      <c r="MEL131" s="53"/>
      <c r="MEM131" s="2"/>
      <c r="MEN131" s="53"/>
      <c r="MEO131" s="2"/>
      <c r="MEP131" s="53"/>
      <c r="MEQ131" s="2"/>
      <c r="MER131" s="53"/>
      <c r="MES131" s="2"/>
      <c r="MET131" s="53"/>
      <c r="MEU131" s="2"/>
      <c r="MEV131" s="53"/>
      <c r="MEW131" s="2"/>
      <c r="MEX131" s="53"/>
      <c r="MEY131" s="2"/>
      <c r="MEZ131" s="53"/>
      <c r="MFA131" s="2"/>
      <c r="MFB131" s="53"/>
      <c r="MFC131" s="2"/>
      <c r="MFD131" s="53"/>
      <c r="MFE131" s="2"/>
      <c r="MFF131" s="53"/>
      <c r="MFG131" s="2"/>
      <c r="MFH131" s="53"/>
      <c r="MFI131" s="2"/>
      <c r="MFJ131" s="53"/>
      <c r="MFK131" s="2"/>
      <c r="MFL131" s="53"/>
      <c r="MFM131" s="2"/>
      <c r="MFN131" s="53"/>
      <c r="MFO131" s="2"/>
      <c r="MFP131" s="53"/>
      <c r="MFQ131" s="2"/>
      <c r="MFR131" s="53"/>
      <c r="MFS131" s="2"/>
      <c r="MFT131" s="53"/>
      <c r="MFU131" s="2"/>
      <c r="MFV131" s="53"/>
      <c r="MFW131" s="2"/>
      <c r="MFX131" s="53"/>
      <c r="MFY131" s="2"/>
      <c r="MFZ131" s="53"/>
      <c r="MGA131" s="2"/>
      <c r="MGB131" s="53"/>
      <c r="MGC131" s="2"/>
      <c r="MGD131" s="53"/>
      <c r="MGE131" s="2"/>
      <c r="MGF131" s="53"/>
      <c r="MGG131" s="2"/>
      <c r="MGH131" s="53"/>
      <c r="MGI131" s="2"/>
      <c r="MGJ131" s="53"/>
      <c r="MGK131" s="2"/>
      <c r="MGL131" s="53"/>
      <c r="MGM131" s="2"/>
      <c r="MGN131" s="53"/>
      <c r="MGO131" s="2"/>
      <c r="MGP131" s="53"/>
      <c r="MGQ131" s="2"/>
      <c r="MGR131" s="53"/>
      <c r="MGS131" s="2"/>
      <c r="MGT131" s="53"/>
      <c r="MGU131" s="2"/>
      <c r="MGV131" s="53"/>
      <c r="MGW131" s="2"/>
      <c r="MGX131" s="53"/>
      <c r="MGY131" s="2"/>
      <c r="MGZ131" s="53"/>
      <c r="MHA131" s="2"/>
      <c r="MHB131" s="53"/>
      <c r="MHC131" s="2"/>
      <c r="MHD131" s="53"/>
      <c r="MHE131" s="2"/>
      <c r="MHF131" s="53"/>
      <c r="MHG131" s="2"/>
      <c r="MHH131" s="53"/>
      <c r="MHI131" s="2"/>
      <c r="MHJ131" s="53"/>
      <c r="MHK131" s="2"/>
      <c r="MHL131" s="53"/>
      <c r="MHM131" s="2"/>
      <c r="MHN131" s="53"/>
      <c r="MHO131" s="2"/>
      <c r="MHP131" s="53"/>
      <c r="MHQ131" s="2"/>
      <c r="MHR131" s="53"/>
      <c r="MHS131" s="2"/>
      <c r="MHT131" s="53"/>
      <c r="MHU131" s="2"/>
      <c r="MHV131" s="53"/>
      <c r="MHW131" s="2"/>
      <c r="MHX131" s="53"/>
      <c r="MHY131" s="2"/>
      <c r="MHZ131" s="53"/>
      <c r="MIA131" s="2"/>
      <c r="MIB131" s="53"/>
      <c r="MIC131" s="2"/>
      <c r="MID131" s="53"/>
      <c r="MIE131" s="2"/>
      <c r="MIF131" s="53"/>
      <c r="MIG131" s="2"/>
      <c r="MIH131" s="53"/>
      <c r="MII131" s="2"/>
      <c r="MIJ131" s="53"/>
      <c r="MIK131" s="2"/>
      <c r="MIL131" s="53"/>
      <c r="MIM131" s="2"/>
      <c r="MIN131" s="53"/>
      <c r="MIO131" s="2"/>
      <c r="MIP131" s="53"/>
      <c r="MIQ131" s="2"/>
      <c r="MIR131" s="53"/>
      <c r="MIS131" s="2"/>
      <c r="MIT131" s="53"/>
      <c r="MIU131" s="2"/>
      <c r="MIV131" s="53"/>
      <c r="MIW131" s="2"/>
      <c r="MIX131" s="53"/>
      <c r="MIY131" s="2"/>
      <c r="MIZ131" s="53"/>
      <c r="MJA131" s="2"/>
      <c r="MJB131" s="53"/>
      <c r="MJC131" s="2"/>
      <c r="MJD131" s="53"/>
      <c r="MJE131" s="2"/>
      <c r="MJF131" s="53"/>
      <c r="MJG131" s="2"/>
      <c r="MJH131" s="53"/>
      <c r="MJI131" s="2"/>
      <c r="MJJ131" s="53"/>
      <c r="MJK131" s="2"/>
      <c r="MJL131" s="53"/>
      <c r="MJM131" s="2"/>
      <c r="MJN131" s="53"/>
      <c r="MJO131" s="2"/>
      <c r="MJP131" s="53"/>
      <c r="MJQ131" s="2"/>
      <c r="MJR131" s="53"/>
      <c r="MJS131" s="2"/>
      <c r="MJT131" s="53"/>
      <c r="MJU131" s="2"/>
      <c r="MJV131" s="53"/>
      <c r="MJW131" s="2"/>
      <c r="MJX131" s="53"/>
      <c r="MJY131" s="2"/>
      <c r="MJZ131" s="53"/>
      <c r="MKA131" s="2"/>
      <c r="MKB131" s="53"/>
      <c r="MKC131" s="2"/>
      <c r="MKD131" s="53"/>
      <c r="MKE131" s="2"/>
      <c r="MKF131" s="53"/>
      <c r="MKG131" s="2"/>
      <c r="MKH131" s="53"/>
      <c r="MKI131" s="2"/>
      <c r="MKJ131" s="53"/>
      <c r="MKK131" s="2"/>
      <c r="MKL131" s="53"/>
      <c r="MKM131" s="2"/>
      <c r="MKN131" s="53"/>
      <c r="MKO131" s="2"/>
      <c r="MKP131" s="53"/>
      <c r="MKQ131" s="2"/>
      <c r="MKR131" s="53"/>
      <c r="MKS131" s="2"/>
      <c r="MKT131" s="53"/>
      <c r="MKU131" s="2"/>
      <c r="MKV131" s="53"/>
      <c r="MKW131" s="2"/>
      <c r="MKX131" s="53"/>
      <c r="MKY131" s="2"/>
      <c r="MKZ131" s="53"/>
      <c r="MLA131" s="2"/>
      <c r="MLB131" s="53"/>
      <c r="MLC131" s="2"/>
      <c r="MLD131" s="53"/>
      <c r="MLE131" s="2"/>
      <c r="MLF131" s="53"/>
      <c r="MLG131" s="2"/>
      <c r="MLH131" s="53"/>
      <c r="MLI131" s="2"/>
      <c r="MLJ131" s="53"/>
      <c r="MLK131" s="2"/>
      <c r="MLL131" s="53"/>
      <c r="MLM131" s="2"/>
      <c r="MLN131" s="53"/>
      <c r="MLO131" s="2"/>
      <c r="MLP131" s="53"/>
      <c r="MLQ131" s="2"/>
      <c r="MLR131" s="53"/>
      <c r="MLS131" s="2"/>
      <c r="MLT131" s="53"/>
      <c r="MLU131" s="2"/>
      <c r="MLV131" s="53"/>
      <c r="MLW131" s="2"/>
      <c r="MLX131" s="53"/>
      <c r="MLY131" s="2"/>
      <c r="MLZ131" s="53"/>
      <c r="MMA131" s="2"/>
      <c r="MMB131" s="53"/>
      <c r="MMC131" s="2"/>
      <c r="MMD131" s="53"/>
      <c r="MME131" s="2"/>
      <c r="MMF131" s="53"/>
      <c r="MMG131" s="2"/>
      <c r="MMH131" s="53"/>
      <c r="MMI131" s="2"/>
      <c r="MMJ131" s="53"/>
      <c r="MMK131" s="2"/>
      <c r="MML131" s="53"/>
      <c r="MMM131" s="2"/>
      <c r="MMN131" s="53"/>
      <c r="MMO131" s="2"/>
      <c r="MMP131" s="53"/>
      <c r="MMQ131" s="2"/>
      <c r="MMR131" s="53"/>
      <c r="MMS131" s="2"/>
      <c r="MMT131" s="53"/>
      <c r="MMU131" s="2"/>
      <c r="MMV131" s="53"/>
      <c r="MMW131" s="2"/>
      <c r="MMX131" s="53"/>
      <c r="MMY131" s="2"/>
      <c r="MMZ131" s="53"/>
      <c r="MNA131" s="2"/>
      <c r="MNB131" s="53"/>
      <c r="MNC131" s="2"/>
      <c r="MND131" s="53"/>
      <c r="MNE131" s="2"/>
      <c r="MNF131" s="53"/>
      <c r="MNG131" s="2"/>
      <c r="MNH131" s="53"/>
      <c r="MNI131" s="2"/>
      <c r="MNJ131" s="53"/>
      <c r="MNK131" s="2"/>
      <c r="MNL131" s="53"/>
      <c r="MNM131" s="2"/>
      <c r="MNN131" s="53"/>
      <c r="MNO131" s="2"/>
      <c r="MNP131" s="53"/>
      <c r="MNQ131" s="2"/>
      <c r="MNR131" s="53"/>
      <c r="MNS131" s="2"/>
      <c r="MNT131" s="53"/>
      <c r="MNU131" s="2"/>
      <c r="MNV131" s="53"/>
      <c r="MNW131" s="2"/>
      <c r="MNX131" s="53"/>
      <c r="MNY131" s="2"/>
      <c r="MNZ131" s="53"/>
      <c r="MOA131" s="2"/>
      <c r="MOB131" s="53"/>
      <c r="MOC131" s="2"/>
      <c r="MOD131" s="53"/>
      <c r="MOE131" s="2"/>
      <c r="MOF131" s="53"/>
      <c r="MOG131" s="2"/>
      <c r="MOH131" s="53"/>
      <c r="MOI131" s="2"/>
      <c r="MOJ131" s="53"/>
      <c r="MOK131" s="2"/>
      <c r="MOL131" s="53"/>
      <c r="MOM131" s="2"/>
      <c r="MON131" s="53"/>
      <c r="MOO131" s="2"/>
      <c r="MOP131" s="53"/>
      <c r="MOQ131" s="2"/>
      <c r="MOR131" s="53"/>
      <c r="MOS131" s="2"/>
      <c r="MOT131" s="53"/>
      <c r="MOU131" s="2"/>
      <c r="MOV131" s="53"/>
      <c r="MOW131" s="2"/>
      <c r="MOX131" s="53"/>
      <c r="MOY131" s="2"/>
      <c r="MOZ131" s="53"/>
      <c r="MPA131" s="2"/>
      <c r="MPB131" s="53"/>
      <c r="MPC131" s="2"/>
      <c r="MPD131" s="53"/>
      <c r="MPE131" s="2"/>
      <c r="MPF131" s="53"/>
      <c r="MPG131" s="2"/>
      <c r="MPH131" s="53"/>
      <c r="MPI131" s="2"/>
      <c r="MPJ131" s="53"/>
      <c r="MPK131" s="2"/>
      <c r="MPL131" s="53"/>
      <c r="MPM131" s="2"/>
      <c r="MPN131" s="53"/>
      <c r="MPO131" s="2"/>
      <c r="MPP131" s="53"/>
      <c r="MPQ131" s="2"/>
      <c r="MPR131" s="53"/>
      <c r="MPS131" s="2"/>
      <c r="MPT131" s="53"/>
      <c r="MPU131" s="2"/>
      <c r="MPV131" s="53"/>
      <c r="MPW131" s="2"/>
      <c r="MPX131" s="53"/>
      <c r="MPY131" s="2"/>
      <c r="MPZ131" s="53"/>
      <c r="MQA131" s="2"/>
      <c r="MQB131" s="53"/>
      <c r="MQC131" s="2"/>
      <c r="MQD131" s="53"/>
      <c r="MQE131" s="2"/>
      <c r="MQF131" s="53"/>
      <c r="MQG131" s="2"/>
      <c r="MQH131" s="53"/>
      <c r="MQI131" s="2"/>
      <c r="MQJ131" s="53"/>
      <c r="MQK131" s="2"/>
      <c r="MQL131" s="53"/>
      <c r="MQM131" s="2"/>
      <c r="MQN131" s="53"/>
      <c r="MQO131" s="2"/>
      <c r="MQP131" s="53"/>
      <c r="MQQ131" s="2"/>
      <c r="MQR131" s="53"/>
      <c r="MQS131" s="2"/>
      <c r="MQT131" s="53"/>
      <c r="MQU131" s="2"/>
      <c r="MQV131" s="53"/>
      <c r="MQW131" s="2"/>
      <c r="MQX131" s="53"/>
      <c r="MQY131" s="2"/>
      <c r="MQZ131" s="53"/>
      <c r="MRA131" s="2"/>
      <c r="MRB131" s="53"/>
      <c r="MRC131" s="2"/>
      <c r="MRD131" s="53"/>
      <c r="MRE131" s="2"/>
      <c r="MRF131" s="53"/>
      <c r="MRG131" s="2"/>
      <c r="MRH131" s="53"/>
      <c r="MRI131" s="2"/>
      <c r="MRJ131" s="53"/>
      <c r="MRK131" s="2"/>
      <c r="MRL131" s="53"/>
      <c r="MRM131" s="2"/>
      <c r="MRN131" s="53"/>
      <c r="MRO131" s="2"/>
      <c r="MRP131" s="53"/>
      <c r="MRQ131" s="2"/>
      <c r="MRR131" s="53"/>
      <c r="MRS131" s="2"/>
      <c r="MRT131" s="53"/>
      <c r="MRU131" s="2"/>
      <c r="MRV131" s="53"/>
      <c r="MRW131" s="2"/>
      <c r="MRX131" s="53"/>
      <c r="MRY131" s="2"/>
      <c r="MRZ131" s="53"/>
      <c r="MSA131" s="2"/>
      <c r="MSB131" s="53"/>
      <c r="MSC131" s="2"/>
      <c r="MSD131" s="53"/>
      <c r="MSE131" s="2"/>
      <c r="MSF131" s="53"/>
      <c r="MSG131" s="2"/>
      <c r="MSH131" s="53"/>
      <c r="MSI131" s="2"/>
      <c r="MSJ131" s="53"/>
      <c r="MSK131" s="2"/>
      <c r="MSL131" s="53"/>
      <c r="MSM131" s="2"/>
      <c r="MSN131" s="53"/>
      <c r="MSO131" s="2"/>
      <c r="MSP131" s="53"/>
      <c r="MSQ131" s="2"/>
      <c r="MSR131" s="53"/>
      <c r="MSS131" s="2"/>
      <c r="MST131" s="53"/>
      <c r="MSU131" s="2"/>
      <c r="MSV131" s="53"/>
      <c r="MSW131" s="2"/>
      <c r="MSX131" s="53"/>
      <c r="MSY131" s="2"/>
      <c r="MSZ131" s="53"/>
      <c r="MTA131" s="2"/>
      <c r="MTB131" s="53"/>
      <c r="MTC131" s="2"/>
      <c r="MTD131" s="53"/>
      <c r="MTE131" s="2"/>
      <c r="MTF131" s="53"/>
      <c r="MTG131" s="2"/>
      <c r="MTH131" s="53"/>
      <c r="MTI131" s="2"/>
      <c r="MTJ131" s="53"/>
      <c r="MTK131" s="2"/>
      <c r="MTL131" s="53"/>
      <c r="MTM131" s="2"/>
      <c r="MTN131" s="53"/>
      <c r="MTO131" s="2"/>
      <c r="MTP131" s="53"/>
      <c r="MTQ131" s="2"/>
      <c r="MTR131" s="53"/>
      <c r="MTS131" s="2"/>
      <c r="MTT131" s="53"/>
      <c r="MTU131" s="2"/>
      <c r="MTV131" s="53"/>
      <c r="MTW131" s="2"/>
      <c r="MTX131" s="53"/>
      <c r="MTY131" s="2"/>
      <c r="MTZ131" s="53"/>
      <c r="MUA131" s="2"/>
      <c r="MUB131" s="53"/>
      <c r="MUC131" s="2"/>
      <c r="MUD131" s="53"/>
      <c r="MUE131" s="2"/>
      <c r="MUF131" s="53"/>
      <c r="MUG131" s="2"/>
      <c r="MUH131" s="53"/>
      <c r="MUI131" s="2"/>
      <c r="MUJ131" s="53"/>
      <c r="MUK131" s="2"/>
      <c r="MUL131" s="53"/>
      <c r="MUM131" s="2"/>
      <c r="MUN131" s="53"/>
      <c r="MUO131" s="2"/>
      <c r="MUP131" s="53"/>
      <c r="MUQ131" s="2"/>
      <c r="MUR131" s="53"/>
      <c r="MUS131" s="2"/>
      <c r="MUT131" s="53"/>
      <c r="MUU131" s="2"/>
      <c r="MUV131" s="53"/>
      <c r="MUW131" s="2"/>
      <c r="MUX131" s="53"/>
      <c r="MUY131" s="2"/>
      <c r="MUZ131" s="53"/>
      <c r="MVA131" s="2"/>
      <c r="MVB131" s="53"/>
      <c r="MVC131" s="2"/>
      <c r="MVD131" s="53"/>
      <c r="MVE131" s="2"/>
      <c r="MVF131" s="53"/>
      <c r="MVG131" s="2"/>
      <c r="MVH131" s="53"/>
      <c r="MVI131" s="2"/>
      <c r="MVJ131" s="53"/>
      <c r="MVK131" s="2"/>
      <c r="MVL131" s="53"/>
      <c r="MVM131" s="2"/>
      <c r="MVN131" s="53"/>
      <c r="MVO131" s="2"/>
      <c r="MVP131" s="53"/>
      <c r="MVQ131" s="2"/>
      <c r="MVR131" s="53"/>
      <c r="MVS131" s="2"/>
      <c r="MVT131" s="53"/>
      <c r="MVU131" s="2"/>
      <c r="MVV131" s="53"/>
      <c r="MVW131" s="2"/>
      <c r="MVX131" s="53"/>
      <c r="MVY131" s="2"/>
      <c r="MVZ131" s="53"/>
      <c r="MWA131" s="2"/>
      <c r="MWB131" s="53"/>
      <c r="MWC131" s="2"/>
      <c r="MWD131" s="53"/>
      <c r="MWE131" s="2"/>
      <c r="MWF131" s="53"/>
      <c r="MWG131" s="2"/>
      <c r="MWH131" s="53"/>
      <c r="MWI131" s="2"/>
      <c r="MWJ131" s="53"/>
      <c r="MWK131" s="2"/>
      <c r="MWL131" s="53"/>
      <c r="MWM131" s="2"/>
      <c r="MWN131" s="53"/>
      <c r="MWO131" s="2"/>
      <c r="MWP131" s="53"/>
      <c r="MWQ131" s="2"/>
      <c r="MWR131" s="53"/>
      <c r="MWS131" s="2"/>
      <c r="MWT131" s="53"/>
      <c r="MWU131" s="2"/>
      <c r="MWV131" s="53"/>
      <c r="MWW131" s="2"/>
      <c r="MWX131" s="53"/>
      <c r="MWY131" s="2"/>
      <c r="MWZ131" s="53"/>
      <c r="MXA131" s="2"/>
      <c r="MXB131" s="53"/>
      <c r="MXC131" s="2"/>
      <c r="MXD131" s="53"/>
      <c r="MXE131" s="2"/>
      <c r="MXF131" s="53"/>
      <c r="MXG131" s="2"/>
      <c r="MXH131" s="53"/>
      <c r="MXI131" s="2"/>
      <c r="MXJ131" s="53"/>
      <c r="MXK131" s="2"/>
      <c r="MXL131" s="53"/>
      <c r="MXM131" s="2"/>
      <c r="MXN131" s="53"/>
      <c r="MXO131" s="2"/>
      <c r="MXP131" s="53"/>
      <c r="MXQ131" s="2"/>
      <c r="MXR131" s="53"/>
      <c r="MXS131" s="2"/>
      <c r="MXT131" s="53"/>
      <c r="MXU131" s="2"/>
      <c r="MXV131" s="53"/>
      <c r="MXW131" s="2"/>
      <c r="MXX131" s="53"/>
      <c r="MXY131" s="2"/>
      <c r="MXZ131" s="53"/>
      <c r="MYA131" s="2"/>
      <c r="MYB131" s="53"/>
      <c r="MYC131" s="2"/>
      <c r="MYD131" s="53"/>
      <c r="MYE131" s="2"/>
      <c r="MYF131" s="53"/>
      <c r="MYG131" s="2"/>
      <c r="MYH131" s="53"/>
      <c r="MYI131" s="2"/>
      <c r="MYJ131" s="53"/>
      <c r="MYK131" s="2"/>
      <c r="MYL131" s="53"/>
      <c r="MYM131" s="2"/>
      <c r="MYN131" s="53"/>
      <c r="MYO131" s="2"/>
      <c r="MYP131" s="53"/>
      <c r="MYQ131" s="2"/>
      <c r="MYR131" s="53"/>
      <c r="MYS131" s="2"/>
      <c r="MYT131" s="53"/>
      <c r="MYU131" s="2"/>
      <c r="MYV131" s="53"/>
      <c r="MYW131" s="2"/>
      <c r="MYX131" s="53"/>
      <c r="MYY131" s="2"/>
      <c r="MYZ131" s="53"/>
      <c r="MZA131" s="2"/>
      <c r="MZB131" s="53"/>
      <c r="MZC131" s="2"/>
      <c r="MZD131" s="53"/>
      <c r="MZE131" s="2"/>
      <c r="MZF131" s="53"/>
      <c r="MZG131" s="2"/>
      <c r="MZH131" s="53"/>
      <c r="MZI131" s="2"/>
      <c r="MZJ131" s="53"/>
      <c r="MZK131" s="2"/>
      <c r="MZL131" s="53"/>
      <c r="MZM131" s="2"/>
      <c r="MZN131" s="53"/>
      <c r="MZO131" s="2"/>
      <c r="MZP131" s="53"/>
      <c r="MZQ131" s="2"/>
      <c r="MZR131" s="53"/>
      <c r="MZS131" s="2"/>
      <c r="MZT131" s="53"/>
      <c r="MZU131" s="2"/>
      <c r="MZV131" s="53"/>
      <c r="MZW131" s="2"/>
      <c r="MZX131" s="53"/>
      <c r="MZY131" s="2"/>
      <c r="MZZ131" s="53"/>
      <c r="NAA131" s="2"/>
      <c r="NAB131" s="53"/>
      <c r="NAC131" s="2"/>
      <c r="NAD131" s="53"/>
      <c r="NAE131" s="2"/>
      <c r="NAF131" s="53"/>
      <c r="NAG131" s="2"/>
      <c r="NAH131" s="53"/>
      <c r="NAI131" s="2"/>
      <c r="NAJ131" s="53"/>
      <c r="NAK131" s="2"/>
      <c r="NAL131" s="53"/>
      <c r="NAM131" s="2"/>
      <c r="NAN131" s="53"/>
      <c r="NAO131" s="2"/>
      <c r="NAP131" s="53"/>
      <c r="NAQ131" s="2"/>
      <c r="NAR131" s="53"/>
      <c r="NAS131" s="2"/>
      <c r="NAT131" s="53"/>
      <c r="NAU131" s="2"/>
      <c r="NAV131" s="53"/>
      <c r="NAW131" s="2"/>
      <c r="NAX131" s="53"/>
      <c r="NAY131" s="2"/>
      <c r="NAZ131" s="53"/>
      <c r="NBA131" s="2"/>
      <c r="NBB131" s="53"/>
      <c r="NBC131" s="2"/>
      <c r="NBD131" s="53"/>
      <c r="NBE131" s="2"/>
      <c r="NBF131" s="53"/>
      <c r="NBG131" s="2"/>
      <c r="NBH131" s="53"/>
      <c r="NBI131" s="2"/>
      <c r="NBJ131" s="53"/>
      <c r="NBK131" s="2"/>
      <c r="NBL131" s="53"/>
      <c r="NBM131" s="2"/>
      <c r="NBN131" s="53"/>
      <c r="NBO131" s="2"/>
      <c r="NBP131" s="53"/>
      <c r="NBQ131" s="2"/>
      <c r="NBR131" s="53"/>
      <c r="NBS131" s="2"/>
      <c r="NBT131" s="53"/>
      <c r="NBU131" s="2"/>
      <c r="NBV131" s="53"/>
      <c r="NBW131" s="2"/>
      <c r="NBX131" s="53"/>
      <c r="NBY131" s="2"/>
      <c r="NBZ131" s="53"/>
      <c r="NCA131" s="2"/>
      <c r="NCB131" s="53"/>
      <c r="NCC131" s="2"/>
      <c r="NCD131" s="53"/>
      <c r="NCE131" s="2"/>
      <c r="NCF131" s="53"/>
      <c r="NCG131" s="2"/>
      <c r="NCH131" s="53"/>
      <c r="NCI131" s="2"/>
      <c r="NCJ131" s="53"/>
      <c r="NCK131" s="2"/>
      <c r="NCL131" s="53"/>
      <c r="NCM131" s="2"/>
      <c r="NCN131" s="53"/>
      <c r="NCO131" s="2"/>
      <c r="NCP131" s="53"/>
      <c r="NCQ131" s="2"/>
      <c r="NCR131" s="53"/>
      <c r="NCS131" s="2"/>
      <c r="NCT131" s="53"/>
      <c r="NCU131" s="2"/>
      <c r="NCV131" s="53"/>
      <c r="NCW131" s="2"/>
      <c r="NCX131" s="53"/>
      <c r="NCY131" s="2"/>
      <c r="NCZ131" s="53"/>
      <c r="NDA131" s="2"/>
      <c r="NDB131" s="53"/>
      <c r="NDC131" s="2"/>
      <c r="NDD131" s="53"/>
      <c r="NDE131" s="2"/>
      <c r="NDF131" s="53"/>
      <c r="NDG131" s="2"/>
      <c r="NDH131" s="53"/>
      <c r="NDI131" s="2"/>
      <c r="NDJ131" s="53"/>
      <c r="NDK131" s="2"/>
      <c r="NDL131" s="53"/>
      <c r="NDM131" s="2"/>
      <c r="NDN131" s="53"/>
      <c r="NDO131" s="2"/>
      <c r="NDP131" s="53"/>
      <c r="NDQ131" s="2"/>
      <c r="NDR131" s="53"/>
      <c r="NDS131" s="2"/>
      <c r="NDT131" s="53"/>
      <c r="NDU131" s="2"/>
      <c r="NDV131" s="53"/>
      <c r="NDW131" s="2"/>
      <c r="NDX131" s="53"/>
      <c r="NDY131" s="2"/>
      <c r="NDZ131" s="53"/>
      <c r="NEA131" s="2"/>
      <c r="NEB131" s="53"/>
      <c r="NEC131" s="2"/>
      <c r="NED131" s="53"/>
      <c r="NEE131" s="2"/>
      <c r="NEF131" s="53"/>
      <c r="NEG131" s="2"/>
      <c r="NEH131" s="53"/>
      <c r="NEI131" s="2"/>
      <c r="NEJ131" s="53"/>
      <c r="NEK131" s="2"/>
      <c r="NEL131" s="53"/>
      <c r="NEM131" s="2"/>
      <c r="NEN131" s="53"/>
      <c r="NEO131" s="2"/>
      <c r="NEP131" s="53"/>
      <c r="NEQ131" s="2"/>
      <c r="NER131" s="53"/>
      <c r="NES131" s="2"/>
      <c r="NET131" s="53"/>
      <c r="NEU131" s="2"/>
      <c r="NEV131" s="53"/>
      <c r="NEW131" s="2"/>
      <c r="NEX131" s="53"/>
      <c r="NEY131" s="2"/>
      <c r="NEZ131" s="53"/>
      <c r="NFA131" s="2"/>
      <c r="NFB131" s="53"/>
      <c r="NFC131" s="2"/>
      <c r="NFD131" s="53"/>
      <c r="NFE131" s="2"/>
      <c r="NFF131" s="53"/>
      <c r="NFG131" s="2"/>
      <c r="NFH131" s="53"/>
      <c r="NFI131" s="2"/>
      <c r="NFJ131" s="53"/>
      <c r="NFK131" s="2"/>
      <c r="NFL131" s="53"/>
      <c r="NFM131" s="2"/>
      <c r="NFN131" s="53"/>
      <c r="NFO131" s="2"/>
      <c r="NFP131" s="53"/>
      <c r="NFQ131" s="2"/>
      <c r="NFR131" s="53"/>
      <c r="NFS131" s="2"/>
      <c r="NFT131" s="53"/>
      <c r="NFU131" s="2"/>
      <c r="NFV131" s="53"/>
      <c r="NFW131" s="2"/>
      <c r="NFX131" s="53"/>
      <c r="NFY131" s="2"/>
      <c r="NFZ131" s="53"/>
      <c r="NGA131" s="2"/>
      <c r="NGB131" s="53"/>
      <c r="NGC131" s="2"/>
      <c r="NGD131" s="53"/>
      <c r="NGE131" s="2"/>
      <c r="NGF131" s="53"/>
      <c r="NGG131" s="2"/>
      <c r="NGH131" s="53"/>
      <c r="NGI131" s="2"/>
      <c r="NGJ131" s="53"/>
      <c r="NGK131" s="2"/>
      <c r="NGL131" s="53"/>
      <c r="NGM131" s="2"/>
      <c r="NGN131" s="53"/>
      <c r="NGO131" s="2"/>
      <c r="NGP131" s="53"/>
      <c r="NGQ131" s="2"/>
      <c r="NGR131" s="53"/>
      <c r="NGS131" s="2"/>
      <c r="NGT131" s="53"/>
      <c r="NGU131" s="2"/>
      <c r="NGV131" s="53"/>
      <c r="NGW131" s="2"/>
      <c r="NGX131" s="53"/>
      <c r="NGY131" s="2"/>
      <c r="NGZ131" s="53"/>
      <c r="NHA131" s="2"/>
      <c r="NHB131" s="53"/>
      <c r="NHC131" s="2"/>
      <c r="NHD131" s="53"/>
      <c r="NHE131" s="2"/>
      <c r="NHF131" s="53"/>
      <c r="NHG131" s="2"/>
      <c r="NHH131" s="53"/>
      <c r="NHI131" s="2"/>
      <c r="NHJ131" s="53"/>
      <c r="NHK131" s="2"/>
      <c r="NHL131" s="53"/>
      <c r="NHM131" s="2"/>
      <c r="NHN131" s="53"/>
      <c r="NHO131" s="2"/>
      <c r="NHP131" s="53"/>
      <c r="NHQ131" s="2"/>
      <c r="NHR131" s="53"/>
      <c r="NHS131" s="2"/>
      <c r="NHT131" s="53"/>
      <c r="NHU131" s="2"/>
      <c r="NHV131" s="53"/>
      <c r="NHW131" s="2"/>
      <c r="NHX131" s="53"/>
      <c r="NHY131" s="2"/>
      <c r="NHZ131" s="53"/>
      <c r="NIA131" s="2"/>
      <c r="NIB131" s="53"/>
      <c r="NIC131" s="2"/>
      <c r="NID131" s="53"/>
      <c r="NIE131" s="2"/>
      <c r="NIF131" s="53"/>
      <c r="NIG131" s="2"/>
      <c r="NIH131" s="53"/>
      <c r="NII131" s="2"/>
      <c r="NIJ131" s="53"/>
      <c r="NIK131" s="2"/>
      <c r="NIL131" s="53"/>
      <c r="NIM131" s="2"/>
      <c r="NIN131" s="53"/>
      <c r="NIO131" s="2"/>
      <c r="NIP131" s="53"/>
      <c r="NIQ131" s="2"/>
      <c r="NIR131" s="53"/>
      <c r="NIS131" s="2"/>
      <c r="NIT131" s="53"/>
      <c r="NIU131" s="2"/>
      <c r="NIV131" s="53"/>
      <c r="NIW131" s="2"/>
      <c r="NIX131" s="53"/>
      <c r="NIY131" s="2"/>
      <c r="NIZ131" s="53"/>
      <c r="NJA131" s="2"/>
      <c r="NJB131" s="53"/>
      <c r="NJC131" s="2"/>
      <c r="NJD131" s="53"/>
      <c r="NJE131" s="2"/>
      <c r="NJF131" s="53"/>
      <c r="NJG131" s="2"/>
      <c r="NJH131" s="53"/>
      <c r="NJI131" s="2"/>
      <c r="NJJ131" s="53"/>
      <c r="NJK131" s="2"/>
      <c r="NJL131" s="53"/>
      <c r="NJM131" s="2"/>
      <c r="NJN131" s="53"/>
      <c r="NJO131" s="2"/>
      <c r="NJP131" s="53"/>
      <c r="NJQ131" s="2"/>
      <c r="NJR131" s="53"/>
      <c r="NJS131" s="2"/>
      <c r="NJT131" s="53"/>
      <c r="NJU131" s="2"/>
      <c r="NJV131" s="53"/>
      <c r="NJW131" s="2"/>
      <c r="NJX131" s="53"/>
      <c r="NJY131" s="2"/>
      <c r="NJZ131" s="53"/>
      <c r="NKA131" s="2"/>
      <c r="NKB131" s="53"/>
      <c r="NKC131" s="2"/>
      <c r="NKD131" s="53"/>
      <c r="NKE131" s="2"/>
      <c r="NKF131" s="53"/>
      <c r="NKG131" s="2"/>
      <c r="NKH131" s="53"/>
      <c r="NKI131" s="2"/>
      <c r="NKJ131" s="53"/>
      <c r="NKK131" s="2"/>
      <c r="NKL131" s="53"/>
      <c r="NKM131" s="2"/>
      <c r="NKN131" s="53"/>
      <c r="NKO131" s="2"/>
      <c r="NKP131" s="53"/>
      <c r="NKQ131" s="2"/>
      <c r="NKR131" s="53"/>
      <c r="NKS131" s="2"/>
      <c r="NKT131" s="53"/>
      <c r="NKU131" s="2"/>
      <c r="NKV131" s="53"/>
      <c r="NKW131" s="2"/>
      <c r="NKX131" s="53"/>
      <c r="NKY131" s="2"/>
      <c r="NKZ131" s="53"/>
      <c r="NLA131" s="2"/>
      <c r="NLB131" s="53"/>
      <c r="NLC131" s="2"/>
      <c r="NLD131" s="53"/>
      <c r="NLE131" s="2"/>
      <c r="NLF131" s="53"/>
      <c r="NLG131" s="2"/>
      <c r="NLH131" s="53"/>
      <c r="NLI131" s="2"/>
      <c r="NLJ131" s="53"/>
      <c r="NLK131" s="2"/>
      <c r="NLL131" s="53"/>
      <c r="NLM131" s="2"/>
      <c r="NLN131" s="53"/>
      <c r="NLO131" s="2"/>
      <c r="NLP131" s="53"/>
      <c r="NLQ131" s="2"/>
      <c r="NLR131" s="53"/>
      <c r="NLS131" s="2"/>
      <c r="NLT131" s="53"/>
      <c r="NLU131" s="2"/>
      <c r="NLV131" s="53"/>
      <c r="NLW131" s="2"/>
      <c r="NLX131" s="53"/>
      <c r="NLY131" s="2"/>
      <c r="NLZ131" s="53"/>
      <c r="NMA131" s="2"/>
      <c r="NMB131" s="53"/>
      <c r="NMC131" s="2"/>
      <c r="NMD131" s="53"/>
      <c r="NME131" s="2"/>
      <c r="NMF131" s="53"/>
      <c r="NMG131" s="2"/>
      <c r="NMH131" s="53"/>
      <c r="NMI131" s="2"/>
      <c r="NMJ131" s="53"/>
      <c r="NMK131" s="2"/>
      <c r="NML131" s="53"/>
      <c r="NMM131" s="2"/>
      <c r="NMN131" s="53"/>
      <c r="NMO131" s="2"/>
      <c r="NMP131" s="53"/>
      <c r="NMQ131" s="2"/>
      <c r="NMR131" s="53"/>
      <c r="NMS131" s="2"/>
      <c r="NMT131" s="53"/>
      <c r="NMU131" s="2"/>
      <c r="NMV131" s="53"/>
      <c r="NMW131" s="2"/>
      <c r="NMX131" s="53"/>
      <c r="NMY131" s="2"/>
      <c r="NMZ131" s="53"/>
      <c r="NNA131" s="2"/>
      <c r="NNB131" s="53"/>
      <c r="NNC131" s="2"/>
      <c r="NND131" s="53"/>
      <c r="NNE131" s="2"/>
      <c r="NNF131" s="53"/>
      <c r="NNG131" s="2"/>
      <c r="NNH131" s="53"/>
      <c r="NNI131" s="2"/>
      <c r="NNJ131" s="53"/>
      <c r="NNK131" s="2"/>
      <c r="NNL131" s="53"/>
      <c r="NNM131" s="2"/>
      <c r="NNN131" s="53"/>
      <c r="NNO131" s="2"/>
      <c r="NNP131" s="53"/>
      <c r="NNQ131" s="2"/>
      <c r="NNR131" s="53"/>
      <c r="NNS131" s="2"/>
      <c r="NNT131" s="53"/>
      <c r="NNU131" s="2"/>
      <c r="NNV131" s="53"/>
      <c r="NNW131" s="2"/>
      <c r="NNX131" s="53"/>
      <c r="NNY131" s="2"/>
      <c r="NNZ131" s="53"/>
      <c r="NOA131" s="2"/>
      <c r="NOB131" s="53"/>
      <c r="NOC131" s="2"/>
      <c r="NOD131" s="53"/>
      <c r="NOE131" s="2"/>
      <c r="NOF131" s="53"/>
      <c r="NOG131" s="2"/>
      <c r="NOH131" s="53"/>
      <c r="NOI131" s="2"/>
      <c r="NOJ131" s="53"/>
      <c r="NOK131" s="2"/>
      <c r="NOL131" s="53"/>
      <c r="NOM131" s="2"/>
      <c r="NON131" s="53"/>
      <c r="NOO131" s="2"/>
      <c r="NOP131" s="53"/>
      <c r="NOQ131" s="2"/>
      <c r="NOR131" s="53"/>
      <c r="NOS131" s="2"/>
      <c r="NOT131" s="53"/>
      <c r="NOU131" s="2"/>
      <c r="NOV131" s="53"/>
      <c r="NOW131" s="2"/>
      <c r="NOX131" s="53"/>
      <c r="NOY131" s="2"/>
      <c r="NOZ131" s="53"/>
      <c r="NPA131" s="2"/>
      <c r="NPB131" s="53"/>
      <c r="NPC131" s="2"/>
      <c r="NPD131" s="53"/>
      <c r="NPE131" s="2"/>
      <c r="NPF131" s="53"/>
      <c r="NPG131" s="2"/>
      <c r="NPH131" s="53"/>
      <c r="NPI131" s="2"/>
      <c r="NPJ131" s="53"/>
      <c r="NPK131" s="2"/>
      <c r="NPL131" s="53"/>
      <c r="NPM131" s="2"/>
      <c r="NPN131" s="53"/>
      <c r="NPO131" s="2"/>
      <c r="NPP131" s="53"/>
      <c r="NPQ131" s="2"/>
      <c r="NPR131" s="53"/>
      <c r="NPS131" s="2"/>
      <c r="NPT131" s="53"/>
      <c r="NPU131" s="2"/>
      <c r="NPV131" s="53"/>
      <c r="NPW131" s="2"/>
      <c r="NPX131" s="53"/>
      <c r="NPY131" s="2"/>
      <c r="NPZ131" s="53"/>
      <c r="NQA131" s="2"/>
      <c r="NQB131" s="53"/>
      <c r="NQC131" s="2"/>
      <c r="NQD131" s="53"/>
      <c r="NQE131" s="2"/>
      <c r="NQF131" s="53"/>
      <c r="NQG131" s="2"/>
      <c r="NQH131" s="53"/>
      <c r="NQI131" s="2"/>
      <c r="NQJ131" s="53"/>
      <c r="NQK131" s="2"/>
      <c r="NQL131" s="53"/>
      <c r="NQM131" s="2"/>
      <c r="NQN131" s="53"/>
      <c r="NQO131" s="2"/>
      <c r="NQP131" s="53"/>
      <c r="NQQ131" s="2"/>
      <c r="NQR131" s="53"/>
      <c r="NQS131" s="2"/>
      <c r="NQT131" s="53"/>
      <c r="NQU131" s="2"/>
      <c r="NQV131" s="53"/>
      <c r="NQW131" s="2"/>
      <c r="NQX131" s="53"/>
      <c r="NQY131" s="2"/>
      <c r="NQZ131" s="53"/>
      <c r="NRA131" s="2"/>
      <c r="NRB131" s="53"/>
      <c r="NRC131" s="2"/>
      <c r="NRD131" s="53"/>
      <c r="NRE131" s="2"/>
      <c r="NRF131" s="53"/>
      <c r="NRG131" s="2"/>
      <c r="NRH131" s="53"/>
      <c r="NRI131" s="2"/>
      <c r="NRJ131" s="53"/>
      <c r="NRK131" s="2"/>
      <c r="NRL131" s="53"/>
      <c r="NRM131" s="2"/>
      <c r="NRN131" s="53"/>
      <c r="NRO131" s="2"/>
      <c r="NRP131" s="53"/>
      <c r="NRQ131" s="2"/>
      <c r="NRR131" s="53"/>
      <c r="NRS131" s="2"/>
      <c r="NRT131" s="53"/>
      <c r="NRU131" s="2"/>
      <c r="NRV131" s="53"/>
      <c r="NRW131" s="2"/>
      <c r="NRX131" s="53"/>
      <c r="NRY131" s="2"/>
      <c r="NRZ131" s="53"/>
      <c r="NSA131" s="2"/>
      <c r="NSB131" s="53"/>
      <c r="NSC131" s="2"/>
      <c r="NSD131" s="53"/>
      <c r="NSE131" s="2"/>
      <c r="NSF131" s="53"/>
      <c r="NSG131" s="2"/>
      <c r="NSH131" s="53"/>
      <c r="NSI131" s="2"/>
      <c r="NSJ131" s="53"/>
      <c r="NSK131" s="2"/>
      <c r="NSL131" s="53"/>
      <c r="NSM131" s="2"/>
      <c r="NSN131" s="53"/>
      <c r="NSO131" s="2"/>
      <c r="NSP131" s="53"/>
      <c r="NSQ131" s="2"/>
      <c r="NSR131" s="53"/>
      <c r="NSS131" s="2"/>
      <c r="NST131" s="53"/>
      <c r="NSU131" s="2"/>
      <c r="NSV131" s="53"/>
      <c r="NSW131" s="2"/>
      <c r="NSX131" s="53"/>
      <c r="NSY131" s="2"/>
      <c r="NSZ131" s="53"/>
      <c r="NTA131" s="2"/>
      <c r="NTB131" s="53"/>
      <c r="NTC131" s="2"/>
      <c r="NTD131" s="53"/>
      <c r="NTE131" s="2"/>
      <c r="NTF131" s="53"/>
      <c r="NTG131" s="2"/>
      <c r="NTH131" s="53"/>
      <c r="NTI131" s="2"/>
      <c r="NTJ131" s="53"/>
      <c r="NTK131" s="2"/>
      <c r="NTL131" s="53"/>
      <c r="NTM131" s="2"/>
      <c r="NTN131" s="53"/>
      <c r="NTO131" s="2"/>
      <c r="NTP131" s="53"/>
      <c r="NTQ131" s="2"/>
      <c r="NTR131" s="53"/>
      <c r="NTS131" s="2"/>
      <c r="NTT131" s="53"/>
      <c r="NTU131" s="2"/>
      <c r="NTV131" s="53"/>
      <c r="NTW131" s="2"/>
      <c r="NTX131" s="53"/>
      <c r="NTY131" s="2"/>
      <c r="NTZ131" s="53"/>
      <c r="NUA131" s="2"/>
      <c r="NUB131" s="53"/>
      <c r="NUC131" s="2"/>
      <c r="NUD131" s="53"/>
      <c r="NUE131" s="2"/>
      <c r="NUF131" s="53"/>
      <c r="NUG131" s="2"/>
      <c r="NUH131" s="53"/>
      <c r="NUI131" s="2"/>
      <c r="NUJ131" s="53"/>
      <c r="NUK131" s="2"/>
      <c r="NUL131" s="53"/>
      <c r="NUM131" s="2"/>
      <c r="NUN131" s="53"/>
      <c r="NUO131" s="2"/>
      <c r="NUP131" s="53"/>
      <c r="NUQ131" s="2"/>
      <c r="NUR131" s="53"/>
      <c r="NUS131" s="2"/>
      <c r="NUT131" s="53"/>
      <c r="NUU131" s="2"/>
      <c r="NUV131" s="53"/>
      <c r="NUW131" s="2"/>
      <c r="NUX131" s="53"/>
      <c r="NUY131" s="2"/>
      <c r="NUZ131" s="53"/>
      <c r="NVA131" s="2"/>
      <c r="NVB131" s="53"/>
      <c r="NVC131" s="2"/>
      <c r="NVD131" s="53"/>
      <c r="NVE131" s="2"/>
      <c r="NVF131" s="53"/>
      <c r="NVG131" s="2"/>
      <c r="NVH131" s="53"/>
      <c r="NVI131" s="2"/>
      <c r="NVJ131" s="53"/>
      <c r="NVK131" s="2"/>
      <c r="NVL131" s="53"/>
      <c r="NVM131" s="2"/>
      <c r="NVN131" s="53"/>
      <c r="NVO131" s="2"/>
      <c r="NVP131" s="53"/>
      <c r="NVQ131" s="2"/>
      <c r="NVR131" s="53"/>
      <c r="NVS131" s="2"/>
      <c r="NVT131" s="53"/>
      <c r="NVU131" s="2"/>
      <c r="NVV131" s="53"/>
      <c r="NVW131" s="2"/>
      <c r="NVX131" s="53"/>
      <c r="NVY131" s="2"/>
      <c r="NVZ131" s="53"/>
      <c r="NWA131" s="2"/>
      <c r="NWB131" s="53"/>
      <c r="NWC131" s="2"/>
      <c r="NWD131" s="53"/>
      <c r="NWE131" s="2"/>
      <c r="NWF131" s="53"/>
      <c r="NWG131" s="2"/>
      <c r="NWH131" s="53"/>
      <c r="NWI131" s="2"/>
      <c r="NWJ131" s="53"/>
      <c r="NWK131" s="2"/>
      <c r="NWL131" s="53"/>
      <c r="NWM131" s="2"/>
      <c r="NWN131" s="53"/>
      <c r="NWO131" s="2"/>
      <c r="NWP131" s="53"/>
      <c r="NWQ131" s="2"/>
      <c r="NWR131" s="53"/>
      <c r="NWS131" s="2"/>
      <c r="NWT131" s="53"/>
      <c r="NWU131" s="2"/>
      <c r="NWV131" s="53"/>
      <c r="NWW131" s="2"/>
      <c r="NWX131" s="53"/>
      <c r="NWY131" s="2"/>
      <c r="NWZ131" s="53"/>
      <c r="NXA131" s="2"/>
      <c r="NXB131" s="53"/>
      <c r="NXC131" s="2"/>
      <c r="NXD131" s="53"/>
      <c r="NXE131" s="2"/>
      <c r="NXF131" s="53"/>
      <c r="NXG131" s="2"/>
      <c r="NXH131" s="53"/>
      <c r="NXI131" s="2"/>
      <c r="NXJ131" s="53"/>
      <c r="NXK131" s="2"/>
      <c r="NXL131" s="53"/>
      <c r="NXM131" s="2"/>
      <c r="NXN131" s="53"/>
      <c r="NXO131" s="2"/>
      <c r="NXP131" s="53"/>
      <c r="NXQ131" s="2"/>
      <c r="NXR131" s="53"/>
      <c r="NXS131" s="2"/>
      <c r="NXT131" s="53"/>
      <c r="NXU131" s="2"/>
      <c r="NXV131" s="53"/>
      <c r="NXW131" s="2"/>
      <c r="NXX131" s="53"/>
      <c r="NXY131" s="2"/>
      <c r="NXZ131" s="53"/>
      <c r="NYA131" s="2"/>
      <c r="NYB131" s="53"/>
      <c r="NYC131" s="2"/>
      <c r="NYD131" s="53"/>
      <c r="NYE131" s="2"/>
      <c r="NYF131" s="53"/>
      <c r="NYG131" s="2"/>
      <c r="NYH131" s="53"/>
      <c r="NYI131" s="2"/>
      <c r="NYJ131" s="53"/>
      <c r="NYK131" s="2"/>
      <c r="NYL131" s="53"/>
      <c r="NYM131" s="2"/>
      <c r="NYN131" s="53"/>
      <c r="NYO131" s="2"/>
      <c r="NYP131" s="53"/>
      <c r="NYQ131" s="2"/>
      <c r="NYR131" s="53"/>
      <c r="NYS131" s="2"/>
      <c r="NYT131" s="53"/>
      <c r="NYU131" s="2"/>
      <c r="NYV131" s="53"/>
      <c r="NYW131" s="2"/>
      <c r="NYX131" s="53"/>
      <c r="NYY131" s="2"/>
      <c r="NYZ131" s="53"/>
      <c r="NZA131" s="2"/>
      <c r="NZB131" s="53"/>
      <c r="NZC131" s="2"/>
      <c r="NZD131" s="53"/>
      <c r="NZE131" s="2"/>
      <c r="NZF131" s="53"/>
      <c r="NZG131" s="2"/>
      <c r="NZH131" s="53"/>
      <c r="NZI131" s="2"/>
      <c r="NZJ131" s="53"/>
      <c r="NZK131" s="2"/>
      <c r="NZL131" s="53"/>
      <c r="NZM131" s="2"/>
      <c r="NZN131" s="53"/>
      <c r="NZO131" s="2"/>
      <c r="NZP131" s="53"/>
      <c r="NZQ131" s="2"/>
      <c r="NZR131" s="53"/>
      <c r="NZS131" s="2"/>
      <c r="NZT131" s="53"/>
      <c r="NZU131" s="2"/>
      <c r="NZV131" s="53"/>
      <c r="NZW131" s="2"/>
      <c r="NZX131" s="53"/>
      <c r="NZY131" s="2"/>
      <c r="NZZ131" s="53"/>
      <c r="OAA131" s="2"/>
      <c r="OAB131" s="53"/>
      <c r="OAC131" s="2"/>
      <c r="OAD131" s="53"/>
      <c r="OAE131" s="2"/>
      <c r="OAF131" s="53"/>
      <c r="OAG131" s="2"/>
      <c r="OAH131" s="53"/>
      <c r="OAI131" s="2"/>
      <c r="OAJ131" s="53"/>
      <c r="OAK131" s="2"/>
      <c r="OAL131" s="53"/>
      <c r="OAM131" s="2"/>
      <c r="OAN131" s="53"/>
      <c r="OAO131" s="2"/>
      <c r="OAP131" s="53"/>
      <c r="OAQ131" s="2"/>
      <c r="OAR131" s="53"/>
      <c r="OAS131" s="2"/>
      <c r="OAT131" s="53"/>
      <c r="OAU131" s="2"/>
      <c r="OAV131" s="53"/>
      <c r="OAW131" s="2"/>
      <c r="OAX131" s="53"/>
      <c r="OAY131" s="2"/>
      <c r="OAZ131" s="53"/>
      <c r="OBA131" s="2"/>
      <c r="OBB131" s="53"/>
      <c r="OBC131" s="2"/>
      <c r="OBD131" s="53"/>
      <c r="OBE131" s="2"/>
      <c r="OBF131" s="53"/>
      <c r="OBG131" s="2"/>
      <c r="OBH131" s="53"/>
      <c r="OBI131" s="2"/>
      <c r="OBJ131" s="53"/>
      <c r="OBK131" s="2"/>
      <c r="OBL131" s="53"/>
      <c r="OBM131" s="2"/>
      <c r="OBN131" s="53"/>
      <c r="OBO131" s="2"/>
      <c r="OBP131" s="53"/>
      <c r="OBQ131" s="2"/>
      <c r="OBR131" s="53"/>
      <c r="OBS131" s="2"/>
      <c r="OBT131" s="53"/>
      <c r="OBU131" s="2"/>
      <c r="OBV131" s="53"/>
      <c r="OBW131" s="2"/>
      <c r="OBX131" s="53"/>
      <c r="OBY131" s="2"/>
      <c r="OBZ131" s="53"/>
      <c r="OCA131" s="2"/>
      <c r="OCB131" s="53"/>
      <c r="OCC131" s="2"/>
      <c r="OCD131" s="53"/>
      <c r="OCE131" s="2"/>
      <c r="OCF131" s="53"/>
      <c r="OCG131" s="2"/>
      <c r="OCH131" s="53"/>
      <c r="OCI131" s="2"/>
      <c r="OCJ131" s="53"/>
      <c r="OCK131" s="2"/>
      <c r="OCL131" s="53"/>
      <c r="OCM131" s="2"/>
      <c r="OCN131" s="53"/>
      <c r="OCO131" s="2"/>
      <c r="OCP131" s="53"/>
      <c r="OCQ131" s="2"/>
      <c r="OCR131" s="53"/>
      <c r="OCS131" s="2"/>
      <c r="OCT131" s="53"/>
      <c r="OCU131" s="2"/>
      <c r="OCV131" s="53"/>
      <c r="OCW131" s="2"/>
      <c r="OCX131" s="53"/>
      <c r="OCY131" s="2"/>
      <c r="OCZ131" s="53"/>
      <c r="ODA131" s="2"/>
      <c r="ODB131" s="53"/>
      <c r="ODC131" s="2"/>
      <c r="ODD131" s="53"/>
      <c r="ODE131" s="2"/>
      <c r="ODF131" s="53"/>
      <c r="ODG131" s="2"/>
      <c r="ODH131" s="53"/>
      <c r="ODI131" s="2"/>
      <c r="ODJ131" s="53"/>
      <c r="ODK131" s="2"/>
      <c r="ODL131" s="53"/>
      <c r="ODM131" s="2"/>
      <c r="ODN131" s="53"/>
      <c r="ODO131" s="2"/>
      <c r="ODP131" s="53"/>
      <c r="ODQ131" s="2"/>
      <c r="ODR131" s="53"/>
      <c r="ODS131" s="2"/>
      <c r="ODT131" s="53"/>
      <c r="ODU131" s="2"/>
      <c r="ODV131" s="53"/>
      <c r="ODW131" s="2"/>
      <c r="ODX131" s="53"/>
      <c r="ODY131" s="2"/>
      <c r="ODZ131" s="53"/>
      <c r="OEA131" s="2"/>
      <c r="OEB131" s="53"/>
      <c r="OEC131" s="2"/>
      <c r="OED131" s="53"/>
      <c r="OEE131" s="2"/>
      <c r="OEF131" s="53"/>
      <c r="OEG131" s="2"/>
      <c r="OEH131" s="53"/>
      <c r="OEI131" s="2"/>
      <c r="OEJ131" s="53"/>
      <c r="OEK131" s="2"/>
      <c r="OEL131" s="53"/>
      <c r="OEM131" s="2"/>
      <c r="OEN131" s="53"/>
      <c r="OEO131" s="2"/>
      <c r="OEP131" s="53"/>
      <c r="OEQ131" s="2"/>
      <c r="OER131" s="53"/>
      <c r="OES131" s="2"/>
      <c r="OET131" s="53"/>
      <c r="OEU131" s="2"/>
      <c r="OEV131" s="53"/>
      <c r="OEW131" s="2"/>
      <c r="OEX131" s="53"/>
      <c r="OEY131" s="2"/>
      <c r="OEZ131" s="53"/>
      <c r="OFA131" s="2"/>
      <c r="OFB131" s="53"/>
      <c r="OFC131" s="2"/>
      <c r="OFD131" s="53"/>
      <c r="OFE131" s="2"/>
      <c r="OFF131" s="53"/>
      <c r="OFG131" s="2"/>
      <c r="OFH131" s="53"/>
      <c r="OFI131" s="2"/>
      <c r="OFJ131" s="53"/>
      <c r="OFK131" s="2"/>
      <c r="OFL131" s="53"/>
      <c r="OFM131" s="2"/>
      <c r="OFN131" s="53"/>
      <c r="OFO131" s="2"/>
      <c r="OFP131" s="53"/>
      <c r="OFQ131" s="2"/>
      <c r="OFR131" s="53"/>
      <c r="OFS131" s="2"/>
      <c r="OFT131" s="53"/>
      <c r="OFU131" s="2"/>
      <c r="OFV131" s="53"/>
      <c r="OFW131" s="2"/>
      <c r="OFX131" s="53"/>
      <c r="OFY131" s="2"/>
      <c r="OFZ131" s="53"/>
      <c r="OGA131" s="2"/>
      <c r="OGB131" s="53"/>
      <c r="OGC131" s="2"/>
      <c r="OGD131" s="53"/>
      <c r="OGE131" s="2"/>
      <c r="OGF131" s="53"/>
      <c r="OGG131" s="2"/>
      <c r="OGH131" s="53"/>
      <c r="OGI131" s="2"/>
      <c r="OGJ131" s="53"/>
      <c r="OGK131" s="2"/>
      <c r="OGL131" s="53"/>
      <c r="OGM131" s="2"/>
      <c r="OGN131" s="53"/>
      <c r="OGO131" s="2"/>
      <c r="OGP131" s="53"/>
      <c r="OGQ131" s="2"/>
      <c r="OGR131" s="53"/>
      <c r="OGS131" s="2"/>
      <c r="OGT131" s="53"/>
      <c r="OGU131" s="2"/>
      <c r="OGV131" s="53"/>
      <c r="OGW131" s="2"/>
      <c r="OGX131" s="53"/>
      <c r="OGY131" s="2"/>
      <c r="OGZ131" s="53"/>
      <c r="OHA131" s="2"/>
      <c r="OHB131" s="53"/>
      <c r="OHC131" s="2"/>
      <c r="OHD131" s="53"/>
      <c r="OHE131" s="2"/>
      <c r="OHF131" s="53"/>
      <c r="OHG131" s="2"/>
      <c r="OHH131" s="53"/>
      <c r="OHI131" s="2"/>
      <c r="OHJ131" s="53"/>
      <c r="OHK131" s="2"/>
      <c r="OHL131" s="53"/>
      <c r="OHM131" s="2"/>
      <c r="OHN131" s="53"/>
      <c r="OHO131" s="2"/>
      <c r="OHP131" s="53"/>
      <c r="OHQ131" s="2"/>
      <c r="OHR131" s="53"/>
      <c r="OHS131" s="2"/>
      <c r="OHT131" s="53"/>
      <c r="OHU131" s="2"/>
      <c r="OHV131" s="53"/>
      <c r="OHW131" s="2"/>
      <c r="OHX131" s="53"/>
      <c r="OHY131" s="2"/>
      <c r="OHZ131" s="53"/>
      <c r="OIA131" s="2"/>
      <c r="OIB131" s="53"/>
      <c r="OIC131" s="2"/>
      <c r="OID131" s="53"/>
      <c r="OIE131" s="2"/>
      <c r="OIF131" s="53"/>
      <c r="OIG131" s="2"/>
      <c r="OIH131" s="53"/>
      <c r="OII131" s="2"/>
      <c r="OIJ131" s="53"/>
      <c r="OIK131" s="2"/>
      <c r="OIL131" s="53"/>
      <c r="OIM131" s="2"/>
      <c r="OIN131" s="53"/>
      <c r="OIO131" s="2"/>
      <c r="OIP131" s="53"/>
      <c r="OIQ131" s="2"/>
      <c r="OIR131" s="53"/>
      <c r="OIS131" s="2"/>
      <c r="OIT131" s="53"/>
      <c r="OIU131" s="2"/>
      <c r="OIV131" s="53"/>
      <c r="OIW131" s="2"/>
      <c r="OIX131" s="53"/>
      <c r="OIY131" s="2"/>
      <c r="OIZ131" s="53"/>
      <c r="OJA131" s="2"/>
      <c r="OJB131" s="53"/>
      <c r="OJC131" s="2"/>
      <c r="OJD131" s="53"/>
      <c r="OJE131" s="2"/>
      <c r="OJF131" s="53"/>
      <c r="OJG131" s="2"/>
      <c r="OJH131" s="53"/>
      <c r="OJI131" s="2"/>
      <c r="OJJ131" s="53"/>
      <c r="OJK131" s="2"/>
      <c r="OJL131" s="53"/>
      <c r="OJM131" s="2"/>
      <c r="OJN131" s="53"/>
      <c r="OJO131" s="2"/>
      <c r="OJP131" s="53"/>
      <c r="OJQ131" s="2"/>
      <c r="OJR131" s="53"/>
      <c r="OJS131" s="2"/>
      <c r="OJT131" s="53"/>
      <c r="OJU131" s="2"/>
      <c r="OJV131" s="53"/>
      <c r="OJW131" s="2"/>
      <c r="OJX131" s="53"/>
      <c r="OJY131" s="2"/>
      <c r="OJZ131" s="53"/>
      <c r="OKA131" s="2"/>
      <c r="OKB131" s="53"/>
      <c r="OKC131" s="2"/>
      <c r="OKD131" s="53"/>
      <c r="OKE131" s="2"/>
      <c r="OKF131" s="53"/>
      <c r="OKG131" s="2"/>
      <c r="OKH131" s="53"/>
      <c r="OKI131" s="2"/>
      <c r="OKJ131" s="53"/>
      <c r="OKK131" s="2"/>
      <c r="OKL131" s="53"/>
      <c r="OKM131" s="2"/>
      <c r="OKN131" s="53"/>
      <c r="OKO131" s="2"/>
      <c r="OKP131" s="53"/>
      <c r="OKQ131" s="2"/>
      <c r="OKR131" s="53"/>
      <c r="OKS131" s="2"/>
      <c r="OKT131" s="53"/>
      <c r="OKU131" s="2"/>
      <c r="OKV131" s="53"/>
      <c r="OKW131" s="2"/>
      <c r="OKX131" s="53"/>
      <c r="OKY131" s="2"/>
      <c r="OKZ131" s="53"/>
      <c r="OLA131" s="2"/>
      <c r="OLB131" s="53"/>
      <c r="OLC131" s="2"/>
      <c r="OLD131" s="53"/>
      <c r="OLE131" s="2"/>
      <c r="OLF131" s="53"/>
      <c r="OLG131" s="2"/>
      <c r="OLH131" s="53"/>
      <c r="OLI131" s="2"/>
      <c r="OLJ131" s="53"/>
      <c r="OLK131" s="2"/>
      <c r="OLL131" s="53"/>
      <c r="OLM131" s="2"/>
      <c r="OLN131" s="53"/>
      <c r="OLO131" s="2"/>
      <c r="OLP131" s="53"/>
      <c r="OLQ131" s="2"/>
      <c r="OLR131" s="53"/>
      <c r="OLS131" s="2"/>
      <c r="OLT131" s="53"/>
      <c r="OLU131" s="2"/>
      <c r="OLV131" s="53"/>
      <c r="OLW131" s="2"/>
      <c r="OLX131" s="53"/>
      <c r="OLY131" s="2"/>
      <c r="OLZ131" s="53"/>
      <c r="OMA131" s="2"/>
      <c r="OMB131" s="53"/>
      <c r="OMC131" s="2"/>
      <c r="OMD131" s="53"/>
      <c r="OME131" s="2"/>
      <c r="OMF131" s="53"/>
      <c r="OMG131" s="2"/>
      <c r="OMH131" s="53"/>
      <c r="OMI131" s="2"/>
      <c r="OMJ131" s="53"/>
      <c r="OMK131" s="2"/>
      <c r="OML131" s="53"/>
      <c r="OMM131" s="2"/>
      <c r="OMN131" s="53"/>
      <c r="OMO131" s="2"/>
      <c r="OMP131" s="53"/>
      <c r="OMQ131" s="2"/>
      <c r="OMR131" s="53"/>
      <c r="OMS131" s="2"/>
      <c r="OMT131" s="53"/>
      <c r="OMU131" s="2"/>
      <c r="OMV131" s="53"/>
      <c r="OMW131" s="2"/>
      <c r="OMX131" s="53"/>
      <c r="OMY131" s="2"/>
      <c r="OMZ131" s="53"/>
      <c r="ONA131" s="2"/>
      <c r="ONB131" s="53"/>
      <c r="ONC131" s="2"/>
      <c r="OND131" s="53"/>
      <c r="ONE131" s="2"/>
      <c r="ONF131" s="53"/>
      <c r="ONG131" s="2"/>
      <c r="ONH131" s="53"/>
      <c r="ONI131" s="2"/>
      <c r="ONJ131" s="53"/>
      <c r="ONK131" s="2"/>
      <c r="ONL131" s="53"/>
      <c r="ONM131" s="2"/>
      <c r="ONN131" s="53"/>
      <c r="ONO131" s="2"/>
      <c r="ONP131" s="53"/>
      <c r="ONQ131" s="2"/>
      <c r="ONR131" s="53"/>
      <c r="ONS131" s="2"/>
      <c r="ONT131" s="53"/>
      <c r="ONU131" s="2"/>
      <c r="ONV131" s="53"/>
      <c r="ONW131" s="2"/>
      <c r="ONX131" s="53"/>
      <c r="ONY131" s="2"/>
      <c r="ONZ131" s="53"/>
      <c r="OOA131" s="2"/>
      <c r="OOB131" s="53"/>
      <c r="OOC131" s="2"/>
      <c r="OOD131" s="53"/>
      <c r="OOE131" s="2"/>
      <c r="OOF131" s="53"/>
      <c r="OOG131" s="2"/>
      <c r="OOH131" s="53"/>
      <c r="OOI131" s="2"/>
      <c r="OOJ131" s="53"/>
      <c r="OOK131" s="2"/>
      <c r="OOL131" s="53"/>
      <c r="OOM131" s="2"/>
      <c r="OON131" s="53"/>
      <c r="OOO131" s="2"/>
      <c r="OOP131" s="53"/>
      <c r="OOQ131" s="2"/>
      <c r="OOR131" s="53"/>
      <c r="OOS131" s="2"/>
      <c r="OOT131" s="53"/>
      <c r="OOU131" s="2"/>
      <c r="OOV131" s="53"/>
      <c r="OOW131" s="2"/>
      <c r="OOX131" s="53"/>
      <c r="OOY131" s="2"/>
      <c r="OOZ131" s="53"/>
      <c r="OPA131" s="2"/>
      <c r="OPB131" s="53"/>
      <c r="OPC131" s="2"/>
      <c r="OPD131" s="53"/>
      <c r="OPE131" s="2"/>
      <c r="OPF131" s="53"/>
      <c r="OPG131" s="2"/>
      <c r="OPH131" s="53"/>
      <c r="OPI131" s="2"/>
      <c r="OPJ131" s="53"/>
      <c r="OPK131" s="2"/>
      <c r="OPL131" s="53"/>
      <c r="OPM131" s="2"/>
      <c r="OPN131" s="53"/>
      <c r="OPO131" s="2"/>
      <c r="OPP131" s="53"/>
      <c r="OPQ131" s="2"/>
      <c r="OPR131" s="53"/>
      <c r="OPS131" s="2"/>
      <c r="OPT131" s="53"/>
      <c r="OPU131" s="2"/>
      <c r="OPV131" s="53"/>
      <c r="OPW131" s="2"/>
      <c r="OPX131" s="53"/>
      <c r="OPY131" s="2"/>
      <c r="OPZ131" s="53"/>
      <c r="OQA131" s="2"/>
      <c r="OQB131" s="53"/>
      <c r="OQC131" s="2"/>
      <c r="OQD131" s="53"/>
      <c r="OQE131" s="2"/>
      <c r="OQF131" s="53"/>
      <c r="OQG131" s="2"/>
      <c r="OQH131" s="53"/>
      <c r="OQI131" s="2"/>
      <c r="OQJ131" s="53"/>
      <c r="OQK131" s="2"/>
      <c r="OQL131" s="53"/>
      <c r="OQM131" s="2"/>
      <c r="OQN131" s="53"/>
      <c r="OQO131" s="2"/>
      <c r="OQP131" s="53"/>
      <c r="OQQ131" s="2"/>
      <c r="OQR131" s="53"/>
      <c r="OQS131" s="2"/>
      <c r="OQT131" s="53"/>
      <c r="OQU131" s="2"/>
      <c r="OQV131" s="53"/>
      <c r="OQW131" s="2"/>
      <c r="OQX131" s="53"/>
      <c r="OQY131" s="2"/>
      <c r="OQZ131" s="53"/>
      <c r="ORA131" s="2"/>
      <c r="ORB131" s="53"/>
      <c r="ORC131" s="2"/>
      <c r="ORD131" s="53"/>
      <c r="ORE131" s="2"/>
      <c r="ORF131" s="53"/>
      <c r="ORG131" s="2"/>
      <c r="ORH131" s="53"/>
      <c r="ORI131" s="2"/>
      <c r="ORJ131" s="53"/>
      <c r="ORK131" s="2"/>
      <c r="ORL131" s="53"/>
      <c r="ORM131" s="2"/>
      <c r="ORN131" s="53"/>
      <c r="ORO131" s="2"/>
      <c r="ORP131" s="53"/>
      <c r="ORQ131" s="2"/>
      <c r="ORR131" s="53"/>
      <c r="ORS131" s="2"/>
      <c r="ORT131" s="53"/>
      <c r="ORU131" s="2"/>
      <c r="ORV131" s="53"/>
      <c r="ORW131" s="2"/>
      <c r="ORX131" s="53"/>
      <c r="ORY131" s="2"/>
      <c r="ORZ131" s="53"/>
      <c r="OSA131" s="2"/>
      <c r="OSB131" s="53"/>
      <c r="OSC131" s="2"/>
      <c r="OSD131" s="53"/>
      <c r="OSE131" s="2"/>
      <c r="OSF131" s="53"/>
      <c r="OSG131" s="2"/>
      <c r="OSH131" s="53"/>
      <c r="OSI131" s="2"/>
      <c r="OSJ131" s="53"/>
      <c r="OSK131" s="2"/>
      <c r="OSL131" s="53"/>
      <c r="OSM131" s="2"/>
      <c r="OSN131" s="53"/>
      <c r="OSO131" s="2"/>
      <c r="OSP131" s="53"/>
      <c r="OSQ131" s="2"/>
      <c r="OSR131" s="53"/>
      <c r="OSS131" s="2"/>
      <c r="OST131" s="53"/>
      <c r="OSU131" s="2"/>
      <c r="OSV131" s="53"/>
      <c r="OSW131" s="2"/>
      <c r="OSX131" s="53"/>
      <c r="OSY131" s="2"/>
      <c r="OSZ131" s="53"/>
      <c r="OTA131" s="2"/>
      <c r="OTB131" s="53"/>
      <c r="OTC131" s="2"/>
      <c r="OTD131" s="53"/>
      <c r="OTE131" s="2"/>
      <c r="OTF131" s="53"/>
      <c r="OTG131" s="2"/>
      <c r="OTH131" s="53"/>
      <c r="OTI131" s="2"/>
      <c r="OTJ131" s="53"/>
      <c r="OTK131" s="2"/>
      <c r="OTL131" s="53"/>
      <c r="OTM131" s="2"/>
      <c r="OTN131" s="53"/>
      <c r="OTO131" s="2"/>
      <c r="OTP131" s="53"/>
      <c r="OTQ131" s="2"/>
      <c r="OTR131" s="53"/>
      <c r="OTS131" s="2"/>
      <c r="OTT131" s="53"/>
      <c r="OTU131" s="2"/>
      <c r="OTV131" s="53"/>
      <c r="OTW131" s="2"/>
      <c r="OTX131" s="53"/>
      <c r="OTY131" s="2"/>
      <c r="OTZ131" s="53"/>
      <c r="OUA131" s="2"/>
      <c r="OUB131" s="53"/>
      <c r="OUC131" s="2"/>
      <c r="OUD131" s="53"/>
      <c r="OUE131" s="2"/>
      <c r="OUF131" s="53"/>
      <c r="OUG131" s="2"/>
      <c r="OUH131" s="53"/>
      <c r="OUI131" s="2"/>
      <c r="OUJ131" s="53"/>
      <c r="OUK131" s="2"/>
      <c r="OUL131" s="53"/>
      <c r="OUM131" s="2"/>
      <c r="OUN131" s="53"/>
      <c r="OUO131" s="2"/>
      <c r="OUP131" s="53"/>
      <c r="OUQ131" s="2"/>
      <c r="OUR131" s="53"/>
      <c r="OUS131" s="2"/>
      <c r="OUT131" s="53"/>
      <c r="OUU131" s="2"/>
      <c r="OUV131" s="53"/>
      <c r="OUW131" s="2"/>
      <c r="OUX131" s="53"/>
      <c r="OUY131" s="2"/>
      <c r="OUZ131" s="53"/>
      <c r="OVA131" s="2"/>
      <c r="OVB131" s="53"/>
      <c r="OVC131" s="2"/>
      <c r="OVD131" s="53"/>
      <c r="OVE131" s="2"/>
      <c r="OVF131" s="53"/>
      <c r="OVG131" s="2"/>
      <c r="OVH131" s="53"/>
      <c r="OVI131" s="2"/>
      <c r="OVJ131" s="53"/>
      <c r="OVK131" s="2"/>
      <c r="OVL131" s="53"/>
      <c r="OVM131" s="2"/>
      <c r="OVN131" s="53"/>
      <c r="OVO131" s="2"/>
      <c r="OVP131" s="53"/>
      <c r="OVQ131" s="2"/>
      <c r="OVR131" s="53"/>
      <c r="OVS131" s="2"/>
      <c r="OVT131" s="53"/>
      <c r="OVU131" s="2"/>
      <c r="OVV131" s="53"/>
      <c r="OVW131" s="2"/>
      <c r="OVX131" s="53"/>
      <c r="OVY131" s="2"/>
      <c r="OVZ131" s="53"/>
      <c r="OWA131" s="2"/>
      <c r="OWB131" s="53"/>
      <c r="OWC131" s="2"/>
      <c r="OWD131" s="53"/>
      <c r="OWE131" s="2"/>
      <c r="OWF131" s="53"/>
      <c r="OWG131" s="2"/>
      <c r="OWH131" s="53"/>
      <c r="OWI131" s="2"/>
      <c r="OWJ131" s="53"/>
      <c r="OWK131" s="2"/>
      <c r="OWL131" s="53"/>
      <c r="OWM131" s="2"/>
      <c r="OWN131" s="53"/>
      <c r="OWO131" s="2"/>
      <c r="OWP131" s="53"/>
      <c r="OWQ131" s="2"/>
      <c r="OWR131" s="53"/>
      <c r="OWS131" s="2"/>
      <c r="OWT131" s="53"/>
      <c r="OWU131" s="2"/>
      <c r="OWV131" s="53"/>
      <c r="OWW131" s="2"/>
      <c r="OWX131" s="53"/>
      <c r="OWY131" s="2"/>
      <c r="OWZ131" s="53"/>
      <c r="OXA131" s="2"/>
      <c r="OXB131" s="53"/>
      <c r="OXC131" s="2"/>
      <c r="OXD131" s="53"/>
      <c r="OXE131" s="2"/>
      <c r="OXF131" s="53"/>
      <c r="OXG131" s="2"/>
      <c r="OXH131" s="53"/>
      <c r="OXI131" s="2"/>
      <c r="OXJ131" s="53"/>
      <c r="OXK131" s="2"/>
      <c r="OXL131" s="53"/>
      <c r="OXM131" s="2"/>
      <c r="OXN131" s="53"/>
      <c r="OXO131" s="2"/>
      <c r="OXP131" s="53"/>
      <c r="OXQ131" s="2"/>
      <c r="OXR131" s="53"/>
      <c r="OXS131" s="2"/>
      <c r="OXT131" s="53"/>
      <c r="OXU131" s="2"/>
      <c r="OXV131" s="53"/>
      <c r="OXW131" s="2"/>
      <c r="OXX131" s="53"/>
      <c r="OXY131" s="2"/>
      <c r="OXZ131" s="53"/>
      <c r="OYA131" s="2"/>
      <c r="OYB131" s="53"/>
      <c r="OYC131" s="2"/>
      <c r="OYD131" s="53"/>
      <c r="OYE131" s="2"/>
      <c r="OYF131" s="53"/>
      <c r="OYG131" s="2"/>
      <c r="OYH131" s="53"/>
      <c r="OYI131" s="2"/>
      <c r="OYJ131" s="53"/>
      <c r="OYK131" s="2"/>
      <c r="OYL131" s="53"/>
      <c r="OYM131" s="2"/>
      <c r="OYN131" s="53"/>
      <c r="OYO131" s="2"/>
      <c r="OYP131" s="53"/>
      <c r="OYQ131" s="2"/>
      <c r="OYR131" s="53"/>
      <c r="OYS131" s="2"/>
      <c r="OYT131" s="53"/>
      <c r="OYU131" s="2"/>
      <c r="OYV131" s="53"/>
      <c r="OYW131" s="2"/>
      <c r="OYX131" s="53"/>
      <c r="OYY131" s="2"/>
      <c r="OYZ131" s="53"/>
      <c r="OZA131" s="2"/>
      <c r="OZB131" s="53"/>
      <c r="OZC131" s="2"/>
      <c r="OZD131" s="53"/>
      <c r="OZE131" s="2"/>
      <c r="OZF131" s="53"/>
      <c r="OZG131" s="2"/>
      <c r="OZH131" s="53"/>
      <c r="OZI131" s="2"/>
      <c r="OZJ131" s="53"/>
      <c r="OZK131" s="2"/>
      <c r="OZL131" s="53"/>
      <c r="OZM131" s="2"/>
      <c r="OZN131" s="53"/>
      <c r="OZO131" s="2"/>
      <c r="OZP131" s="53"/>
      <c r="OZQ131" s="2"/>
      <c r="OZR131" s="53"/>
      <c r="OZS131" s="2"/>
      <c r="OZT131" s="53"/>
      <c r="OZU131" s="2"/>
      <c r="OZV131" s="53"/>
      <c r="OZW131" s="2"/>
      <c r="OZX131" s="53"/>
      <c r="OZY131" s="2"/>
      <c r="OZZ131" s="53"/>
      <c r="PAA131" s="2"/>
      <c r="PAB131" s="53"/>
      <c r="PAC131" s="2"/>
      <c r="PAD131" s="53"/>
      <c r="PAE131" s="2"/>
      <c r="PAF131" s="53"/>
      <c r="PAG131" s="2"/>
      <c r="PAH131" s="53"/>
      <c r="PAI131" s="2"/>
      <c r="PAJ131" s="53"/>
      <c r="PAK131" s="2"/>
      <c r="PAL131" s="53"/>
      <c r="PAM131" s="2"/>
      <c r="PAN131" s="53"/>
      <c r="PAO131" s="2"/>
      <c r="PAP131" s="53"/>
      <c r="PAQ131" s="2"/>
      <c r="PAR131" s="53"/>
      <c r="PAS131" s="2"/>
      <c r="PAT131" s="53"/>
      <c r="PAU131" s="2"/>
      <c r="PAV131" s="53"/>
      <c r="PAW131" s="2"/>
      <c r="PAX131" s="53"/>
      <c r="PAY131" s="2"/>
      <c r="PAZ131" s="53"/>
      <c r="PBA131" s="2"/>
      <c r="PBB131" s="53"/>
      <c r="PBC131" s="2"/>
      <c r="PBD131" s="53"/>
      <c r="PBE131" s="2"/>
      <c r="PBF131" s="53"/>
      <c r="PBG131" s="2"/>
      <c r="PBH131" s="53"/>
      <c r="PBI131" s="2"/>
      <c r="PBJ131" s="53"/>
      <c r="PBK131" s="2"/>
      <c r="PBL131" s="53"/>
      <c r="PBM131" s="2"/>
      <c r="PBN131" s="53"/>
      <c r="PBO131" s="2"/>
      <c r="PBP131" s="53"/>
      <c r="PBQ131" s="2"/>
      <c r="PBR131" s="53"/>
      <c r="PBS131" s="2"/>
      <c r="PBT131" s="53"/>
      <c r="PBU131" s="2"/>
      <c r="PBV131" s="53"/>
      <c r="PBW131" s="2"/>
      <c r="PBX131" s="53"/>
      <c r="PBY131" s="2"/>
      <c r="PBZ131" s="53"/>
      <c r="PCA131" s="2"/>
      <c r="PCB131" s="53"/>
      <c r="PCC131" s="2"/>
      <c r="PCD131" s="53"/>
      <c r="PCE131" s="2"/>
      <c r="PCF131" s="53"/>
      <c r="PCG131" s="2"/>
      <c r="PCH131" s="53"/>
      <c r="PCI131" s="2"/>
      <c r="PCJ131" s="53"/>
      <c r="PCK131" s="2"/>
      <c r="PCL131" s="53"/>
      <c r="PCM131" s="2"/>
      <c r="PCN131" s="53"/>
      <c r="PCO131" s="2"/>
      <c r="PCP131" s="53"/>
      <c r="PCQ131" s="2"/>
      <c r="PCR131" s="53"/>
      <c r="PCS131" s="2"/>
      <c r="PCT131" s="53"/>
      <c r="PCU131" s="2"/>
      <c r="PCV131" s="53"/>
      <c r="PCW131" s="2"/>
      <c r="PCX131" s="53"/>
      <c r="PCY131" s="2"/>
      <c r="PCZ131" s="53"/>
      <c r="PDA131" s="2"/>
      <c r="PDB131" s="53"/>
      <c r="PDC131" s="2"/>
      <c r="PDD131" s="53"/>
      <c r="PDE131" s="2"/>
      <c r="PDF131" s="53"/>
      <c r="PDG131" s="2"/>
      <c r="PDH131" s="53"/>
      <c r="PDI131" s="2"/>
      <c r="PDJ131" s="53"/>
      <c r="PDK131" s="2"/>
      <c r="PDL131" s="53"/>
      <c r="PDM131" s="2"/>
      <c r="PDN131" s="53"/>
      <c r="PDO131" s="2"/>
      <c r="PDP131" s="53"/>
      <c r="PDQ131" s="2"/>
      <c r="PDR131" s="53"/>
      <c r="PDS131" s="2"/>
      <c r="PDT131" s="53"/>
      <c r="PDU131" s="2"/>
      <c r="PDV131" s="53"/>
      <c r="PDW131" s="2"/>
      <c r="PDX131" s="53"/>
      <c r="PDY131" s="2"/>
      <c r="PDZ131" s="53"/>
      <c r="PEA131" s="2"/>
      <c r="PEB131" s="53"/>
      <c r="PEC131" s="2"/>
      <c r="PED131" s="53"/>
      <c r="PEE131" s="2"/>
      <c r="PEF131" s="53"/>
      <c r="PEG131" s="2"/>
      <c r="PEH131" s="53"/>
      <c r="PEI131" s="2"/>
      <c r="PEJ131" s="53"/>
      <c r="PEK131" s="2"/>
      <c r="PEL131" s="53"/>
      <c r="PEM131" s="2"/>
      <c r="PEN131" s="53"/>
      <c r="PEO131" s="2"/>
      <c r="PEP131" s="53"/>
      <c r="PEQ131" s="2"/>
      <c r="PER131" s="53"/>
      <c r="PES131" s="2"/>
      <c r="PET131" s="53"/>
      <c r="PEU131" s="2"/>
      <c r="PEV131" s="53"/>
      <c r="PEW131" s="2"/>
      <c r="PEX131" s="53"/>
      <c r="PEY131" s="2"/>
      <c r="PEZ131" s="53"/>
      <c r="PFA131" s="2"/>
      <c r="PFB131" s="53"/>
      <c r="PFC131" s="2"/>
      <c r="PFD131" s="53"/>
      <c r="PFE131" s="2"/>
      <c r="PFF131" s="53"/>
      <c r="PFG131" s="2"/>
      <c r="PFH131" s="53"/>
      <c r="PFI131" s="2"/>
      <c r="PFJ131" s="53"/>
      <c r="PFK131" s="2"/>
      <c r="PFL131" s="53"/>
      <c r="PFM131" s="2"/>
      <c r="PFN131" s="53"/>
      <c r="PFO131" s="2"/>
      <c r="PFP131" s="53"/>
      <c r="PFQ131" s="2"/>
      <c r="PFR131" s="53"/>
      <c r="PFS131" s="2"/>
      <c r="PFT131" s="53"/>
      <c r="PFU131" s="2"/>
      <c r="PFV131" s="53"/>
      <c r="PFW131" s="2"/>
      <c r="PFX131" s="53"/>
      <c r="PFY131" s="2"/>
      <c r="PFZ131" s="53"/>
      <c r="PGA131" s="2"/>
      <c r="PGB131" s="53"/>
      <c r="PGC131" s="2"/>
      <c r="PGD131" s="53"/>
      <c r="PGE131" s="2"/>
      <c r="PGF131" s="53"/>
      <c r="PGG131" s="2"/>
      <c r="PGH131" s="53"/>
      <c r="PGI131" s="2"/>
      <c r="PGJ131" s="53"/>
      <c r="PGK131" s="2"/>
      <c r="PGL131" s="53"/>
      <c r="PGM131" s="2"/>
      <c r="PGN131" s="53"/>
      <c r="PGO131" s="2"/>
      <c r="PGP131" s="53"/>
      <c r="PGQ131" s="2"/>
      <c r="PGR131" s="53"/>
      <c r="PGS131" s="2"/>
      <c r="PGT131" s="53"/>
      <c r="PGU131" s="2"/>
      <c r="PGV131" s="53"/>
      <c r="PGW131" s="2"/>
      <c r="PGX131" s="53"/>
      <c r="PGY131" s="2"/>
      <c r="PGZ131" s="53"/>
      <c r="PHA131" s="2"/>
      <c r="PHB131" s="53"/>
      <c r="PHC131" s="2"/>
      <c r="PHD131" s="53"/>
      <c r="PHE131" s="2"/>
      <c r="PHF131" s="53"/>
      <c r="PHG131" s="2"/>
      <c r="PHH131" s="53"/>
      <c r="PHI131" s="2"/>
      <c r="PHJ131" s="53"/>
      <c r="PHK131" s="2"/>
      <c r="PHL131" s="53"/>
      <c r="PHM131" s="2"/>
      <c r="PHN131" s="53"/>
      <c r="PHO131" s="2"/>
      <c r="PHP131" s="53"/>
      <c r="PHQ131" s="2"/>
      <c r="PHR131" s="53"/>
      <c r="PHS131" s="2"/>
      <c r="PHT131" s="53"/>
      <c r="PHU131" s="2"/>
      <c r="PHV131" s="53"/>
      <c r="PHW131" s="2"/>
      <c r="PHX131" s="53"/>
      <c r="PHY131" s="2"/>
      <c r="PHZ131" s="53"/>
      <c r="PIA131" s="2"/>
      <c r="PIB131" s="53"/>
      <c r="PIC131" s="2"/>
      <c r="PID131" s="53"/>
      <c r="PIE131" s="2"/>
      <c r="PIF131" s="53"/>
      <c r="PIG131" s="2"/>
      <c r="PIH131" s="53"/>
      <c r="PII131" s="2"/>
      <c r="PIJ131" s="53"/>
      <c r="PIK131" s="2"/>
      <c r="PIL131" s="53"/>
      <c r="PIM131" s="2"/>
      <c r="PIN131" s="53"/>
      <c r="PIO131" s="2"/>
      <c r="PIP131" s="53"/>
      <c r="PIQ131" s="2"/>
      <c r="PIR131" s="53"/>
      <c r="PIS131" s="2"/>
      <c r="PIT131" s="53"/>
      <c r="PIU131" s="2"/>
      <c r="PIV131" s="53"/>
      <c r="PIW131" s="2"/>
      <c r="PIX131" s="53"/>
      <c r="PIY131" s="2"/>
      <c r="PIZ131" s="53"/>
      <c r="PJA131" s="2"/>
      <c r="PJB131" s="53"/>
      <c r="PJC131" s="2"/>
      <c r="PJD131" s="53"/>
      <c r="PJE131" s="2"/>
      <c r="PJF131" s="53"/>
      <c r="PJG131" s="2"/>
      <c r="PJH131" s="53"/>
      <c r="PJI131" s="2"/>
      <c r="PJJ131" s="53"/>
      <c r="PJK131" s="2"/>
      <c r="PJL131" s="53"/>
      <c r="PJM131" s="2"/>
      <c r="PJN131" s="53"/>
      <c r="PJO131" s="2"/>
      <c r="PJP131" s="53"/>
      <c r="PJQ131" s="2"/>
      <c r="PJR131" s="53"/>
      <c r="PJS131" s="2"/>
      <c r="PJT131" s="53"/>
      <c r="PJU131" s="2"/>
      <c r="PJV131" s="53"/>
      <c r="PJW131" s="2"/>
      <c r="PJX131" s="53"/>
      <c r="PJY131" s="2"/>
      <c r="PJZ131" s="53"/>
      <c r="PKA131" s="2"/>
      <c r="PKB131" s="53"/>
      <c r="PKC131" s="2"/>
      <c r="PKD131" s="53"/>
      <c r="PKE131" s="2"/>
      <c r="PKF131" s="53"/>
      <c r="PKG131" s="2"/>
      <c r="PKH131" s="53"/>
      <c r="PKI131" s="2"/>
      <c r="PKJ131" s="53"/>
      <c r="PKK131" s="2"/>
      <c r="PKL131" s="53"/>
      <c r="PKM131" s="2"/>
      <c r="PKN131" s="53"/>
      <c r="PKO131" s="2"/>
      <c r="PKP131" s="53"/>
      <c r="PKQ131" s="2"/>
      <c r="PKR131" s="53"/>
      <c r="PKS131" s="2"/>
      <c r="PKT131" s="53"/>
      <c r="PKU131" s="2"/>
      <c r="PKV131" s="53"/>
      <c r="PKW131" s="2"/>
      <c r="PKX131" s="53"/>
      <c r="PKY131" s="2"/>
      <c r="PKZ131" s="53"/>
      <c r="PLA131" s="2"/>
      <c r="PLB131" s="53"/>
      <c r="PLC131" s="2"/>
      <c r="PLD131" s="53"/>
      <c r="PLE131" s="2"/>
      <c r="PLF131" s="53"/>
      <c r="PLG131" s="2"/>
      <c r="PLH131" s="53"/>
      <c r="PLI131" s="2"/>
      <c r="PLJ131" s="53"/>
      <c r="PLK131" s="2"/>
      <c r="PLL131" s="53"/>
      <c r="PLM131" s="2"/>
      <c r="PLN131" s="53"/>
      <c r="PLO131" s="2"/>
      <c r="PLP131" s="53"/>
      <c r="PLQ131" s="2"/>
      <c r="PLR131" s="53"/>
      <c r="PLS131" s="2"/>
      <c r="PLT131" s="53"/>
      <c r="PLU131" s="2"/>
      <c r="PLV131" s="53"/>
      <c r="PLW131" s="2"/>
      <c r="PLX131" s="53"/>
      <c r="PLY131" s="2"/>
      <c r="PLZ131" s="53"/>
      <c r="PMA131" s="2"/>
      <c r="PMB131" s="53"/>
      <c r="PMC131" s="2"/>
      <c r="PMD131" s="53"/>
      <c r="PME131" s="2"/>
      <c r="PMF131" s="53"/>
      <c r="PMG131" s="2"/>
      <c r="PMH131" s="53"/>
      <c r="PMI131" s="2"/>
      <c r="PMJ131" s="53"/>
      <c r="PMK131" s="2"/>
      <c r="PML131" s="53"/>
      <c r="PMM131" s="2"/>
      <c r="PMN131" s="53"/>
      <c r="PMO131" s="2"/>
      <c r="PMP131" s="53"/>
      <c r="PMQ131" s="2"/>
      <c r="PMR131" s="53"/>
      <c r="PMS131" s="2"/>
      <c r="PMT131" s="53"/>
      <c r="PMU131" s="2"/>
      <c r="PMV131" s="53"/>
      <c r="PMW131" s="2"/>
      <c r="PMX131" s="53"/>
      <c r="PMY131" s="2"/>
      <c r="PMZ131" s="53"/>
      <c r="PNA131" s="2"/>
      <c r="PNB131" s="53"/>
      <c r="PNC131" s="2"/>
      <c r="PND131" s="53"/>
      <c r="PNE131" s="2"/>
      <c r="PNF131" s="53"/>
      <c r="PNG131" s="2"/>
      <c r="PNH131" s="53"/>
      <c r="PNI131" s="2"/>
      <c r="PNJ131" s="53"/>
      <c r="PNK131" s="2"/>
      <c r="PNL131" s="53"/>
      <c r="PNM131" s="2"/>
      <c r="PNN131" s="53"/>
      <c r="PNO131" s="2"/>
      <c r="PNP131" s="53"/>
      <c r="PNQ131" s="2"/>
      <c r="PNR131" s="53"/>
      <c r="PNS131" s="2"/>
      <c r="PNT131" s="53"/>
      <c r="PNU131" s="2"/>
      <c r="PNV131" s="53"/>
      <c r="PNW131" s="2"/>
      <c r="PNX131" s="53"/>
      <c r="PNY131" s="2"/>
      <c r="PNZ131" s="53"/>
      <c r="POA131" s="2"/>
      <c r="POB131" s="53"/>
      <c r="POC131" s="2"/>
      <c r="POD131" s="53"/>
      <c r="POE131" s="2"/>
      <c r="POF131" s="53"/>
      <c r="POG131" s="2"/>
      <c r="POH131" s="53"/>
      <c r="POI131" s="2"/>
      <c r="POJ131" s="53"/>
      <c r="POK131" s="2"/>
      <c r="POL131" s="53"/>
      <c r="POM131" s="2"/>
      <c r="PON131" s="53"/>
      <c r="POO131" s="2"/>
      <c r="POP131" s="53"/>
      <c r="POQ131" s="2"/>
      <c r="POR131" s="53"/>
      <c r="POS131" s="2"/>
      <c r="POT131" s="53"/>
      <c r="POU131" s="2"/>
      <c r="POV131" s="53"/>
      <c r="POW131" s="2"/>
      <c r="POX131" s="53"/>
      <c r="POY131" s="2"/>
      <c r="POZ131" s="53"/>
      <c r="PPA131" s="2"/>
      <c r="PPB131" s="53"/>
      <c r="PPC131" s="2"/>
      <c r="PPD131" s="53"/>
      <c r="PPE131" s="2"/>
      <c r="PPF131" s="53"/>
      <c r="PPG131" s="2"/>
      <c r="PPH131" s="53"/>
      <c r="PPI131" s="2"/>
      <c r="PPJ131" s="53"/>
      <c r="PPK131" s="2"/>
      <c r="PPL131" s="53"/>
      <c r="PPM131" s="2"/>
      <c r="PPN131" s="53"/>
      <c r="PPO131" s="2"/>
      <c r="PPP131" s="53"/>
      <c r="PPQ131" s="2"/>
      <c r="PPR131" s="53"/>
      <c r="PPS131" s="2"/>
      <c r="PPT131" s="53"/>
      <c r="PPU131" s="2"/>
      <c r="PPV131" s="53"/>
      <c r="PPW131" s="2"/>
      <c r="PPX131" s="53"/>
      <c r="PPY131" s="2"/>
      <c r="PPZ131" s="53"/>
      <c r="PQA131" s="2"/>
      <c r="PQB131" s="53"/>
      <c r="PQC131" s="2"/>
      <c r="PQD131" s="53"/>
      <c r="PQE131" s="2"/>
      <c r="PQF131" s="53"/>
      <c r="PQG131" s="2"/>
      <c r="PQH131" s="53"/>
      <c r="PQI131" s="2"/>
      <c r="PQJ131" s="53"/>
      <c r="PQK131" s="2"/>
      <c r="PQL131" s="53"/>
      <c r="PQM131" s="2"/>
      <c r="PQN131" s="53"/>
      <c r="PQO131" s="2"/>
      <c r="PQP131" s="53"/>
      <c r="PQQ131" s="2"/>
      <c r="PQR131" s="53"/>
      <c r="PQS131" s="2"/>
      <c r="PQT131" s="53"/>
      <c r="PQU131" s="2"/>
      <c r="PQV131" s="53"/>
      <c r="PQW131" s="2"/>
      <c r="PQX131" s="53"/>
      <c r="PQY131" s="2"/>
      <c r="PQZ131" s="53"/>
      <c r="PRA131" s="2"/>
      <c r="PRB131" s="53"/>
      <c r="PRC131" s="2"/>
      <c r="PRD131" s="53"/>
      <c r="PRE131" s="2"/>
      <c r="PRF131" s="53"/>
      <c r="PRG131" s="2"/>
      <c r="PRH131" s="53"/>
      <c r="PRI131" s="2"/>
      <c r="PRJ131" s="53"/>
      <c r="PRK131" s="2"/>
      <c r="PRL131" s="53"/>
      <c r="PRM131" s="2"/>
      <c r="PRN131" s="53"/>
      <c r="PRO131" s="2"/>
      <c r="PRP131" s="53"/>
      <c r="PRQ131" s="2"/>
      <c r="PRR131" s="53"/>
      <c r="PRS131" s="2"/>
      <c r="PRT131" s="53"/>
      <c r="PRU131" s="2"/>
      <c r="PRV131" s="53"/>
      <c r="PRW131" s="2"/>
      <c r="PRX131" s="53"/>
      <c r="PRY131" s="2"/>
      <c r="PRZ131" s="53"/>
      <c r="PSA131" s="2"/>
      <c r="PSB131" s="53"/>
      <c r="PSC131" s="2"/>
      <c r="PSD131" s="53"/>
      <c r="PSE131" s="2"/>
      <c r="PSF131" s="53"/>
      <c r="PSG131" s="2"/>
      <c r="PSH131" s="53"/>
      <c r="PSI131" s="2"/>
      <c r="PSJ131" s="53"/>
      <c r="PSK131" s="2"/>
      <c r="PSL131" s="53"/>
      <c r="PSM131" s="2"/>
      <c r="PSN131" s="53"/>
      <c r="PSO131" s="2"/>
      <c r="PSP131" s="53"/>
      <c r="PSQ131" s="2"/>
      <c r="PSR131" s="53"/>
      <c r="PSS131" s="2"/>
      <c r="PST131" s="53"/>
      <c r="PSU131" s="2"/>
      <c r="PSV131" s="53"/>
      <c r="PSW131" s="2"/>
      <c r="PSX131" s="53"/>
      <c r="PSY131" s="2"/>
      <c r="PSZ131" s="53"/>
      <c r="PTA131" s="2"/>
      <c r="PTB131" s="53"/>
      <c r="PTC131" s="2"/>
      <c r="PTD131" s="53"/>
      <c r="PTE131" s="2"/>
      <c r="PTF131" s="53"/>
      <c r="PTG131" s="2"/>
      <c r="PTH131" s="53"/>
      <c r="PTI131" s="2"/>
      <c r="PTJ131" s="53"/>
      <c r="PTK131" s="2"/>
      <c r="PTL131" s="53"/>
      <c r="PTM131" s="2"/>
      <c r="PTN131" s="53"/>
      <c r="PTO131" s="2"/>
      <c r="PTP131" s="53"/>
      <c r="PTQ131" s="2"/>
      <c r="PTR131" s="53"/>
      <c r="PTS131" s="2"/>
      <c r="PTT131" s="53"/>
      <c r="PTU131" s="2"/>
      <c r="PTV131" s="53"/>
      <c r="PTW131" s="2"/>
      <c r="PTX131" s="53"/>
      <c r="PTY131" s="2"/>
      <c r="PTZ131" s="53"/>
      <c r="PUA131" s="2"/>
      <c r="PUB131" s="53"/>
      <c r="PUC131" s="2"/>
      <c r="PUD131" s="53"/>
      <c r="PUE131" s="2"/>
      <c r="PUF131" s="53"/>
      <c r="PUG131" s="2"/>
      <c r="PUH131" s="53"/>
      <c r="PUI131" s="2"/>
      <c r="PUJ131" s="53"/>
      <c r="PUK131" s="2"/>
      <c r="PUL131" s="53"/>
      <c r="PUM131" s="2"/>
      <c r="PUN131" s="53"/>
      <c r="PUO131" s="2"/>
      <c r="PUP131" s="53"/>
      <c r="PUQ131" s="2"/>
      <c r="PUR131" s="53"/>
      <c r="PUS131" s="2"/>
      <c r="PUT131" s="53"/>
      <c r="PUU131" s="2"/>
      <c r="PUV131" s="53"/>
      <c r="PUW131" s="2"/>
      <c r="PUX131" s="53"/>
      <c r="PUY131" s="2"/>
      <c r="PUZ131" s="53"/>
      <c r="PVA131" s="2"/>
      <c r="PVB131" s="53"/>
      <c r="PVC131" s="2"/>
      <c r="PVD131" s="53"/>
      <c r="PVE131" s="2"/>
      <c r="PVF131" s="53"/>
      <c r="PVG131" s="2"/>
      <c r="PVH131" s="53"/>
      <c r="PVI131" s="2"/>
      <c r="PVJ131" s="53"/>
      <c r="PVK131" s="2"/>
      <c r="PVL131" s="53"/>
      <c r="PVM131" s="2"/>
      <c r="PVN131" s="53"/>
      <c r="PVO131" s="2"/>
      <c r="PVP131" s="53"/>
      <c r="PVQ131" s="2"/>
      <c r="PVR131" s="53"/>
      <c r="PVS131" s="2"/>
      <c r="PVT131" s="53"/>
      <c r="PVU131" s="2"/>
      <c r="PVV131" s="53"/>
      <c r="PVW131" s="2"/>
      <c r="PVX131" s="53"/>
      <c r="PVY131" s="2"/>
      <c r="PVZ131" s="53"/>
      <c r="PWA131" s="2"/>
      <c r="PWB131" s="53"/>
      <c r="PWC131" s="2"/>
      <c r="PWD131" s="53"/>
      <c r="PWE131" s="2"/>
      <c r="PWF131" s="53"/>
      <c r="PWG131" s="2"/>
      <c r="PWH131" s="53"/>
      <c r="PWI131" s="2"/>
      <c r="PWJ131" s="53"/>
      <c r="PWK131" s="2"/>
      <c r="PWL131" s="53"/>
      <c r="PWM131" s="2"/>
      <c r="PWN131" s="53"/>
      <c r="PWO131" s="2"/>
      <c r="PWP131" s="53"/>
      <c r="PWQ131" s="2"/>
      <c r="PWR131" s="53"/>
      <c r="PWS131" s="2"/>
      <c r="PWT131" s="53"/>
      <c r="PWU131" s="2"/>
      <c r="PWV131" s="53"/>
      <c r="PWW131" s="2"/>
      <c r="PWX131" s="53"/>
      <c r="PWY131" s="2"/>
      <c r="PWZ131" s="53"/>
      <c r="PXA131" s="2"/>
      <c r="PXB131" s="53"/>
      <c r="PXC131" s="2"/>
      <c r="PXD131" s="53"/>
      <c r="PXE131" s="2"/>
      <c r="PXF131" s="53"/>
      <c r="PXG131" s="2"/>
      <c r="PXH131" s="53"/>
      <c r="PXI131" s="2"/>
      <c r="PXJ131" s="53"/>
      <c r="PXK131" s="2"/>
      <c r="PXL131" s="53"/>
      <c r="PXM131" s="2"/>
      <c r="PXN131" s="53"/>
      <c r="PXO131" s="2"/>
      <c r="PXP131" s="53"/>
      <c r="PXQ131" s="2"/>
      <c r="PXR131" s="53"/>
      <c r="PXS131" s="2"/>
      <c r="PXT131" s="53"/>
      <c r="PXU131" s="2"/>
      <c r="PXV131" s="53"/>
      <c r="PXW131" s="2"/>
      <c r="PXX131" s="53"/>
      <c r="PXY131" s="2"/>
      <c r="PXZ131" s="53"/>
      <c r="PYA131" s="2"/>
      <c r="PYB131" s="53"/>
      <c r="PYC131" s="2"/>
      <c r="PYD131" s="53"/>
      <c r="PYE131" s="2"/>
      <c r="PYF131" s="53"/>
      <c r="PYG131" s="2"/>
      <c r="PYH131" s="53"/>
      <c r="PYI131" s="2"/>
      <c r="PYJ131" s="53"/>
      <c r="PYK131" s="2"/>
      <c r="PYL131" s="53"/>
      <c r="PYM131" s="2"/>
      <c r="PYN131" s="53"/>
      <c r="PYO131" s="2"/>
      <c r="PYP131" s="53"/>
      <c r="PYQ131" s="2"/>
      <c r="PYR131" s="53"/>
      <c r="PYS131" s="2"/>
      <c r="PYT131" s="53"/>
      <c r="PYU131" s="2"/>
      <c r="PYV131" s="53"/>
      <c r="PYW131" s="2"/>
      <c r="PYX131" s="53"/>
      <c r="PYY131" s="2"/>
      <c r="PYZ131" s="53"/>
      <c r="PZA131" s="2"/>
      <c r="PZB131" s="53"/>
      <c r="PZC131" s="2"/>
      <c r="PZD131" s="53"/>
      <c r="PZE131" s="2"/>
      <c r="PZF131" s="53"/>
      <c r="PZG131" s="2"/>
      <c r="PZH131" s="53"/>
      <c r="PZI131" s="2"/>
      <c r="PZJ131" s="53"/>
      <c r="PZK131" s="2"/>
      <c r="PZL131" s="53"/>
      <c r="PZM131" s="2"/>
      <c r="PZN131" s="53"/>
      <c r="PZO131" s="2"/>
      <c r="PZP131" s="53"/>
      <c r="PZQ131" s="2"/>
      <c r="PZR131" s="53"/>
      <c r="PZS131" s="2"/>
      <c r="PZT131" s="53"/>
      <c r="PZU131" s="2"/>
      <c r="PZV131" s="53"/>
      <c r="PZW131" s="2"/>
      <c r="PZX131" s="53"/>
      <c r="PZY131" s="2"/>
      <c r="PZZ131" s="53"/>
      <c r="QAA131" s="2"/>
      <c r="QAB131" s="53"/>
      <c r="QAC131" s="2"/>
      <c r="QAD131" s="53"/>
      <c r="QAE131" s="2"/>
      <c r="QAF131" s="53"/>
      <c r="QAG131" s="2"/>
      <c r="QAH131" s="53"/>
      <c r="QAI131" s="2"/>
      <c r="QAJ131" s="53"/>
      <c r="QAK131" s="2"/>
      <c r="QAL131" s="53"/>
      <c r="QAM131" s="2"/>
      <c r="QAN131" s="53"/>
      <c r="QAO131" s="2"/>
      <c r="QAP131" s="53"/>
      <c r="QAQ131" s="2"/>
      <c r="QAR131" s="53"/>
      <c r="QAS131" s="2"/>
      <c r="QAT131" s="53"/>
      <c r="QAU131" s="2"/>
      <c r="QAV131" s="53"/>
      <c r="QAW131" s="2"/>
      <c r="QAX131" s="53"/>
      <c r="QAY131" s="2"/>
      <c r="QAZ131" s="53"/>
      <c r="QBA131" s="2"/>
      <c r="QBB131" s="53"/>
      <c r="QBC131" s="2"/>
      <c r="QBD131" s="53"/>
      <c r="QBE131" s="2"/>
      <c r="QBF131" s="53"/>
      <c r="QBG131" s="2"/>
      <c r="QBH131" s="53"/>
      <c r="QBI131" s="2"/>
      <c r="QBJ131" s="53"/>
      <c r="QBK131" s="2"/>
      <c r="QBL131" s="53"/>
      <c r="QBM131" s="2"/>
      <c r="QBN131" s="53"/>
      <c r="QBO131" s="2"/>
      <c r="QBP131" s="53"/>
      <c r="QBQ131" s="2"/>
      <c r="QBR131" s="53"/>
      <c r="QBS131" s="2"/>
      <c r="QBT131" s="53"/>
      <c r="QBU131" s="2"/>
      <c r="QBV131" s="53"/>
      <c r="QBW131" s="2"/>
      <c r="QBX131" s="53"/>
      <c r="QBY131" s="2"/>
      <c r="QBZ131" s="53"/>
      <c r="QCA131" s="2"/>
      <c r="QCB131" s="53"/>
      <c r="QCC131" s="2"/>
      <c r="QCD131" s="53"/>
      <c r="QCE131" s="2"/>
      <c r="QCF131" s="53"/>
      <c r="QCG131" s="2"/>
      <c r="QCH131" s="53"/>
      <c r="QCI131" s="2"/>
      <c r="QCJ131" s="53"/>
      <c r="QCK131" s="2"/>
      <c r="QCL131" s="53"/>
      <c r="QCM131" s="2"/>
      <c r="QCN131" s="53"/>
      <c r="QCO131" s="2"/>
      <c r="QCP131" s="53"/>
      <c r="QCQ131" s="2"/>
      <c r="QCR131" s="53"/>
      <c r="QCS131" s="2"/>
      <c r="QCT131" s="53"/>
      <c r="QCU131" s="2"/>
      <c r="QCV131" s="53"/>
      <c r="QCW131" s="2"/>
      <c r="QCX131" s="53"/>
      <c r="QCY131" s="2"/>
      <c r="QCZ131" s="53"/>
      <c r="QDA131" s="2"/>
      <c r="QDB131" s="53"/>
      <c r="QDC131" s="2"/>
      <c r="QDD131" s="53"/>
      <c r="QDE131" s="2"/>
      <c r="QDF131" s="53"/>
      <c r="QDG131" s="2"/>
      <c r="QDH131" s="53"/>
      <c r="QDI131" s="2"/>
      <c r="QDJ131" s="53"/>
      <c r="QDK131" s="2"/>
      <c r="QDL131" s="53"/>
      <c r="QDM131" s="2"/>
      <c r="QDN131" s="53"/>
      <c r="QDO131" s="2"/>
      <c r="QDP131" s="53"/>
      <c r="QDQ131" s="2"/>
      <c r="QDR131" s="53"/>
      <c r="QDS131" s="2"/>
      <c r="QDT131" s="53"/>
      <c r="QDU131" s="2"/>
      <c r="QDV131" s="53"/>
      <c r="QDW131" s="2"/>
      <c r="QDX131" s="53"/>
      <c r="QDY131" s="2"/>
      <c r="QDZ131" s="53"/>
      <c r="QEA131" s="2"/>
      <c r="QEB131" s="53"/>
      <c r="QEC131" s="2"/>
      <c r="QED131" s="53"/>
      <c r="QEE131" s="2"/>
      <c r="QEF131" s="53"/>
      <c r="QEG131" s="2"/>
      <c r="QEH131" s="53"/>
      <c r="QEI131" s="2"/>
      <c r="QEJ131" s="53"/>
      <c r="QEK131" s="2"/>
      <c r="QEL131" s="53"/>
      <c r="QEM131" s="2"/>
      <c r="QEN131" s="53"/>
      <c r="QEO131" s="2"/>
      <c r="QEP131" s="53"/>
      <c r="QEQ131" s="2"/>
      <c r="QER131" s="53"/>
      <c r="QES131" s="2"/>
      <c r="QET131" s="53"/>
      <c r="QEU131" s="2"/>
      <c r="QEV131" s="53"/>
      <c r="QEW131" s="2"/>
      <c r="QEX131" s="53"/>
      <c r="QEY131" s="2"/>
      <c r="QEZ131" s="53"/>
      <c r="QFA131" s="2"/>
      <c r="QFB131" s="53"/>
      <c r="QFC131" s="2"/>
      <c r="QFD131" s="53"/>
      <c r="QFE131" s="2"/>
      <c r="QFF131" s="53"/>
      <c r="QFG131" s="2"/>
      <c r="QFH131" s="53"/>
      <c r="QFI131" s="2"/>
      <c r="QFJ131" s="53"/>
      <c r="QFK131" s="2"/>
      <c r="QFL131" s="53"/>
      <c r="QFM131" s="2"/>
      <c r="QFN131" s="53"/>
      <c r="QFO131" s="2"/>
      <c r="QFP131" s="53"/>
      <c r="QFQ131" s="2"/>
      <c r="QFR131" s="53"/>
      <c r="QFS131" s="2"/>
      <c r="QFT131" s="53"/>
      <c r="QFU131" s="2"/>
      <c r="QFV131" s="53"/>
      <c r="QFW131" s="2"/>
      <c r="QFX131" s="53"/>
      <c r="QFY131" s="2"/>
      <c r="QFZ131" s="53"/>
      <c r="QGA131" s="2"/>
      <c r="QGB131" s="53"/>
      <c r="QGC131" s="2"/>
      <c r="QGD131" s="53"/>
      <c r="QGE131" s="2"/>
      <c r="QGF131" s="53"/>
      <c r="QGG131" s="2"/>
      <c r="QGH131" s="53"/>
      <c r="QGI131" s="2"/>
      <c r="QGJ131" s="53"/>
      <c r="QGK131" s="2"/>
      <c r="QGL131" s="53"/>
      <c r="QGM131" s="2"/>
      <c r="QGN131" s="53"/>
      <c r="QGO131" s="2"/>
      <c r="QGP131" s="53"/>
      <c r="QGQ131" s="2"/>
      <c r="QGR131" s="53"/>
      <c r="QGS131" s="2"/>
      <c r="QGT131" s="53"/>
      <c r="QGU131" s="2"/>
      <c r="QGV131" s="53"/>
      <c r="QGW131" s="2"/>
      <c r="QGX131" s="53"/>
      <c r="QGY131" s="2"/>
      <c r="QGZ131" s="53"/>
      <c r="QHA131" s="2"/>
      <c r="QHB131" s="53"/>
      <c r="QHC131" s="2"/>
      <c r="QHD131" s="53"/>
      <c r="QHE131" s="2"/>
      <c r="QHF131" s="53"/>
      <c r="QHG131" s="2"/>
      <c r="QHH131" s="53"/>
      <c r="QHI131" s="2"/>
      <c r="QHJ131" s="53"/>
      <c r="QHK131" s="2"/>
      <c r="QHL131" s="53"/>
      <c r="QHM131" s="2"/>
      <c r="QHN131" s="53"/>
      <c r="QHO131" s="2"/>
      <c r="QHP131" s="53"/>
      <c r="QHQ131" s="2"/>
      <c r="QHR131" s="53"/>
      <c r="QHS131" s="2"/>
      <c r="QHT131" s="53"/>
      <c r="QHU131" s="2"/>
      <c r="QHV131" s="53"/>
      <c r="QHW131" s="2"/>
      <c r="QHX131" s="53"/>
      <c r="QHY131" s="2"/>
      <c r="QHZ131" s="53"/>
      <c r="QIA131" s="2"/>
      <c r="QIB131" s="53"/>
      <c r="QIC131" s="2"/>
      <c r="QID131" s="53"/>
      <c r="QIE131" s="2"/>
      <c r="QIF131" s="53"/>
      <c r="QIG131" s="2"/>
      <c r="QIH131" s="53"/>
      <c r="QII131" s="2"/>
      <c r="QIJ131" s="53"/>
      <c r="QIK131" s="2"/>
      <c r="QIL131" s="53"/>
      <c r="QIM131" s="2"/>
      <c r="QIN131" s="53"/>
      <c r="QIO131" s="2"/>
      <c r="QIP131" s="53"/>
      <c r="QIQ131" s="2"/>
      <c r="QIR131" s="53"/>
      <c r="QIS131" s="2"/>
      <c r="QIT131" s="53"/>
      <c r="QIU131" s="2"/>
      <c r="QIV131" s="53"/>
      <c r="QIW131" s="2"/>
      <c r="QIX131" s="53"/>
      <c r="QIY131" s="2"/>
      <c r="QIZ131" s="53"/>
      <c r="QJA131" s="2"/>
      <c r="QJB131" s="53"/>
      <c r="QJC131" s="2"/>
      <c r="QJD131" s="53"/>
      <c r="QJE131" s="2"/>
      <c r="QJF131" s="53"/>
      <c r="QJG131" s="2"/>
      <c r="QJH131" s="53"/>
      <c r="QJI131" s="2"/>
      <c r="QJJ131" s="53"/>
      <c r="QJK131" s="2"/>
      <c r="QJL131" s="53"/>
      <c r="QJM131" s="2"/>
      <c r="QJN131" s="53"/>
      <c r="QJO131" s="2"/>
      <c r="QJP131" s="53"/>
      <c r="QJQ131" s="2"/>
      <c r="QJR131" s="53"/>
      <c r="QJS131" s="2"/>
      <c r="QJT131" s="53"/>
      <c r="QJU131" s="2"/>
      <c r="QJV131" s="53"/>
      <c r="QJW131" s="2"/>
      <c r="QJX131" s="53"/>
      <c r="QJY131" s="2"/>
      <c r="QJZ131" s="53"/>
      <c r="QKA131" s="2"/>
      <c r="QKB131" s="53"/>
      <c r="QKC131" s="2"/>
      <c r="QKD131" s="53"/>
      <c r="QKE131" s="2"/>
      <c r="QKF131" s="53"/>
      <c r="QKG131" s="2"/>
      <c r="QKH131" s="53"/>
      <c r="QKI131" s="2"/>
      <c r="QKJ131" s="53"/>
      <c r="QKK131" s="2"/>
      <c r="QKL131" s="53"/>
      <c r="QKM131" s="2"/>
      <c r="QKN131" s="53"/>
      <c r="QKO131" s="2"/>
      <c r="QKP131" s="53"/>
      <c r="QKQ131" s="2"/>
      <c r="QKR131" s="53"/>
      <c r="QKS131" s="2"/>
      <c r="QKT131" s="53"/>
      <c r="QKU131" s="2"/>
      <c r="QKV131" s="53"/>
      <c r="QKW131" s="2"/>
      <c r="QKX131" s="53"/>
      <c r="QKY131" s="2"/>
      <c r="QKZ131" s="53"/>
      <c r="QLA131" s="2"/>
      <c r="QLB131" s="53"/>
      <c r="QLC131" s="2"/>
      <c r="QLD131" s="53"/>
      <c r="QLE131" s="2"/>
      <c r="QLF131" s="53"/>
      <c r="QLG131" s="2"/>
      <c r="QLH131" s="53"/>
      <c r="QLI131" s="2"/>
      <c r="QLJ131" s="53"/>
      <c r="QLK131" s="2"/>
      <c r="QLL131" s="53"/>
      <c r="QLM131" s="2"/>
      <c r="QLN131" s="53"/>
      <c r="QLO131" s="2"/>
      <c r="QLP131" s="53"/>
      <c r="QLQ131" s="2"/>
      <c r="QLR131" s="53"/>
      <c r="QLS131" s="2"/>
      <c r="QLT131" s="53"/>
      <c r="QLU131" s="2"/>
      <c r="QLV131" s="53"/>
      <c r="QLW131" s="2"/>
      <c r="QLX131" s="53"/>
      <c r="QLY131" s="2"/>
      <c r="QLZ131" s="53"/>
      <c r="QMA131" s="2"/>
      <c r="QMB131" s="53"/>
      <c r="QMC131" s="2"/>
      <c r="QMD131" s="53"/>
      <c r="QME131" s="2"/>
      <c r="QMF131" s="53"/>
      <c r="QMG131" s="2"/>
      <c r="QMH131" s="53"/>
      <c r="QMI131" s="2"/>
      <c r="QMJ131" s="53"/>
      <c r="QMK131" s="2"/>
      <c r="QML131" s="53"/>
      <c r="QMM131" s="2"/>
      <c r="QMN131" s="53"/>
      <c r="QMO131" s="2"/>
      <c r="QMP131" s="53"/>
      <c r="QMQ131" s="2"/>
      <c r="QMR131" s="53"/>
      <c r="QMS131" s="2"/>
      <c r="QMT131" s="53"/>
      <c r="QMU131" s="2"/>
      <c r="QMV131" s="53"/>
      <c r="QMW131" s="2"/>
      <c r="QMX131" s="53"/>
      <c r="QMY131" s="2"/>
      <c r="QMZ131" s="53"/>
      <c r="QNA131" s="2"/>
      <c r="QNB131" s="53"/>
      <c r="QNC131" s="2"/>
      <c r="QND131" s="53"/>
      <c r="QNE131" s="2"/>
      <c r="QNF131" s="53"/>
      <c r="QNG131" s="2"/>
      <c r="QNH131" s="53"/>
      <c r="QNI131" s="2"/>
      <c r="QNJ131" s="53"/>
      <c r="QNK131" s="2"/>
      <c r="QNL131" s="53"/>
      <c r="QNM131" s="2"/>
      <c r="QNN131" s="53"/>
      <c r="QNO131" s="2"/>
      <c r="QNP131" s="53"/>
      <c r="QNQ131" s="2"/>
      <c r="QNR131" s="53"/>
      <c r="QNS131" s="2"/>
      <c r="QNT131" s="53"/>
      <c r="QNU131" s="2"/>
      <c r="QNV131" s="53"/>
      <c r="QNW131" s="2"/>
      <c r="QNX131" s="53"/>
      <c r="QNY131" s="2"/>
      <c r="QNZ131" s="53"/>
      <c r="QOA131" s="2"/>
      <c r="QOB131" s="53"/>
      <c r="QOC131" s="2"/>
      <c r="QOD131" s="53"/>
      <c r="QOE131" s="2"/>
      <c r="QOF131" s="53"/>
      <c r="QOG131" s="2"/>
      <c r="QOH131" s="53"/>
      <c r="QOI131" s="2"/>
      <c r="QOJ131" s="53"/>
      <c r="QOK131" s="2"/>
      <c r="QOL131" s="53"/>
      <c r="QOM131" s="2"/>
      <c r="QON131" s="53"/>
      <c r="QOO131" s="2"/>
      <c r="QOP131" s="53"/>
      <c r="QOQ131" s="2"/>
      <c r="QOR131" s="53"/>
      <c r="QOS131" s="2"/>
      <c r="QOT131" s="53"/>
      <c r="QOU131" s="2"/>
      <c r="QOV131" s="53"/>
      <c r="QOW131" s="2"/>
      <c r="QOX131" s="53"/>
      <c r="QOY131" s="2"/>
      <c r="QOZ131" s="53"/>
      <c r="QPA131" s="2"/>
      <c r="QPB131" s="53"/>
      <c r="QPC131" s="2"/>
      <c r="QPD131" s="53"/>
      <c r="QPE131" s="2"/>
      <c r="QPF131" s="53"/>
      <c r="QPG131" s="2"/>
      <c r="QPH131" s="53"/>
      <c r="QPI131" s="2"/>
      <c r="QPJ131" s="53"/>
      <c r="QPK131" s="2"/>
      <c r="QPL131" s="53"/>
      <c r="QPM131" s="2"/>
      <c r="QPN131" s="53"/>
      <c r="QPO131" s="2"/>
      <c r="QPP131" s="53"/>
      <c r="QPQ131" s="2"/>
      <c r="QPR131" s="53"/>
      <c r="QPS131" s="2"/>
      <c r="QPT131" s="53"/>
      <c r="QPU131" s="2"/>
      <c r="QPV131" s="53"/>
      <c r="QPW131" s="2"/>
      <c r="QPX131" s="53"/>
      <c r="QPY131" s="2"/>
      <c r="QPZ131" s="53"/>
      <c r="QQA131" s="2"/>
      <c r="QQB131" s="53"/>
      <c r="QQC131" s="2"/>
      <c r="QQD131" s="53"/>
      <c r="QQE131" s="2"/>
      <c r="QQF131" s="53"/>
      <c r="QQG131" s="2"/>
      <c r="QQH131" s="53"/>
      <c r="QQI131" s="2"/>
      <c r="QQJ131" s="53"/>
      <c r="QQK131" s="2"/>
      <c r="QQL131" s="53"/>
      <c r="QQM131" s="2"/>
      <c r="QQN131" s="53"/>
      <c r="QQO131" s="2"/>
      <c r="QQP131" s="53"/>
      <c r="QQQ131" s="2"/>
      <c r="QQR131" s="53"/>
      <c r="QQS131" s="2"/>
      <c r="QQT131" s="53"/>
      <c r="QQU131" s="2"/>
      <c r="QQV131" s="53"/>
      <c r="QQW131" s="2"/>
      <c r="QQX131" s="53"/>
      <c r="QQY131" s="2"/>
      <c r="QQZ131" s="53"/>
      <c r="QRA131" s="2"/>
      <c r="QRB131" s="53"/>
      <c r="QRC131" s="2"/>
      <c r="QRD131" s="53"/>
      <c r="QRE131" s="2"/>
      <c r="QRF131" s="53"/>
      <c r="QRG131" s="2"/>
      <c r="QRH131" s="53"/>
      <c r="QRI131" s="2"/>
      <c r="QRJ131" s="53"/>
      <c r="QRK131" s="2"/>
      <c r="QRL131" s="53"/>
      <c r="QRM131" s="2"/>
      <c r="QRN131" s="53"/>
      <c r="QRO131" s="2"/>
      <c r="QRP131" s="53"/>
      <c r="QRQ131" s="2"/>
      <c r="QRR131" s="53"/>
      <c r="QRS131" s="2"/>
      <c r="QRT131" s="53"/>
      <c r="QRU131" s="2"/>
      <c r="QRV131" s="53"/>
      <c r="QRW131" s="2"/>
      <c r="QRX131" s="53"/>
      <c r="QRY131" s="2"/>
      <c r="QRZ131" s="53"/>
      <c r="QSA131" s="2"/>
      <c r="QSB131" s="53"/>
      <c r="QSC131" s="2"/>
      <c r="QSD131" s="53"/>
      <c r="QSE131" s="2"/>
      <c r="QSF131" s="53"/>
      <c r="QSG131" s="2"/>
      <c r="QSH131" s="53"/>
      <c r="QSI131" s="2"/>
      <c r="QSJ131" s="53"/>
      <c r="QSK131" s="2"/>
      <c r="QSL131" s="53"/>
      <c r="QSM131" s="2"/>
      <c r="QSN131" s="53"/>
      <c r="QSO131" s="2"/>
      <c r="QSP131" s="53"/>
      <c r="QSQ131" s="2"/>
      <c r="QSR131" s="53"/>
      <c r="QSS131" s="2"/>
      <c r="QST131" s="53"/>
      <c r="QSU131" s="2"/>
      <c r="QSV131" s="53"/>
      <c r="QSW131" s="2"/>
      <c r="QSX131" s="53"/>
      <c r="QSY131" s="2"/>
      <c r="QSZ131" s="53"/>
      <c r="QTA131" s="2"/>
      <c r="QTB131" s="53"/>
      <c r="QTC131" s="2"/>
      <c r="QTD131" s="53"/>
      <c r="QTE131" s="2"/>
      <c r="QTF131" s="53"/>
      <c r="QTG131" s="2"/>
      <c r="QTH131" s="53"/>
      <c r="QTI131" s="2"/>
      <c r="QTJ131" s="53"/>
      <c r="QTK131" s="2"/>
      <c r="QTL131" s="53"/>
      <c r="QTM131" s="2"/>
      <c r="QTN131" s="53"/>
      <c r="QTO131" s="2"/>
      <c r="QTP131" s="53"/>
      <c r="QTQ131" s="2"/>
      <c r="QTR131" s="53"/>
      <c r="QTS131" s="2"/>
      <c r="QTT131" s="53"/>
      <c r="QTU131" s="2"/>
      <c r="QTV131" s="53"/>
      <c r="QTW131" s="2"/>
      <c r="QTX131" s="53"/>
      <c r="QTY131" s="2"/>
      <c r="QTZ131" s="53"/>
      <c r="QUA131" s="2"/>
      <c r="QUB131" s="53"/>
      <c r="QUC131" s="2"/>
      <c r="QUD131" s="53"/>
      <c r="QUE131" s="2"/>
      <c r="QUF131" s="53"/>
      <c r="QUG131" s="2"/>
      <c r="QUH131" s="53"/>
      <c r="QUI131" s="2"/>
      <c r="QUJ131" s="53"/>
      <c r="QUK131" s="2"/>
      <c r="QUL131" s="53"/>
      <c r="QUM131" s="2"/>
      <c r="QUN131" s="53"/>
      <c r="QUO131" s="2"/>
      <c r="QUP131" s="53"/>
      <c r="QUQ131" s="2"/>
      <c r="QUR131" s="53"/>
      <c r="QUS131" s="2"/>
      <c r="QUT131" s="53"/>
      <c r="QUU131" s="2"/>
      <c r="QUV131" s="53"/>
      <c r="QUW131" s="2"/>
      <c r="QUX131" s="53"/>
      <c r="QUY131" s="2"/>
      <c r="QUZ131" s="53"/>
      <c r="QVA131" s="2"/>
      <c r="QVB131" s="53"/>
      <c r="QVC131" s="2"/>
      <c r="QVD131" s="53"/>
      <c r="QVE131" s="2"/>
      <c r="QVF131" s="53"/>
      <c r="QVG131" s="2"/>
      <c r="QVH131" s="53"/>
      <c r="QVI131" s="2"/>
      <c r="QVJ131" s="53"/>
      <c r="QVK131" s="2"/>
      <c r="QVL131" s="53"/>
      <c r="QVM131" s="2"/>
      <c r="QVN131" s="53"/>
      <c r="QVO131" s="2"/>
      <c r="QVP131" s="53"/>
      <c r="QVQ131" s="2"/>
      <c r="QVR131" s="53"/>
      <c r="QVS131" s="2"/>
      <c r="QVT131" s="53"/>
      <c r="QVU131" s="2"/>
      <c r="QVV131" s="53"/>
      <c r="QVW131" s="2"/>
      <c r="QVX131" s="53"/>
      <c r="QVY131" s="2"/>
      <c r="QVZ131" s="53"/>
      <c r="QWA131" s="2"/>
      <c r="QWB131" s="53"/>
      <c r="QWC131" s="2"/>
      <c r="QWD131" s="53"/>
      <c r="QWE131" s="2"/>
      <c r="QWF131" s="53"/>
      <c r="QWG131" s="2"/>
      <c r="QWH131" s="53"/>
      <c r="QWI131" s="2"/>
      <c r="QWJ131" s="53"/>
      <c r="QWK131" s="2"/>
      <c r="QWL131" s="53"/>
      <c r="QWM131" s="2"/>
      <c r="QWN131" s="53"/>
      <c r="QWO131" s="2"/>
      <c r="QWP131" s="53"/>
      <c r="QWQ131" s="2"/>
      <c r="QWR131" s="53"/>
      <c r="QWS131" s="2"/>
      <c r="QWT131" s="53"/>
      <c r="QWU131" s="2"/>
      <c r="QWV131" s="53"/>
      <c r="QWW131" s="2"/>
      <c r="QWX131" s="53"/>
      <c r="QWY131" s="2"/>
      <c r="QWZ131" s="53"/>
      <c r="QXA131" s="2"/>
      <c r="QXB131" s="53"/>
      <c r="QXC131" s="2"/>
      <c r="QXD131" s="53"/>
      <c r="QXE131" s="2"/>
      <c r="QXF131" s="53"/>
      <c r="QXG131" s="2"/>
      <c r="QXH131" s="53"/>
      <c r="QXI131" s="2"/>
      <c r="QXJ131" s="53"/>
      <c r="QXK131" s="2"/>
      <c r="QXL131" s="53"/>
      <c r="QXM131" s="2"/>
      <c r="QXN131" s="53"/>
      <c r="QXO131" s="2"/>
      <c r="QXP131" s="53"/>
      <c r="QXQ131" s="2"/>
      <c r="QXR131" s="53"/>
      <c r="QXS131" s="2"/>
      <c r="QXT131" s="53"/>
      <c r="QXU131" s="2"/>
      <c r="QXV131" s="53"/>
      <c r="QXW131" s="2"/>
      <c r="QXX131" s="53"/>
      <c r="QXY131" s="2"/>
      <c r="QXZ131" s="53"/>
      <c r="QYA131" s="2"/>
      <c r="QYB131" s="53"/>
      <c r="QYC131" s="2"/>
      <c r="QYD131" s="53"/>
      <c r="QYE131" s="2"/>
      <c r="QYF131" s="53"/>
      <c r="QYG131" s="2"/>
      <c r="QYH131" s="53"/>
      <c r="QYI131" s="2"/>
      <c r="QYJ131" s="53"/>
      <c r="QYK131" s="2"/>
      <c r="QYL131" s="53"/>
      <c r="QYM131" s="2"/>
      <c r="QYN131" s="53"/>
      <c r="QYO131" s="2"/>
      <c r="QYP131" s="53"/>
      <c r="QYQ131" s="2"/>
      <c r="QYR131" s="53"/>
      <c r="QYS131" s="2"/>
      <c r="QYT131" s="53"/>
      <c r="QYU131" s="2"/>
      <c r="QYV131" s="53"/>
      <c r="QYW131" s="2"/>
      <c r="QYX131" s="53"/>
      <c r="QYY131" s="2"/>
      <c r="QYZ131" s="53"/>
      <c r="QZA131" s="2"/>
      <c r="QZB131" s="53"/>
      <c r="QZC131" s="2"/>
      <c r="QZD131" s="53"/>
      <c r="QZE131" s="2"/>
      <c r="QZF131" s="53"/>
      <c r="QZG131" s="2"/>
      <c r="QZH131" s="53"/>
      <c r="QZI131" s="2"/>
      <c r="QZJ131" s="53"/>
      <c r="QZK131" s="2"/>
      <c r="QZL131" s="53"/>
      <c r="QZM131" s="2"/>
      <c r="QZN131" s="53"/>
      <c r="QZO131" s="2"/>
      <c r="QZP131" s="53"/>
      <c r="QZQ131" s="2"/>
      <c r="QZR131" s="53"/>
      <c r="QZS131" s="2"/>
      <c r="QZT131" s="53"/>
      <c r="QZU131" s="2"/>
      <c r="QZV131" s="53"/>
      <c r="QZW131" s="2"/>
      <c r="QZX131" s="53"/>
      <c r="QZY131" s="2"/>
      <c r="QZZ131" s="53"/>
      <c r="RAA131" s="2"/>
      <c r="RAB131" s="53"/>
      <c r="RAC131" s="2"/>
      <c r="RAD131" s="53"/>
      <c r="RAE131" s="2"/>
      <c r="RAF131" s="53"/>
      <c r="RAG131" s="2"/>
      <c r="RAH131" s="53"/>
      <c r="RAI131" s="2"/>
      <c r="RAJ131" s="53"/>
      <c r="RAK131" s="2"/>
      <c r="RAL131" s="53"/>
      <c r="RAM131" s="2"/>
      <c r="RAN131" s="53"/>
      <c r="RAO131" s="2"/>
      <c r="RAP131" s="53"/>
      <c r="RAQ131" s="2"/>
      <c r="RAR131" s="53"/>
      <c r="RAS131" s="2"/>
      <c r="RAT131" s="53"/>
      <c r="RAU131" s="2"/>
      <c r="RAV131" s="53"/>
      <c r="RAW131" s="2"/>
      <c r="RAX131" s="53"/>
      <c r="RAY131" s="2"/>
      <c r="RAZ131" s="53"/>
      <c r="RBA131" s="2"/>
      <c r="RBB131" s="53"/>
      <c r="RBC131" s="2"/>
      <c r="RBD131" s="53"/>
      <c r="RBE131" s="2"/>
      <c r="RBF131" s="53"/>
      <c r="RBG131" s="2"/>
      <c r="RBH131" s="53"/>
      <c r="RBI131" s="2"/>
      <c r="RBJ131" s="53"/>
      <c r="RBK131" s="2"/>
      <c r="RBL131" s="53"/>
      <c r="RBM131" s="2"/>
      <c r="RBN131" s="53"/>
      <c r="RBO131" s="2"/>
      <c r="RBP131" s="53"/>
      <c r="RBQ131" s="2"/>
      <c r="RBR131" s="53"/>
      <c r="RBS131" s="2"/>
      <c r="RBT131" s="53"/>
      <c r="RBU131" s="2"/>
      <c r="RBV131" s="53"/>
      <c r="RBW131" s="2"/>
      <c r="RBX131" s="53"/>
      <c r="RBY131" s="2"/>
      <c r="RBZ131" s="53"/>
      <c r="RCA131" s="2"/>
      <c r="RCB131" s="53"/>
      <c r="RCC131" s="2"/>
      <c r="RCD131" s="53"/>
      <c r="RCE131" s="2"/>
      <c r="RCF131" s="53"/>
      <c r="RCG131" s="2"/>
      <c r="RCH131" s="53"/>
      <c r="RCI131" s="2"/>
      <c r="RCJ131" s="53"/>
      <c r="RCK131" s="2"/>
      <c r="RCL131" s="53"/>
      <c r="RCM131" s="2"/>
      <c r="RCN131" s="53"/>
      <c r="RCO131" s="2"/>
      <c r="RCP131" s="53"/>
      <c r="RCQ131" s="2"/>
      <c r="RCR131" s="53"/>
      <c r="RCS131" s="2"/>
      <c r="RCT131" s="53"/>
      <c r="RCU131" s="2"/>
      <c r="RCV131" s="53"/>
      <c r="RCW131" s="2"/>
      <c r="RCX131" s="53"/>
      <c r="RCY131" s="2"/>
      <c r="RCZ131" s="53"/>
      <c r="RDA131" s="2"/>
      <c r="RDB131" s="53"/>
      <c r="RDC131" s="2"/>
      <c r="RDD131" s="53"/>
      <c r="RDE131" s="2"/>
      <c r="RDF131" s="53"/>
      <c r="RDG131" s="2"/>
      <c r="RDH131" s="53"/>
      <c r="RDI131" s="2"/>
      <c r="RDJ131" s="53"/>
      <c r="RDK131" s="2"/>
      <c r="RDL131" s="53"/>
      <c r="RDM131" s="2"/>
      <c r="RDN131" s="53"/>
      <c r="RDO131" s="2"/>
      <c r="RDP131" s="53"/>
      <c r="RDQ131" s="2"/>
      <c r="RDR131" s="53"/>
      <c r="RDS131" s="2"/>
      <c r="RDT131" s="53"/>
      <c r="RDU131" s="2"/>
      <c r="RDV131" s="53"/>
      <c r="RDW131" s="2"/>
      <c r="RDX131" s="53"/>
      <c r="RDY131" s="2"/>
      <c r="RDZ131" s="53"/>
      <c r="REA131" s="2"/>
      <c r="REB131" s="53"/>
      <c r="REC131" s="2"/>
      <c r="RED131" s="53"/>
      <c r="REE131" s="2"/>
      <c r="REF131" s="53"/>
      <c r="REG131" s="2"/>
      <c r="REH131" s="53"/>
      <c r="REI131" s="2"/>
      <c r="REJ131" s="53"/>
      <c r="REK131" s="2"/>
      <c r="REL131" s="53"/>
      <c r="REM131" s="2"/>
      <c r="REN131" s="53"/>
      <c r="REO131" s="2"/>
      <c r="REP131" s="53"/>
      <c r="REQ131" s="2"/>
      <c r="RER131" s="53"/>
      <c r="RES131" s="2"/>
      <c r="RET131" s="53"/>
      <c r="REU131" s="2"/>
      <c r="REV131" s="53"/>
      <c r="REW131" s="2"/>
      <c r="REX131" s="53"/>
      <c r="REY131" s="2"/>
      <c r="REZ131" s="53"/>
      <c r="RFA131" s="2"/>
      <c r="RFB131" s="53"/>
      <c r="RFC131" s="2"/>
      <c r="RFD131" s="53"/>
      <c r="RFE131" s="2"/>
      <c r="RFF131" s="53"/>
      <c r="RFG131" s="2"/>
      <c r="RFH131" s="53"/>
      <c r="RFI131" s="2"/>
      <c r="RFJ131" s="53"/>
      <c r="RFK131" s="2"/>
      <c r="RFL131" s="53"/>
      <c r="RFM131" s="2"/>
      <c r="RFN131" s="53"/>
      <c r="RFO131" s="2"/>
      <c r="RFP131" s="53"/>
      <c r="RFQ131" s="2"/>
      <c r="RFR131" s="53"/>
      <c r="RFS131" s="2"/>
      <c r="RFT131" s="53"/>
      <c r="RFU131" s="2"/>
      <c r="RFV131" s="53"/>
      <c r="RFW131" s="2"/>
      <c r="RFX131" s="53"/>
      <c r="RFY131" s="2"/>
      <c r="RFZ131" s="53"/>
      <c r="RGA131" s="2"/>
      <c r="RGB131" s="53"/>
      <c r="RGC131" s="2"/>
      <c r="RGD131" s="53"/>
      <c r="RGE131" s="2"/>
      <c r="RGF131" s="53"/>
      <c r="RGG131" s="2"/>
      <c r="RGH131" s="53"/>
      <c r="RGI131" s="2"/>
      <c r="RGJ131" s="53"/>
      <c r="RGK131" s="2"/>
      <c r="RGL131" s="53"/>
      <c r="RGM131" s="2"/>
      <c r="RGN131" s="53"/>
      <c r="RGO131" s="2"/>
      <c r="RGP131" s="53"/>
      <c r="RGQ131" s="2"/>
      <c r="RGR131" s="53"/>
      <c r="RGS131" s="2"/>
      <c r="RGT131" s="53"/>
      <c r="RGU131" s="2"/>
      <c r="RGV131" s="53"/>
      <c r="RGW131" s="2"/>
      <c r="RGX131" s="53"/>
      <c r="RGY131" s="2"/>
      <c r="RGZ131" s="53"/>
      <c r="RHA131" s="2"/>
      <c r="RHB131" s="53"/>
      <c r="RHC131" s="2"/>
      <c r="RHD131" s="53"/>
      <c r="RHE131" s="2"/>
      <c r="RHF131" s="53"/>
      <c r="RHG131" s="2"/>
      <c r="RHH131" s="53"/>
      <c r="RHI131" s="2"/>
      <c r="RHJ131" s="53"/>
      <c r="RHK131" s="2"/>
      <c r="RHL131" s="53"/>
      <c r="RHM131" s="2"/>
      <c r="RHN131" s="53"/>
      <c r="RHO131" s="2"/>
      <c r="RHP131" s="53"/>
      <c r="RHQ131" s="2"/>
      <c r="RHR131" s="53"/>
      <c r="RHS131" s="2"/>
      <c r="RHT131" s="53"/>
      <c r="RHU131" s="2"/>
      <c r="RHV131" s="53"/>
      <c r="RHW131" s="2"/>
      <c r="RHX131" s="53"/>
      <c r="RHY131" s="2"/>
      <c r="RHZ131" s="53"/>
      <c r="RIA131" s="2"/>
      <c r="RIB131" s="53"/>
      <c r="RIC131" s="2"/>
      <c r="RID131" s="53"/>
      <c r="RIE131" s="2"/>
      <c r="RIF131" s="53"/>
      <c r="RIG131" s="2"/>
      <c r="RIH131" s="53"/>
      <c r="RII131" s="2"/>
      <c r="RIJ131" s="53"/>
      <c r="RIK131" s="2"/>
      <c r="RIL131" s="53"/>
      <c r="RIM131" s="2"/>
      <c r="RIN131" s="53"/>
      <c r="RIO131" s="2"/>
      <c r="RIP131" s="53"/>
      <c r="RIQ131" s="2"/>
      <c r="RIR131" s="53"/>
      <c r="RIS131" s="2"/>
      <c r="RIT131" s="53"/>
      <c r="RIU131" s="2"/>
      <c r="RIV131" s="53"/>
      <c r="RIW131" s="2"/>
      <c r="RIX131" s="53"/>
      <c r="RIY131" s="2"/>
      <c r="RIZ131" s="53"/>
      <c r="RJA131" s="2"/>
      <c r="RJB131" s="53"/>
      <c r="RJC131" s="2"/>
      <c r="RJD131" s="53"/>
      <c r="RJE131" s="2"/>
      <c r="RJF131" s="53"/>
      <c r="RJG131" s="2"/>
      <c r="RJH131" s="53"/>
      <c r="RJI131" s="2"/>
      <c r="RJJ131" s="53"/>
      <c r="RJK131" s="2"/>
      <c r="RJL131" s="53"/>
      <c r="RJM131" s="2"/>
      <c r="RJN131" s="53"/>
      <c r="RJO131" s="2"/>
      <c r="RJP131" s="53"/>
      <c r="RJQ131" s="2"/>
      <c r="RJR131" s="53"/>
      <c r="RJS131" s="2"/>
      <c r="RJT131" s="53"/>
      <c r="RJU131" s="2"/>
      <c r="RJV131" s="53"/>
      <c r="RJW131" s="2"/>
      <c r="RJX131" s="53"/>
      <c r="RJY131" s="2"/>
      <c r="RJZ131" s="53"/>
      <c r="RKA131" s="2"/>
      <c r="RKB131" s="53"/>
      <c r="RKC131" s="2"/>
      <c r="RKD131" s="53"/>
      <c r="RKE131" s="2"/>
      <c r="RKF131" s="53"/>
      <c r="RKG131" s="2"/>
      <c r="RKH131" s="53"/>
      <c r="RKI131" s="2"/>
      <c r="RKJ131" s="53"/>
      <c r="RKK131" s="2"/>
      <c r="RKL131" s="53"/>
      <c r="RKM131" s="2"/>
      <c r="RKN131" s="53"/>
      <c r="RKO131" s="2"/>
      <c r="RKP131" s="53"/>
      <c r="RKQ131" s="2"/>
      <c r="RKR131" s="53"/>
      <c r="RKS131" s="2"/>
      <c r="RKT131" s="53"/>
      <c r="RKU131" s="2"/>
      <c r="RKV131" s="53"/>
      <c r="RKW131" s="2"/>
      <c r="RKX131" s="53"/>
      <c r="RKY131" s="2"/>
      <c r="RKZ131" s="53"/>
      <c r="RLA131" s="2"/>
      <c r="RLB131" s="53"/>
      <c r="RLC131" s="2"/>
      <c r="RLD131" s="53"/>
      <c r="RLE131" s="2"/>
      <c r="RLF131" s="53"/>
      <c r="RLG131" s="2"/>
      <c r="RLH131" s="53"/>
      <c r="RLI131" s="2"/>
      <c r="RLJ131" s="53"/>
      <c r="RLK131" s="2"/>
      <c r="RLL131" s="53"/>
      <c r="RLM131" s="2"/>
      <c r="RLN131" s="53"/>
      <c r="RLO131" s="2"/>
      <c r="RLP131" s="53"/>
      <c r="RLQ131" s="2"/>
      <c r="RLR131" s="53"/>
      <c r="RLS131" s="2"/>
      <c r="RLT131" s="53"/>
      <c r="RLU131" s="2"/>
      <c r="RLV131" s="53"/>
      <c r="RLW131" s="2"/>
      <c r="RLX131" s="53"/>
      <c r="RLY131" s="2"/>
      <c r="RLZ131" s="53"/>
      <c r="RMA131" s="2"/>
      <c r="RMB131" s="53"/>
      <c r="RMC131" s="2"/>
      <c r="RMD131" s="53"/>
      <c r="RME131" s="2"/>
      <c r="RMF131" s="53"/>
      <c r="RMG131" s="2"/>
      <c r="RMH131" s="53"/>
      <c r="RMI131" s="2"/>
      <c r="RMJ131" s="53"/>
      <c r="RMK131" s="2"/>
      <c r="RML131" s="53"/>
      <c r="RMM131" s="2"/>
      <c r="RMN131" s="53"/>
      <c r="RMO131" s="2"/>
      <c r="RMP131" s="53"/>
      <c r="RMQ131" s="2"/>
      <c r="RMR131" s="53"/>
      <c r="RMS131" s="2"/>
      <c r="RMT131" s="53"/>
      <c r="RMU131" s="2"/>
      <c r="RMV131" s="53"/>
      <c r="RMW131" s="2"/>
      <c r="RMX131" s="53"/>
      <c r="RMY131" s="2"/>
      <c r="RMZ131" s="53"/>
      <c r="RNA131" s="2"/>
      <c r="RNB131" s="53"/>
      <c r="RNC131" s="2"/>
      <c r="RND131" s="53"/>
      <c r="RNE131" s="2"/>
      <c r="RNF131" s="53"/>
      <c r="RNG131" s="2"/>
      <c r="RNH131" s="53"/>
      <c r="RNI131" s="2"/>
      <c r="RNJ131" s="53"/>
      <c r="RNK131" s="2"/>
      <c r="RNL131" s="53"/>
      <c r="RNM131" s="2"/>
      <c r="RNN131" s="53"/>
      <c r="RNO131" s="2"/>
      <c r="RNP131" s="53"/>
      <c r="RNQ131" s="2"/>
      <c r="RNR131" s="53"/>
      <c r="RNS131" s="2"/>
      <c r="RNT131" s="53"/>
      <c r="RNU131" s="2"/>
      <c r="RNV131" s="53"/>
      <c r="RNW131" s="2"/>
      <c r="RNX131" s="53"/>
      <c r="RNY131" s="2"/>
      <c r="RNZ131" s="53"/>
      <c r="ROA131" s="2"/>
      <c r="ROB131" s="53"/>
      <c r="ROC131" s="2"/>
      <c r="ROD131" s="53"/>
      <c r="ROE131" s="2"/>
      <c r="ROF131" s="53"/>
      <c r="ROG131" s="2"/>
      <c r="ROH131" s="53"/>
      <c r="ROI131" s="2"/>
      <c r="ROJ131" s="53"/>
      <c r="ROK131" s="2"/>
      <c r="ROL131" s="53"/>
      <c r="ROM131" s="2"/>
      <c r="RON131" s="53"/>
      <c r="ROO131" s="2"/>
      <c r="ROP131" s="53"/>
      <c r="ROQ131" s="2"/>
      <c r="ROR131" s="53"/>
      <c r="ROS131" s="2"/>
      <c r="ROT131" s="53"/>
      <c r="ROU131" s="2"/>
      <c r="ROV131" s="53"/>
      <c r="ROW131" s="2"/>
      <c r="ROX131" s="53"/>
      <c r="ROY131" s="2"/>
      <c r="ROZ131" s="53"/>
      <c r="RPA131" s="2"/>
      <c r="RPB131" s="53"/>
      <c r="RPC131" s="2"/>
      <c r="RPD131" s="53"/>
      <c r="RPE131" s="2"/>
      <c r="RPF131" s="53"/>
      <c r="RPG131" s="2"/>
      <c r="RPH131" s="53"/>
      <c r="RPI131" s="2"/>
      <c r="RPJ131" s="53"/>
      <c r="RPK131" s="2"/>
      <c r="RPL131" s="53"/>
      <c r="RPM131" s="2"/>
      <c r="RPN131" s="53"/>
      <c r="RPO131" s="2"/>
      <c r="RPP131" s="53"/>
      <c r="RPQ131" s="2"/>
      <c r="RPR131" s="53"/>
      <c r="RPS131" s="2"/>
      <c r="RPT131" s="53"/>
      <c r="RPU131" s="2"/>
      <c r="RPV131" s="53"/>
      <c r="RPW131" s="2"/>
      <c r="RPX131" s="53"/>
      <c r="RPY131" s="2"/>
      <c r="RPZ131" s="53"/>
      <c r="RQA131" s="2"/>
      <c r="RQB131" s="53"/>
      <c r="RQC131" s="2"/>
      <c r="RQD131" s="53"/>
      <c r="RQE131" s="2"/>
      <c r="RQF131" s="53"/>
      <c r="RQG131" s="2"/>
      <c r="RQH131" s="53"/>
      <c r="RQI131" s="2"/>
      <c r="RQJ131" s="53"/>
      <c r="RQK131" s="2"/>
      <c r="RQL131" s="53"/>
      <c r="RQM131" s="2"/>
      <c r="RQN131" s="53"/>
      <c r="RQO131" s="2"/>
      <c r="RQP131" s="53"/>
      <c r="RQQ131" s="2"/>
      <c r="RQR131" s="53"/>
      <c r="RQS131" s="2"/>
      <c r="RQT131" s="53"/>
      <c r="RQU131" s="2"/>
      <c r="RQV131" s="53"/>
      <c r="RQW131" s="2"/>
      <c r="RQX131" s="53"/>
      <c r="RQY131" s="2"/>
      <c r="RQZ131" s="53"/>
      <c r="RRA131" s="2"/>
      <c r="RRB131" s="53"/>
      <c r="RRC131" s="2"/>
      <c r="RRD131" s="53"/>
      <c r="RRE131" s="2"/>
      <c r="RRF131" s="53"/>
      <c r="RRG131" s="2"/>
      <c r="RRH131" s="53"/>
      <c r="RRI131" s="2"/>
      <c r="RRJ131" s="53"/>
      <c r="RRK131" s="2"/>
      <c r="RRL131" s="53"/>
      <c r="RRM131" s="2"/>
      <c r="RRN131" s="53"/>
      <c r="RRO131" s="2"/>
      <c r="RRP131" s="53"/>
      <c r="RRQ131" s="2"/>
      <c r="RRR131" s="53"/>
      <c r="RRS131" s="2"/>
      <c r="RRT131" s="53"/>
      <c r="RRU131" s="2"/>
      <c r="RRV131" s="53"/>
      <c r="RRW131" s="2"/>
      <c r="RRX131" s="53"/>
      <c r="RRY131" s="2"/>
      <c r="RRZ131" s="53"/>
      <c r="RSA131" s="2"/>
      <c r="RSB131" s="53"/>
      <c r="RSC131" s="2"/>
      <c r="RSD131" s="53"/>
      <c r="RSE131" s="2"/>
      <c r="RSF131" s="53"/>
      <c r="RSG131" s="2"/>
      <c r="RSH131" s="53"/>
      <c r="RSI131" s="2"/>
      <c r="RSJ131" s="53"/>
      <c r="RSK131" s="2"/>
      <c r="RSL131" s="53"/>
      <c r="RSM131" s="2"/>
      <c r="RSN131" s="53"/>
      <c r="RSO131" s="2"/>
      <c r="RSP131" s="53"/>
      <c r="RSQ131" s="2"/>
      <c r="RSR131" s="53"/>
      <c r="RSS131" s="2"/>
      <c r="RST131" s="53"/>
      <c r="RSU131" s="2"/>
      <c r="RSV131" s="53"/>
      <c r="RSW131" s="2"/>
      <c r="RSX131" s="53"/>
      <c r="RSY131" s="2"/>
      <c r="RSZ131" s="53"/>
      <c r="RTA131" s="2"/>
      <c r="RTB131" s="53"/>
      <c r="RTC131" s="2"/>
      <c r="RTD131" s="53"/>
      <c r="RTE131" s="2"/>
      <c r="RTF131" s="53"/>
      <c r="RTG131" s="2"/>
      <c r="RTH131" s="53"/>
      <c r="RTI131" s="2"/>
      <c r="RTJ131" s="53"/>
      <c r="RTK131" s="2"/>
      <c r="RTL131" s="53"/>
      <c r="RTM131" s="2"/>
      <c r="RTN131" s="53"/>
      <c r="RTO131" s="2"/>
      <c r="RTP131" s="53"/>
      <c r="RTQ131" s="2"/>
      <c r="RTR131" s="53"/>
      <c r="RTS131" s="2"/>
      <c r="RTT131" s="53"/>
      <c r="RTU131" s="2"/>
      <c r="RTV131" s="53"/>
      <c r="RTW131" s="2"/>
      <c r="RTX131" s="53"/>
      <c r="RTY131" s="2"/>
      <c r="RTZ131" s="53"/>
      <c r="RUA131" s="2"/>
      <c r="RUB131" s="53"/>
      <c r="RUC131" s="2"/>
      <c r="RUD131" s="53"/>
      <c r="RUE131" s="2"/>
      <c r="RUF131" s="53"/>
      <c r="RUG131" s="2"/>
      <c r="RUH131" s="53"/>
      <c r="RUI131" s="2"/>
      <c r="RUJ131" s="53"/>
      <c r="RUK131" s="2"/>
      <c r="RUL131" s="53"/>
      <c r="RUM131" s="2"/>
      <c r="RUN131" s="53"/>
      <c r="RUO131" s="2"/>
      <c r="RUP131" s="53"/>
      <c r="RUQ131" s="2"/>
      <c r="RUR131" s="53"/>
      <c r="RUS131" s="2"/>
      <c r="RUT131" s="53"/>
      <c r="RUU131" s="2"/>
      <c r="RUV131" s="53"/>
      <c r="RUW131" s="2"/>
      <c r="RUX131" s="53"/>
      <c r="RUY131" s="2"/>
      <c r="RUZ131" s="53"/>
      <c r="RVA131" s="2"/>
      <c r="RVB131" s="53"/>
      <c r="RVC131" s="2"/>
      <c r="RVD131" s="53"/>
      <c r="RVE131" s="2"/>
      <c r="RVF131" s="53"/>
      <c r="RVG131" s="2"/>
      <c r="RVH131" s="53"/>
      <c r="RVI131" s="2"/>
      <c r="RVJ131" s="53"/>
      <c r="RVK131" s="2"/>
      <c r="RVL131" s="53"/>
      <c r="RVM131" s="2"/>
      <c r="RVN131" s="53"/>
      <c r="RVO131" s="2"/>
      <c r="RVP131" s="53"/>
      <c r="RVQ131" s="2"/>
      <c r="RVR131" s="53"/>
      <c r="RVS131" s="2"/>
      <c r="RVT131" s="53"/>
      <c r="RVU131" s="2"/>
      <c r="RVV131" s="53"/>
      <c r="RVW131" s="2"/>
      <c r="RVX131" s="53"/>
      <c r="RVY131" s="2"/>
      <c r="RVZ131" s="53"/>
      <c r="RWA131" s="2"/>
      <c r="RWB131" s="53"/>
      <c r="RWC131" s="2"/>
      <c r="RWD131" s="53"/>
      <c r="RWE131" s="2"/>
      <c r="RWF131" s="53"/>
      <c r="RWG131" s="2"/>
      <c r="RWH131" s="53"/>
      <c r="RWI131" s="2"/>
      <c r="RWJ131" s="53"/>
      <c r="RWK131" s="2"/>
      <c r="RWL131" s="53"/>
      <c r="RWM131" s="2"/>
      <c r="RWN131" s="53"/>
      <c r="RWO131" s="2"/>
      <c r="RWP131" s="53"/>
      <c r="RWQ131" s="2"/>
      <c r="RWR131" s="53"/>
      <c r="RWS131" s="2"/>
      <c r="RWT131" s="53"/>
      <c r="RWU131" s="2"/>
      <c r="RWV131" s="53"/>
      <c r="RWW131" s="2"/>
      <c r="RWX131" s="53"/>
      <c r="RWY131" s="2"/>
      <c r="RWZ131" s="53"/>
      <c r="RXA131" s="2"/>
      <c r="RXB131" s="53"/>
      <c r="RXC131" s="2"/>
      <c r="RXD131" s="53"/>
      <c r="RXE131" s="2"/>
      <c r="RXF131" s="53"/>
      <c r="RXG131" s="2"/>
      <c r="RXH131" s="53"/>
      <c r="RXI131" s="2"/>
      <c r="RXJ131" s="53"/>
      <c r="RXK131" s="2"/>
      <c r="RXL131" s="53"/>
      <c r="RXM131" s="2"/>
      <c r="RXN131" s="53"/>
      <c r="RXO131" s="2"/>
      <c r="RXP131" s="53"/>
      <c r="RXQ131" s="2"/>
      <c r="RXR131" s="53"/>
      <c r="RXS131" s="2"/>
      <c r="RXT131" s="53"/>
      <c r="RXU131" s="2"/>
      <c r="RXV131" s="53"/>
      <c r="RXW131" s="2"/>
      <c r="RXX131" s="53"/>
      <c r="RXY131" s="2"/>
      <c r="RXZ131" s="53"/>
      <c r="RYA131" s="2"/>
      <c r="RYB131" s="53"/>
      <c r="RYC131" s="2"/>
      <c r="RYD131" s="53"/>
      <c r="RYE131" s="2"/>
      <c r="RYF131" s="53"/>
      <c r="RYG131" s="2"/>
      <c r="RYH131" s="53"/>
      <c r="RYI131" s="2"/>
      <c r="RYJ131" s="53"/>
      <c r="RYK131" s="2"/>
      <c r="RYL131" s="53"/>
      <c r="RYM131" s="2"/>
      <c r="RYN131" s="53"/>
      <c r="RYO131" s="2"/>
      <c r="RYP131" s="53"/>
      <c r="RYQ131" s="2"/>
      <c r="RYR131" s="53"/>
      <c r="RYS131" s="2"/>
      <c r="RYT131" s="53"/>
      <c r="RYU131" s="2"/>
      <c r="RYV131" s="53"/>
      <c r="RYW131" s="2"/>
      <c r="RYX131" s="53"/>
      <c r="RYY131" s="2"/>
      <c r="RYZ131" s="53"/>
      <c r="RZA131" s="2"/>
      <c r="RZB131" s="53"/>
      <c r="RZC131" s="2"/>
      <c r="RZD131" s="53"/>
      <c r="RZE131" s="2"/>
      <c r="RZF131" s="53"/>
      <c r="RZG131" s="2"/>
      <c r="RZH131" s="53"/>
      <c r="RZI131" s="2"/>
      <c r="RZJ131" s="53"/>
      <c r="RZK131" s="2"/>
      <c r="RZL131" s="53"/>
      <c r="RZM131" s="2"/>
      <c r="RZN131" s="53"/>
      <c r="RZO131" s="2"/>
      <c r="RZP131" s="53"/>
      <c r="RZQ131" s="2"/>
      <c r="RZR131" s="53"/>
      <c r="RZS131" s="2"/>
      <c r="RZT131" s="53"/>
      <c r="RZU131" s="2"/>
      <c r="RZV131" s="53"/>
      <c r="RZW131" s="2"/>
      <c r="RZX131" s="53"/>
      <c r="RZY131" s="2"/>
      <c r="RZZ131" s="53"/>
      <c r="SAA131" s="2"/>
      <c r="SAB131" s="53"/>
      <c r="SAC131" s="2"/>
      <c r="SAD131" s="53"/>
      <c r="SAE131" s="2"/>
      <c r="SAF131" s="53"/>
      <c r="SAG131" s="2"/>
      <c r="SAH131" s="53"/>
      <c r="SAI131" s="2"/>
      <c r="SAJ131" s="53"/>
      <c r="SAK131" s="2"/>
      <c r="SAL131" s="53"/>
      <c r="SAM131" s="2"/>
      <c r="SAN131" s="53"/>
      <c r="SAO131" s="2"/>
      <c r="SAP131" s="53"/>
      <c r="SAQ131" s="2"/>
      <c r="SAR131" s="53"/>
      <c r="SAS131" s="2"/>
      <c r="SAT131" s="53"/>
      <c r="SAU131" s="2"/>
      <c r="SAV131" s="53"/>
      <c r="SAW131" s="2"/>
      <c r="SAX131" s="53"/>
      <c r="SAY131" s="2"/>
      <c r="SAZ131" s="53"/>
      <c r="SBA131" s="2"/>
      <c r="SBB131" s="53"/>
      <c r="SBC131" s="2"/>
      <c r="SBD131" s="53"/>
      <c r="SBE131" s="2"/>
      <c r="SBF131" s="53"/>
      <c r="SBG131" s="2"/>
      <c r="SBH131" s="53"/>
      <c r="SBI131" s="2"/>
      <c r="SBJ131" s="53"/>
      <c r="SBK131" s="2"/>
      <c r="SBL131" s="53"/>
      <c r="SBM131" s="2"/>
      <c r="SBN131" s="53"/>
      <c r="SBO131" s="2"/>
      <c r="SBP131" s="53"/>
      <c r="SBQ131" s="2"/>
      <c r="SBR131" s="53"/>
      <c r="SBS131" s="2"/>
      <c r="SBT131" s="53"/>
      <c r="SBU131" s="2"/>
      <c r="SBV131" s="53"/>
      <c r="SBW131" s="2"/>
      <c r="SBX131" s="53"/>
      <c r="SBY131" s="2"/>
      <c r="SBZ131" s="53"/>
      <c r="SCA131" s="2"/>
      <c r="SCB131" s="53"/>
      <c r="SCC131" s="2"/>
      <c r="SCD131" s="53"/>
      <c r="SCE131" s="2"/>
      <c r="SCF131" s="53"/>
      <c r="SCG131" s="2"/>
      <c r="SCH131" s="53"/>
      <c r="SCI131" s="2"/>
      <c r="SCJ131" s="53"/>
      <c r="SCK131" s="2"/>
      <c r="SCL131" s="53"/>
      <c r="SCM131" s="2"/>
      <c r="SCN131" s="53"/>
      <c r="SCO131" s="2"/>
      <c r="SCP131" s="53"/>
      <c r="SCQ131" s="2"/>
      <c r="SCR131" s="53"/>
      <c r="SCS131" s="2"/>
      <c r="SCT131" s="53"/>
      <c r="SCU131" s="2"/>
      <c r="SCV131" s="53"/>
      <c r="SCW131" s="2"/>
      <c r="SCX131" s="53"/>
      <c r="SCY131" s="2"/>
      <c r="SCZ131" s="53"/>
      <c r="SDA131" s="2"/>
      <c r="SDB131" s="53"/>
      <c r="SDC131" s="2"/>
      <c r="SDD131" s="53"/>
      <c r="SDE131" s="2"/>
      <c r="SDF131" s="53"/>
      <c r="SDG131" s="2"/>
      <c r="SDH131" s="53"/>
      <c r="SDI131" s="2"/>
      <c r="SDJ131" s="53"/>
      <c r="SDK131" s="2"/>
      <c r="SDL131" s="53"/>
      <c r="SDM131" s="2"/>
      <c r="SDN131" s="53"/>
      <c r="SDO131" s="2"/>
      <c r="SDP131" s="53"/>
      <c r="SDQ131" s="2"/>
      <c r="SDR131" s="53"/>
      <c r="SDS131" s="2"/>
      <c r="SDT131" s="53"/>
      <c r="SDU131" s="2"/>
      <c r="SDV131" s="53"/>
      <c r="SDW131" s="2"/>
      <c r="SDX131" s="53"/>
      <c r="SDY131" s="2"/>
      <c r="SDZ131" s="53"/>
      <c r="SEA131" s="2"/>
      <c r="SEB131" s="53"/>
      <c r="SEC131" s="2"/>
      <c r="SED131" s="53"/>
      <c r="SEE131" s="2"/>
      <c r="SEF131" s="53"/>
      <c r="SEG131" s="2"/>
      <c r="SEH131" s="53"/>
      <c r="SEI131" s="2"/>
      <c r="SEJ131" s="53"/>
      <c r="SEK131" s="2"/>
      <c r="SEL131" s="53"/>
      <c r="SEM131" s="2"/>
      <c r="SEN131" s="53"/>
      <c r="SEO131" s="2"/>
      <c r="SEP131" s="53"/>
      <c r="SEQ131" s="2"/>
      <c r="SER131" s="53"/>
      <c r="SES131" s="2"/>
      <c r="SET131" s="53"/>
      <c r="SEU131" s="2"/>
      <c r="SEV131" s="53"/>
      <c r="SEW131" s="2"/>
      <c r="SEX131" s="53"/>
      <c r="SEY131" s="2"/>
      <c r="SEZ131" s="53"/>
      <c r="SFA131" s="2"/>
      <c r="SFB131" s="53"/>
      <c r="SFC131" s="2"/>
      <c r="SFD131" s="53"/>
      <c r="SFE131" s="2"/>
      <c r="SFF131" s="53"/>
      <c r="SFG131" s="2"/>
      <c r="SFH131" s="53"/>
      <c r="SFI131" s="2"/>
      <c r="SFJ131" s="53"/>
      <c r="SFK131" s="2"/>
      <c r="SFL131" s="53"/>
      <c r="SFM131" s="2"/>
      <c r="SFN131" s="53"/>
      <c r="SFO131" s="2"/>
      <c r="SFP131" s="53"/>
      <c r="SFQ131" s="2"/>
      <c r="SFR131" s="53"/>
      <c r="SFS131" s="2"/>
      <c r="SFT131" s="53"/>
      <c r="SFU131" s="2"/>
      <c r="SFV131" s="53"/>
      <c r="SFW131" s="2"/>
      <c r="SFX131" s="53"/>
      <c r="SFY131" s="2"/>
      <c r="SFZ131" s="53"/>
      <c r="SGA131" s="2"/>
      <c r="SGB131" s="53"/>
      <c r="SGC131" s="2"/>
      <c r="SGD131" s="53"/>
      <c r="SGE131" s="2"/>
      <c r="SGF131" s="53"/>
      <c r="SGG131" s="2"/>
      <c r="SGH131" s="53"/>
      <c r="SGI131" s="2"/>
      <c r="SGJ131" s="53"/>
      <c r="SGK131" s="2"/>
      <c r="SGL131" s="53"/>
      <c r="SGM131" s="2"/>
      <c r="SGN131" s="53"/>
      <c r="SGO131" s="2"/>
      <c r="SGP131" s="53"/>
      <c r="SGQ131" s="2"/>
      <c r="SGR131" s="53"/>
      <c r="SGS131" s="2"/>
      <c r="SGT131" s="53"/>
      <c r="SGU131" s="2"/>
      <c r="SGV131" s="53"/>
      <c r="SGW131" s="2"/>
      <c r="SGX131" s="53"/>
      <c r="SGY131" s="2"/>
      <c r="SGZ131" s="53"/>
      <c r="SHA131" s="2"/>
      <c r="SHB131" s="53"/>
      <c r="SHC131" s="2"/>
      <c r="SHD131" s="53"/>
      <c r="SHE131" s="2"/>
      <c r="SHF131" s="53"/>
      <c r="SHG131" s="2"/>
      <c r="SHH131" s="53"/>
      <c r="SHI131" s="2"/>
      <c r="SHJ131" s="53"/>
      <c r="SHK131" s="2"/>
      <c r="SHL131" s="53"/>
      <c r="SHM131" s="2"/>
      <c r="SHN131" s="53"/>
      <c r="SHO131" s="2"/>
      <c r="SHP131" s="53"/>
      <c r="SHQ131" s="2"/>
      <c r="SHR131" s="53"/>
      <c r="SHS131" s="2"/>
      <c r="SHT131" s="53"/>
      <c r="SHU131" s="2"/>
      <c r="SHV131" s="53"/>
      <c r="SHW131" s="2"/>
      <c r="SHX131" s="53"/>
      <c r="SHY131" s="2"/>
      <c r="SHZ131" s="53"/>
      <c r="SIA131" s="2"/>
      <c r="SIB131" s="53"/>
      <c r="SIC131" s="2"/>
      <c r="SID131" s="53"/>
      <c r="SIE131" s="2"/>
      <c r="SIF131" s="53"/>
      <c r="SIG131" s="2"/>
      <c r="SIH131" s="53"/>
      <c r="SII131" s="2"/>
      <c r="SIJ131" s="53"/>
      <c r="SIK131" s="2"/>
      <c r="SIL131" s="53"/>
      <c r="SIM131" s="2"/>
      <c r="SIN131" s="53"/>
      <c r="SIO131" s="2"/>
      <c r="SIP131" s="53"/>
      <c r="SIQ131" s="2"/>
      <c r="SIR131" s="53"/>
      <c r="SIS131" s="2"/>
      <c r="SIT131" s="53"/>
      <c r="SIU131" s="2"/>
      <c r="SIV131" s="53"/>
      <c r="SIW131" s="2"/>
      <c r="SIX131" s="53"/>
      <c r="SIY131" s="2"/>
      <c r="SIZ131" s="53"/>
      <c r="SJA131" s="2"/>
      <c r="SJB131" s="53"/>
      <c r="SJC131" s="2"/>
      <c r="SJD131" s="53"/>
      <c r="SJE131" s="2"/>
      <c r="SJF131" s="53"/>
      <c r="SJG131" s="2"/>
      <c r="SJH131" s="53"/>
      <c r="SJI131" s="2"/>
      <c r="SJJ131" s="53"/>
      <c r="SJK131" s="2"/>
      <c r="SJL131" s="53"/>
      <c r="SJM131" s="2"/>
      <c r="SJN131" s="53"/>
      <c r="SJO131" s="2"/>
      <c r="SJP131" s="53"/>
      <c r="SJQ131" s="2"/>
      <c r="SJR131" s="53"/>
      <c r="SJS131" s="2"/>
      <c r="SJT131" s="53"/>
      <c r="SJU131" s="2"/>
      <c r="SJV131" s="53"/>
      <c r="SJW131" s="2"/>
      <c r="SJX131" s="53"/>
      <c r="SJY131" s="2"/>
      <c r="SJZ131" s="53"/>
      <c r="SKA131" s="2"/>
      <c r="SKB131" s="53"/>
      <c r="SKC131" s="2"/>
      <c r="SKD131" s="53"/>
      <c r="SKE131" s="2"/>
      <c r="SKF131" s="53"/>
      <c r="SKG131" s="2"/>
      <c r="SKH131" s="53"/>
      <c r="SKI131" s="2"/>
      <c r="SKJ131" s="53"/>
      <c r="SKK131" s="2"/>
      <c r="SKL131" s="53"/>
      <c r="SKM131" s="2"/>
      <c r="SKN131" s="53"/>
      <c r="SKO131" s="2"/>
      <c r="SKP131" s="53"/>
      <c r="SKQ131" s="2"/>
      <c r="SKR131" s="53"/>
      <c r="SKS131" s="2"/>
      <c r="SKT131" s="53"/>
      <c r="SKU131" s="2"/>
      <c r="SKV131" s="53"/>
      <c r="SKW131" s="2"/>
      <c r="SKX131" s="53"/>
      <c r="SKY131" s="2"/>
      <c r="SKZ131" s="53"/>
      <c r="SLA131" s="2"/>
      <c r="SLB131" s="53"/>
      <c r="SLC131" s="2"/>
      <c r="SLD131" s="53"/>
      <c r="SLE131" s="2"/>
      <c r="SLF131" s="53"/>
      <c r="SLG131" s="2"/>
      <c r="SLH131" s="53"/>
      <c r="SLI131" s="2"/>
      <c r="SLJ131" s="53"/>
      <c r="SLK131" s="2"/>
      <c r="SLL131" s="53"/>
      <c r="SLM131" s="2"/>
      <c r="SLN131" s="53"/>
      <c r="SLO131" s="2"/>
      <c r="SLP131" s="53"/>
      <c r="SLQ131" s="2"/>
      <c r="SLR131" s="53"/>
      <c r="SLS131" s="2"/>
      <c r="SLT131" s="53"/>
      <c r="SLU131" s="2"/>
      <c r="SLV131" s="53"/>
      <c r="SLW131" s="2"/>
      <c r="SLX131" s="53"/>
      <c r="SLY131" s="2"/>
      <c r="SLZ131" s="53"/>
      <c r="SMA131" s="2"/>
      <c r="SMB131" s="53"/>
      <c r="SMC131" s="2"/>
      <c r="SMD131" s="53"/>
      <c r="SME131" s="2"/>
      <c r="SMF131" s="53"/>
      <c r="SMG131" s="2"/>
      <c r="SMH131" s="53"/>
      <c r="SMI131" s="2"/>
      <c r="SMJ131" s="53"/>
      <c r="SMK131" s="2"/>
      <c r="SML131" s="53"/>
      <c r="SMM131" s="2"/>
      <c r="SMN131" s="53"/>
      <c r="SMO131" s="2"/>
      <c r="SMP131" s="53"/>
      <c r="SMQ131" s="2"/>
      <c r="SMR131" s="53"/>
      <c r="SMS131" s="2"/>
      <c r="SMT131" s="53"/>
      <c r="SMU131" s="2"/>
      <c r="SMV131" s="53"/>
      <c r="SMW131" s="2"/>
      <c r="SMX131" s="53"/>
      <c r="SMY131" s="2"/>
      <c r="SMZ131" s="53"/>
      <c r="SNA131" s="2"/>
      <c r="SNB131" s="53"/>
      <c r="SNC131" s="2"/>
      <c r="SND131" s="53"/>
      <c r="SNE131" s="2"/>
      <c r="SNF131" s="53"/>
      <c r="SNG131" s="2"/>
      <c r="SNH131" s="53"/>
      <c r="SNI131" s="2"/>
      <c r="SNJ131" s="53"/>
      <c r="SNK131" s="2"/>
      <c r="SNL131" s="53"/>
      <c r="SNM131" s="2"/>
      <c r="SNN131" s="53"/>
      <c r="SNO131" s="2"/>
      <c r="SNP131" s="53"/>
      <c r="SNQ131" s="2"/>
      <c r="SNR131" s="53"/>
      <c r="SNS131" s="2"/>
      <c r="SNT131" s="53"/>
      <c r="SNU131" s="2"/>
      <c r="SNV131" s="53"/>
      <c r="SNW131" s="2"/>
      <c r="SNX131" s="53"/>
      <c r="SNY131" s="2"/>
      <c r="SNZ131" s="53"/>
      <c r="SOA131" s="2"/>
      <c r="SOB131" s="53"/>
      <c r="SOC131" s="2"/>
      <c r="SOD131" s="53"/>
      <c r="SOE131" s="2"/>
      <c r="SOF131" s="53"/>
      <c r="SOG131" s="2"/>
      <c r="SOH131" s="53"/>
      <c r="SOI131" s="2"/>
      <c r="SOJ131" s="53"/>
      <c r="SOK131" s="2"/>
      <c r="SOL131" s="53"/>
      <c r="SOM131" s="2"/>
      <c r="SON131" s="53"/>
      <c r="SOO131" s="2"/>
      <c r="SOP131" s="53"/>
      <c r="SOQ131" s="2"/>
      <c r="SOR131" s="53"/>
      <c r="SOS131" s="2"/>
      <c r="SOT131" s="53"/>
      <c r="SOU131" s="2"/>
      <c r="SOV131" s="53"/>
      <c r="SOW131" s="2"/>
      <c r="SOX131" s="53"/>
      <c r="SOY131" s="2"/>
      <c r="SOZ131" s="53"/>
      <c r="SPA131" s="2"/>
      <c r="SPB131" s="53"/>
      <c r="SPC131" s="2"/>
      <c r="SPD131" s="53"/>
      <c r="SPE131" s="2"/>
      <c r="SPF131" s="53"/>
      <c r="SPG131" s="2"/>
      <c r="SPH131" s="53"/>
      <c r="SPI131" s="2"/>
      <c r="SPJ131" s="53"/>
      <c r="SPK131" s="2"/>
      <c r="SPL131" s="53"/>
      <c r="SPM131" s="2"/>
      <c r="SPN131" s="53"/>
      <c r="SPO131" s="2"/>
      <c r="SPP131" s="53"/>
      <c r="SPQ131" s="2"/>
      <c r="SPR131" s="53"/>
      <c r="SPS131" s="2"/>
      <c r="SPT131" s="53"/>
      <c r="SPU131" s="2"/>
      <c r="SPV131" s="53"/>
      <c r="SPW131" s="2"/>
      <c r="SPX131" s="53"/>
      <c r="SPY131" s="2"/>
      <c r="SPZ131" s="53"/>
      <c r="SQA131" s="2"/>
      <c r="SQB131" s="53"/>
      <c r="SQC131" s="2"/>
      <c r="SQD131" s="53"/>
      <c r="SQE131" s="2"/>
      <c r="SQF131" s="53"/>
      <c r="SQG131" s="2"/>
      <c r="SQH131" s="53"/>
      <c r="SQI131" s="2"/>
      <c r="SQJ131" s="53"/>
      <c r="SQK131" s="2"/>
      <c r="SQL131" s="53"/>
      <c r="SQM131" s="2"/>
      <c r="SQN131" s="53"/>
      <c r="SQO131" s="2"/>
      <c r="SQP131" s="53"/>
      <c r="SQQ131" s="2"/>
      <c r="SQR131" s="53"/>
      <c r="SQS131" s="2"/>
      <c r="SQT131" s="53"/>
      <c r="SQU131" s="2"/>
      <c r="SQV131" s="53"/>
      <c r="SQW131" s="2"/>
      <c r="SQX131" s="53"/>
      <c r="SQY131" s="2"/>
      <c r="SQZ131" s="53"/>
      <c r="SRA131" s="2"/>
      <c r="SRB131" s="53"/>
      <c r="SRC131" s="2"/>
      <c r="SRD131" s="53"/>
      <c r="SRE131" s="2"/>
      <c r="SRF131" s="53"/>
      <c r="SRG131" s="2"/>
      <c r="SRH131" s="53"/>
      <c r="SRI131" s="2"/>
      <c r="SRJ131" s="53"/>
      <c r="SRK131" s="2"/>
      <c r="SRL131" s="53"/>
      <c r="SRM131" s="2"/>
      <c r="SRN131" s="53"/>
      <c r="SRO131" s="2"/>
      <c r="SRP131" s="53"/>
      <c r="SRQ131" s="2"/>
      <c r="SRR131" s="53"/>
      <c r="SRS131" s="2"/>
      <c r="SRT131" s="53"/>
      <c r="SRU131" s="2"/>
      <c r="SRV131" s="53"/>
      <c r="SRW131" s="2"/>
      <c r="SRX131" s="53"/>
      <c r="SRY131" s="2"/>
      <c r="SRZ131" s="53"/>
      <c r="SSA131" s="2"/>
      <c r="SSB131" s="53"/>
      <c r="SSC131" s="2"/>
      <c r="SSD131" s="53"/>
      <c r="SSE131" s="2"/>
      <c r="SSF131" s="53"/>
      <c r="SSG131" s="2"/>
      <c r="SSH131" s="53"/>
      <c r="SSI131" s="2"/>
      <c r="SSJ131" s="53"/>
      <c r="SSK131" s="2"/>
      <c r="SSL131" s="53"/>
      <c r="SSM131" s="2"/>
      <c r="SSN131" s="53"/>
      <c r="SSO131" s="2"/>
      <c r="SSP131" s="53"/>
      <c r="SSQ131" s="2"/>
      <c r="SSR131" s="53"/>
      <c r="SSS131" s="2"/>
      <c r="SST131" s="53"/>
      <c r="SSU131" s="2"/>
      <c r="SSV131" s="53"/>
      <c r="SSW131" s="2"/>
      <c r="SSX131" s="53"/>
      <c r="SSY131" s="2"/>
      <c r="SSZ131" s="53"/>
      <c r="STA131" s="2"/>
      <c r="STB131" s="53"/>
      <c r="STC131" s="2"/>
      <c r="STD131" s="53"/>
      <c r="STE131" s="2"/>
      <c r="STF131" s="53"/>
      <c r="STG131" s="2"/>
      <c r="STH131" s="53"/>
      <c r="STI131" s="2"/>
      <c r="STJ131" s="53"/>
      <c r="STK131" s="2"/>
      <c r="STL131" s="53"/>
      <c r="STM131" s="2"/>
      <c r="STN131" s="53"/>
      <c r="STO131" s="2"/>
      <c r="STP131" s="53"/>
      <c r="STQ131" s="2"/>
      <c r="STR131" s="53"/>
      <c r="STS131" s="2"/>
      <c r="STT131" s="53"/>
      <c r="STU131" s="2"/>
      <c r="STV131" s="53"/>
      <c r="STW131" s="2"/>
      <c r="STX131" s="53"/>
      <c r="STY131" s="2"/>
      <c r="STZ131" s="53"/>
      <c r="SUA131" s="2"/>
      <c r="SUB131" s="53"/>
      <c r="SUC131" s="2"/>
      <c r="SUD131" s="53"/>
      <c r="SUE131" s="2"/>
      <c r="SUF131" s="53"/>
      <c r="SUG131" s="2"/>
      <c r="SUH131" s="53"/>
      <c r="SUI131" s="2"/>
      <c r="SUJ131" s="53"/>
      <c r="SUK131" s="2"/>
      <c r="SUL131" s="53"/>
      <c r="SUM131" s="2"/>
      <c r="SUN131" s="53"/>
      <c r="SUO131" s="2"/>
      <c r="SUP131" s="53"/>
      <c r="SUQ131" s="2"/>
      <c r="SUR131" s="53"/>
      <c r="SUS131" s="2"/>
      <c r="SUT131" s="53"/>
      <c r="SUU131" s="2"/>
      <c r="SUV131" s="53"/>
      <c r="SUW131" s="2"/>
      <c r="SUX131" s="53"/>
      <c r="SUY131" s="2"/>
      <c r="SUZ131" s="53"/>
      <c r="SVA131" s="2"/>
      <c r="SVB131" s="53"/>
      <c r="SVC131" s="2"/>
      <c r="SVD131" s="53"/>
      <c r="SVE131" s="2"/>
      <c r="SVF131" s="53"/>
      <c r="SVG131" s="2"/>
      <c r="SVH131" s="53"/>
      <c r="SVI131" s="2"/>
      <c r="SVJ131" s="53"/>
      <c r="SVK131" s="2"/>
      <c r="SVL131" s="53"/>
      <c r="SVM131" s="2"/>
      <c r="SVN131" s="53"/>
      <c r="SVO131" s="2"/>
      <c r="SVP131" s="53"/>
      <c r="SVQ131" s="2"/>
      <c r="SVR131" s="53"/>
      <c r="SVS131" s="2"/>
      <c r="SVT131" s="53"/>
      <c r="SVU131" s="2"/>
      <c r="SVV131" s="53"/>
      <c r="SVW131" s="2"/>
      <c r="SVX131" s="53"/>
      <c r="SVY131" s="2"/>
      <c r="SVZ131" s="53"/>
      <c r="SWA131" s="2"/>
      <c r="SWB131" s="53"/>
      <c r="SWC131" s="2"/>
      <c r="SWD131" s="53"/>
      <c r="SWE131" s="2"/>
      <c r="SWF131" s="53"/>
      <c r="SWG131" s="2"/>
      <c r="SWH131" s="53"/>
      <c r="SWI131" s="2"/>
      <c r="SWJ131" s="53"/>
      <c r="SWK131" s="2"/>
      <c r="SWL131" s="53"/>
      <c r="SWM131" s="2"/>
      <c r="SWN131" s="53"/>
      <c r="SWO131" s="2"/>
      <c r="SWP131" s="53"/>
      <c r="SWQ131" s="2"/>
      <c r="SWR131" s="53"/>
      <c r="SWS131" s="2"/>
      <c r="SWT131" s="53"/>
      <c r="SWU131" s="2"/>
      <c r="SWV131" s="53"/>
      <c r="SWW131" s="2"/>
      <c r="SWX131" s="53"/>
      <c r="SWY131" s="2"/>
      <c r="SWZ131" s="53"/>
      <c r="SXA131" s="2"/>
      <c r="SXB131" s="53"/>
      <c r="SXC131" s="2"/>
      <c r="SXD131" s="53"/>
      <c r="SXE131" s="2"/>
      <c r="SXF131" s="53"/>
      <c r="SXG131" s="2"/>
      <c r="SXH131" s="53"/>
      <c r="SXI131" s="2"/>
      <c r="SXJ131" s="53"/>
      <c r="SXK131" s="2"/>
      <c r="SXL131" s="53"/>
      <c r="SXM131" s="2"/>
      <c r="SXN131" s="53"/>
      <c r="SXO131" s="2"/>
      <c r="SXP131" s="53"/>
      <c r="SXQ131" s="2"/>
      <c r="SXR131" s="53"/>
      <c r="SXS131" s="2"/>
      <c r="SXT131" s="53"/>
      <c r="SXU131" s="2"/>
      <c r="SXV131" s="53"/>
      <c r="SXW131" s="2"/>
      <c r="SXX131" s="53"/>
      <c r="SXY131" s="2"/>
      <c r="SXZ131" s="53"/>
      <c r="SYA131" s="2"/>
      <c r="SYB131" s="53"/>
      <c r="SYC131" s="2"/>
      <c r="SYD131" s="53"/>
      <c r="SYE131" s="2"/>
      <c r="SYF131" s="53"/>
      <c r="SYG131" s="2"/>
      <c r="SYH131" s="53"/>
      <c r="SYI131" s="2"/>
      <c r="SYJ131" s="53"/>
      <c r="SYK131" s="2"/>
      <c r="SYL131" s="53"/>
      <c r="SYM131" s="2"/>
      <c r="SYN131" s="53"/>
      <c r="SYO131" s="2"/>
      <c r="SYP131" s="53"/>
      <c r="SYQ131" s="2"/>
      <c r="SYR131" s="53"/>
      <c r="SYS131" s="2"/>
      <c r="SYT131" s="53"/>
      <c r="SYU131" s="2"/>
      <c r="SYV131" s="53"/>
      <c r="SYW131" s="2"/>
      <c r="SYX131" s="53"/>
      <c r="SYY131" s="2"/>
      <c r="SYZ131" s="53"/>
      <c r="SZA131" s="2"/>
      <c r="SZB131" s="53"/>
      <c r="SZC131" s="2"/>
      <c r="SZD131" s="53"/>
      <c r="SZE131" s="2"/>
      <c r="SZF131" s="53"/>
      <c r="SZG131" s="2"/>
      <c r="SZH131" s="53"/>
      <c r="SZI131" s="2"/>
      <c r="SZJ131" s="53"/>
      <c r="SZK131" s="2"/>
      <c r="SZL131" s="53"/>
      <c r="SZM131" s="2"/>
      <c r="SZN131" s="53"/>
      <c r="SZO131" s="2"/>
      <c r="SZP131" s="53"/>
      <c r="SZQ131" s="2"/>
      <c r="SZR131" s="53"/>
      <c r="SZS131" s="2"/>
      <c r="SZT131" s="53"/>
      <c r="SZU131" s="2"/>
      <c r="SZV131" s="53"/>
      <c r="SZW131" s="2"/>
      <c r="SZX131" s="53"/>
      <c r="SZY131" s="2"/>
      <c r="SZZ131" s="53"/>
      <c r="TAA131" s="2"/>
      <c r="TAB131" s="53"/>
      <c r="TAC131" s="2"/>
      <c r="TAD131" s="53"/>
      <c r="TAE131" s="2"/>
      <c r="TAF131" s="53"/>
      <c r="TAG131" s="2"/>
      <c r="TAH131" s="53"/>
      <c r="TAI131" s="2"/>
      <c r="TAJ131" s="53"/>
      <c r="TAK131" s="2"/>
      <c r="TAL131" s="53"/>
      <c r="TAM131" s="2"/>
      <c r="TAN131" s="53"/>
      <c r="TAO131" s="2"/>
      <c r="TAP131" s="53"/>
      <c r="TAQ131" s="2"/>
      <c r="TAR131" s="53"/>
      <c r="TAS131" s="2"/>
      <c r="TAT131" s="53"/>
      <c r="TAU131" s="2"/>
      <c r="TAV131" s="53"/>
      <c r="TAW131" s="2"/>
      <c r="TAX131" s="53"/>
      <c r="TAY131" s="2"/>
      <c r="TAZ131" s="53"/>
      <c r="TBA131" s="2"/>
      <c r="TBB131" s="53"/>
      <c r="TBC131" s="2"/>
      <c r="TBD131" s="53"/>
      <c r="TBE131" s="2"/>
      <c r="TBF131" s="53"/>
      <c r="TBG131" s="2"/>
      <c r="TBH131" s="53"/>
      <c r="TBI131" s="2"/>
      <c r="TBJ131" s="53"/>
      <c r="TBK131" s="2"/>
      <c r="TBL131" s="53"/>
      <c r="TBM131" s="2"/>
      <c r="TBN131" s="53"/>
      <c r="TBO131" s="2"/>
      <c r="TBP131" s="53"/>
      <c r="TBQ131" s="2"/>
      <c r="TBR131" s="53"/>
      <c r="TBS131" s="2"/>
      <c r="TBT131" s="53"/>
      <c r="TBU131" s="2"/>
      <c r="TBV131" s="53"/>
      <c r="TBW131" s="2"/>
      <c r="TBX131" s="53"/>
      <c r="TBY131" s="2"/>
      <c r="TBZ131" s="53"/>
      <c r="TCA131" s="2"/>
      <c r="TCB131" s="53"/>
      <c r="TCC131" s="2"/>
      <c r="TCD131" s="53"/>
      <c r="TCE131" s="2"/>
      <c r="TCF131" s="53"/>
      <c r="TCG131" s="2"/>
      <c r="TCH131" s="53"/>
      <c r="TCI131" s="2"/>
      <c r="TCJ131" s="53"/>
      <c r="TCK131" s="2"/>
      <c r="TCL131" s="53"/>
      <c r="TCM131" s="2"/>
      <c r="TCN131" s="53"/>
      <c r="TCO131" s="2"/>
      <c r="TCP131" s="53"/>
      <c r="TCQ131" s="2"/>
      <c r="TCR131" s="53"/>
      <c r="TCS131" s="2"/>
      <c r="TCT131" s="53"/>
      <c r="TCU131" s="2"/>
      <c r="TCV131" s="53"/>
      <c r="TCW131" s="2"/>
      <c r="TCX131" s="53"/>
      <c r="TCY131" s="2"/>
      <c r="TCZ131" s="53"/>
      <c r="TDA131" s="2"/>
      <c r="TDB131" s="53"/>
      <c r="TDC131" s="2"/>
      <c r="TDD131" s="53"/>
      <c r="TDE131" s="2"/>
      <c r="TDF131" s="53"/>
      <c r="TDG131" s="2"/>
      <c r="TDH131" s="53"/>
      <c r="TDI131" s="2"/>
      <c r="TDJ131" s="53"/>
      <c r="TDK131" s="2"/>
      <c r="TDL131" s="53"/>
      <c r="TDM131" s="2"/>
      <c r="TDN131" s="53"/>
      <c r="TDO131" s="2"/>
      <c r="TDP131" s="53"/>
      <c r="TDQ131" s="2"/>
      <c r="TDR131" s="53"/>
      <c r="TDS131" s="2"/>
      <c r="TDT131" s="53"/>
      <c r="TDU131" s="2"/>
      <c r="TDV131" s="53"/>
      <c r="TDW131" s="2"/>
      <c r="TDX131" s="53"/>
      <c r="TDY131" s="2"/>
      <c r="TDZ131" s="53"/>
      <c r="TEA131" s="2"/>
      <c r="TEB131" s="53"/>
      <c r="TEC131" s="2"/>
      <c r="TED131" s="53"/>
      <c r="TEE131" s="2"/>
      <c r="TEF131" s="53"/>
      <c r="TEG131" s="2"/>
      <c r="TEH131" s="53"/>
      <c r="TEI131" s="2"/>
      <c r="TEJ131" s="53"/>
      <c r="TEK131" s="2"/>
      <c r="TEL131" s="53"/>
      <c r="TEM131" s="2"/>
      <c r="TEN131" s="53"/>
      <c r="TEO131" s="2"/>
      <c r="TEP131" s="53"/>
      <c r="TEQ131" s="2"/>
      <c r="TER131" s="53"/>
      <c r="TES131" s="2"/>
      <c r="TET131" s="53"/>
      <c r="TEU131" s="2"/>
      <c r="TEV131" s="53"/>
      <c r="TEW131" s="2"/>
      <c r="TEX131" s="53"/>
      <c r="TEY131" s="2"/>
      <c r="TEZ131" s="53"/>
      <c r="TFA131" s="2"/>
      <c r="TFB131" s="53"/>
      <c r="TFC131" s="2"/>
      <c r="TFD131" s="53"/>
      <c r="TFE131" s="2"/>
      <c r="TFF131" s="53"/>
      <c r="TFG131" s="2"/>
      <c r="TFH131" s="53"/>
      <c r="TFI131" s="2"/>
      <c r="TFJ131" s="53"/>
      <c r="TFK131" s="2"/>
      <c r="TFL131" s="53"/>
      <c r="TFM131" s="2"/>
      <c r="TFN131" s="53"/>
      <c r="TFO131" s="2"/>
      <c r="TFP131" s="53"/>
      <c r="TFQ131" s="2"/>
      <c r="TFR131" s="53"/>
      <c r="TFS131" s="2"/>
      <c r="TFT131" s="53"/>
      <c r="TFU131" s="2"/>
      <c r="TFV131" s="53"/>
      <c r="TFW131" s="2"/>
      <c r="TFX131" s="53"/>
      <c r="TFY131" s="2"/>
      <c r="TFZ131" s="53"/>
      <c r="TGA131" s="2"/>
      <c r="TGB131" s="53"/>
      <c r="TGC131" s="2"/>
      <c r="TGD131" s="53"/>
      <c r="TGE131" s="2"/>
      <c r="TGF131" s="53"/>
      <c r="TGG131" s="2"/>
      <c r="TGH131" s="53"/>
      <c r="TGI131" s="2"/>
      <c r="TGJ131" s="53"/>
      <c r="TGK131" s="2"/>
      <c r="TGL131" s="53"/>
      <c r="TGM131" s="2"/>
      <c r="TGN131" s="53"/>
      <c r="TGO131" s="2"/>
      <c r="TGP131" s="53"/>
      <c r="TGQ131" s="2"/>
      <c r="TGR131" s="53"/>
      <c r="TGS131" s="2"/>
      <c r="TGT131" s="53"/>
      <c r="TGU131" s="2"/>
      <c r="TGV131" s="53"/>
      <c r="TGW131" s="2"/>
      <c r="TGX131" s="53"/>
      <c r="TGY131" s="2"/>
      <c r="TGZ131" s="53"/>
      <c r="THA131" s="2"/>
      <c r="THB131" s="53"/>
      <c r="THC131" s="2"/>
      <c r="THD131" s="53"/>
      <c r="THE131" s="2"/>
      <c r="THF131" s="53"/>
      <c r="THG131" s="2"/>
      <c r="THH131" s="53"/>
      <c r="THI131" s="2"/>
      <c r="THJ131" s="53"/>
      <c r="THK131" s="2"/>
      <c r="THL131" s="53"/>
      <c r="THM131" s="2"/>
      <c r="THN131" s="53"/>
      <c r="THO131" s="2"/>
      <c r="THP131" s="53"/>
      <c r="THQ131" s="2"/>
      <c r="THR131" s="53"/>
      <c r="THS131" s="2"/>
      <c r="THT131" s="53"/>
      <c r="THU131" s="2"/>
      <c r="THV131" s="53"/>
      <c r="THW131" s="2"/>
      <c r="THX131" s="53"/>
      <c r="THY131" s="2"/>
      <c r="THZ131" s="53"/>
      <c r="TIA131" s="2"/>
      <c r="TIB131" s="53"/>
      <c r="TIC131" s="2"/>
      <c r="TID131" s="53"/>
      <c r="TIE131" s="2"/>
      <c r="TIF131" s="53"/>
      <c r="TIG131" s="2"/>
      <c r="TIH131" s="53"/>
      <c r="TII131" s="2"/>
      <c r="TIJ131" s="53"/>
      <c r="TIK131" s="2"/>
      <c r="TIL131" s="53"/>
      <c r="TIM131" s="2"/>
      <c r="TIN131" s="53"/>
      <c r="TIO131" s="2"/>
      <c r="TIP131" s="53"/>
      <c r="TIQ131" s="2"/>
      <c r="TIR131" s="53"/>
      <c r="TIS131" s="2"/>
      <c r="TIT131" s="53"/>
      <c r="TIU131" s="2"/>
      <c r="TIV131" s="53"/>
      <c r="TIW131" s="2"/>
      <c r="TIX131" s="53"/>
      <c r="TIY131" s="2"/>
      <c r="TIZ131" s="53"/>
      <c r="TJA131" s="2"/>
      <c r="TJB131" s="53"/>
      <c r="TJC131" s="2"/>
      <c r="TJD131" s="53"/>
      <c r="TJE131" s="2"/>
      <c r="TJF131" s="53"/>
      <c r="TJG131" s="2"/>
      <c r="TJH131" s="53"/>
      <c r="TJI131" s="2"/>
      <c r="TJJ131" s="53"/>
      <c r="TJK131" s="2"/>
      <c r="TJL131" s="53"/>
      <c r="TJM131" s="2"/>
      <c r="TJN131" s="53"/>
      <c r="TJO131" s="2"/>
      <c r="TJP131" s="53"/>
      <c r="TJQ131" s="2"/>
      <c r="TJR131" s="53"/>
      <c r="TJS131" s="2"/>
      <c r="TJT131" s="53"/>
      <c r="TJU131" s="2"/>
      <c r="TJV131" s="53"/>
      <c r="TJW131" s="2"/>
      <c r="TJX131" s="53"/>
      <c r="TJY131" s="2"/>
      <c r="TJZ131" s="53"/>
      <c r="TKA131" s="2"/>
      <c r="TKB131" s="53"/>
      <c r="TKC131" s="2"/>
      <c r="TKD131" s="53"/>
      <c r="TKE131" s="2"/>
      <c r="TKF131" s="53"/>
      <c r="TKG131" s="2"/>
      <c r="TKH131" s="53"/>
      <c r="TKI131" s="2"/>
      <c r="TKJ131" s="53"/>
      <c r="TKK131" s="2"/>
      <c r="TKL131" s="53"/>
      <c r="TKM131" s="2"/>
      <c r="TKN131" s="53"/>
      <c r="TKO131" s="2"/>
      <c r="TKP131" s="53"/>
      <c r="TKQ131" s="2"/>
      <c r="TKR131" s="53"/>
      <c r="TKS131" s="2"/>
      <c r="TKT131" s="53"/>
      <c r="TKU131" s="2"/>
      <c r="TKV131" s="53"/>
      <c r="TKW131" s="2"/>
      <c r="TKX131" s="53"/>
      <c r="TKY131" s="2"/>
      <c r="TKZ131" s="53"/>
      <c r="TLA131" s="2"/>
      <c r="TLB131" s="53"/>
      <c r="TLC131" s="2"/>
      <c r="TLD131" s="53"/>
      <c r="TLE131" s="2"/>
      <c r="TLF131" s="53"/>
      <c r="TLG131" s="2"/>
      <c r="TLH131" s="53"/>
      <c r="TLI131" s="2"/>
      <c r="TLJ131" s="53"/>
      <c r="TLK131" s="2"/>
      <c r="TLL131" s="53"/>
      <c r="TLM131" s="2"/>
      <c r="TLN131" s="53"/>
      <c r="TLO131" s="2"/>
      <c r="TLP131" s="53"/>
      <c r="TLQ131" s="2"/>
      <c r="TLR131" s="53"/>
      <c r="TLS131" s="2"/>
      <c r="TLT131" s="53"/>
      <c r="TLU131" s="2"/>
      <c r="TLV131" s="53"/>
      <c r="TLW131" s="2"/>
      <c r="TLX131" s="53"/>
      <c r="TLY131" s="2"/>
      <c r="TLZ131" s="53"/>
      <c r="TMA131" s="2"/>
      <c r="TMB131" s="53"/>
      <c r="TMC131" s="2"/>
      <c r="TMD131" s="53"/>
      <c r="TME131" s="2"/>
      <c r="TMF131" s="53"/>
      <c r="TMG131" s="2"/>
      <c r="TMH131" s="53"/>
      <c r="TMI131" s="2"/>
      <c r="TMJ131" s="53"/>
      <c r="TMK131" s="2"/>
      <c r="TML131" s="53"/>
      <c r="TMM131" s="2"/>
      <c r="TMN131" s="53"/>
      <c r="TMO131" s="2"/>
      <c r="TMP131" s="53"/>
      <c r="TMQ131" s="2"/>
      <c r="TMR131" s="53"/>
      <c r="TMS131" s="2"/>
      <c r="TMT131" s="53"/>
      <c r="TMU131" s="2"/>
      <c r="TMV131" s="53"/>
      <c r="TMW131" s="2"/>
      <c r="TMX131" s="53"/>
      <c r="TMY131" s="2"/>
      <c r="TMZ131" s="53"/>
      <c r="TNA131" s="2"/>
      <c r="TNB131" s="53"/>
      <c r="TNC131" s="2"/>
      <c r="TND131" s="53"/>
      <c r="TNE131" s="2"/>
      <c r="TNF131" s="53"/>
      <c r="TNG131" s="2"/>
      <c r="TNH131" s="53"/>
      <c r="TNI131" s="2"/>
      <c r="TNJ131" s="53"/>
      <c r="TNK131" s="2"/>
      <c r="TNL131" s="53"/>
      <c r="TNM131" s="2"/>
      <c r="TNN131" s="53"/>
      <c r="TNO131" s="2"/>
      <c r="TNP131" s="53"/>
      <c r="TNQ131" s="2"/>
      <c r="TNR131" s="53"/>
      <c r="TNS131" s="2"/>
      <c r="TNT131" s="53"/>
      <c r="TNU131" s="2"/>
      <c r="TNV131" s="53"/>
      <c r="TNW131" s="2"/>
      <c r="TNX131" s="53"/>
      <c r="TNY131" s="2"/>
      <c r="TNZ131" s="53"/>
      <c r="TOA131" s="2"/>
      <c r="TOB131" s="53"/>
      <c r="TOC131" s="2"/>
      <c r="TOD131" s="53"/>
      <c r="TOE131" s="2"/>
      <c r="TOF131" s="53"/>
      <c r="TOG131" s="2"/>
      <c r="TOH131" s="53"/>
      <c r="TOI131" s="2"/>
      <c r="TOJ131" s="53"/>
      <c r="TOK131" s="2"/>
      <c r="TOL131" s="53"/>
      <c r="TOM131" s="2"/>
      <c r="TON131" s="53"/>
      <c r="TOO131" s="2"/>
      <c r="TOP131" s="53"/>
      <c r="TOQ131" s="2"/>
      <c r="TOR131" s="53"/>
      <c r="TOS131" s="2"/>
      <c r="TOT131" s="53"/>
      <c r="TOU131" s="2"/>
      <c r="TOV131" s="53"/>
      <c r="TOW131" s="2"/>
      <c r="TOX131" s="53"/>
      <c r="TOY131" s="2"/>
      <c r="TOZ131" s="53"/>
      <c r="TPA131" s="2"/>
      <c r="TPB131" s="53"/>
      <c r="TPC131" s="2"/>
      <c r="TPD131" s="53"/>
      <c r="TPE131" s="2"/>
      <c r="TPF131" s="53"/>
      <c r="TPG131" s="2"/>
      <c r="TPH131" s="53"/>
      <c r="TPI131" s="2"/>
      <c r="TPJ131" s="53"/>
      <c r="TPK131" s="2"/>
      <c r="TPL131" s="53"/>
      <c r="TPM131" s="2"/>
      <c r="TPN131" s="53"/>
      <c r="TPO131" s="2"/>
      <c r="TPP131" s="53"/>
      <c r="TPQ131" s="2"/>
      <c r="TPR131" s="53"/>
      <c r="TPS131" s="2"/>
      <c r="TPT131" s="53"/>
      <c r="TPU131" s="2"/>
      <c r="TPV131" s="53"/>
      <c r="TPW131" s="2"/>
      <c r="TPX131" s="53"/>
      <c r="TPY131" s="2"/>
      <c r="TPZ131" s="53"/>
      <c r="TQA131" s="2"/>
      <c r="TQB131" s="53"/>
      <c r="TQC131" s="2"/>
      <c r="TQD131" s="53"/>
      <c r="TQE131" s="2"/>
      <c r="TQF131" s="53"/>
      <c r="TQG131" s="2"/>
      <c r="TQH131" s="53"/>
      <c r="TQI131" s="2"/>
      <c r="TQJ131" s="53"/>
      <c r="TQK131" s="2"/>
      <c r="TQL131" s="53"/>
      <c r="TQM131" s="2"/>
      <c r="TQN131" s="53"/>
      <c r="TQO131" s="2"/>
      <c r="TQP131" s="53"/>
      <c r="TQQ131" s="2"/>
      <c r="TQR131" s="53"/>
      <c r="TQS131" s="2"/>
      <c r="TQT131" s="53"/>
      <c r="TQU131" s="2"/>
      <c r="TQV131" s="53"/>
      <c r="TQW131" s="2"/>
      <c r="TQX131" s="53"/>
      <c r="TQY131" s="2"/>
      <c r="TQZ131" s="53"/>
      <c r="TRA131" s="2"/>
      <c r="TRB131" s="53"/>
      <c r="TRC131" s="2"/>
      <c r="TRD131" s="53"/>
      <c r="TRE131" s="2"/>
      <c r="TRF131" s="53"/>
      <c r="TRG131" s="2"/>
      <c r="TRH131" s="53"/>
      <c r="TRI131" s="2"/>
      <c r="TRJ131" s="53"/>
      <c r="TRK131" s="2"/>
      <c r="TRL131" s="53"/>
      <c r="TRM131" s="2"/>
      <c r="TRN131" s="53"/>
      <c r="TRO131" s="2"/>
      <c r="TRP131" s="53"/>
      <c r="TRQ131" s="2"/>
      <c r="TRR131" s="53"/>
      <c r="TRS131" s="2"/>
      <c r="TRT131" s="53"/>
      <c r="TRU131" s="2"/>
      <c r="TRV131" s="53"/>
      <c r="TRW131" s="2"/>
      <c r="TRX131" s="53"/>
      <c r="TRY131" s="2"/>
      <c r="TRZ131" s="53"/>
      <c r="TSA131" s="2"/>
      <c r="TSB131" s="53"/>
      <c r="TSC131" s="2"/>
      <c r="TSD131" s="53"/>
      <c r="TSE131" s="2"/>
      <c r="TSF131" s="53"/>
      <c r="TSG131" s="2"/>
      <c r="TSH131" s="53"/>
      <c r="TSI131" s="2"/>
      <c r="TSJ131" s="53"/>
      <c r="TSK131" s="2"/>
      <c r="TSL131" s="53"/>
      <c r="TSM131" s="2"/>
      <c r="TSN131" s="53"/>
      <c r="TSO131" s="2"/>
      <c r="TSP131" s="53"/>
      <c r="TSQ131" s="2"/>
      <c r="TSR131" s="53"/>
      <c r="TSS131" s="2"/>
      <c r="TST131" s="53"/>
      <c r="TSU131" s="2"/>
      <c r="TSV131" s="53"/>
      <c r="TSW131" s="2"/>
      <c r="TSX131" s="53"/>
      <c r="TSY131" s="2"/>
      <c r="TSZ131" s="53"/>
      <c r="TTA131" s="2"/>
      <c r="TTB131" s="53"/>
      <c r="TTC131" s="2"/>
      <c r="TTD131" s="53"/>
      <c r="TTE131" s="2"/>
      <c r="TTF131" s="53"/>
      <c r="TTG131" s="2"/>
      <c r="TTH131" s="53"/>
      <c r="TTI131" s="2"/>
      <c r="TTJ131" s="53"/>
      <c r="TTK131" s="2"/>
      <c r="TTL131" s="53"/>
      <c r="TTM131" s="2"/>
      <c r="TTN131" s="53"/>
      <c r="TTO131" s="2"/>
      <c r="TTP131" s="53"/>
      <c r="TTQ131" s="2"/>
      <c r="TTR131" s="53"/>
      <c r="TTS131" s="2"/>
      <c r="TTT131" s="53"/>
      <c r="TTU131" s="2"/>
      <c r="TTV131" s="53"/>
      <c r="TTW131" s="2"/>
      <c r="TTX131" s="53"/>
      <c r="TTY131" s="2"/>
      <c r="TTZ131" s="53"/>
      <c r="TUA131" s="2"/>
      <c r="TUB131" s="53"/>
      <c r="TUC131" s="2"/>
      <c r="TUD131" s="53"/>
      <c r="TUE131" s="2"/>
      <c r="TUF131" s="53"/>
      <c r="TUG131" s="2"/>
      <c r="TUH131" s="53"/>
      <c r="TUI131" s="2"/>
      <c r="TUJ131" s="53"/>
      <c r="TUK131" s="2"/>
      <c r="TUL131" s="53"/>
      <c r="TUM131" s="2"/>
      <c r="TUN131" s="53"/>
      <c r="TUO131" s="2"/>
      <c r="TUP131" s="53"/>
      <c r="TUQ131" s="2"/>
      <c r="TUR131" s="53"/>
      <c r="TUS131" s="2"/>
      <c r="TUT131" s="53"/>
      <c r="TUU131" s="2"/>
      <c r="TUV131" s="53"/>
      <c r="TUW131" s="2"/>
      <c r="TUX131" s="53"/>
      <c r="TUY131" s="2"/>
      <c r="TUZ131" s="53"/>
      <c r="TVA131" s="2"/>
      <c r="TVB131" s="53"/>
      <c r="TVC131" s="2"/>
      <c r="TVD131" s="53"/>
      <c r="TVE131" s="2"/>
      <c r="TVF131" s="53"/>
      <c r="TVG131" s="2"/>
      <c r="TVH131" s="53"/>
      <c r="TVI131" s="2"/>
      <c r="TVJ131" s="53"/>
      <c r="TVK131" s="2"/>
      <c r="TVL131" s="53"/>
      <c r="TVM131" s="2"/>
      <c r="TVN131" s="53"/>
      <c r="TVO131" s="2"/>
      <c r="TVP131" s="53"/>
      <c r="TVQ131" s="2"/>
      <c r="TVR131" s="53"/>
      <c r="TVS131" s="2"/>
      <c r="TVT131" s="53"/>
      <c r="TVU131" s="2"/>
      <c r="TVV131" s="53"/>
      <c r="TVW131" s="2"/>
      <c r="TVX131" s="53"/>
      <c r="TVY131" s="2"/>
      <c r="TVZ131" s="53"/>
      <c r="TWA131" s="2"/>
      <c r="TWB131" s="53"/>
      <c r="TWC131" s="2"/>
      <c r="TWD131" s="53"/>
      <c r="TWE131" s="2"/>
      <c r="TWF131" s="53"/>
      <c r="TWG131" s="2"/>
      <c r="TWH131" s="53"/>
      <c r="TWI131" s="2"/>
      <c r="TWJ131" s="53"/>
      <c r="TWK131" s="2"/>
      <c r="TWL131" s="53"/>
      <c r="TWM131" s="2"/>
      <c r="TWN131" s="53"/>
      <c r="TWO131" s="2"/>
      <c r="TWP131" s="53"/>
      <c r="TWQ131" s="2"/>
      <c r="TWR131" s="53"/>
      <c r="TWS131" s="2"/>
      <c r="TWT131" s="53"/>
      <c r="TWU131" s="2"/>
      <c r="TWV131" s="53"/>
      <c r="TWW131" s="2"/>
      <c r="TWX131" s="53"/>
      <c r="TWY131" s="2"/>
      <c r="TWZ131" s="53"/>
      <c r="TXA131" s="2"/>
      <c r="TXB131" s="53"/>
      <c r="TXC131" s="2"/>
      <c r="TXD131" s="53"/>
      <c r="TXE131" s="2"/>
      <c r="TXF131" s="53"/>
      <c r="TXG131" s="2"/>
      <c r="TXH131" s="53"/>
      <c r="TXI131" s="2"/>
      <c r="TXJ131" s="53"/>
      <c r="TXK131" s="2"/>
      <c r="TXL131" s="53"/>
      <c r="TXM131" s="2"/>
      <c r="TXN131" s="53"/>
      <c r="TXO131" s="2"/>
      <c r="TXP131" s="53"/>
      <c r="TXQ131" s="2"/>
      <c r="TXR131" s="53"/>
      <c r="TXS131" s="2"/>
      <c r="TXT131" s="53"/>
      <c r="TXU131" s="2"/>
      <c r="TXV131" s="53"/>
      <c r="TXW131" s="2"/>
      <c r="TXX131" s="53"/>
      <c r="TXY131" s="2"/>
      <c r="TXZ131" s="53"/>
      <c r="TYA131" s="2"/>
      <c r="TYB131" s="53"/>
      <c r="TYC131" s="2"/>
      <c r="TYD131" s="53"/>
      <c r="TYE131" s="2"/>
      <c r="TYF131" s="53"/>
      <c r="TYG131" s="2"/>
      <c r="TYH131" s="53"/>
      <c r="TYI131" s="2"/>
      <c r="TYJ131" s="53"/>
      <c r="TYK131" s="2"/>
      <c r="TYL131" s="53"/>
      <c r="TYM131" s="2"/>
      <c r="TYN131" s="53"/>
      <c r="TYO131" s="2"/>
      <c r="TYP131" s="53"/>
      <c r="TYQ131" s="2"/>
      <c r="TYR131" s="53"/>
      <c r="TYS131" s="2"/>
      <c r="TYT131" s="53"/>
      <c r="TYU131" s="2"/>
      <c r="TYV131" s="53"/>
      <c r="TYW131" s="2"/>
      <c r="TYX131" s="53"/>
      <c r="TYY131" s="2"/>
      <c r="TYZ131" s="53"/>
      <c r="TZA131" s="2"/>
      <c r="TZB131" s="53"/>
      <c r="TZC131" s="2"/>
      <c r="TZD131" s="53"/>
      <c r="TZE131" s="2"/>
      <c r="TZF131" s="53"/>
      <c r="TZG131" s="2"/>
      <c r="TZH131" s="53"/>
      <c r="TZI131" s="2"/>
      <c r="TZJ131" s="53"/>
      <c r="TZK131" s="2"/>
      <c r="TZL131" s="53"/>
      <c r="TZM131" s="2"/>
      <c r="TZN131" s="53"/>
      <c r="TZO131" s="2"/>
      <c r="TZP131" s="53"/>
      <c r="TZQ131" s="2"/>
      <c r="TZR131" s="53"/>
      <c r="TZS131" s="2"/>
      <c r="TZT131" s="53"/>
      <c r="TZU131" s="2"/>
      <c r="TZV131" s="53"/>
      <c r="TZW131" s="2"/>
      <c r="TZX131" s="53"/>
      <c r="TZY131" s="2"/>
      <c r="TZZ131" s="53"/>
      <c r="UAA131" s="2"/>
      <c r="UAB131" s="53"/>
      <c r="UAC131" s="2"/>
      <c r="UAD131" s="53"/>
      <c r="UAE131" s="2"/>
      <c r="UAF131" s="53"/>
      <c r="UAG131" s="2"/>
      <c r="UAH131" s="53"/>
      <c r="UAI131" s="2"/>
      <c r="UAJ131" s="53"/>
      <c r="UAK131" s="2"/>
      <c r="UAL131" s="53"/>
      <c r="UAM131" s="2"/>
      <c r="UAN131" s="53"/>
      <c r="UAO131" s="2"/>
      <c r="UAP131" s="53"/>
      <c r="UAQ131" s="2"/>
      <c r="UAR131" s="53"/>
      <c r="UAS131" s="2"/>
      <c r="UAT131" s="53"/>
      <c r="UAU131" s="2"/>
      <c r="UAV131" s="53"/>
      <c r="UAW131" s="2"/>
      <c r="UAX131" s="53"/>
      <c r="UAY131" s="2"/>
      <c r="UAZ131" s="53"/>
      <c r="UBA131" s="2"/>
      <c r="UBB131" s="53"/>
      <c r="UBC131" s="2"/>
      <c r="UBD131" s="53"/>
      <c r="UBE131" s="2"/>
      <c r="UBF131" s="53"/>
      <c r="UBG131" s="2"/>
      <c r="UBH131" s="53"/>
      <c r="UBI131" s="2"/>
      <c r="UBJ131" s="53"/>
      <c r="UBK131" s="2"/>
      <c r="UBL131" s="53"/>
      <c r="UBM131" s="2"/>
      <c r="UBN131" s="53"/>
      <c r="UBO131" s="2"/>
      <c r="UBP131" s="53"/>
      <c r="UBQ131" s="2"/>
      <c r="UBR131" s="53"/>
      <c r="UBS131" s="2"/>
      <c r="UBT131" s="53"/>
      <c r="UBU131" s="2"/>
      <c r="UBV131" s="53"/>
      <c r="UBW131" s="2"/>
      <c r="UBX131" s="53"/>
      <c r="UBY131" s="2"/>
      <c r="UBZ131" s="53"/>
      <c r="UCA131" s="2"/>
      <c r="UCB131" s="53"/>
      <c r="UCC131" s="2"/>
      <c r="UCD131" s="53"/>
      <c r="UCE131" s="2"/>
      <c r="UCF131" s="53"/>
      <c r="UCG131" s="2"/>
      <c r="UCH131" s="53"/>
      <c r="UCI131" s="2"/>
      <c r="UCJ131" s="53"/>
      <c r="UCK131" s="2"/>
      <c r="UCL131" s="53"/>
      <c r="UCM131" s="2"/>
      <c r="UCN131" s="53"/>
      <c r="UCO131" s="2"/>
      <c r="UCP131" s="53"/>
      <c r="UCQ131" s="2"/>
      <c r="UCR131" s="53"/>
      <c r="UCS131" s="2"/>
      <c r="UCT131" s="53"/>
      <c r="UCU131" s="2"/>
      <c r="UCV131" s="53"/>
      <c r="UCW131" s="2"/>
      <c r="UCX131" s="53"/>
      <c r="UCY131" s="2"/>
      <c r="UCZ131" s="53"/>
      <c r="UDA131" s="2"/>
      <c r="UDB131" s="53"/>
      <c r="UDC131" s="2"/>
      <c r="UDD131" s="53"/>
      <c r="UDE131" s="2"/>
      <c r="UDF131" s="53"/>
      <c r="UDG131" s="2"/>
      <c r="UDH131" s="53"/>
      <c r="UDI131" s="2"/>
      <c r="UDJ131" s="53"/>
      <c r="UDK131" s="2"/>
      <c r="UDL131" s="53"/>
      <c r="UDM131" s="2"/>
      <c r="UDN131" s="53"/>
      <c r="UDO131" s="2"/>
      <c r="UDP131" s="53"/>
      <c r="UDQ131" s="2"/>
      <c r="UDR131" s="53"/>
      <c r="UDS131" s="2"/>
      <c r="UDT131" s="53"/>
      <c r="UDU131" s="2"/>
      <c r="UDV131" s="53"/>
      <c r="UDW131" s="2"/>
      <c r="UDX131" s="53"/>
      <c r="UDY131" s="2"/>
      <c r="UDZ131" s="53"/>
      <c r="UEA131" s="2"/>
      <c r="UEB131" s="53"/>
      <c r="UEC131" s="2"/>
      <c r="UED131" s="53"/>
      <c r="UEE131" s="2"/>
      <c r="UEF131" s="53"/>
      <c r="UEG131" s="2"/>
      <c r="UEH131" s="53"/>
      <c r="UEI131" s="2"/>
      <c r="UEJ131" s="53"/>
      <c r="UEK131" s="2"/>
      <c r="UEL131" s="53"/>
      <c r="UEM131" s="2"/>
      <c r="UEN131" s="53"/>
      <c r="UEO131" s="2"/>
      <c r="UEP131" s="53"/>
      <c r="UEQ131" s="2"/>
      <c r="UER131" s="53"/>
      <c r="UES131" s="2"/>
      <c r="UET131" s="53"/>
      <c r="UEU131" s="2"/>
      <c r="UEV131" s="53"/>
      <c r="UEW131" s="2"/>
      <c r="UEX131" s="53"/>
      <c r="UEY131" s="2"/>
      <c r="UEZ131" s="53"/>
      <c r="UFA131" s="2"/>
      <c r="UFB131" s="53"/>
      <c r="UFC131" s="2"/>
      <c r="UFD131" s="53"/>
      <c r="UFE131" s="2"/>
      <c r="UFF131" s="53"/>
      <c r="UFG131" s="2"/>
      <c r="UFH131" s="53"/>
      <c r="UFI131" s="2"/>
      <c r="UFJ131" s="53"/>
      <c r="UFK131" s="2"/>
      <c r="UFL131" s="53"/>
      <c r="UFM131" s="2"/>
      <c r="UFN131" s="53"/>
      <c r="UFO131" s="2"/>
      <c r="UFP131" s="53"/>
      <c r="UFQ131" s="2"/>
      <c r="UFR131" s="53"/>
      <c r="UFS131" s="2"/>
      <c r="UFT131" s="53"/>
      <c r="UFU131" s="2"/>
      <c r="UFV131" s="53"/>
      <c r="UFW131" s="2"/>
      <c r="UFX131" s="53"/>
      <c r="UFY131" s="2"/>
      <c r="UFZ131" s="53"/>
      <c r="UGA131" s="2"/>
      <c r="UGB131" s="53"/>
      <c r="UGC131" s="2"/>
      <c r="UGD131" s="53"/>
      <c r="UGE131" s="2"/>
      <c r="UGF131" s="53"/>
      <c r="UGG131" s="2"/>
      <c r="UGH131" s="53"/>
      <c r="UGI131" s="2"/>
      <c r="UGJ131" s="53"/>
      <c r="UGK131" s="2"/>
      <c r="UGL131" s="53"/>
      <c r="UGM131" s="2"/>
      <c r="UGN131" s="53"/>
      <c r="UGO131" s="2"/>
      <c r="UGP131" s="53"/>
      <c r="UGQ131" s="2"/>
      <c r="UGR131" s="53"/>
      <c r="UGS131" s="2"/>
      <c r="UGT131" s="53"/>
      <c r="UGU131" s="2"/>
      <c r="UGV131" s="53"/>
      <c r="UGW131" s="2"/>
      <c r="UGX131" s="53"/>
      <c r="UGY131" s="2"/>
      <c r="UGZ131" s="53"/>
      <c r="UHA131" s="2"/>
      <c r="UHB131" s="53"/>
      <c r="UHC131" s="2"/>
      <c r="UHD131" s="53"/>
      <c r="UHE131" s="2"/>
      <c r="UHF131" s="53"/>
      <c r="UHG131" s="2"/>
      <c r="UHH131" s="53"/>
      <c r="UHI131" s="2"/>
      <c r="UHJ131" s="53"/>
      <c r="UHK131" s="2"/>
      <c r="UHL131" s="53"/>
      <c r="UHM131" s="2"/>
      <c r="UHN131" s="53"/>
      <c r="UHO131" s="2"/>
      <c r="UHP131" s="53"/>
      <c r="UHQ131" s="2"/>
      <c r="UHR131" s="53"/>
      <c r="UHS131" s="2"/>
      <c r="UHT131" s="53"/>
      <c r="UHU131" s="2"/>
      <c r="UHV131" s="53"/>
      <c r="UHW131" s="2"/>
      <c r="UHX131" s="53"/>
      <c r="UHY131" s="2"/>
      <c r="UHZ131" s="53"/>
      <c r="UIA131" s="2"/>
      <c r="UIB131" s="53"/>
      <c r="UIC131" s="2"/>
      <c r="UID131" s="53"/>
      <c r="UIE131" s="2"/>
      <c r="UIF131" s="53"/>
      <c r="UIG131" s="2"/>
      <c r="UIH131" s="53"/>
      <c r="UII131" s="2"/>
      <c r="UIJ131" s="53"/>
      <c r="UIK131" s="2"/>
      <c r="UIL131" s="53"/>
      <c r="UIM131" s="2"/>
      <c r="UIN131" s="53"/>
      <c r="UIO131" s="2"/>
      <c r="UIP131" s="53"/>
      <c r="UIQ131" s="2"/>
      <c r="UIR131" s="53"/>
      <c r="UIS131" s="2"/>
      <c r="UIT131" s="53"/>
      <c r="UIU131" s="2"/>
      <c r="UIV131" s="53"/>
      <c r="UIW131" s="2"/>
      <c r="UIX131" s="53"/>
      <c r="UIY131" s="2"/>
      <c r="UIZ131" s="53"/>
      <c r="UJA131" s="2"/>
      <c r="UJB131" s="53"/>
      <c r="UJC131" s="2"/>
      <c r="UJD131" s="53"/>
      <c r="UJE131" s="2"/>
      <c r="UJF131" s="53"/>
      <c r="UJG131" s="2"/>
      <c r="UJH131" s="53"/>
      <c r="UJI131" s="2"/>
      <c r="UJJ131" s="53"/>
      <c r="UJK131" s="2"/>
      <c r="UJL131" s="53"/>
      <c r="UJM131" s="2"/>
      <c r="UJN131" s="53"/>
      <c r="UJO131" s="2"/>
      <c r="UJP131" s="53"/>
      <c r="UJQ131" s="2"/>
      <c r="UJR131" s="53"/>
      <c r="UJS131" s="2"/>
      <c r="UJT131" s="53"/>
      <c r="UJU131" s="2"/>
      <c r="UJV131" s="53"/>
      <c r="UJW131" s="2"/>
      <c r="UJX131" s="53"/>
      <c r="UJY131" s="2"/>
      <c r="UJZ131" s="53"/>
      <c r="UKA131" s="2"/>
      <c r="UKB131" s="53"/>
      <c r="UKC131" s="2"/>
      <c r="UKD131" s="53"/>
      <c r="UKE131" s="2"/>
      <c r="UKF131" s="53"/>
      <c r="UKG131" s="2"/>
      <c r="UKH131" s="53"/>
      <c r="UKI131" s="2"/>
      <c r="UKJ131" s="53"/>
      <c r="UKK131" s="2"/>
      <c r="UKL131" s="53"/>
      <c r="UKM131" s="2"/>
      <c r="UKN131" s="53"/>
      <c r="UKO131" s="2"/>
      <c r="UKP131" s="53"/>
      <c r="UKQ131" s="2"/>
      <c r="UKR131" s="53"/>
      <c r="UKS131" s="2"/>
      <c r="UKT131" s="53"/>
      <c r="UKU131" s="2"/>
      <c r="UKV131" s="53"/>
      <c r="UKW131" s="2"/>
      <c r="UKX131" s="53"/>
      <c r="UKY131" s="2"/>
      <c r="UKZ131" s="53"/>
      <c r="ULA131" s="2"/>
      <c r="ULB131" s="53"/>
      <c r="ULC131" s="2"/>
      <c r="ULD131" s="53"/>
      <c r="ULE131" s="2"/>
      <c r="ULF131" s="53"/>
      <c r="ULG131" s="2"/>
      <c r="ULH131" s="53"/>
      <c r="ULI131" s="2"/>
      <c r="ULJ131" s="53"/>
      <c r="ULK131" s="2"/>
      <c r="ULL131" s="53"/>
      <c r="ULM131" s="2"/>
      <c r="ULN131" s="53"/>
      <c r="ULO131" s="2"/>
      <c r="ULP131" s="53"/>
      <c r="ULQ131" s="2"/>
      <c r="ULR131" s="53"/>
      <c r="ULS131" s="2"/>
      <c r="ULT131" s="53"/>
      <c r="ULU131" s="2"/>
      <c r="ULV131" s="53"/>
      <c r="ULW131" s="2"/>
      <c r="ULX131" s="53"/>
      <c r="ULY131" s="2"/>
      <c r="ULZ131" s="53"/>
      <c r="UMA131" s="2"/>
      <c r="UMB131" s="53"/>
      <c r="UMC131" s="2"/>
      <c r="UMD131" s="53"/>
      <c r="UME131" s="2"/>
      <c r="UMF131" s="53"/>
      <c r="UMG131" s="2"/>
      <c r="UMH131" s="53"/>
      <c r="UMI131" s="2"/>
      <c r="UMJ131" s="53"/>
      <c r="UMK131" s="2"/>
      <c r="UML131" s="53"/>
      <c r="UMM131" s="2"/>
      <c r="UMN131" s="53"/>
      <c r="UMO131" s="2"/>
      <c r="UMP131" s="53"/>
      <c r="UMQ131" s="2"/>
      <c r="UMR131" s="53"/>
      <c r="UMS131" s="2"/>
      <c r="UMT131" s="53"/>
      <c r="UMU131" s="2"/>
      <c r="UMV131" s="53"/>
      <c r="UMW131" s="2"/>
      <c r="UMX131" s="53"/>
      <c r="UMY131" s="2"/>
      <c r="UMZ131" s="53"/>
      <c r="UNA131" s="2"/>
      <c r="UNB131" s="53"/>
      <c r="UNC131" s="2"/>
      <c r="UND131" s="53"/>
      <c r="UNE131" s="2"/>
      <c r="UNF131" s="53"/>
      <c r="UNG131" s="2"/>
      <c r="UNH131" s="53"/>
      <c r="UNI131" s="2"/>
      <c r="UNJ131" s="53"/>
      <c r="UNK131" s="2"/>
      <c r="UNL131" s="53"/>
      <c r="UNM131" s="2"/>
      <c r="UNN131" s="53"/>
      <c r="UNO131" s="2"/>
      <c r="UNP131" s="53"/>
      <c r="UNQ131" s="2"/>
      <c r="UNR131" s="53"/>
      <c r="UNS131" s="2"/>
      <c r="UNT131" s="53"/>
      <c r="UNU131" s="2"/>
      <c r="UNV131" s="53"/>
      <c r="UNW131" s="2"/>
      <c r="UNX131" s="53"/>
      <c r="UNY131" s="2"/>
      <c r="UNZ131" s="53"/>
      <c r="UOA131" s="2"/>
      <c r="UOB131" s="53"/>
      <c r="UOC131" s="2"/>
      <c r="UOD131" s="53"/>
      <c r="UOE131" s="2"/>
      <c r="UOF131" s="53"/>
      <c r="UOG131" s="2"/>
      <c r="UOH131" s="53"/>
      <c r="UOI131" s="2"/>
      <c r="UOJ131" s="53"/>
      <c r="UOK131" s="2"/>
      <c r="UOL131" s="53"/>
      <c r="UOM131" s="2"/>
      <c r="UON131" s="53"/>
      <c r="UOO131" s="2"/>
      <c r="UOP131" s="53"/>
      <c r="UOQ131" s="2"/>
      <c r="UOR131" s="53"/>
      <c r="UOS131" s="2"/>
      <c r="UOT131" s="53"/>
      <c r="UOU131" s="2"/>
      <c r="UOV131" s="53"/>
      <c r="UOW131" s="2"/>
      <c r="UOX131" s="53"/>
      <c r="UOY131" s="2"/>
      <c r="UOZ131" s="53"/>
      <c r="UPA131" s="2"/>
      <c r="UPB131" s="53"/>
      <c r="UPC131" s="2"/>
      <c r="UPD131" s="53"/>
      <c r="UPE131" s="2"/>
      <c r="UPF131" s="53"/>
      <c r="UPG131" s="2"/>
      <c r="UPH131" s="53"/>
      <c r="UPI131" s="2"/>
      <c r="UPJ131" s="53"/>
      <c r="UPK131" s="2"/>
      <c r="UPL131" s="53"/>
      <c r="UPM131" s="2"/>
      <c r="UPN131" s="53"/>
      <c r="UPO131" s="2"/>
      <c r="UPP131" s="53"/>
      <c r="UPQ131" s="2"/>
      <c r="UPR131" s="53"/>
      <c r="UPS131" s="2"/>
      <c r="UPT131" s="53"/>
      <c r="UPU131" s="2"/>
      <c r="UPV131" s="53"/>
      <c r="UPW131" s="2"/>
      <c r="UPX131" s="53"/>
      <c r="UPY131" s="2"/>
      <c r="UPZ131" s="53"/>
      <c r="UQA131" s="2"/>
      <c r="UQB131" s="53"/>
      <c r="UQC131" s="2"/>
      <c r="UQD131" s="53"/>
      <c r="UQE131" s="2"/>
      <c r="UQF131" s="53"/>
      <c r="UQG131" s="2"/>
      <c r="UQH131" s="53"/>
      <c r="UQI131" s="2"/>
      <c r="UQJ131" s="53"/>
      <c r="UQK131" s="2"/>
      <c r="UQL131" s="53"/>
      <c r="UQM131" s="2"/>
      <c r="UQN131" s="53"/>
      <c r="UQO131" s="2"/>
      <c r="UQP131" s="53"/>
      <c r="UQQ131" s="2"/>
      <c r="UQR131" s="53"/>
      <c r="UQS131" s="2"/>
      <c r="UQT131" s="53"/>
      <c r="UQU131" s="2"/>
      <c r="UQV131" s="53"/>
      <c r="UQW131" s="2"/>
      <c r="UQX131" s="53"/>
      <c r="UQY131" s="2"/>
      <c r="UQZ131" s="53"/>
      <c r="URA131" s="2"/>
      <c r="URB131" s="53"/>
      <c r="URC131" s="2"/>
      <c r="URD131" s="53"/>
      <c r="URE131" s="2"/>
      <c r="URF131" s="53"/>
      <c r="URG131" s="2"/>
      <c r="URH131" s="53"/>
      <c r="URI131" s="2"/>
      <c r="URJ131" s="53"/>
      <c r="URK131" s="2"/>
      <c r="URL131" s="53"/>
      <c r="URM131" s="2"/>
      <c r="URN131" s="53"/>
      <c r="URO131" s="2"/>
      <c r="URP131" s="53"/>
      <c r="URQ131" s="2"/>
      <c r="URR131" s="53"/>
      <c r="URS131" s="2"/>
      <c r="URT131" s="53"/>
      <c r="URU131" s="2"/>
      <c r="URV131" s="53"/>
      <c r="URW131" s="2"/>
      <c r="URX131" s="53"/>
      <c r="URY131" s="2"/>
      <c r="URZ131" s="53"/>
      <c r="USA131" s="2"/>
      <c r="USB131" s="53"/>
      <c r="USC131" s="2"/>
      <c r="USD131" s="53"/>
      <c r="USE131" s="2"/>
      <c r="USF131" s="53"/>
      <c r="USG131" s="2"/>
      <c r="USH131" s="53"/>
      <c r="USI131" s="2"/>
      <c r="USJ131" s="53"/>
      <c r="USK131" s="2"/>
      <c r="USL131" s="53"/>
      <c r="USM131" s="2"/>
      <c r="USN131" s="53"/>
      <c r="USO131" s="2"/>
      <c r="USP131" s="53"/>
      <c r="USQ131" s="2"/>
      <c r="USR131" s="53"/>
      <c r="USS131" s="2"/>
      <c r="UST131" s="53"/>
      <c r="USU131" s="2"/>
      <c r="USV131" s="53"/>
      <c r="USW131" s="2"/>
      <c r="USX131" s="53"/>
      <c r="USY131" s="2"/>
      <c r="USZ131" s="53"/>
      <c r="UTA131" s="2"/>
      <c r="UTB131" s="53"/>
      <c r="UTC131" s="2"/>
      <c r="UTD131" s="53"/>
      <c r="UTE131" s="2"/>
      <c r="UTF131" s="53"/>
      <c r="UTG131" s="2"/>
      <c r="UTH131" s="53"/>
      <c r="UTI131" s="2"/>
      <c r="UTJ131" s="53"/>
      <c r="UTK131" s="2"/>
      <c r="UTL131" s="53"/>
      <c r="UTM131" s="2"/>
      <c r="UTN131" s="53"/>
      <c r="UTO131" s="2"/>
      <c r="UTP131" s="53"/>
      <c r="UTQ131" s="2"/>
      <c r="UTR131" s="53"/>
      <c r="UTS131" s="2"/>
      <c r="UTT131" s="53"/>
      <c r="UTU131" s="2"/>
      <c r="UTV131" s="53"/>
      <c r="UTW131" s="2"/>
      <c r="UTX131" s="53"/>
      <c r="UTY131" s="2"/>
      <c r="UTZ131" s="53"/>
      <c r="UUA131" s="2"/>
      <c r="UUB131" s="53"/>
      <c r="UUC131" s="2"/>
      <c r="UUD131" s="53"/>
      <c r="UUE131" s="2"/>
      <c r="UUF131" s="53"/>
      <c r="UUG131" s="2"/>
      <c r="UUH131" s="53"/>
      <c r="UUI131" s="2"/>
      <c r="UUJ131" s="53"/>
      <c r="UUK131" s="2"/>
      <c r="UUL131" s="53"/>
      <c r="UUM131" s="2"/>
      <c r="UUN131" s="53"/>
      <c r="UUO131" s="2"/>
      <c r="UUP131" s="53"/>
      <c r="UUQ131" s="2"/>
      <c r="UUR131" s="53"/>
      <c r="UUS131" s="2"/>
      <c r="UUT131" s="53"/>
      <c r="UUU131" s="2"/>
      <c r="UUV131" s="53"/>
      <c r="UUW131" s="2"/>
      <c r="UUX131" s="53"/>
      <c r="UUY131" s="2"/>
      <c r="UUZ131" s="53"/>
      <c r="UVA131" s="2"/>
      <c r="UVB131" s="53"/>
      <c r="UVC131" s="2"/>
      <c r="UVD131" s="53"/>
      <c r="UVE131" s="2"/>
      <c r="UVF131" s="53"/>
      <c r="UVG131" s="2"/>
      <c r="UVH131" s="53"/>
      <c r="UVI131" s="2"/>
      <c r="UVJ131" s="53"/>
      <c r="UVK131" s="2"/>
      <c r="UVL131" s="53"/>
      <c r="UVM131" s="2"/>
      <c r="UVN131" s="53"/>
      <c r="UVO131" s="2"/>
      <c r="UVP131" s="53"/>
      <c r="UVQ131" s="2"/>
      <c r="UVR131" s="53"/>
      <c r="UVS131" s="2"/>
      <c r="UVT131" s="53"/>
      <c r="UVU131" s="2"/>
      <c r="UVV131" s="53"/>
      <c r="UVW131" s="2"/>
      <c r="UVX131" s="53"/>
      <c r="UVY131" s="2"/>
      <c r="UVZ131" s="53"/>
      <c r="UWA131" s="2"/>
      <c r="UWB131" s="53"/>
      <c r="UWC131" s="2"/>
      <c r="UWD131" s="53"/>
      <c r="UWE131" s="2"/>
      <c r="UWF131" s="53"/>
      <c r="UWG131" s="2"/>
      <c r="UWH131" s="53"/>
      <c r="UWI131" s="2"/>
      <c r="UWJ131" s="53"/>
      <c r="UWK131" s="2"/>
      <c r="UWL131" s="53"/>
      <c r="UWM131" s="2"/>
      <c r="UWN131" s="53"/>
      <c r="UWO131" s="2"/>
      <c r="UWP131" s="53"/>
      <c r="UWQ131" s="2"/>
      <c r="UWR131" s="53"/>
      <c r="UWS131" s="2"/>
      <c r="UWT131" s="53"/>
      <c r="UWU131" s="2"/>
      <c r="UWV131" s="53"/>
      <c r="UWW131" s="2"/>
      <c r="UWX131" s="53"/>
      <c r="UWY131" s="2"/>
      <c r="UWZ131" s="53"/>
      <c r="UXA131" s="2"/>
      <c r="UXB131" s="53"/>
      <c r="UXC131" s="2"/>
      <c r="UXD131" s="53"/>
      <c r="UXE131" s="2"/>
      <c r="UXF131" s="53"/>
      <c r="UXG131" s="2"/>
      <c r="UXH131" s="53"/>
      <c r="UXI131" s="2"/>
      <c r="UXJ131" s="53"/>
      <c r="UXK131" s="2"/>
      <c r="UXL131" s="53"/>
      <c r="UXM131" s="2"/>
      <c r="UXN131" s="53"/>
      <c r="UXO131" s="2"/>
      <c r="UXP131" s="53"/>
      <c r="UXQ131" s="2"/>
      <c r="UXR131" s="53"/>
      <c r="UXS131" s="2"/>
      <c r="UXT131" s="53"/>
      <c r="UXU131" s="2"/>
      <c r="UXV131" s="53"/>
      <c r="UXW131" s="2"/>
      <c r="UXX131" s="53"/>
      <c r="UXY131" s="2"/>
      <c r="UXZ131" s="53"/>
      <c r="UYA131" s="2"/>
      <c r="UYB131" s="53"/>
      <c r="UYC131" s="2"/>
      <c r="UYD131" s="53"/>
      <c r="UYE131" s="2"/>
      <c r="UYF131" s="53"/>
      <c r="UYG131" s="2"/>
      <c r="UYH131" s="53"/>
      <c r="UYI131" s="2"/>
      <c r="UYJ131" s="53"/>
      <c r="UYK131" s="2"/>
      <c r="UYL131" s="53"/>
      <c r="UYM131" s="2"/>
      <c r="UYN131" s="53"/>
      <c r="UYO131" s="2"/>
      <c r="UYP131" s="53"/>
      <c r="UYQ131" s="2"/>
      <c r="UYR131" s="53"/>
      <c r="UYS131" s="2"/>
      <c r="UYT131" s="53"/>
      <c r="UYU131" s="2"/>
      <c r="UYV131" s="53"/>
      <c r="UYW131" s="2"/>
      <c r="UYX131" s="53"/>
      <c r="UYY131" s="2"/>
      <c r="UYZ131" s="53"/>
      <c r="UZA131" s="2"/>
      <c r="UZB131" s="53"/>
      <c r="UZC131" s="2"/>
      <c r="UZD131" s="53"/>
      <c r="UZE131" s="2"/>
      <c r="UZF131" s="53"/>
      <c r="UZG131" s="2"/>
      <c r="UZH131" s="53"/>
      <c r="UZI131" s="2"/>
      <c r="UZJ131" s="53"/>
      <c r="UZK131" s="2"/>
      <c r="UZL131" s="53"/>
      <c r="UZM131" s="2"/>
      <c r="UZN131" s="53"/>
      <c r="UZO131" s="2"/>
      <c r="UZP131" s="53"/>
      <c r="UZQ131" s="2"/>
      <c r="UZR131" s="53"/>
      <c r="UZS131" s="2"/>
      <c r="UZT131" s="53"/>
      <c r="UZU131" s="2"/>
      <c r="UZV131" s="53"/>
      <c r="UZW131" s="2"/>
      <c r="UZX131" s="53"/>
      <c r="UZY131" s="2"/>
      <c r="UZZ131" s="53"/>
      <c r="VAA131" s="2"/>
      <c r="VAB131" s="53"/>
      <c r="VAC131" s="2"/>
      <c r="VAD131" s="53"/>
      <c r="VAE131" s="2"/>
      <c r="VAF131" s="53"/>
      <c r="VAG131" s="2"/>
      <c r="VAH131" s="53"/>
      <c r="VAI131" s="2"/>
      <c r="VAJ131" s="53"/>
      <c r="VAK131" s="2"/>
      <c r="VAL131" s="53"/>
      <c r="VAM131" s="2"/>
      <c r="VAN131" s="53"/>
      <c r="VAO131" s="2"/>
      <c r="VAP131" s="53"/>
      <c r="VAQ131" s="2"/>
      <c r="VAR131" s="53"/>
      <c r="VAS131" s="2"/>
      <c r="VAT131" s="53"/>
      <c r="VAU131" s="2"/>
      <c r="VAV131" s="53"/>
      <c r="VAW131" s="2"/>
      <c r="VAX131" s="53"/>
      <c r="VAY131" s="2"/>
      <c r="VAZ131" s="53"/>
      <c r="VBA131" s="2"/>
      <c r="VBB131" s="53"/>
      <c r="VBC131" s="2"/>
      <c r="VBD131" s="53"/>
      <c r="VBE131" s="2"/>
      <c r="VBF131" s="53"/>
      <c r="VBG131" s="2"/>
      <c r="VBH131" s="53"/>
      <c r="VBI131" s="2"/>
      <c r="VBJ131" s="53"/>
      <c r="VBK131" s="2"/>
      <c r="VBL131" s="53"/>
      <c r="VBM131" s="2"/>
      <c r="VBN131" s="53"/>
      <c r="VBO131" s="2"/>
      <c r="VBP131" s="53"/>
      <c r="VBQ131" s="2"/>
      <c r="VBR131" s="53"/>
      <c r="VBS131" s="2"/>
      <c r="VBT131" s="53"/>
      <c r="VBU131" s="2"/>
      <c r="VBV131" s="53"/>
      <c r="VBW131" s="2"/>
      <c r="VBX131" s="53"/>
      <c r="VBY131" s="2"/>
      <c r="VBZ131" s="53"/>
      <c r="VCA131" s="2"/>
      <c r="VCB131" s="53"/>
      <c r="VCC131" s="2"/>
      <c r="VCD131" s="53"/>
      <c r="VCE131" s="2"/>
      <c r="VCF131" s="53"/>
      <c r="VCG131" s="2"/>
      <c r="VCH131" s="53"/>
      <c r="VCI131" s="2"/>
      <c r="VCJ131" s="53"/>
      <c r="VCK131" s="2"/>
      <c r="VCL131" s="53"/>
      <c r="VCM131" s="2"/>
      <c r="VCN131" s="53"/>
      <c r="VCO131" s="2"/>
      <c r="VCP131" s="53"/>
      <c r="VCQ131" s="2"/>
      <c r="VCR131" s="53"/>
      <c r="VCS131" s="2"/>
      <c r="VCT131" s="53"/>
      <c r="VCU131" s="2"/>
      <c r="VCV131" s="53"/>
      <c r="VCW131" s="2"/>
      <c r="VCX131" s="53"/>
      <c r="VCY131" s="2"/>
      <c r="VCZ131" s="53"/>
      <c r="VDA131" s="2"/>
      <c r="VDB131" s="53"/>
      <c r="VDC131" s="2"/>
      <c r="VDD131" s="53"/>
      <c r="VDE131" s="2"/>
      <c r="VDF131" s="53"/>
      <c r="VDG131" s="2"/>
      <c r="VDH131" s="53"/>
      <c r="VDI131" s="2"/>
      <c r="VDJ131" s="53"/>
      <c r="VDK131" s="2"/>
      <c r="VDL131" s="53"/>
      <c r="VDM131" s="2"/>
      <c r="VDN131" s="53"/>
      <c r="VDO131" s="2"/>
      <c r="VDP131" s="53"/>
      <c r="VDQ131" s="2"/>
      <c r="VDR131" s="53"/>
      <c r="VDS131" s="2"/>
      <c r="VDT131" s="53"/>
      <c r="VDU131" s="2"/>
      <c r="VDV131" s="53"/>
      <c r="VDW131" s="2"/>
      <c r="VDX131" s="53"/>
      <c r="VDY131" s="2"/>
      <c r="VDZ131" s="53"/>
      <c r="VEA131" s="2"/>
      <c r="VEB131" s="53"/>
      <c r="VEC131" s="2"/>
      <c r="VED131" s="53"/>
      <c r="VEE131" s="2"/>
      <c r="VEF131" s="53"/>
      <c r="VEG131" s="2"/>
      <c r="VEH131" s="53"/>
      <c r="VEI131" s="2"/>
      <c r="VEJ131" s="53"/>
      <c r="VEK131" s="2"/>
      <c r="VEL131" s="53"/>
      <c r="VEM131" s="2"/>
      <c r="VEN131" s="53"/>
      <c r="VEO131" s="2"/>
      <c r="VEP131" s="53"/>
      <c r="VEQ131" s="2"/>
      <c r="VER131" s="53"/>
      <c r="VES131" s="2"/>
      <c r="VET131" s="53"/>
      <c r="VEU131" s="2"/>
      <c r="VEV131" s="53"/>
      <c r="VEW131" s="2"/>
      <c r="VEX131" s="53"/>
      <c r="VEY131" s="2"/>
      <c r="VEZ131" s="53"/>
      <c r="VFA131" s="2"/>
      <c r="VFB131" s="53"/>
      <c r="VFC131" s="2"/>
      <c r="VFD131" s="53"/>
      <c r="VFE131" s="2"/>
      <c r="VFF131" s="53"/>
      <c r="VFG131" s="2"/>
      <c r="VFH131" s="53"/>
      <c r="VFI131" s="2"/>
      <c r="VFJ131" s="53"/>
      <c r="VFK131" s="2"/>
      <c r="VFL131" s="53"/>
      <c r="VFM131" s="2"/>
      <c r="VFN131" s="53"/>
      <c r="VFO131" s="2"/>
      <c r="VFP131" s="53"/>
      <c r="VFQ131" s="2"/>
      <c r="VFR131" s="53"/>
      <c r="VFS131" s="2"/>
      <c r="VFT131" s="53"/>
      <c r="VFU131" s="2"/>
      <c r="VFV131" s="53"/>
      <c r="VFW131" s="2"/>
      <c r="VFX131" s="53"/>
      <c r="VFY131" s="2"/>
      <c r="VFZ131" s="53"/>
      <c r="VGA131" s="2"/>
      <c r="VGB131" s="53"/>
      <c r="VGC131" s="2"/>
      <c r="VGD131" s="53"/>
      <c r="VGE131" s="2"/>
      <c r="VGF131" s="53"/>
      <c r="VGG131" s="2"/>
      <c r="VGH131" s="53"/>
      <c r="VGI131" s="2"/>
      <c r="VGJ131" s="53"/>
      <c r="VGK131" s="2"/>
      <c r="VGL131" s="53"/>
      <c r="VGM131" s="2"/>
      <c r="VGN131" s="53"/>
      <c r="VGO131" s="2"/>
      <c r="VGP131" s="53"/>
      <c r="VGQ131" s="2"/>
      <c r="VGR131" s="53"/>
      <c r="VGS131" s="2"/>
      <c r="VGT131" s="53"/>
      <c r="VGU131" s="2"/>
      <c r="VGV131" s="53"/>
      <c r="VGW131" s="2"/>
      <c r="VGX131" s="53"/>
      <c r="VGY131" s="2"/>
      <c r="VGZ131" s="53"/>
      <c r="VHA131" s="2"/>
      <c r="VHB131" s="53"/>
      <c r="VHC131" s="2"/>
      <c r="VHD131" s="53"/>
      <c r="VHE131" s="2"/>
      <c r="VHF131" s="53"/>
      <c r="VHG131" s="2"/>
      <c r="VHH131" s="53"/>
      <c r="VHI131" s="2"/>
      <c r="VHJ131" s="53"/>
      <c r="VHK131" s="2"/>
      <c r="VHL131" s="53"/>
      <c r="VHM131" s="2"/>
      <c r="VHN131" s="53"/>
      <c r="VHO131" s="2"/>
      <c r="VHP131" s="53"/>
      <c r="VHQ131" s="2"/>
      <c r="VHR131" s="53"/>
      <c r="VHS131" s="2"/>
      <c r="VHT131" s="53"/>
      <c r="VHU131" s="2"/>
      <c r="VHV131" s="53"/>
      <c r="VHW131" s="2"/>
      <c r="VHX131" s="53"/>
      <c r="VHY131" s="2"/>
      <c r="VHZ131" s="53"/>
      <c r="VIA131" s="2"/>
      <c r="VIB131" s="53"/>
      <c r="VIC131" s="2"/>
      <c r="VID131" s="53"/>
      <c r="VIE131" s="2"/>
      <c r="VIF131" s="53"/>
      <c r="VIG131" s="2"/>
      <c r="VIH131" s="53"/>
      <c r="VII131" s="2"/>
      <c r="VIJ131" s="53"/>
      <c r="VIK131" s="2"/>
      <c r="VIL131" s="53"/>
      <c r="VIM131" s="2"/>
      <c r="VIN131" s="53"/>
      <c r="VIO131" s="2"/>
      <c r="VIP131" s="53"/>
      <c r="VIQ131" s="2"/>
      <c r="VIR131" s="53"/>
      <c r="VIS131" s="2"/>
      <c r="VIT131" s="53"/>
      <c r="VIU131" s="2"/>
      <c r="VIV131" s="53"/>
      <c r="VIW131" s="2"/>
      <c r="VIX131" s="53"/>
      <c r="VIY131" s="2"/>
      <c r="VIZ131" s="53"/>
      <c r="VJA131" s="2"/>
      <c r="VJB131" s="53"/>
      <c r="VJC131" s="2"/>
      <c r="VJD131" s="53"/>
      <c r="VJE131" s="2"/>
      <c r="VJF131" s="53"/>
      <c r="VJG131" s="2"/>
      <c r="VJH131" s="53"/>
      <c r="VJI131" s="2"/>
      <c r="VJJ131" s="53"/>
      <c r="VJK131" s="2"/>
      <c r="VJL131" s="53"/>
      <c r="VJM131" s="2"/>
      <c r="VJN131" s="53"/>
      <c r="VJO131" s="2"/>
      <c r="VJP131" s="53"/>
      <c r="VJQ131" s="2"/>
      <c r="VJR131" s="53"/>
      <c r="VJS131" s="2"/>
      <c r="VJT131" s="53"/>
      <c r="VJU131" s="2"/>
      <c r="VJV131" s="53"/>
      <c r="VJW131" s="2"/>
      <c r="VJX131" s="53"/>
      <c r="VJY131" s="2"/>
      <c r="VJZ131" s="53"/>
      <c r="VKA131" s="2"/>
      <c r="VKB131" s="53"/>
      <c r="VKC131" s="2"/>
      <c r="VKD131" s="53"/>
      <c r="VKE131" s="2"/>
      <c r="VKF131" s="53"/>
      <c r="VKG131" s="2"/>
      <c r="VKH131" s="53"/>
      <c r="VKI131" s="2"/>
      <c r="VKJ131" s="53"/>
      <c r="VKK131" s="2"/>
      <c r="VKL131" s="53"/>
      <c r="VKM131" s="2"/>
      <c r="VKN131" s="53"/>
      <c r="VKO131" s="2"/>
      <c r="VKP131" s="53"/>
      <c r="VKQ131" s="2"/>
      <c r="VKR131" s="53"/>
      <c r="VKS131" s="2"/>
      <c r="VKT131" s="53"/>
      <c r="VKU131" s="2"/>
      <c r="VKV131" s="53"/>
      <c r="VKW131" s="2"/>
      <c r="VKX131" s="53"/>
      <c r="VKY131" s="2"/>
      <c r="VKZ131" s="53"/>
      <c r="VLA131" s="2"/>
      <c r="VLB131" s="53"/>
      <c r="VLC131" s="2"/>
      <c r="VLD131" s="53"/>
      <c r="VLE131" s="2"/>
      <c r="VLF131" s="53"/>
      <c r="VLG131" s="2"/>
      <c r="VLH131" s="53"/>
      <c r="VLI131" s="2"/>
      <c r="VLJ131" s="53"/>
      <c r="VLK131" s="2"/>
      <c r="VLL131" s="53"/>
      <c r="VLM131" s="2"/>
      <c r="VLN131" s="53"/>
      <c r="VLO131" s="2"/>
      <c r="VLP131" s="53"/>
      <c r="VLQ131" s="2"/>
      <c r="VLR131" s="53"/>
      <c r="VLS131" s="2"/>
      <c r="VLT131" s="53"/>
      <c r="VLU131" s="2"/>
      <c r="VLV131" s="53"/>
      <c r="VLW131" s="2"/>
      <c r="VLX131" s="53"/>
      <c r="VLY131" s="2"/>
      <c r="VLZ131" s="53"/>
      <c r="VMA131" s="2"/>
      <c r="VMB131" s="53"/>
      <c r="VMC131" s="2"/>
      <c r="VMD131" s="53"/>
      <c r="VME131" s="2"/>
      <c r="VMF131" s="53"/>
      <c r="VMG131" s="2"/>
      <c r="VMH131" s="53"/>
      <c r="VMI131" s="2"/>
      <c r="VMJ131" s="53"/>
      <c r="VMK131" s="2"/>
      <c r="VML131" s="53"/>
      <c r="VMM131" s="2"/>
      <c r="VMN131" s="53"/>
      <c r="VMO131" s="2"/>
      <c r="VMP131" s="53"/>
      <c r="VMQ131" s="2"/>
      <c r="VMR131" s="53"/>
      <c r="VMS131" s="2"/>
      <c r="VMT131" s="53"/>
      <c r="VMU131" s="2"/>
      <c r="VMV131" s="53"/>
      <c r="VMW131" s="2"/>
      <c r="VMX131" s="53"/>
      <c r="VMY131" s="2"/>
      <c r="VMZ131" s="53"/>
      <c r="VNA131" s="2"/>
      <c r="VNB131" s="53"/>
      <c r="VNC131" s="2"/>
      <c r="VND131" s="53"/>
      <c r="VNE131" s="2"/>
      <c r="VNF131" s="53"/>
      <c r="VNG131" s="2"/>
      <c r="VNH131" s="53"/>
      <c r="VNI131" s="2"/>
      <c r="VNJ131" s="53"/>
      <c r="VNK131" s="2"/>
      <c r="VNL131" s="53"/>
      <c r="VNM131" s="2"/>
      <c r="VNN131" s="53"/>
      <c r="VNO131" s="2"/>
      <c r="VNP131" s="53"/>
      <c r="VNQ131" s="2"/>
      <c r="VNR131" s="53"/>
      <c r="VNS131" s="2"/>
      <c r="VNT131" s="53"/>
      <c r="VNU131" s="2"/>
      <c r="VNV131" s="53"/>
      <c r="VNW131" s="2"/>
      <c r="VNX131" s="53"/>
      <c r="VNY131" s="2"/>
      <c r="VNZ131" s="53"/>
      <c r="VOA131" s="2"/>
      <c r="VOB131" s="53"/>
      <c r="VOC131" s="2"/>
      <c r="VOD131" s="53"/>
      <c r="VOE131" s="2"/>
      <c r="VOF131" s="53"/>
      <c r="VOG131" s="2"/>
      <c r="VOH131" s="53"/>
      <c r="VOI131" s="2"/>
      <c r="VOJ131" s="53"/>
      <c r="VOK131" s="2"/>
      <c r="VOL131" s="53"/>
      <c r="VOM131" s="2"/>
      <c r="VON131" s="53"/>
      <c r="VOO131" s="2"/>
      <c r="VOP131" s="53"/>
      <c r="VOQ131" s="2"/>
      <c r="VOR131" s="53"/>
      <c r="VOS131" s="2"/>
      <c r="VOT131" s="53"/>
      <c r="VOU131" s="2"/>
      <c r="VOV131" s="53"/>
      <c r="VOW131" s="2"/>
      <c r="VOX131" s="53"/>
      <c r="VOY131" s="2"/>
      <c r="VOZ131" s="53"/>
      <c r="VPA131" s="2"/>
      <c r="VPB131" s="53"/>
      <c r="VPC131" s="2"/>
      <c r="VPD131" s="53"/>
      <c r="VPE131" s="2"/>
      <c r="VPF131" s="53"/>
      <c r="VPG131" s="2"/>
      <c r="VPH131" s="53"/>
      <c r="VPI131" s="2"/>
      <c r="VPJ131" s="53"/>
      <c r="VPK131" s="2"/>
      <c r="VPL131" s="53"/>
      <c r="VPM131" s="2"/>
      <c r="VPN131" s="53"/>
      <c r="VPO131" s="2"/>
      <c r="VPP131" s="53"/>
      <c r="VPQ131" s="2"/>
      <c r="VPR131" s="53"/>
      <c r="VPS131" s="2"/>
      <c r="VPT131" s="53"/>
      <c r="VPU131" s="2"/>
      <c r="VPV131" s="53"/>
      <c r="VPW131" s="2"/>
      <c r="VPX131" s="53"/>
      <c r="VPY131" s="2"/>
      <c r="VPZ131" s="53"/>
      <c r="VQA131" s="2"/>
      <c r="VQB131" s="53"/>
      <c r="VQC131" s="2"/>
      <c r="VQD131" s="53"/>
      <c r="VQE131" s="2"/>
      <c r="VQF131" s="53"/>
      <c r="VQG131" s="2"/>
      <c r="VQH131" s="53"/>
      <c r="VQI131" s="2"/>
      <c r="VQJ131" s="53"/>
      <c r="VQK131" s="2"/>
      <c r="VQL131" s="53"/>
      <c r="VQM131" s="2"/>
      <c r="VQN131" s="53"/>
      <c r="VQO131" s="2"/>
      <c r="VQP131" s="53"/>
      <c r="VQQ131" s="2"/>
      <c r="VQR131" s="53"/>
      <c r="VQS131" s="2"/>
      <c r="VQT131" s="53"/>
      <c r="VQU131" s="2"/>
      <c r="VQV131" s="53"/>
      <c r="VQW131" s="2"/>
      <c r="VQX131" s="53"/>
      <c r="VQY131" s="2"/>
      <c r="VQZ131" s="53"/>
      <c r="VRA131" s="2"/>
      <c r="VRB131" s="53"/>
      <c r="VRC131" s="2"/>
      <c r="VRD131" s="53"/>
      <c r="VRE131" s="2"/>
      <c r="VRF131" s="53"/>
      <c r="VRG131" s="2"/>
      <c r="VRH131" s="53"/>
      <c r="VRI131" s="2"/>
      <c r="VRJ131" s="53"/>
      <c r="VRK131" s="2"/>
      <c r="VRL131" s="53"/>
      <c r="VRM131" s="2"/>
      <c r="VRN131" s="53"/>
      <c r="VRO131" s="2"/>
      <c r="VRP131" s="53"/>
      <c r="VRQ131" s="2"/>
      <c r="VRR131" s="53"/>
      <c r="VRS131" s="2"/>
      <c r="VRT131" s="53"/>
      <c r="VRU131" s="2"/>
      <c r="VRV131" s="53"/>
      <c r="VRW131" s="2"/>
      <c r="VRX131" s="53"/>
      <c r="VRY131" s="2"/>
      <c r="VRZ131" s="53"/>
      <c r="VSA131" s="2"/>
      <c r="VSB131" s="53"/>
      <c r="VSC131" s="2"/>
      <c r="VSD131" s="53"/>
      <c r="VSE131" s="2"/>
      <c r="VSF131" s="53"/>
      <c r="VSG131" s="2"/>
      <c r="VSH131" s="53"/>
      <c r="VSI131" s="2"/>
      <c r="VSJ131" s="53"/>
      <c r="VSK131" s="2"/>
      <c r="VSL131" s="53"/>
      <c r="VSM131" s="2"/>
      <c r="VSN131" s="53"/>
      <c r="VSO131" s="2"/>
      <c r="VSP131" s="53"/>
      <c r="VSQ131" s="2"/>
      <c r="VSR131" s="53"/>
      <c r="VSS131" s="2"/>
      <c r="VST131" s="53"/>
      <c r="VSU131" s="2"/>
      <c r="VSV131" s="53"/>
      <c r="VSW131" s="2"/>
      <c r="VSX131" s="53"/>
      <c r="VSY131" s="2"/>
      <c r="VSZ131" s="53"/>
      <c r="VTA131" s="2"/>
      <c r="VTB131" s="53"/>
      <c r="VTC131" s="2"/>
      <c r="VTD131" s="53"/>
      <c r="VTE131" s="2"/>
      <c r="VTF131" s="53"/>
      <c r="VTG131" s="2"/>
      <c r="VTH131" s="53"/>
      <c r="VTI131" s="2"/>
      <c r="VTJ131" s="53"/>
      <c r="VTK131" s="2"/>
      <c r="VTL131" s="53"/>
      <c r="VTM131" s="2"/>
      <c r="VTN131" s="53"/>
      <c r="VTO131" s="2"/>
      <c r="VTP131" s="53"/>
      <c r="VTQ131" s="2"/>
      <c r="VTR131" s="53"/>
      <c r="VTS131" s="2"/>
      <c r="VTT131" s="53"/>
      <c r="VTU131" s="2"/>
      <c r="VTV131" s="53"/>
      <c r="VTW131" s="2"/>
      <c r="VTX131" s="53"/>
      <c r="VTY131" s="2"/>
      <c r="VTZ131" s="53"/>
      <c r="VUA131" s="2"/>
      <c r="VUB131" s="53"/>
      <c r="VUC131" s="2"/>
      <c r="VUD131" s="53"/>
      <c r="VUE131" s="2"/>
      <c r="VUF131" s="53"/>
      <c r="VUG131" s="2"/>
      <c r="VUH131" s="53"/>
      <c r="VUI131" s="2"/>
      <c r="VUJ131" s="53"/>
      <c r="VUK131" s="2"/>
      <c r="VUL131" s="53"/>
      <c r="VUM131" s="2"/>
      <c r="VUN131" s="53"/>
      <c r="VUO131" s="2"/>
      <c r="VUP131" s="53"/>
      <c r="VUQ131" s="2"/>
      <c r="VUR131" s="53"/>
      <c r="VUS131" s="2"/>
      <c r="VUT131" s="53"/>
      <c r="VUU131" s="2"/>
      <c r="VUV131" s="53"/>
      <c r="VUW131" s="2"/>
      <c r="VUX131" s="53"/>
      <c r="VUY131" s="2"/>
      <c r="VUZ131" s="53"/>
      <c r="VVA131" s="2"/>
      <c r="VVB131" s="53"/>
      <c r="VVC131" s="2"/>
      <c r="VVD131" s="53"/>
      <c r="VVE131" s="2"/>
      <c r="VVF131" s="53"/>
      <c r="VVG131" s="2"/>
      <c r="VVH131" s="53"/>
      <c r="VVI131" s="2"/>
      <c r="VVJ131" s="53"/>
      <c r="VVK131" s="2"/>
      <c r="VVL131" s="53"/>
      <c r="VVM131" s="2"/>
      <c r="VVN131" s="53"/>
      <c r="VVO131" s="2"/>
      <c r="VVP131" s="53"/>
      <c r="VVQ131" s="2"/>
      <c r="VVR131" s="53"/>
      <c r="VVS131" s="2"/>
      <c r="VVT131" s="53"/>
      <c r="VVU131" s="2"/>
      <c r="VVV131" s="53"/>
      <c r="VVW131" s="2"/>
      <c r="VVX131" s="53"/>
      <c r="VVY131" s="2"/>
      <c r="VVZ131" s="53"/>
      <c r="VWA131" s="2"/>
      <c r="VWB131" s="53"/>
      <c r="VWC131" s="2"/>
      <c r="VWD131" s="53"/>
      <c r="VWE131" s="2"/>
      <c r="VWF131" s="53"/>
      <c r="VWG131" s="2"/>
      <c r="VWH131" s="53"/>
      <c r="VWI131" s="2"/>
      <c r="VWJ131" s="53"/>
      <c r="VWK131" s="2"/>
      <c r="VWL131" s="53"/>
      <c r="VWM131" s="2"/>
      <c r="VWN131" s="53"/>
      <c r="VWO131" s="2"/>
      <c r="VWP131" s="53"/>
      <c r="VWQ131" s="2"/>
      <c r="VWR131" s="53"/>
      <c r="VWS131" s="2"/>
      <c r="VWT131" s="53"/>
      <c r="VWU131" s="2"/>
      <c r="VWV131" s="53"/>
      <c r="VWW131" s="2"/>
      <c r="VWX131" s="53"/>
      <c r="VWY131" s="2"/>
      <c r="VWZ131" s="53"/>
      <c r="VXA131" s="2"/>
      <c r="VXB131" s="53"/>
      <c r="VXC131" s="2"/>
      <c r="VXD131" s="53"/>
      <c r="VXE131" s="2"/>
      <c r="VXF131" s="53"/>
      <c r="VXG131" s="2"/>
      <c r="VXH131" s="53"/>
      <c r="VXI131" s="2"/>
      <c r="VXJ131" s="53"/>
      <c r="VXK131" s="2"/>
      <c r="VXL131" s="53"/>
      <c r="VXM131" s="2"/>
      <c r="VXN131" s="53"/>
      <c r="VXO131" s="2"/>
      <c r="VXP131" s="53"/>
      <c r="VXQ131" s="2"/>
      <c r="VXR131" s="53"/>
      <c r="VXS131" s="2"/>
      <c r="VXT131" s="53"/>
      <c r="VXU131" s="2"/>
      <c r="VXV131" s="53"/>
      <c r="VXW131" s="2"/>
      <c r="VXX131" s="53"/>
      <c r="VXY131" s="2"/>
      <c r="VXZ131" s="53"/>
      <c r="VYA131" s="2"/>
      <c r="VYB131" s="53"/>
      <c r="VYC131" s="2"/>
      <c r="VYD131" s="53"/>
      <c r="VYE131" s="2"/>
      <c r="VYF131" s="53"/>
      <c r="VYG131" s="2"/>
      <c r="VYH131" s="53"/>
      <c r="VYI131" s="2"/>
      <c r="VYJ131" s="53"/>
      <c r="VYK131" s="2"/>
      <c r="VYL131" s="53"/>
      <c r="VYM131" s="2"/>
      <c r="VYN131" s="53"/>
      <c r="VYO131" s="2"/>
      <c r="VYP131" s="53"/>
      <c r="VYQ131" s="2"/>
      <c r="VYR131" s="53"/>
      <c r="VYS131" s="2"/>
      <c r="VYT131" s="53"/>
      <c r="VYU131" s="2"/>
      <c r="VYV131" s="53"/>
      <c r="VYW131" s="2"/>
      <c r="VYX131" s="53"/>
      <c r="VYY131" s="2"/>
      <c r="VYZ131" s="53"/>
      <c r="VZA131" s="2"/>
      <c r="VZB131" s="53"/>
      <c r="VZC131" s="2"/>
      <c r="VZD131" s="53"/>
      <c r="VZE131" s="2"/>
      <c r="VZF131" s="53"/>
      <c r="VZG131" s="2"/>
      <c r="VZH131" s="53"/>
      <c r="VZI131" s="2"/>
      <c r="VZJ131" s="53"/>
      <c r="VZK131" s="2"/>
      <c r="VZL131" s="53"/>
      <c r="VZM131" s="2"/>
      <c r="VZN131" s="53"/>
      <c r="VZO131" s="2"/>
      <c r="VZP131" s="53"/>
      <c r="VZQ131" s="2"/>
      <c r="VZR131" s="53"/>
      <c r="VZS131" s="2"/>
      <c r="VZT131" s="53"/>
      <c r="VZU131" s="2"/>
      <c r="VZV131" s="53"/>
      <c r="VZW131" s="2"/>
      <c r="VZX131" s="53"/>
      <c r="VZY131" s="2"/>
      <c r="VZZ131" s="53"/>
      <c r="WAA131" s="2"/>
      <c r="WAB131" s="53"/>
      <c r="WAC131" s="2"/>
      <c r="WAD131" s="53"/>
      <c r="WAE131" s="2"/>
      <c r="WAF131" s="53"/>
      <c r="WAG131" s="2"/>
      <c r="WAH131" s="53"/>
      <c r="WAI131" s="2"/>
      <c r="WAJ131" s="53"/>
      <c r="WAK131" s="2"/>
      <c r="WAL131" s="53"/>
      <c r="WAM131" s="2"/>
      <c r="WAN131" s="53"/>
      <c r="WAO131" s="2"/>
      <c r="WAP131" s="53"/>
      <c r="WAQ131" s="2"/>
      <c r="WAR131" s="53"/>
      <c r="WAS131" s="2"/>
      <c r="WAT131" s="53"/>
      <c r="WAU131" s="2"/>
      <c r="WAV131" s="53"/>
      <c r="WAW131" s="2"/>
      <c r="WAX131" s="53"/>
      <c r="WAY131" s="2"/>
      <c r="WAZ131" s="53"/>
      <c r="WBA131" s="2"/>
      <c r="WBB131" s="53"/>
      <c r="WBC131" s="2"/>
      <c r="WBD131" s="53"/>
      <c r="WBE131" s="2"/>
      <c r="WBF131" s="53"/>
      <c r="WBG131" s="2"/>
      <c r="WBH131" s="53"/>
      <c r="WBI131" s="2"/>
      <c r="WBJ131" s="53"/>
      <c r="WBK131" s="2"/>
      <c r="WBL131" s="53"/>
      <c r="WBM131" s="2"/>
      <c r="WBN131" s="53"/>
      <c r="WBO131" s="2"/>
      <c r="WBP131" s="53"/>
      <c r="WBQ131" s="2"/>
      <c r="WBR131" s="53"/>
      <c r="WBS131" s="2"/>
      <c r="WBT131" s="53"/>
      <c r="WBU131" s="2"/>
      <c r="WBV131" s="53"/>
      <c r="WBW131" s="2"/>
      <c r="WBX131" s="53"/>
      <c r="WBY131" s="2"/>
      <c r="WBZ131" s="53"/>
      <c r="WCA131" s="2"/>
      <c r="WCB131" s="53"/>
      <c r="WCC131" s="2"/>
      <c r="WCD131" s="53"/>
      <c r="WCE131" s="2"/>
      <c r="WCF131" s="53"/>
      <c r="WCG131" s="2"/>
      <c r="WCH131" s="53"/>
      <c r="WCI131" s="2"/>
      <c r="WCJ131" s="53"/>
      <c r="WCK131" s="2"/>
      <c r="WCL131" s="53"/>
      <c r="WCM131" s="2"/>
      <c r="WCN131" s="53"/>
      <c r="WCO131" s="2"/>
      <c r="WCP131" s="53"/>
      <c r="WCQ131" s="2"/>
      <c r="WCR131" s="53"/>
      <c r="WCS131" s="2"/>
      <c r="WCT131" s="53"/>
      <c r="WCU131" s="2"/>
      <c r="WCV131" s="53"/>
      <c r="WCW131" s="2"/>
      <c r="WCX131" s="53"/>
      <c r="WCY131" s="2"/>
      <c r="WCZ131" s="53"/>
      <c r="WDA131" s="2"/>
      <c r="WDB131" s="53"/>
      <c r="WDC131" s="2"/>
      <c r="WDD131" s="53"/>
      <c r="WDE131" s="2"/>
      <c r="WDF131" s="53"/>
      <c r="WDG131" s="2"/>
      <c r="WDH131" s="53"/>
      <c r="WDI131" s="2"/>
      <c r="WDJ131" s="53"/>
      <c r="WDK131" s="2"/>
      <c r="WDL131" s="53"/>
      <c r="WDM131" s="2"/>
      <c r="WDN131" s="53"/>
      <c r="WDO131" s="2"/>
      <c r="WDP131" s="53"/>
      <c r="WDQ131" s="2"/>
      <c r="WDR131" s="53"/>
      <c r="WDS131" s="2"/>
      <c r="WDT131" s="53"/>
      <c r="WDU131" s="2"/>
      <c r="WDV131" s="53"/>
      <c r="WDW131" s="2"/>
      <c r="WDX131" s="53"/>
      <c r="WDY131" s="2"/>
      <c r="WDZ131" s="53"/>
      <c r="WEA131" s="2"/>
      <c r="WEB131" s="53"/>
      <c r="WEC131" s="2"/>
      <c r="WED131" s="53"/>
      <c r="WEE131" s="2"/>
      <c r="WEF131" s="53"/>
      <c r="WEG131" s="2"/>
      <c r="WEH131" s="53"/>
      <c r="WEI131" s="2"/>
      <c r="WEJ131" s="53"/>
      <c r="WEK131" s="2"/>
      <c r="WEL131" s="53"/>
      <c r="WEM131" s="2"/>
      <c r="WEN131" s="53"/>
      <c r="WEO131" s="2"/>
      <c r="WEP131" s="53"/>
      <c r="WEQ131" s="2"/>
      <c r="WER131" s="53"/>
      <c r="WES131" s="2"/>
      <c r="WET131" s="53"/>
      <c r="WEU131" s="2"/>
      <c r="WEV131" s="53"/>
      <c r="WEW131" s="2"/>
      <c r="WEX131" s="53"/>
      <c r="WEY131" s="2"/>
      <c r="WEZ131" s="53"/>
      <c r="WFA131" s="2"/>
      <c r="WFB131" s="53"/>
      <c r="WFC131" s="2"/>
      <c r="WFD131" s="53"/>
      <c r="WFE131" s="2"/>
      <c r="WFF131" s="53"/>
      <c r="WFG131" s="2"/>
      <c r="WFH131" s="53"/>
      <c r="WFI131" s="2"/>
      <c r="WFJ131" s="53"/>
      <c r="WFK131" s="2"/>
      <c r="WFL131" s="53"/>
      <c r="WFM131" s="2"/>
      <c r="WFN131" s="53"/>
      <c r="WFO131" s="2"/>
      <c r="WFP131" s="53"/>
      <c r="WFQ131" s="2"/>
      <c r="WFR131" s="53"/>
      <c r="WFS131" s="2"/>
      <c r="WFT131" s="53"/>
      <c r="WFU131" s="2"/>
      <c r="WFV131" s="53"/>
      <c r="WFW131" s="2"/>
      <c r="WFX131" s="53"/>
      <c r="WFY131" s="2"/>
      <c r="WFZ131" s="53"/>
      <c r="WGA131" s="2"/>
      <c r="WGB131" s="53"/>
      <c r="WGC131" s="2"/>
      <c r="WGD131" s="53"/>
      <c r="WGE131" s="2"/>
      <c r="WGF131" s="53"/>
      <c r="WGG131" s="2"/>
      <c r="WGH131" s="53"/>
      <c r="WGI131" s="2"/>
      <c r="WGJ131" s="53"/>
      <c r="WGK131" s="2"/>
      <c r="WGL131" s="53"/>
      <c r="WGM131" s="2"/>
      <c r="WGN131" s="53"/>
      <c r="WGO131" s="2"/>
      <c r="WGP131" s="53"/>
      <c r="WGQ131" s="2"/>
      <c r="WGR131" s="53"/>
      <c r="WGS131" s="2"/>
      <c r="WGT131" s="53"/>
      <c r="WGU131" s="2"/>
      <c r="WGV131" s="53"/>
      <c r="WGW131" s="2"/>
      <c r="WGX131" s="53"/>
      <c r="WGY131" s="2"/>
      <c r="WGZ131" s="53"/>
      <c r="WHA131" s="2"/>
      <c r="WHB131" s="53"/>
      <c r="WHC131" s="2"/>
      <c r="WHD131" s="53"/>
      <c r="WHE131" s="2"/>
      <c r="WHF131" s="53"/>
      <c r="WHG131" s="2"/>
      <c r="WHH131" s="53"/>
      <c r="WHI131" s="2"/>
      <c r="WHJ131" s="53"/>
      <c r="WHK131" s="2"/>
      <c r="WHL131" s="53"/>
      <c r="WHM131" s="2"/>
      <c r="WHN131" s="53"/>
      <c r="WHO131" s="2"/>
      <c r="WHP131" s="53"/>
      <c r="WHQ131" s="2"/>
      <c r="WHR131" s="53"/>
      <c r="WHS131" s="2"/>
      <c r="WHT131" s="53"/>
      <c r="WHU131" s="2"/>
      <c r="WHV131" s="53"/>
      <c r="WHW131" s="2"/>
      <c r="WHX131" s="53"/>
      <c r="WHY131" s="2"/>
      <c r="WHZ131" s="53"/>
      <c r="WIA131" s="2"/>
      <c r="WIB131" s="53"/>
      <c r="WIC131" s="2"/>
      <c r="WID131" s="53"/>
      <c r="WIE131" s="2"/>
      <c r="WIF131" s="53"/>
      <c r="WIG131" s="2"/>
      <c r="WIH131" s="53"/>
      <c r="WII131" s="2"/>
      <c r="WIJ131" s="53"/>
      <c r="WIK131" s="2"/>
      <c r="WIL131" s="53"/>
      <c r="WIM131" s="2"/>
      <c r="WIN131" s="53"/>
      <c r="WIO131" s="2"/>
      <c r="WIP131" s="53"/>
      <c r="WIQ131" s="2"/>
      <c r="WIR131" s="53"/>
      <c r="WIS131" s="2"/>
      <c r="WIT131" s="53"/>
      <c r="WIU131" s="2"/>
      <c r="WIV131" s="53"/>
      <c r="WIW131" s="2"/>
      <c r="WIX131" s="53"/>
      <c r="WIY131" s="2"/>
      <c r="WIZ131" s="53"/>
      <c r="WJA131" s="2"/>
      <c r="WJB131" s="53"/>
      <c r="WJC131" s="2"/>
      <c r="WJD131" s="53"/>
      <c r="WJE131" s="2"/>
      <c r="WJF131" s="53"/>
      <c r="WJG131" s="2"/>
      <c r="WJH131" s="53"/>
      <c r="WJI131" s="2"/>
      <c r="WJJ131" s="53"/>
      <c r="WJK131" s="2"/>
      <c r="WJL131" s="53"/>
      <c r="WJM131" s="2"/>
      <c r="WJN131" s="53"/>
      <c r="WJO131" s="2"/>
      <c r="WJP131" s="53"/>
      <c r="WJQ131" s="2"/>
      <c r="WJR131" s="53"/>
      <c r="WJS131" s="2"/>
      <c r="WJT131" s="53"/>
      <c r="WJU131" s="2"/>
      <c r="WJV131" s="53"/>
      <c r="WJW131" s="2"/>
      <c r="WJX131" s="53"/>
      <c r="WJY131" s="2"/>
      <c r="WJZ131" s="53"/>
      <c r="WKA131" s="2"/>
      <c r="WKB131" s="53"/>
      <c r="WKC131" s="2"/>
      <c r="WKD131" s="53"/>
      <c r="WKE131" s="2"/>
      <c r="WKF131" s="53"/>
      <c r="WKG131" s="2"/>
      <c r="WKH131" s="53"/>
      <c r="WKI131" s="2"/>
      <c r="WKJ131" s="53"/>
      <c r="WKK131" s="2"/>
      <c r="WKL131" s="53"/>
      <c r="WKM131" s="2"/>
      <c r="WKN131" s="53"/>
      <c r="WKO131" s="2"/>
      <c r="WKP131" s="53"/>
      <c r="WKQ131" s="2"/>
      <c r="WKR131" s="53"/>
      <c r="WKS131" s="2"/>
      <c r="WKT131" s="53"/>
      <c r="WKU131" s="2"/>
      <c r="WKV131" s="53"/>
      <c r="WKW131" s="2"/>
      <c r="WKX131" s="53"/>
      <c r="WKY131" s="2"/>
      <c r="WKZ131" s="53"/>
      <c r="WLA131" s="2"/>
      <c r="WLB131" s="53"/>
      <c r="WLC131" s="2"/>
      <c r="WLD131" s="53"/>
      <c r="WLE131" s="2"/>
      <c r="WLF131" s="53"/>
      <c r="WLG131" s="2"/>
      <c r="WLH131" s="53"/>
      <c r="WLI131" s="2"/>
      <c r="WLJ131" s="53"/>
      <c r="WLK131" s="2"/>
      <c r="WLL131" s="53"/>
      <c r="WLM131" s="2"/>
      <c r="WLN131" s="53"/>
      <c r="WLO131" s="2"/>
      <c r="WLP131" s="53"/>
      <c r="WLQ131" s="2"/>
      <c r="WLR131" s="53"/>
      <c r="WLS131" s="2"/>
      <c r="WLT131" s="53"/>
      <c r="WLU131" s="2"/>
      <c r="WLV131" s="53"/>
      <c r="WLW131" s="2"/>
      <c r="WLX131" s="53"/>
      <c r="WLY131" s="2"/>
      <c r="WLZ131" s="53"/>
      <c r="WMA131" s="2"/>
      <c r="WMB131" s="53"/>
      <c r="WMC131" s="2"/>
      <c r="WMD131" s="53"/>
      <c r="WME131" s="2"/>
      <c r="WMF131" s="53"/>
      <c r="WMG131" s="2"/>
      <c r="WMH131" s="53"/>
      <c r="WMI131" s="2"/>
      <c r="WMJ131" s="53"/>
      <c r="WMK131" s="2"/>
      <c r="WML131" s="53"/>
      <c r="WMM131" s="2"/>
      <c r="WMN131" s="53"/>
      <c r="WMO131" s="2"/>
      <c r="WMP131" s="53"/>
      <c r="WMQ131" s="2"/>
      <c r="WMR131" s="53"/>
      <c r="WMS131" s="2"/>
      <c r="WMT131" s="53"/>
      <c r="WMU131" s="2"/>
      <c r="WMV131" s="53"/>
      <c r="WMW131" s="2"/>
      <c r="WMX131" s="53"/>
      <c r="WMY131" s="2"/>
      <c r="WMZ131" s="53"/>
      <c r="WNA131" s="2"/>
      <c r="WNB131" s="53"/>
      <c r="WNC131" s="2"/>
      <c r="WND131" s="53"/>
      <c r="WNE131" s="2"/>
      <c r="WNF131" s="53"/>
      <c r="WNG131" s="2"/>
      <c r="WNH131" s="53"/>
      <c r="WNI131" s="2"/>
      <c r="WNJ131" s="53"/>
      <c r="WNK131" s="2"/>
      <c r="WNL131" s="53"/>
      <c r="WNM131" s="2"/>
      <c r="WNN131" s="53"/>
      <c r="WNO131" s="2"/>
      <c r="WNP131" s="53"/>
      <c r="WNQ131" s="2"/>
      <c r="WNR131" s="53"/>
      <c r="WNS131" s="2"/>
      <c r="WNT131" s="53"/>
      <c r="WNU131" s="2"/>
      <c r="WNV131" s="53"/>
      <c r="WNW131" s="2"/>
      <c r="WNX131" s="53"/>
      <c r="WNY131" s="2"/>
      <c r="WNZ131" s="53"/>
      <c r="WOA131" s="2"/>
      <c r="WOB131" s="53"/>
      <c r="WOC131" s="2"/>
      <c r="WOD131" s="53"/>
      <c r="WOE131" s="2"/>
      <c r="WOF131" s="53"/>
      <c r="WOG131" s="2"/>
      <c r="WOH131" s="53"/>
      <c r="WOI131" s="2"/>
      <c r="WOJ131" s="53"/>
      <c r="WOK131" s="2"/>
      <c r="WOL131" s="53"/>
      <c r="WOM131" s="2"/>
      <c r="WON131" s="53"/>
      <c r="WOO131" s="2"/>
      <c r="WOP131" s="53"/>
      <c r="WOQ131" s="2"/>
      <c r="WOR131" s="53"/>
      <c r="WOS131" s="2"/>
      <c r="WOT131" s="53"/>
      <c r="WOU131" s="2"/>
      <c r="WOV131" s="53"/>
      <c r="WOW131" s="2"/>
      <c r="WOX131" s="53"/>
      <c r="WOY131" s="2"/>
      <c r="WOZ131" s="53"/>
      <c r="WPA131" s="2"/>
      <c r="WPB131" s="53"/>
      <c r="WPC131" s="2"/>
      <c r="WPD131" s="53"/>
      <c r="WPE131" s="2"/>
      <c r="WPF131" s="53"/>
      <c r="WPG131" s="2"/>
      <c r="WPH131" s="53"/>
      <c r="WPI131" s="2"/>
      <c r="WPJ131" s="53"/>
      <c r="WPK131" s="2"/>
      <c r="WPL131" s="53"/>
      <c r="WPM131" s="2"/>
      <c r="WPN131" s="53"/>
      <c r="WPO131" s="2"/>
      <c r="WPP131" s="53"/>
      <c r="WPQ131" s="2"/>
      <c r="WPR131" s="53"/>
      <c r="WPS131" s="2"/>
      <c r="WPT131" s="53"/>
      <c r="WPU131" s="2"/>
      <c r="WPV131" s="53"/>
      <c r="WPW131" s="2"/>
      <c r="WPX131" s="53"/>
      <c r="WPY131" s="2"/>
      <c r="WPZ131" s="53"/>
      <c r="WQA131" s="2"/>
      <c r="WQB131" s="53"/>
      <c r="WQC131" s="2"/>
      <c r="WQD131" s="53"/>
      <c r="WQE131" s="2"/>
      <c r="WQF131" s="53"/>
      <c r="WQG131" s="2"/>
      <c r="WQH131" s="53"/>
      <c r="WQI131" s="2"/>
      <c r="WQJ131" s="53"/>
      <c r="WQK131" s="2"/>
      <c r="WQL131" s="53"/>
      <c r="WQM131" s="2"/>
      <c r="WQN131" s="53"/>
      <c r="WQO131" s="2"/>
      <c r="WQP131" s="53"/>
      <c r="WQQ131" s="2"/>
      <c r="WQR131" s="53"/>
      <c r="WQS131" s="2"/>
      <c r="WQT131" s="53"/>
      <c r="WQU131" s="2"/>
      <c r="WQV131" s="53"/>
      <c r="WQW131" s="2"/>
      <c r="WQX131" s="53"/>
      <c r="WQY131" s="2"/>
      <c r="WQZ131" s="53"/>
      <c r="WRA131" s="2"/>
      <c r="WRB131" s="53"/>
      <c r="WRC131" s="2"/>
      <c r="WRD131" s="53"/>
      <c r="WRE131" s="2"/>
      <c r="WRF131" s="53"/>
      <c r="WRG131" s="2"/>
      <c r="WRH131" s="53"/>
      <c r="WRI131" s="2"/>
      <c r="WRJ131" s="53"/>
      <c r="WRK131" s="2"/>
      <c r="WRL131" s="53"/>
      <c r="WRM131" s="2"/>
      <c r="WRN131" s="53"/>
      <c r="WRO131" s="2"/>
      <c r="WRP131" s="53"/>
      <c r="WRQ131" s="2"/>
      <c r="WRR131" s="53"/>
      <c r="WRS131" s="2"/>
      <c r="WRT131" s="53"/>
      <c r="WRU131" s="2"/>
      <c r="WRV131" s="53"/>
      <c r="WRW131" s="2"/>
      <c r="WRX131" s="53"/>
      <c r="WRY131" s="2"/>
      <c r="WRZ131" s="53"/>
      <c r="WSA131" s="2"/>
      <c r="WSB131" s="53"/>
      <c r="WSC131" s="2"/>
      <c r="WSD131" s="53"/>
      <c r="WSE131" s="2"/>
      <c r="WSF131" s="53"/>
      <c r="WSG131" s="2"/>
      <c r="WSH131" s="53"/>
      <c r="WSI131" s="2"/>
      <c r="WSJ131" s="53"/>
      <c r="WSK131" s="2"/>
      <c r="WSL131" s="53"/>
      <c r="WSM131" s="2"/>
      <c r="WSN131" s="53"/>
      <c r="WSO131" s="2"/>
      <c r="WSP131" s="53"/>
      <c r="WSQ131" s="2"/>
      <c r="WSR131" s="53"/>
      <c r="WSS131" s="2"/>
      <c r="WST131" s="53"/>
      <c r="WSU131" s="2"/>
      <c r="WSV131" s="53"/>
      <c r="WSW131" s="2"/>
      <c r="WSX131" s="53"/>
      <c r="WSY131" s="2"/>
      <c r="WSZ131" s="53"/>
      <c r="WTA131" s="2"/>
      <c r="WTB131" s="53"/>
      <c r="WTC131" s="2"/>
      <c r="WTD131" s="53"/>
      <c r="WTE131" s="2"/>
      <c r="WTF131" s="53"/>
      <c r="WTG131" s="2"/>
      <c r="WTH131" s="53"/>
      <c r="WTI131" s="2"/>
      <c r="WTJ131" s="53"/>
      <c r="WTK131" s="2"/>
      <c r="WTL131" s="53"/>
      <c r="WTM131" s="2"/>
      <c r="WTN131" s="53"/>
      <c r="WTO131" s="2"/>
      <c r="WTP131" s="53"/>
      <c r="WTQ131" s="2"/>
      <c r="WTR131" s="53"/>
      <c r="WTS131" s="2"/>
      <c r="WTT131" s="53"/>
      <c r="WTU131" s="2"/>
      <c r="WTV131" s="53"/>
      <c r="WTW131" s="2"/>
      <c r="WTX131" s="53"/>
      <c r="WTY131" s="2"/>
      <c r="WTZ131" s="53"/>
      <c r="WUA131" s="2"/>
      <c r="WUB131" s="53"/>
      <c r="WUC131" s="2"/>
      <c r="WUD131" s="53"/>
      <c r="WUE131" s="2"/>
      <c r="WUF131" s="53"/>
      <c r="WUG131" s="2"/>
      <c r="WUH131" s="53"/>
      <c r="WUI131" s="2"/>
      <c r="WUJ131" s="53"/>
      <c r="WUK131" s="2"/>
      <c r="WUL131" s="53"/>
      <c r="WUM131" s="2"/>
      <c r="WUN131" s="53"/>
      <c r="WUO131" s="2"/>
      <c r="WUP131" s="53"/>
      <c r="WUQ131" s="2"/>
      <c r="WUR131" s="53"/>
      <c r="WUS131" s="2"/>
      <c r="WUT131" s="53"/>
      <c r="WUU131" s="2"/>
      <c r="WUV131" s="53"/>
      <c r="WUW131" s="2"/>
      <c r="WUX131" s="53"/>
      <c r="WUY131" s="2"/>
      <c r="WUZ131" s="53"/>
      <c r="WVA131" s="2"/>
      <c r="WVB131" s="53"/>
      <c r="WVC131" s="2"/>
      <c r="WVD131" s="53"/>
      <c r="WVE131" s="2"/>
      <c r="WVF131" s="53"/>
      <c r="WVG131" s="2"/>
      <c r="WVH131" s="53"/>
      <c r="WVI131" s="2"/>
      <c r="WVJ131" s="53"/>
      <c r="WVK131" s="2"/>
      <c r="WVL131" s="53"/>
      <c r="WVM131" s="2"/>
      <c r="WVN131" s="53"/>
      <c r="WVO131" s="2"/>
      <c r="WVP131" s="53"/>
      <c r="WVQ131" s="2"/>
      <c r="WVR131" s="53"/>
      <c r="WVS131" s="2"/>
      <c r="WVT131" s="53"/>
      <c r="WVU131" s="2"/>
      <c r="WVV131" s="53"/>
      <c r="WVW131" s="2"/>
      <c r="WVX131" s="53"/>
      <c r="WVY131" s="2"/>
      <c r="WVZ131" s="53"/>
      <c r="WWA131" s="2"/>
      <c r="WWB131" s="53"/>
      <c r="WWC131" s="2"/>
      <c r="WWD131" s="53"/>
      <c r="WWE131" s="2"/>
      <c r="WWF131" s="53"/>
      <c r="WWG131" s="2"/>
      <c r="WWH131" s="53"/>
      <c r="WWI131" s="2"/>
      <c r="WWJ131" s="53"/>
      <c r="WWK131" s="2"/>
      <c r="WWL131" s="53"/>
      <c r="WWM131" s="2"/>
      <c r="WWN131" s="53"/>
      <c r="WWO131" s="2"/>
      <c r="WWP131" s="53"/>
      <c r="WWQ131" s="2"/>
      <c r="WWR131" s="53"/>
      <c r="WWS131" s="2"/>
      <c r="WWT131" s="53"/>
      <c r="WWU131" s="2"/>
      <c r="WWV131" s="53"/>
      <c r="WWW131" s="2"/>
      <c r="WWX131" s="53"/>
      <c r="WWY131" s="2"/>
      <c r="WWZ131" s="53"/>
      <c r="WXA131" s="2"/>
      <c r="WXB131" s="53"/>
      <c r="WXC131" s="2"/>
      <c r="WXD131" s="53"/>
      <c r="WXE131" s="2"/>
      <c r="WXF131" s="53"/>
      <c r="WXG131" s="2"/>
      <c r="WXH131" s="53"/>
      <c r="WXI131" s="2"/>
      <c r="WXJ131" s="53"/>
      <c r="WXK131" s="2"/>
      <c r="WXL131" s="53"/>
      <c r="WXM131" s="2"/>
      <c r="WXN131" s="53"/>
      <c r="WXO131" s="2"/>
      <c r="WXP131" s="53"/>
      <c r="WXQ131" s="2"/>
      <c r="WXR131" s="53"/>
      <c r="WXS131" s="2"/>
      <c r="WXT131" s="53"/>
      <c r="WXU131" s="2"/>
      <c r="WXV131" s="53"/>
      <c r="WXW131" s="2"/>
      <c r="WXX131" s="53"/>
      <c r="WXY131" s="2"/>
      <c r="WXZ131" s="53"/>
      <c r="WYA131" s="2"/>
      <c r="WYB131" s="53"/>
      <c r="WYC131" s="2"/>
      <c r="WYD131" s="53"/>
      <c r="WYE131" s="2"/>
      <c r="WYF131" s="53"/>
      <c r="WYG131" s="2"/>
      <c r="WYH131" s="53"/>
      <c r="WYI131" s="2"/>
      <c r="WYJ131" s="53"/>
      <c r="WYK131" s="2"/>
      <c r="WYL131" s="53"/>
      <c r="WYM131" s="2"/>
      <c r="WYN131" s="53"/>
      <c r="WYO131" s="2"/>
      <c r="WYP131" s="53"/>
      <c r="WYQ131" s="2"/>
      <c r="WYR131" s="53"/>
      <c r="WYS131" s="2"/>
      <c r="WYT131" s="53"/>
      <c r="WYU131" s="2"/>
      <c r="WYV131" s="53"/>
      <c r="WYW131" s="2"/>
      <c r="WYX131" s="53"/>
      <c r="WYY131" s="2"/>
      <c r="WYZ131" s="53"/>
      <c r="WZA131" s="2"/>
      <c r="WZB131" s="53"/>
      <c r="WZC131" s="2"/>
      <c r="WZD131" s="53"/>
      <c r="WZE131" s="2"/>
      <c r="WZF131" s="53"/>
      <c r="WZG131" s="2"/>
      <c r="WZH131" s="53"/>
      <c r="WZI131" s="2"/>
      <c r="WZJ131" s="53"/>
      <c r="WZK131" s="2"/>
      <c r="WZL131" s="53"/>
      <c r="WZM131" s="2"/>
      <c r="WZN131" s="53"/>
      <c r="WZO131" s="2"/>
      <c r="WZP131" s="53"/>
      <c r="WZQ131" s="2"/>
      <c r="WZR131" s="53"/>
      <c r="WZS131" s="2"/>
      <c r="WZT131" s="53"/>
      <c r="WZU131" s="2"/>
      <c r="WZV131" s="53"/>
      <c r="WZW131" s="2"/>
      <c r="WZX131" s="53"/>
      <c r="WZY131" s="2"/>
      <c r="WZZ131" s="53"/>
      <c r="XAA131" s="2"/>
      <c r="XAB131" s="53"/>
      <c r="XAC131" s="2"/>
      <c r="XAD131" s="53"/>
      <c r="XAE131" s="2"/>
      <c r="XAF131" s="53"/>
      <c r="XAG131" s="2"/>
      <c r="XAH131" s="53"/>
      <c r="XAI131" s="2"/>
      <c r="XAJ131" s="53"/>
      <c r="XAK131" s="2"/>
      <c r="XAL131" s="53"/>
      <c r="XAM131" s="2"/>
      <c r="XAN131" s="53"/>
      <c r="XAO131" s="2"/>
      <c r="XAP131" s="53"/>
      <c r="XAQ131" s="2"/>
      <c r="XAR131" s="53"/>
      <c r="XAS131" s="2"/>
      <c r="XAT131" s="53"/>
      <c r="XAU131" s="2"/>
      <c r="XAV131" s="53"/>
      <c r="XAW131" s="2"/>
      <c r="XAX131" s="53"/>
      <c r="XAY131" s="2"/>
      <c r="XAZ131" s="53"/>
      <c r="XBA131" s="2"/>
      <c r="XBB131" s="53"/>
      <c r="XBC131" s="2"/>
      <c r="XBD131" s="53"/>
      <c r="XBE131" s="2"/>
      <c r="XBF131" s="53"/>
      <c r="XBG131" s="2"/>
      <c r="XBH131" s="53"/>
      <c r="XBI131" s="2"/>
      <c r="XBJ131" s="53"/>
      <c r="XBK131" s="2"/>
      <c r="XBL131" s="53"/>
      <c r="XBM131" s="2"/>
      <c r="XBN131" s="53"/>
      <c r="XBO131" s="2"/>
      <c r="XBP131" s="53"/>
      <c r="XBQ131" s="2"/>
      <c r="XBR131" s="53"/>
      <c r="XBS131" s="2"/>
      <c r="XBT131" s="53"/>
      <c r="XBU131" s="2"/>
      <c r="XBV131" s="53"/>
      <c r="XBW131" s="2"/>
      <c r="XBX131" s="53"/>
      <c r="XBY131" s="2"/>
      <c r="XBZ131" s="53"/>
      <c r="XCA131" s="2"/>
      <c r="XCB131" s="53"/>
      <c r="XCC131" s="2"/>
      <c r="XCD131" s="53"/>
      <c r="XCE131" s="2"/>
      <c r="XCF131" s="53"/>
      <c r="XCG131" s="2"/>
      <c r="XCH131" s="53"/>
      <c r="XCI131" s="2"/>
      <c r="XCJ131" s="53"/>
      <c r="XCK131" s="2"/>
      <c r="XCL131" s="53"/>
      <c r="XCM131" s="2"/>
      <c r="XCN131" s="53"/>
      <c r="XCO131" s="2"/>
      <c r="XCP131" s="53"/>
      <c r="XCQ131" s="2"/>
      <c r="XCR131" s="53"/>
      <c r="XCS131" s="2"/>
      <c r="XCT131" s="53"/>
      <c r="XCU131" s="2"/>
      <c r="XCV131" s="53"/>
      <c r="XCW131" s="2"/>
      <c r="XCX131" s="53"/>
      <c r="XCY131" s="2"/>
      <c r="XCZ131" s="53"/>
      <c r="XDA131" s="2"/>
      <c r="XDB131" s="53"/>
      <c r="XDC131" s="2"/>
      <c r="XDD131" s="53"/>
      <c r="XDE131" s="2"/>
      <c r="XDF131" s="53"/>
      <c r="XDG131" s="2"/>
      <c r="XDH131" s="53"/>
      <c r="XDI131" s="2"/>
      <c r="XDJ131" s="53"/>
      <c r="XDK131" s="2"/>
      <c r="XDL131" s="53"/>
      <c r="XDM131" s="2"/>
      <c r="XDN131" s="53"/>
      <c r="XDO131" s="2"/>
      <c r="XDP131" s="53"/>
      <c r="XDQ131" s="2"/>
      <c r="XDR131" s="53"/>
      <c r="XDS131" s="2"/>
      <c r="XDT131" s="53"/>
      <c r="XDU131" s="2"/>
      <c r="XDV131" s="53"/>
      <c r="XDW131" s="2"/>
      <c r="XDX131" s="53"/>
      <c r="XDY131" s="2"/>
      <c r="XDZ131" s="53"/>
      <c r="XEA131" s="2"/>
      <c r="XEB131" s="53"/>
    </row>
    <row r="132" spans="1:16356" ht="17" customHeight="1" thickTop="1" x14ac:dyDescent="0.2">
      <c r="B132" s="121"/>
      <c r="C132" s="141"/>
      <c r="D132" s="141"/>
      <c r="E132" s="141"/>
      <c r="F132" s="141"/>
      <c r="G132" s="141"/>
      <c r="H132" s="90"/>
      <c r="I132" s="90"/>
    </row>
    <row r="133" spans="1:16356" ht="17" customHeight="1" x14ac:dyDescent="0.2">
      <c r="A133" s="5" t="s">
        <v>117</v>
      </c>
      <c r="B133" s="126">
        <v>137931</v>
      </c>
      <c r="C133" s="141">
        <f>B134</f>
        <v>96872</v>
      </c>
      <c r="D133" s="141">
        <f t="shared" ref="D133:I133" ca="1" si="57">C134</f>
        <v>104157.4765</v>
      </c>
      <c r="E133" s="141">
        <f t="shared" ca="1" si="57"/>
        <v>143737.31756999998</v>
      </c>
      <c r="F133" s="141">
        <f t="shared" ca="1" si="57"/>
        <v>175359.5274354</v>
      </c>
      <c r="G133" s="141">
        <f t="shared" ca="1" si="57"/>
        <v>189388.289630232</v>
      </c>
      <c r="H133" s="71">
        <f t="shared" ca="1" si="57"/>
        <v>282685.69536439911</v>
      </c>
      <c r="I133" s="71">
        <f t="shared" ca="1" si="57"/>
        <v>197020.63770233036</v>
      </c>
    </row>
    <row r="134" spans="1:16356" ht="17" customHeight="1" x14ac:dyDescent="0.2">
      <c r="A134" s="5" t="s">
        <v>118</v>
      </c>
      <c r="B134" s="126">
        <v>96872</v>
      </c>
      <c r="C134" s="141">
        <f t="shared" ref="C134:I134" ca="1" si="58">C44+C43</f>
        <v>104157.4765</v>
      </c>
      <c r="D134" s="141">
        <f t="shared" ca="1" si="58"/>
        <v>143737.31756999998</v>
      </c>
      <c r="E134" s="141">
        <f t="shared" ca="1" si="58"/>
        <v>175359.5274354</v>
      </c>
      <c r="F134" s="141">
        <f t="shared" ca="1" si="58"/>
        <v>189388.289630232</v>
      </c>
      <c r="G134" s="141">
        <f t="shared" ca="1" si="58"/>
        <v>282685.69536439911</v>
      </c>
      <c r="H134" s="90">
        <f t="shared" ca="1" si="58"/>
        <v>197020.63770233036</v>
      </c>
      <c r="I134" s="90">
        <f t="shared" ca="1" si="58"/>
        <v>198990.84407935367</v>
      </c>
    </row>
    <row r="135" spans="1:16356" ht="17" customHeight="1" thickBot="1" x14ac:dyDescent="0.25">
      <c r="A135" s="72" t="s">
        <v>119</v>
      </c>
      <c r="B135" s="123">
        <v>-41059</v>
      </c>
      <c r="C135" s="158">
        <f ca="1">C134-C133</f>
        <v>7285.4765000000043</v>
      </c>
      <c r="D135" s="158">
        <f t="shared" ref="D135:G135" ca="1" si="59">D134-D133</f>
        <v>39579.84106999998</v>
      </c>
      <c r="E135" s="158">
        <f t="shared" ca="1" si="59"/>
        <v>31622.209865400015</v>
      </c>
      <c r="F135" s="158">
        <f t="shared" ca="1" si="59"/>
        <v>14028.762194832001</v>
      </c>
      <c r="G135" s="158">
        <f t="shared" ca="1" si="59"/>
        <v>93297.405734167114</v>
      </c>
      <c r="H135" s="106">
        <f t="shared" ref="H135:I135" ca="1" si="60">H133-H134</f>
        <v>85665.05766206875</v>
      </c>
      <c r="I135" s="107">
        <f t="shared" ca="1" si="60"/>
        <v>-1970.2063770233071</v>
      </c>
      <c r="J135" s="102"/>
      <c r="K135" s="2"/>
      <c r="L135" s="53"/>
      <c r="M135" s="2"/>
      <c r="N135" s="53"/>
      <c r="O135" s="2"/>
      <c r="P135" s="53"/>
      <c r="Q135" s="2"/>
      <c r="R135" s="53"/>
      <c r="S135" s="2"/>
      <c r="T135" s="53"/>
      <c r="U135" s="2"/>
      <c r="V135" s="53"/>
      <c r="W135" s="2"/>
      <c r="X135" s="53"/>
      <c r="Y135" s="2"/>
      <c r="Z135" s="53"/>
      <c r="AA135" s="2"/>
      <c r="AB135" s="53"/>
      <c r="AC135" s="2"/>
      <c r="AD135" s="53"/>
      <c r="AE135" s="2"/>
      <c r="AF135" s="53"/>
      <c r="AG135" s="2"/>
      <c r="AH135" s="53"/>
      <c r="AI135" s="2"/>
      <c r="AJ135" s="53"/>
      <c r="AK135" s="2"/>
      <c r="AL135" s="53"/>
      <c r="AM135" s="2"/>
      <c r="AN135" s="53"/>
      <c r="AO135" s="2"/>
      <c r="AP135" s="53"/>
      <c r="AQ135" s="2"/>
      <c r="AR135" s="53"/>
      <c r="AS135" s="2"/>
      <c r="AT135" s="53"/>
      <c r="AU135" s="2"/>
      <c r="AV135" s="53"/>
      <c r="AW135" s="2"/>
      <c r="AX135" s="53"/>
      <c r="AY135" s="2"/>
      <c r="AZ135" s="53"/>
      <c r="BA135" s="2"/>
      <c r="BB135" s="53"/>
      <c r="BC135" s="2"/>
      <c r="BD135" s="53"/>
      <c r="BE135" s="2"/>
      <c r="BF135" s="53"/>
      <c r="BG135" s="2"/>
      <c r="BH135" s="53"/>
      <c r="BI135" s="2"/>
      <c r="BJ135" s="53"/>
      <c r="BK135" s="2"/>
      <c r="BL135" s="53"/>
      <c r="BM135" s="2"/>
      <c r="BN135" s="53"/>
      <c r="BO135" s="2"/>
      <c r="BP135" s="53"/>
      <c r="BQ135" s="2"/>
      <c r="BR135" s="53"/>
      <c r="BS135" s="2"/>
      <c r="BT135" s="53"/>
      <c r="BU135" s="2"/>
      <c r="BV135" s="53"/>
      <c r="BW135" s="2"/>
      <c r="BX135" s="53"/>
      <c r="BY135" s="2"/>
      <c r="BZ135" s="53"/>
      <c r="CA135" s="2"/>
      <c r="CB135" s="53"/>
      <c r="CC135" s="2"/>
      <c r="CD135" s="53"/>
      <c r="CE135" s="2"/>
      <c r="CF135" s="53"/>
      <c r="CG135" s="2"/>
      <c r="CH135" s="53"/>
      <c r="CI135" s="2"/>
      <c r="CJ135" s="53"/>
      <c r="CK135" s="2"/>
      <c r="CL135" s="53"/>
      <c r="CM135" s="2"/>
      <c r="CN135" s="53"/>
      <c r="CO135" s="2"/>
      <c r="CP135" s="53"/>
      <c r="CQ135" s="2"/>
      <c r="CR135" s="53"/>
      <c r="CS135" s="2"/>
      <c r="CT135" s="53"/>
      <c r="CU135" s="2"/>
      <c r="CV135" s="53"/>
      <c r="CW135" s="2"/>
      <c r="CX135" s="53"/>
      <c r="CY135" s="2"/>
      <c r="CZ135" s="53"/>
      <c r="DA135" s="2"/>
      <c r="DB135" s="53"/>
      <c r="DC135" s="2"/>
      <c r="DD135" s="53"/>
      <c r="DE135" s="2"/>
      <c r="DF135" s="53"/>
      <c r="DG135" s="2"/>
      <c r="DH135" s="53"/>
      <c r="DI135" s="2"/>
      <c r="DJ135" s="53"/>
      <c r="DK135" s="2"/>
      <c r="DL135" s="53"/>
      <c r="DM135" s="2"/>
      <c r="DN135" s="53"/>
      <c r="DO135" s="2"/>
      <c r="DP135" s="53"/>
      <c r="DQ135" s="2"/>
      <c r="DR135" s="53"/>
      <c r="DS135" s="2"/>
      <c r="DT135" s="53"/>
      <c r="DU135" s="2"/>
      <c r="DV135" s="53"/>
      <c r="DW135" s="2"/>
      <c r="DX135" s="53"/>
      <c r="DY135" s="2"/>
      <c r="DZ135" s="53"/>
      <c r="EA135" s="2"/>
      <c r="EB135" s="53"/>
      <c r="EC135" s="2"/>
      <c r="ED135" s="53"/>
      <c r="EE135" s="2"/>
      <c r="EF135" s="53"/>
      <c r="EG135" s="2"/>
      <c r="EH135" s="53"/>
      <c r="EI135" s="2"/>
      <c r="EJ135" s="53"/>
      <c r="EK135" s="2"/>
      <c r="EL135" s="53"/>
      <c r="EM135" s="2"/>
      <c r="EN135" s="53"/>
      <c r="EO135" s="2"/>
      <c r="EP135" s="53"/>
      <c r="EQ135" s="2"/>
      <c r="ER135" s="53"/>
      <c r="ES135" s="2"/>
      <c r="ET135" s="53"/>
      <c r="EU135" s="2"/>
      <c r="EV135" s="53"/>
      <c r="EW135" s="2"/>
      <c r="EX135" s="53"/>
      <c r="EY135" s="2"/>
      <c r="EZ135" s="53"/>
      <c r="FA135" s="2"/>
      <c r="FB135" s="53"/>
      <c r="FC135" s="2"/>
      <c r="FD135" s="53"/>
      <c r="FE135" s="2"/>
      <c r="FF135" s="53"/>
      <c r="FG135" s="2"/>
      <c r="FH135" s="53"/>
      <c r="FI135" s="2"/>
      <c r="FJ135" s="53"/>
      <c r="FK135" s="2"/>
      <c r="FL135" s="53"/>
      <c r="FM135" s="2"/>
      <c r="FN135" s="53"/>
      <c r="FO135" s="2"/>
      <c r="FP135" s="53"/>
      <c r="FQ135" s="2"/>
      <c r="FR135" s="53"/>
      <c r="FS135" s="2"/>
      <c r="FT135" s="53"/>
      <c r="FU135" s="2"/>
      <c r="FV135" s="53"/>
      <c r="FW135" s="2"/>
      <c r="FX135" s="53"/>
      <c r="FY135" s="2"/>
      <c r="FZ135" s="53"/>
      <c r="GA135" s="2"/>
      <c r="GB135" s="53"/>
      <c r="GC135" s="2"/>
      <c r="GD135" s="53"/>
      <c r="GE135" s="2"/>
      <c r="GF135" s="53"/>
      <c r="GG135" s="2"/>
      <c r="GH135" s="53"/>
      <c r="GI135" s="2"/>
      <c r="GJ135" s="53"/>
      <c r="GK135" s="2"/>
      <c r="GL135" s="53"/>
      <c r="GM135" s="2"/>
      <c r="GN135" s="53"/>
      <c r="GO135" s="2"/>
      <c r="GP135" s="53"/>
      <c r="GQ135" s="2"/>
      <c r="GR135" s="53"/>
      <c r="GS135" s="2"/>
      <c r="GT135" s="53"/>
      <c r="GU135" s="2"/>
      <c r="GV135" s="53"/>
      <c r="GW135" s="2"/>
      <c r="GX135" s="53"/>
      <c r="GY135" s="2"/>
      <c r="GZ135" s="53"/>
      <c r="HA135" s="2"/>
      <c r="HB135" s="53"/>
      <c r="HC135" s="2"/>
      <c r="HD135" s="53"/>
      <c r="HE135" s="2"/>
      <c r="HF135" s="53"/>
      <c r="HG135" s="2"/>
      <c r="HH135" s="53"/>
      <c r="HI135" s="2"/>
      <c r="HJ135" s="53"/>
      <c r="HK135" s="2"/>
      <c r="HL135" s="53"/>
      <c r="HM135" s="2"/>
      <c r="HN135" s="53"/>
      <c r="HO135" s="2"/>
      <c r="HP135" s="53"/>
      <c r="HQ135" s="2"/>
      <c r="HR135" s="53"/>
      <c r="HS135" s="2"/>
      <c r="HT135" s="53"/>
      <c r="HU135" s="2"/>
      <c r="HV135" s="53"/>
      <c r="HW135" s="2"/>
      <c r="HX135" s="53"/>
      <c r="HY135" s="2"/>
      <c r="HZ135" s="53"/>
      <c r="IA135" s="2"/>
      <c r="IB135" s="53"/>
      <c r="IC135" s="2"/>
      <c r="ID135" s="53"/>
      <c r="IE135" s="2"/>
      <c r="IF135" s="53"/>
      <c r="IG135" s="2"/>
      <c r="IH135" s="53"/>
      <c r="II135" s="2"/>
      <c r="IJ135" s="53"/>
      <c r="IK135" s="2"/>
      <c r="IL135" s="53"/>
      <c r="IM135" s="2"/>
      <c r="IN135" s="53"/>
      <c r="IO135" s="2"/>
      <c r="IP135" s="53"/>
      <c r="IQ135" s="2"/>
      <c r="IR135" s="53"/>
      <c r="IS135" s="2"/>
      <c r="IT135" s="53"/>
      <c r="IU135" s="2"/>
      <c r="IV135" s="53"/>
      <c r="IW135" s="2"/>
      <c r="IX135" s="53"/>
      <c r="IY135" s="2"/>
      <c r="IZ135" s="53"/>
      <c r="JA135" s="2"/>
      <c r="JB135" s="53"/>
      <c r="JC135" s="2"/>
      <c r="JD135" s="53"/>
      <c r="JE135" s="2"/>
      <c r="JF135" s="53"/>
      <c r="JG135" s="2"/>
      <c r="JH135" s="53"/>
      <c r="JI135" s="2"/>
      <c r="JJ135" s="53"/>
      <c r="JK135" s="2"/>
      <c r="JL135" s="53"/>
      <c r="JM135" s="2"/>
      <c r="JN135" s="53"/>
      <c r="JO135" s="2"/>
      <c r="JP135" s="53"/>
      <c r="JQ135" s="2"/>
      <c r="JR135" s="53"/>
      <c r="JS135" s="2"/>
      <c r="JT135" s="53"/>
      <c r="JU135" s="2"/>
      <c r="JV135" s="53"/>
      <c r="JW135" s="2"/>
      <c r="JX135" s="53"/>
      <c r="JY135" s="2"/>
      <c r="JZ135" s="53"/>
      <c r="KA135" s="2"/>
      <c r="KB135" s="53"/>
      <c r="KC135" s="2"/>
      <c r="KD135" s="53"/>
      <c r="KE135" s="2"/>
      <c r="KF135" s="53"/>
      <c r="KG135" s="2"/>
      <c r="KH135" s="53"/>
      <c r="KI135" s="2"/>
      <c r="KJ135" s="53"/>
      <c r="KK135" s="2"/>
      <c r="KL135" s="53"/>
      <c r="KM135" s="2"/>
      <c r="KN135" s="53"/>
      <c r="KO135" s="2"/>
      <c r="KP135" s="53"/>
      <c r="KQ135" s="2"/>
      <c r="KR135" s="53"/>
      <c r="KS135" s="2"/>
      <c r="KT135" s="53"/>
      <c r="KU135" s="2"/>
      <c r="KV135" s="53"/>
      <c r="KW135" s="2"/>
      <c r="KX135" s="53"/>
      <c r="KY135" s="2"/>
      <c r="KZ135" s="53"/>
      <c r="LA135" s="2"/>
      <c r="LB135" s="53"/>
      <c r="LC135" s="2"/>
      <c r="LD135" s="53"/>
      <c r="LE135" s="2"/>
      <c r="LF135" s="53"/>
      <c r="LG135" s="2"/>
      <c r="LH135" s="53"/>
      <c r="LI135" s="2"/>
      <c r="LJ135" s="53"/>
      <c r="LK135" s="2"/>
      <c r="LL135" s="53"/>
      <c r="LM135" s="2"/>
      <c r="LN135" s="53"/>
      <c r="LO135" s="2"/>
      <c r="LP135" s="53"/>
      <c r="LQ135" s="2"/>
      <c r="LR135" s="53"/>
      <c r="LS135" s="2"/>
      <c r="LT135" s="53"/>
      <c r="LU135" s="2"/>
      <c r="LV135" s="53"/>
      <c r="LW135" s="2"/>
      <c r="LX135" s="53"/>
      <c r="LY135" s="2"/>
      <c r="LZ135" s="53"/>
      <c r="MA135" s="2"/>
      <c r="MB135" s="53"/>
      <c r="MC135" s="2"/>
      <c r="MD135" s="53"/>
      <c r="ME135" s="2"/>
      <c r="MF135" s="53"/>
      <c r="MG135" s="2"/>
      <c r="MH135" s="53"/>
      <c r="MI135" s="2"/>
      <c r="MJ135" s="53"/>
      <c r="MK135" s="2"/>
      <c r="ML135" s="53"/>
      <c r="MM135" s="2"/>
      <c r="MN135" s="53"/>
      <c r="MO135" s="2"/>
      <c r="MP135" s="53"/>
      <c r="MQ135" s="2"/>
      <c r="MR135" s="53"/>
      <c r="MS135" s="2"/>
      <c r="MT135" s="53"/>
      <c r="MU135" s="2"/>
      <c r="MV135" s="53"/>
      <c r="MW135" s="2"/>
      <c r="MX135" s="53"/>
      <c r="MY135" s="2"/>
      <c r="MZ135" s="53"/>
      <c r="NA135" s="2"/>
      <c r="NB135" s="53"/>
      <c r="NC135" s="2"/>
      <c r="ND135" s="53"/>
      <c r="NE135" s="2"/>
      <c r="NF135" s="53"/>
      <c r="NG135" s="2"/>
      <c r="NH135" s="53"/>
      <c r="NI135" s="2"/>
      <c r="NJ135" s="53"/>
      <c r="NK135" s="2"/>
      <c r="NL135" s="53"/>
      <c r="NM135" s="2"/>
      <c r="NN135" s="53"/>
      <c r="NO135" s="2"/>
      <c r="NP135" s="53"/>
      <c r="NQ135" s="2"/>
      <c r="NR135" s="53"/>
      <c r="NS135" s="2"/>
      <c r="NT135" s="53"/>
      <c r="NU135" s="2"/>
      <c r="NV135" s="53"/>
      <c r="NW135" s="2"/>
      <c r="NX135" s="53"/>
      <c r="NY135" s="2"/>
      <c r="NZ135" s="53"/>
      <c r="OA135" s="2"/>
      <c r="OB135" s="53"/>
      <c r="OC135" s="2"/>
      <c r="OD135" s="53"/>
      <c r="OE135" s="2"/>
      <c r="OF135" s="53"/>
      <c r="OG135" s="2"/>
      <c r="OH135" s="53"/>
      <c r="OI135" s="2"/>
      <c r="OJ135" s="53"/>
      <c r="OK135" s="2"/>
      <c r="OL135" s="53"/>
      <c r="OM135" s="2"/>
      <c r="ON135" s="53"/>
      <c r="OO135" s="2"/>
      <c r="OP135" s="53"/>
      <c r="OQ135" s="2"/>
      <c r="OR135" s="53"/>
      <c r="OS135" s="2"/>
      <c r="OT135" s="53"/>
      <c r="OU135" s="2"/>
      <c r="OV135" s="53"/>
      <c r="OW135" s="2"/>
      <c r="OX135" s="53"/>
      <c r="OY135" s="2"/>
      <c r="OZ135" s="53"/>
      <c r="PA135" s="2"/>
      <c r="PB135" s="53"/>
      <c r="PC135" s="2"/>
      <c r="PD135" s="53"/>
      <c r="PE135" s="2"/>
      <c r="PF135" s="53"/>
      <c r="PG135" s="2"/>
      <c r="PH135" s="53"/>
      <c r="PI135" s="2"/>
      <c r="PJ135" s="53"/>
      <c r="PK135" s="2"/>
      <c r="PL135" s="53"/>
      <c r="PM135" s="2"/>
      <c r="PN135" s="53"/>
      <c r="PO135" s="2"/>
      <c r="PP135" s="53"/>
      <c r="PQ135" s="2"/>
      <c r="PR135" s="53"/>
      <c r="PS135" s="2"/>
      <c r="PT135" s="53"/>
      <c r="PU135" s="2"/>
      <c r="PV135" s="53"/>
      <c r="PW135" s="2"/>
      <c r="PX135" s="53"/>
      <c r="PY135" s="2"/>
      <c r="PZ135" s="53"/>
      <c r="QA135" s="2"/>
      <c r="QB135" s="53"/>
      <c r="QC135" s="2"/>
      <c r="QD135" s="53"/>
      <c r="QE135" s="2"/>
      <c r="QF135" s="53"/>
      <c r="QG135" s="2"/>
      <c r="QH135" s="53"/>
      <c r="QI135" s="2"/>
      <c r="QJ135" s="53"/>
      <c r="QK135" s="2"/>
      <c r="QL135" s="53"/>
      <c r="QM135" s="2"/>
      <c r="QN135" s="53"/>
      <c r="QO135" s="2"/>
      <c r="QP135" s="53"/>
      <c r="QQ135" s="2"/>
      <c r="QR135" s="53"/>
      <c r="QS135" s="2"/>
      <c r="QT135" s="53"/>
      <c r="QU135" s="2"/>
      <c r="QV135" s="53"/>
      <c r="QW135" s="2"/>
      <c r="QX135" s="53"/>
      <c r="QY135" s="2"/>
      <c r="QZ135" s="53"/>
      <c r="RA135" s="2"/>
      <c r="RB135" s="53"/>
      <c r="RC135" s="2"/>
      <c r="RD135" s="53"/>
      <c r="RE135" s="2"/>
      <c r="RF135" s="53"/>
      <c r="RG135" s="2"/>
      <c r="RH135" s="53"/>
      <c r="RI135" s="2"/>
      <c r="RJ135" s="53"/>
      <c r="RK135" s="2"/>
      <c r="RL135" s="53"/>
      <c r="RM135" s="2"/>
      <c r="RN135" s="53"/>
      <c r="RO135" s="2"/>
      <c r="RP135" s="53"/>
      <c r="RQ135" s="2"/>
      <c r="RR135" s="53"/>
      <c r="RS135" s="2"/>
      <c r="RT135" s="53"/>
      <c r="RU135" s="2"/>
      <c r="RV135" s="53"/>
      <c r="RW135" s="2"/>
      <c r="RX135" s="53"/>
      <c r="RY135" s="2"/>
      <c r="RZ135" s="53"/>
      <c r="SA135" s="2"/>
      <c r="SB135" s="53"/>
      <c r="SC135" s="2"/>
      <c r="SD135" s="53"/>
      <c r="SE135" s="2"/>
      <c r="SF135" s="53"/>
      <c r="SG135" s="2"/>
      <c r="SH135" s="53"/>
      <c r="SI135" s="2"/>
      <c r="SJ135" s="53"/>
      <c r="SK135" s="2"/>
      <c r="SL135" s="53"/>
      <c r="SM135" s="2"/>
      <c r="SN135" s="53"/>
      <c r="SO135" s="2"/>
      <c r="SP135" s="53"/>
      <c r="SQ135" s="2"/>
      <c r="SR135" s="53"/>
      <c r="SS135" s="2"/>
      <c r="ST135" s="53"/>
      <c r="SU135" s="2"/>
      <c r="SV135" s="53"/>
      <c r="SW135" s="2"/>
      <c r="SX135" s="53"/>
      <c r="SY135" s="2"/>
      <c r="SZ135" s="53"/>
      <c r="TA135" s="2"/>
      <c r="TB135" s="53"/>
      <c r="TC135" s="2"/>
      <c r="TD135" s="53"/>
      <c r="TE135" s="2"/>
      <c r="TF135" s="53"/>
      <c r="TG135" s="2"/>
      <c r="TH135" s="53"/>
      <c r="TI135" s="2"/>
      <c r="TJ135" s="53"/>
      <c r="TK135" s="2"/>
      <c r="TL135" s="53"/>
      <c r="TM135" s="2"/>
      <c r="TN135" s="53"/>
      <c r="TO135" s="2"/>
      <c r="TP135" s="53"/>
      <c r="TQ135" s="2"/>
      <c r="TR135" s="53"/>
      <c r="TS135" s="2"/>
      <c r="TT135" s="53"/>
      <c r="TU135" s="2"/>
      <c r="TV135" s="53"/>
      <c r="TW135" s="2"/>
      <c r="TX135" s="53"/>
      <c r="TY135" s="2"/>
      <c r="TZ135" s="53"/>
      <c r="UA135" s="2"/>
      <c r="UB135" s="53"/>
      <c r="UC135" s="2"/>
      <c r="UD135" s="53"/>
      <c r="UE135" s="2"/>
      <c r="UF135" s="53"/>
      <c r="UG135" s="2"/>
      <c r="UH135" s="53"/>
      <c r="UI135" s="2"/>
      <c r="UJ135" s="53"/>
      <c r="UK135" s="2"/>
      <c r="UL135" s="53"/>
      <c r="UM135" s="2"/>
      <c r="UN135" s="53"/>
      <c r="UO135" s="2"/>
      <c r="UP135" s="53"/>
      <c r="UQ135" s="2"/>
      <c r="UR135" s="53"/>
      <c r="US135" s="2"/>
      <c r="UT135" s="53"/>
      <c r="UU135" s="2"/>
      <c r="UV135" s="53"/>
      <c r="UW135" s="2"/>
      <c r="UX135" s="53"/>
      <c r="UY135" s="2"/>
      <c r="UZ135" s="53"/>
      <c r="VA135" s="2"/>
      <c r="VB135" s="53"/>
      <c r="VC135" s="2"/>
      <c r="VD135" s="53"/>
      <c r="VE135" s="2"/>
      <c r="VF135" s="53"/>
      <c r="VG135" s="2"/>
      <c r="VH135" s="53"/>
      <c r="VI135" s="2"/>
      <c r="VJ135" s="53"/>
      <c r="VK135" s="2"/>
      <c r="VL135" s="53"/>
      <c r="VM135" s="2"/>
      <c r="VN135" s="53"/>
      <c r="VO135" s="2"/>
      <c r="VP135" s="53"/>
      <c r="VQ135" s="2"/>
      <c r="VR135" s="53"/>
      <c r="VS135" s="2"/>
      <c r="VT135" s="53"/>
      <c r="VU135" s="2"/>
      <c r="VV135" s="53"/>
      <c r="VW135" s="2"/>
      <c r="VX135" s="53"/>
      <c r="VY135" s="2"/>
      <c r="VZ135" s="53"/>
      <c r="WA135" s="2"/>
      <c r="WB135" s="53"/>
      <c r="WC135" s="2"/>
      <c r="WD135" s="53"/>
      <c r="WE135" s="2"/>
      <c r="WF135" s="53"/>
      <c r="WG135" s="2"/>
      <c r="WH135" s="53"/>
      <c r="WI135" s="2"/>
      <c r="WJ135" s="53"/>
      <c r="WK135" s="2"/>
      <c r="WL135" s="53"/>
      <c r="WM135" s="2"/>
      <c r="WN135" s="53"/>
      <c r="WO135" s="2"/>
      <c r="WP135" s="53"/>
      <c r="WQ135" s="2"/>
      <c r="WR135" s="53"/>
      <c r="WS135" s="2"/>
      <c r="WT135" s="53"/>
      <c r="WU135" s="2"/>
      <c r="WV135" s="53"/>
      <c r="WW135" s="2"/>
      <c r="WX135" s="53"/>
      <c r="WY135" s="2"/>
      <c r="WZ135" s="53"/>
      <c r="XA135" s="2"/>
      <c r="XB135" s="53"/>
      <c r="XC135" s="2"/>
      <c r="XD135" s="53"/>
      <c r="XE135" s="2"/>
      <c r="XF135" s="53"/>
      <c r="XG135" s="2"/>
      <c r="XH135" s="53"/>
      <c r="XI135" s="2"/>
      <c r="XJ135" s="53"/>
      <c r="XK135" s="2"/>
      <c r="XL135" s="53"/>
      <c r="XM135" s="2"/>
      <c r="XN135" s="53"/>
      <c r="XO135" s="2"/>
      <c r="XP135" s="53"/>
      <c r="XQ135" s="2"/>
      <c r="XR135" s="53"/>
      <c r="XS135" s="2"/>
      <c r="XT135" s="53"/>
      <c r="XU135" s="2"/>
      <c r="XV135" s="53"/>
      <c r="XW135" s="2"/>
      <c r="XX135" s="53"/>
      <c r="XY135" s="2"/>
      <c r="XZ135" s="53"/>
      <c r="YA135" s="2"/>
      <c r="YB135" s="53"/>
      <c r="YC135" s="2"/>
      <c r="YD135" s="53"/>
      <c r="YE135" s="2"/>
      <c r="YF135" s="53"/>
      <c r="YG135" s="2"/>
      <c r="YH135" s="53"/>
      <c r="YI135" s="2"/>
      <c r="YJ135" s="53"/>
      <c r="YK135" s="2"/>
      <c r="YL135" s="53"/>
      <c r="YM135" s="2"/>
      <c r="YN135" s="53"/>
      <c r="YO135" s="2"/>
      <c r="YP135" s="53"/>
      <c r="YQ135" s="2"/>
      <c r="YR135" s="53"/>
      <c r="YS135" s="2"/>
      <c r="YT135" s="53"/>
      <c r="YU135" s="2"/>
      <c r="YV135" s="53"/>
      <c r="YW135" s="2"/>
      <c r="YX135" s="53"/>
      <c r="YY135" s="2"/>
      <c r="YZ135" s="53"/>
      <c r="ZA135" s="2"/>
      <c r="ZB135" s="53"/>
      <c r="ZC135" s="2"/>
      <c r="ZD135" s="53"/>
      <c r="ZE135" s="2"/>
      <c r="ZF135" s="53"/>
      <c r="ZG135" s="2"/>
      <c r="ZH135" s="53"/>
      <c r="ZI135" s="2"/>
      <c r="ZJ135" s="53"/>
      <c r="ZK135" s="2"/>
      <c r="ZL135" s="53"/>
      <c r="ZM135" s="2"/>
      <c r="ZN135" s="53"/>
      <c r="ZO135" s="2"/>
      <c r="ZP135" s="53"/>
      <c r="ZQ135" s="2"/>
      <c r="ZR135" s="53"/>
      <c r="ZS135" s="2"/>
      <c r="ZT135" s="53"/>
      <c r="ZU135" s="2"/>
      <c r="ZV135" s="53"/>
      <c r="ZW135" s="2"/>
      <c r="ZX135" s="53"/>
      <c r="ZY135" s="2"/>
      <c r="ZZ135" s="53"/>
      <c r="AAA135" s="2"/>
      <c r="AAB135" s="53"/>
      <c r="AAC135" s="2"/>
      <c r="AAD135" s="53"/>
      <c r="AAE135" s="2"/>
      <c r="AAF135" s="53"/>
      <c r="AAG135" s="2"/>
      <c r="AAH135" s="53"/>
      <c r="AAI135" s="2"/>
      <c r="AAJ135" s="53"/>
      <c r="AAK135" s="2"/>
      <c r="AAL135" s="53"/>
      <c r="AAM135" s="2"/>
      <c r="AAN135" s="53"/>
      <c r="AAO135" s="2"/>
      <c r="AAP135" s="53"/>
      <c r="AAQ135" s="2"/>
      <c r="AAR135" s="53"/>
      <c r="AAS135" s="2"/>
      <c r="AAT135" s="53"/>
      <c r="AAU135" s="2"/>
      <c r="AAV135" s="53"/>
      <c r="AAW135" s="2"/>
      <c r="AAX135" s="53"/>
      <c r="AAY135" s="2"/>
      <c r="AAZ135" s="53"/>
      <c r="ABA135" s="2"/>
      <c r="ABB135" s="53"/>
      <c r="ABC135" s="2"/>
      <c r="ABD135" s="53"/>
      <c r="ABE135" s="2"/>
      <c r="ABF135" s="53"/>
      <c r="ABG135" s="2"/>
      <c r="ABH135" s="53"/>
      <c r="ABI135" s="2"/>
      <c r="ABJ135" s="53"/>
      <c r="ABK135" s="2"/>
      <c r="ABL135" s="53"/>
      <c r="ABM135" s="2"/>
      <c r="ABN135" s="53"/>
      <c r="ABO135" s="2"/>
      <c r="ABP135" s="53"/>
      <c r="ABQ135" s="2"/>
      <c r="ABR135" s="53"/>
      <c r="ABS135" s="2"/>
      <c r="ABT135" s="53"/>
      <c r="ABU135" s="2"/>
      <c r="ABV135" s="53"/>
      <c r="ABW135" s="2"/>
      <c r="ABX135" s="53"/>
      <c r="ABY135" s="2"/>
      <c r="ABZ135" s="53"/>
      <c r="ACA135" s="2"/>
      <c r="ACB135" s="53"/>
      <c r="ACC135" s="2"/>
      <c r="ACD135" s="53"/>
      <c r="ACE135" s="2"/>
      <c r="ACF135" s="53"/>
      <c r="ACG135" s="2"/>
      <c r="ACH135" s="53"/>
      <c r="ACI135" s="2"/>
      <c r="ACJ135" s="53"/>
      <c r="ACK135" s="2"/>
      <c r="ACL135" s="53"/>
      <c r="ACM135" s="2"/>
      <c r="ACN135" s="53"/>
      <c r="ACO135" s="2"/>
      <c r="ACP135" s="53"/>
      <c r="ACQ135" s="2"/>
      <c r="ACR135" s="53"/>
      <c r="ACS135" s="2"/>
      <c r="ACT135" s="53"/>
      <c r="ACU135" s="2"/>
      <c r="ACV135" s="53"/>
      <c r="ACW135" s="2"/>
      <c r="ACX135" s="53"/>
      <c r="ACY135" s="2"/>
      <c r="ACZ135" s="53"/>
      <c r="ADA135" s="2"/>
      <c r="ADB135" s="53"/>
      <c r="ADC135" s="2"/>
      <c r="ADD135" s="53"/>
      <c r="ADE135" s="2"/>
      <c r="ADF135" s="53"/>
      <c r="ADG135" s="2"/>
      <c r="ADH135" s="53"/>
      <c r="ADI135" s="2"/>
      <c r="ADJ135" s="53"/>
      <c r="ADK135" s="2"/>
      <c r="ADL135" s="53"/>
      <c r="ADM135" s="2"/>
      <c r="ADN135" s="53"/>
      <c r="ADO135" s="2"/>
      <c r="ADP135" s="53"/>
      <c r="ADQ135" s="2"/>
      <c r="ADR135" s="53"/>
      <c r="ADS135" s="2"/>
      <c r="ADT135" s="53"/>
      <c r="ADU135" s="2"/>
      <c r="ADV135" s="53"/>
      <c r="ADW135" s="2"/>
      <c r="ADX135" s="53"/>
      <c r="ADY135" s="2"/>
      <c r="ADZ135" s="53"/>
      <c r="AEA135" s="2"/>
      <c r="AEB135" s="53"/>
      <c r="AEC135" s="2"/>
      <c r="AED135" s="53"/>
      <c r="AEE135" s="2"/>
      <c r="AEF135" s="53"/>
      <c r="AEG135" s="2"/>
      <c r="AEH135" s="53"/>
      <c r="AEI135" s="2"/>
      <c r="AEJ135" s="53"/>
      <c r="AEK135" s="2"/>
      <c r="AEL135" s="53"/>
      <c r="AEM135" s="2"/>
      <c r="AEN135" s="53"/>
      <c r="AEO135" s="2"/>
      <c r="AEP135" s="53"/>
      <c r="AEQ135" s="2"/>
      <c r="AER135" s="53"/>
      <c r="AES135" s="2"/>
      <c r="AET135" s="53"/>
      <c r="AEU135" s="2"/>
      <c r="AEV135" s="53"/>
      <c r="AEW135" s="2"/>
      <c r="AEX135" s="53"/>
      <c r="AEY135" s="2"/>
      <c r="AEZ135" s="53"/>
      <c r="AFA135" s="2"/>
      <c r="AFB135" s="53"/>
      <c r="AFC135" s="2"/>
      <c r="AFD135" s="53"/>
      <c r="AFE135" s="2"/>
      <c r="AFF135" s="53"/>
      <c r="AFG135" s="2"/>
      <c r="AFH135" s="53"/>
      <c r="AFI135" s="2"/>
      <c r="AFJ135" s="53"/>
      <c r="AFK135" s="2"/>
      <c r="AFL135" s="53"/>
      <c r="AFM135" s="2"/>
      <c r="AFN135" s="53"/>
      <c r="AFO135" s="2"/>
      <c r="AFP135" s="53"/>
      <c r="AFQ135" s="2"/>
      <c r="AFR135" s="53"/>
      <c r="AFS135" s="2"/>
      <c r="AFT135" s="53"/>
      <c r="AFU135" s="2"/>
      <c r="AFV135" s="53"/>
      <c r="AFW135" s="2"/>
      <c r="AFX135" s="53"/>
      <c r="AFY135" s="2"/>
      <c r="AFZ135" s="53"/>
      <c r="AGA135" s="2"/>
      <c r="AGB135" s="53"/>
      <c r="AGC135" s="2"/>
      <c r="AGD135" s="53"/>
      <c r="AGE135" s="2"/>
      <c r="AGF135" s="53"/>
      <c r="AGG135" s="2"/>
      <c r="AGH135" s="53"/>
      <c r="AGI135" s="2"/>
      <c r="AGJ135" s="53"/>
      <c r="AGK135" s="2"/>
      <c r="AGL135" s="53"/>
      <c r="AGM135" s="2"/>
      <c r="AGN135" s="53"/>
      <c r="AGO135" s="2"/>
      <c r="AGP135" s="53"/>
      <c r="AGQ135" s="2"/>
      <c r="AGR135" s="53"/>
      <c r="AGS135" s="2"/>
      <c r="AGT135" s="53"/>
      <c r="AGU135" s="2"/>
      <c r="AGV135" s="53"/>
      <c r="AGW135" s="2"/>
      <c r="AGX135" s="53"/>
      <c r="AGY135" s="2"/>
      <c r="AGZ135" s="53"/>
      <c r="AHA135" s="2"/>
      <c r="AHB135" s="53"/>
      <c r="AHC135" s="2"/>
      <c r="AHD135" s="53"/>
      <c r="AHE135" s="2"/>
      <c r="AHF135" s="53"/>
      <c r="AHG135" s="2"/>
      <c r="AHH135" s="53"/>
      <c r="AHI135" s="2"/>
      <c r="AHJ135" s="53"/>
      <c r="AHK135" s="2"/>
      <c r="AHL135" s="53"/>
      <c r="AHM135" s="2"/>
      <c r="AHN135" s="53"/>
      <c r="AHO135" s="2"/>
      <c r="AHP135" s="53"/>
      <c r="AHQ135" s="2"/>
      <c r="AHR135" s="53"/>
      <c r="AHS135" s="2"/>
      <c r="AHT135" s="53"/>
      <c r="AHU135" s="2"/>
      <c r="AHV135" s="53"/>
      <c r="AHW135" s="2"/>
      <c r="AHX135" s="53"/>
      <c r="AHY135" s="2"/>
      <c r="AHZ135" s="53"/>
      <c r="AIA135" s="2"/>
      <c r="AIB135" s="53"/>
      <c r="AIC135" s="2"/>
      <c r="AID135" s="53"/>
      <c r="AIE135" s="2"/>
      <c r="AIF135" s="53"/>
      <c r="AIG135" s="2"/>
      <c r="AIH135" s="53"/>
      <c r="AII135" s="2"/>
      <c r="AIJ135" s="53"/>
      <c r="AIK135" s="2"/>
      <c r="AIL135" s="53"/>
      <c r="AIM135" s="2"/>
      <c r="AIN135" s="53"/>
      <c r="AIO135" s="2"/>
      <c r="AIP135" s="53"/>
      <c r="AIQ135" s="2"/>
      <c r="AIR135" s="53"/>
      <c r="AIS135" s="2"/>
      <c r="AIT135" s="53"/>
      <c r="AIU135" s="2"/>
      <c r="AIV135" s="53"/>
      <c r="AIW135" s="2"/>
      <c r="AIX135" s="53"/>
      <c r="AIY135" s="2"/>
      <c r="AIZ135" s="53"/>
      <c r="AJA135" s="2"/>
      <c r="AJB135" s="53"/>
      <c r="AJC135" s="2"/>
      <c r="AJD135" s="53"/>
      <c r="AJE135" s="2"/>
      <c r="AJF135" s="53"/>
      <c r="AJG135" s="2"/>
      <c r="AJH135" s="53"/>
      <c r="AJI135" s="2"/>
      <c r="AJJ135" s="53"/>
      <c r="AJK135" s="2"/>
      <c r="AJL135" s="53"/>
      <c r="AJM135" s="2"/>
      <c r="AJN135" s="53"/>
      <c r="AJO135" s="2"/>
      <c r="AJP135" s="53"/>
      <c r="AJQ135" s="2"/>
      <c r="AJR135" s="53"/>
      <c r="AJS135" s="2"/>
      <c r="AJT135" s="53"/>
      <c r="AJU135" s="2"/>
      <c r="AJV135" s="53"/>
      <c r="AJW135" s="2"/>
      <c r="AJX135" s="53"/>
      <c r="AJY135" s="2"/>
      <c r="AJZ135" s="53"/>
      <c r="AKA135" s="2"/>
      <c r="AKB135" s="53"/>
      <c r="AKC135" s="2"/>
      <c r="AKD135" s="53"/>
      <c r="AKE135" s="2"/>
      <c r="AKF135" s="53"/>
      <c r="AKG135" s="2"/>
      <c r="AKH135" s="53"/>
      <c r="AKI135" s="2"/>
      <c r="AKJ135" s="53"/>
      <c r="AKK135" s="2"/>
      <c r="AKL135" s="53"/>
      <c r="AKM135" s="2"/>
      <c r="AKN135" s="53"/>
      <c r="AKO135" s="2"/>
      <c r="AKP135" s="53"/>
      <c r="AKQ135" s="2"/>
      <c r="AKR135" s="53"/>
      <c r="AKS135" s="2"/>
      <c r="AKT135" s="53"/>
      <c r="AKU135" s="2"/>
      <c r="AKV135" s="53"/>
      <c r="AKW135" s="2"/>
      <c r="AKX135" s="53"/>
      <c r="AKY135" s="2"/>
      <c r="AKZ135" s="53"/>
      <c r="ALA135" s="2"/>
      <c r="ALB135" s="53"/>
      <c r="ALC135" s="2"/>
      <c r="ALD135" s="53"/>
      <c r="ALE135" s="2"/>
      <c r="ALF135" s="53"/>
      <c r="ALG135" s="2"/>
      <c r="ALH135" s="53"/>
      <c r="ALI135" s="2"/>
      <c r="ALJ135" s="53"/>
      <c r="ALK135" s="2"/>
      <c r="ALL135" s="53"/>
      <c r="ALM135" s="2"/>
      <c r="ALN135" s="53"/>
      <c r="ALO135" s="2"/>
      <c r="ALP135" s="53"/>
      <c r="ALQ135" s="2"/>
      <c r="ALR135" s="53"/>
      <c r="ALS135" s="2"/>
      <c r="ALT135" s="53"/>
      <c r="ALU135" s="2"/>
      <c r="ALV135" s="53"/>
      <c r="ALW135" s="2"/>
      <c r="ALX135" s="53"/>
      <c r="ALY135" s="2"/>
      <c r="ALZ135" s="53"/>
      <c r="AMA135" s="2"/>
      <c r="AMB135" s="53"/>
      <c r="AMC135" s="2"/>
      <c r="AMD135" s="53"/>
      <c r="AME135" s="2"/>
      <c r="AMF135" s="53"/>
      <c r="AMG135" s="2"/>
      <c r="AMH135" s="53"/>
      <c r="AMI135" s="2"/>
      <c r="AMJ135" s="53"/>
      <c r="AMK135" s="2"/>
      <c r="AML135" s="53"/>
      <c r="AMM135" s="2"/>
      <c r="AMN135" s="53"/>
      <c r="AMO135" s="2"/>
      <c r="AMP135" s="53"/>
      <c r="AMQ135" s="2"/>
      <c r="AMR135" s="53"/>
      <c r="AMS135" s="2"/>
      <c r="AMT135" s="53"/>
      <c r="AMU135" s="2"/>
      <c r="AMV135" s="53"/>
      <c r="AMW135" s="2"/>
      <c r="AMX135" s="53"/>
      <c r="AMY135" s="2"/>
      <c r="AMZ135" s="53"/>
      <c r="ANA135" s="2"/>
      <c r="ANB135" s="53"/>
      <c r="ANC135" s="2"/>
      <c r="AND135" s="53"/>
      <c r="ANE135" s="2"/>
      <c r="ANF135" s="53"/>
      <c r="ANG135" s="2"/>
      <c r="ANH135" s="53"/>
      <c r="ANI135" s="2"/>
      <c r="ANJ135" s="53"/>
      <c r="ANK135" s="2"/>
      <c r="ANL135" s="53"/>
      <c r="ANM135" s="2"/>
      <c r="ANN135" s="53"/>
      <c r="ANO135" s="2"/>
      <c r="ANP135" s="53"/>
      <c r="ANQ135" s="2"/>
      <c r="ANR135" s="53"/>
      <c r="ANS135" s="2"/>
      <c r="ANT135" s="53"/>
      <c r="ANU135" s="2"/>
      <c r="ANV135" s="53"/>
      <c r="ANW135" s="2"/>
      <c r="ANX135" s="53"/>
      <c r="ANY135" s="2"/>
      <c r="ANZ135" s="53"/>
      <c r="AOA135" s="2"/>
      <c r="AOB135" s="53"/>
      <c r="AOC135" s="2"/>
      <c r="AOD135" s="53"/>
      <c r="AOE135" s="2"/>
      <c r="AOF135" s="53"/>
      <c r="AOG135" s="2"/>
      <c r="AOH135" s="53"/>
      <c r="AOI135" s="2"/>
      <c r="AOJ135" s="53"/>
      <c r="AOK135" s="2"/>
      <c r="AOL135" s="53"/>
      <c r="AOM135" s="2"/>
      <c r="AON135" s="53"/>
      <c r="AOO135" s="2"/>
      <c r="AOP135" s="53"/>
      <c r="AOQ135" s="2"/>
      <c r="AOR135" s="53"/>
      <c r="AOS135" s="2"/>
      <c r="AOT135" s="53"/>
      <c r="AOU135" s="2"/>
      <c r="AOV135" s="53"/>
      <c r="AOW135" s="2"/>
      <c r="AOX135" s="53"/>
      <c r="AOY135" s="2"/>
      <c r="AOZ135" s="53"/>
      <c r="APA135" s="2"/>
      <c r="APB135" s="53"/>
      <c r="APC135" s="2"/>
      <c r="APD135" s="53"/>
      <c r="APE135" s="2"/>
      <c r="APF135" s="53"/>
      <c r="APG135" s="2"/>
      <c r="APH135" s="53"/>
      <c r="API135" s="2"/>
      <c r="APJ135" s="53"/>
      <c r="APK135" s="2"/>
      <c r="APL135" s="53"/>
      <c r="APM135" s="2"/>
      <c r="APN135" s="53"/>
      <c r="APO135" s="2"/>
      <c r="APP135" s="53"/>
      <c r="APQ135" s="2"/>
      <c r="APR135" s="53"/>
      <c r="APS135" s="2"/>
      <c r="APT135" s="53"/>
      <c r="APU135" s="2"/>
      <c r="APV135" s="53"/>
      <c r="APW135" s="2"/>
      <c r="APX135" s="53"/>
      <c r="APY135" s="2"/>
      <c r="APZ135" s="53"/>
      <c r="AQA135" s="2"/>
      <c r="AQB135" s="53"/>
      <c r="AQC135" s="2"/>
      <c r="AQD135" s="53"/>
      <c r="AQE135" s="2"/>
      <c r="AQF135" s="53"/>
      <c r="AQG135" s="2"/>
      <c r="AQH135" s="53"/>
      <c r="AQI135" s="2"/>
      <c r="AQJ135" s="53"/>
      <c r="AQK135" s="2"/>
      <c r="AQL135" s="53"/>
      <c r="AQM135" s="2"/>
      <c r="AQN135" s="53"/>
      <c r="AQO135" s="2"/>
      <c r="AQP135" s="53"/>
      <c r="AQQ135" s="2"/>
      <c r="AQR135" s="53"/>
      <c r="AQS135" s="2"/>
      <c r="AQT135" s="53"/>
      <c r="AQU135" s="2"/>
      <c r="AQV135" s="53"/>
      <c r="AQW135" s="2"/>
      <c r="AQX135" s="53"/>
      <c r="AQY135" s="2"/>
      <c r="AQZ135" s="53"/>
      <c r="ARA135" s="2"/>
      <c r="ARB135" s="53"/>
      <c r="ARC135" s="2"/>
      <c r="ARD135" s="53"/>
      <c r="ARE135" s="2"/>
      <c r="ARF135" s="53"/>
      <c r="ARG135" s="2"/>
      <c r="ARH135" s="53"/>
      <c r="ARI135" s="2"/>
      <c r="ARJ135" s="53"/>
      <c r="ARK135" s="2"/>
      <c r="ARL135" s="53"/>
      <c r="ARM135" s="2"/>
      <c r="ARN135" s="53"/>
      <c r="ARO135" s="2"/>
      <c r="ARP135" s="53"/>
      <c r="ARQ135" s="2"/>
      <c r="ARR135" s="53"/>
      <c r="ARS135" s="2"/>
      <c r="ART135" s="53"/>
      <c r="ARU135" s="2"/>
      <c r="ARV135" s="53"/>
      <c r="ARW135" s="2"/>
      <c r="ARX135" s="53"/>
      <c r="ARY135" s="2"/>
      <c r="ARZ135" s="53"/>
      <c r="ASA135" s="2"/>
      <c r="ASB135" s="53"/>
      <c r="ASC135" s="2"/>
      <c r="ASD135" s="53"/>
      <c r="ASE135" s="2"/>
      <c r="ASF135" s="53"/>
      <c r="ASG135" s="2"/>
      <c r="ASH135" s="53"/>
      <c r="ASI135" s="2"/>
      <c r="ASJ135" s="53"/>
      <c r="ASK135" s="2"/>
      <c r="ASL135" s="53"/>
      <c r="ASM135" s="2"/>
      <c r="ASN135" s="53"/>
      <c r="ASO135" s="2"/>
      <c r="ASP135" s="53"/>
      <c r="ASQ135" s="2"/>
      <c r="ASR135" s="53"/>
      <c r="ASS135" s="2"/>
      <c r="AST135" s="53"/>
      <c r="ASU135" s="2"/>
      <c r="ASV135" s="53"/>
      <c r="ASW135" s="2"/>
      <c r="ASX135" s="53"/>
      <c r="ASY135" s="2"/>
      <c r="ASZ135" s="53"/>
      <c r="ATA135" s="2"/>
      <c r="ATB135" s="53"/>
      <c r="ATC135" s="2"/>
      <c r="ATD135" s="53"/>
      <c r="ATE135" s="2"/>
      <c r="ATF135" s="53"/>
      <c r="ATG135" s="2"/>
      <c r="ATH135" s="53"/>
      <c r="ATI135" s="2"/>
      <c r="ATJ135" s="53"/>
      <c r="ATK135" s="2"/>
      <c r="ATL135" s="53"/>
      <c r="ATM135" s="2"/>
      <c r="ATN135" s="53"/>
      <c r="ATO135" s="2"/>
      <c r="ATP135" s="53"/>
      <c r="ATQ135" s="2"/>
      <c r="ATR135" s="53"/>
      <c r="ATS135" s="2"/>
      <c r="ATT135" s="53"/>
      <c r="ATU135" s="2"/>
      <c r="ATV135" s="53"/>
      <c r="ATW135" s="2"/>
      <c r="ATX135" s="53"/>
      <c r="ATY135" s="2"/>
      <c r="ATZ135" s="53"/>
      <c r="AUA135" s="2"/>
      <c r="AUB135" s="53"/>
      <c r="AUC135" s="2"/>
      <c r="AUD135" s="53"/>
      <c r="AUE135" s="2"/>
      <c r="AUF135" s="53"/>
      <c r="AUG135" s="2"/>
      <c r="AUH135" s="53"/>
      <c r="AUI135" s="2"/>
      <c r="AUJ135" s="53"/>
      <c r="AUK135" s="2"/>
      <c r="AUL135" s="53"/>
      <c r="AUM135" s="2"/>
      <c r="AUN135" s="53"/>
      <c r="AUO135" s="2"/>
      <c r="AUP135" s="53"/>
      <c r="AUQ135" s="2"/>
      <c r="AUR135" s="53"/>
      <c r="AUS135" s="2"/>
      <c r="AUT135" s="53"/>
      <c r="AUU135" s="2"/>
      <c r="AUV135" s="53"/>
      <c r="AUW135" s="2"/>
      <c r="AUX135" s="53"/>
      <c r="AUY135" s="2"/>
      <c r="AUZ135" s="53"/>
      <c r="AVA135" s="2"/>
      <c r="AVB135" s="53"/>
      <c r="AVC135" s="2"/>
      <c r="AVD135" s="53"/>
      <c r="AVE135" s="2"/>
      <c r="AVF135" s="53"/>
      <c r="AVG135" s="2"/>
      <c r="AVH135" s="53"/>
      <c r="AVI135" s="2"/>
      <c r="AVJ135" s="53"/>
      <c r="AVK135" s="2"/>
      <c r="AVL135" s="53"/>
      <c r="AVM135" s="2"/>
      <c r="AVN135" s="53"/>
      <c r="AVO135" s="2"/>
      <c r="AVP135" s="53"/>
      <c r="AVQ135" s="2"/>
      <c r="AVR135" s="53"/>
      <c r="AVS135" s="2"/>
      <c r="AVT135" s="53"/>
      <c r="AVU135" s="2"/>
      <c r="AVV135" s="53"/>
      <c r="AVW135" s="2"/>
      <c r="AVX135" s="53"/>
      <c r="AVY135" s="2"/>
      <c r="AVZ135" s="53"/>
      <c r="AWA135" s="2"/>
      <c r="AWB135" s="53"/>
      <c r="AWC135" s="2"/>
      <c r="AWD135" s="53"/>
      <c r="AWE135" s="2"/>
      <c r="AWF135" s="53"/>
      <c r="AWG135" s="2"/>
      <c r="AWH135" s="53"/>
      <c r="AWI135" s="2"/>
      <c r="AWJ135" s="53"/>
      <c r="AWK135" s="2"/>
      <c r="AWL135" s="53"/>
      <c r="AWM135" s="2"/>
      <c r="AWN135" s="53"/>
      <c r="AWO135" s="2"/>
      <c r="AWP135" s="53"/>
      <c r="AWQ135" s="2"/>
      <c r="AWR135" s="53"/>
      <c r="AWS135" s="2"/>
      <c r="AWT135" s="53"/>
      <c r="AWU135" s="2"/>
      <c r="AWV135" s="53"/>
      <c r="AWW135" s="2"/>
      <c r="AWX135" s="53"/>
      <c r="AWY135" s="2"/>
      <c r="AWZ135" s="53"/>
      <c r="AXA135" s="2"/>
      <c r="AXB135" s="53"/>
      <c r="AXC135" s="2"/>
      <c r="AXD135" s="53"/>
      <c r="AXE135" s="2"/>
      <c r="AXF135" s="53"/>
      <c r="AXG135" s="2"/>
      <c r="AXH135" s="53"/>
      <c r="AXI135" s="2"/>
      <c r="AXJ135" s="53"/>
      <c r="AXK135" s="2"/>
      <c r="AXL135" s="53"/>
      <c r="AXM135" s="2"/>
      <c r="AXN135" s="53"/>
      <c r="AXO135" s="2"/>
      <c r="AXP135" s="53"/>
      <c r="AXQ135" s="2"/>
      <c r="AXR135" s="53"/>
      <c r="AXS135" s="2"/>
      <c r="AXT135" s="53"/>
      <c r="AXU135" s="2"/>
      <c r="AXV135" s="53"/>
      <c r="AXW135" s="2"/>
      <c r="AXX135" s="53"/>
      <c r="AXY135" s="2"/>
      <c r="AXZ135" s="53"/>
      <c r="AYA135" s="2"/>
      <c r="AYB135" s="53"/>
      <c r="AYC135" s="2"/>
      <c r="AYD135" s="53"/>
      <c r="AYE135" s="2"/>
      <c r="AYF135" s="53"/>
      <c r="AYG135" s="2"/>
      <c r="AYH135" s="53"/>
      <c r="AYI135" s="2"/>
      <c r="AYJ135" s="53"/>
      <c r="AYK135" s="2"/>
      <c r="AYL135" s="53"/>
      <c r="AYM135" s="2"/>
      <c r="AYN135" s="53"/>
      <c r="AYO135" s="2"/>
      <c r="AYP135" s="53"/>
      <c r="AYQ135" s="2"/>
      <c r="AYR135" s="53"/>
      <c r="AYS135" s="2"/>
      <c r="AYT135" s="53"/>
      <c r="AYU135" s="2"/>
      <c r="AYV135" s="53"/>
      <c r="AYW135" s="2"/>
      <c r="AYX135" s="53"/>
      <c r="AYY135" s="2"/>
      <c r="AYZ135" s="53"/>
      <c r="AZA135" s="2"/>
      <c r="AZB135" s="53"/>
      <c r="AZC135" s="2"/>
      <c r="AZD135" s="53"/>
      <c r="AZE135" s="2"/>
      <c r="AZF135" s="53"/>
      <c r="AZG135" s="2"/>
      <c r="AZH135" s="53"/>
      <c r="AZI135" s="2"/>
      <c r="AZJ135" s="53"/>
      <c r="AZK135" s="2"/>
      <c r="AZL135" s="53"/>
      <c r="AZM135" s="2"/>
      <c r="AZN135" s="53"/>
      <c r="AZO135" s="2"/>
      <c r="AZP135" s="53"/>
      <c r="AZQ135" s="2"/>
      <c r="AZR135" s="53"/>
      <c r="AZS135" s="2"/>
      <c r="AZT135" s="53"/>
      <c r="AZU135" s="2"/>
      <c r="AZV135" s="53"/>
      <c r="AZW135" s="2"/>
      <c r="AZX135" s="53"/>
      <c r="AZY135" s="2"/>
      <c r="AZZ135" s="53"/>
      <c r="BAA135" s="2"/>
      <c r="BAB135" s="53"/>
      <c r="BAC135" s="2"/>
      <c r="BAD135" s="53"/>
      <c r="BAE135" s="2"/>
      <c r="BAF135" s="53"/>
      <c r="BAG135" s="2"/>
      <c r="BAH135" s="53"/>
      <c r="BAI135" s="2"/>
      <c r="BAJ135" s="53"/>
      <c r="BAK135" s="2"/>
      <c r="BAL135" s="53"/>
      <c r="BAM135" s="2"/>
      <c r="BAN135" s="53"/>
      <c r="BAO135" s="2"/>
      <c r="BAP135" s="53"/>
      <c r="BAQ135" s="2"/>
      <c r="BAR135" s="53"/>
      <c r="BAS135" s="2"/>
      <c r="BAT135" s="53"/>
      <c r="BAU135" s="2"/>
      <c r="BAV135" s="53"/>
      <c r="BAW135" s="2"/>
      <c r="BAX135" s="53"/>
      <c r="BAY135" s="2"/>
      <c r="BAZ135" s="53"/>
      <c r="BBA135" s="2"/>
      <c r="BBB135" s="53"/>
      <c r="BBC135" s="2"/>
      <c r="BBD135" s="53"/>
      <c r="BBE135" s="2"/>
      <c r="BBF135" s="53"/>
      <c r="BBG135" s="2"/>
      <c r="BBH135" s="53"/>
      <c r="BBI135" s="2"/>
      <c r="BBJ135" s="53"/>
      <c r="BBK135" s="2"/>
      <c r="BBL135" s="53"/>
      <c r="BBM135" s="2"/>
      <c r="BBN135" s="53"/>
      <c r="BBO135" s="2"/>
      <c r="BBP135" s="53"/>
      <c r="BBQ135" s="2"/>
      <c r="BBR135" s="53"/>
      <c r="BBS135" s="2"/>
      <c r="BBT135" s="53"/>
      <c r="BBU135" s="2"/>
      <c r="BBV135" s="53"/>
      <c r="BBW135" s="2"/>
      <c r="BBX135" s="53"/>
      <c r="BBY135" s="2"/>
      <c r="BBZ135" s="53"/>
      <c r="BCA135" s="2"/>
      <c r="BCB135" s="53"/>
      <c r="BCC135" s="2"/>
      <c r="BCD135" s="53"/>
      <c r="BCE135" s="2"/>
      <c r="BCF135" s="53"/>
      <c r="BCG135" s="2"/>
      <c r="BCH135" s="53"/>
      <c r="BCI135" s="2"/>
      <c r="BCJ135" s="53"/>
      <c r="BCK135" s="2"/>
      <c r="BCL135" s="53"/>
      <c r="BCM135" s="2"/>
      <c r="BCN135" s="53"/>
      <c r="BCO135" s="2"/>
      <c r="BCP135" s="53"/>
      <c r="BCQ135" s="2"/>
      <c r="BCR135" s="53"/>
      <c r="BCS135" s="2"/>
      <c r="BCT135" s="53"/>
      <c r="BCU135" s="2"/>
      <c r="BCV135" s="53"/>
      <c r="BCW135" s="2"/>
      <c r="BCX135" s="53"/>
      <c r="BCY135" s="2"/>
      <c r="BCZ135" s="53"/>
      <c r="BDA135" s="2"/>
      <c r="BDB135" s="53"/>
      <c r="BDC135" s="2"/>
      <c r="BDD135" s="53"/>
      <c r="BDE135" s="2"/>
      <c r="BDF135" s="53"/>
      <c r="BDG135" s="2"/>
      <c r="BDH135" s="53"/>
      <c r="BDI135" s="2"/>
      <c r="BDJ135" s="53"/>
      <c r="BDK135" s="2"/>
      <c r="BDL135" s="53"/>
      <c r="BDM135" s="2"/>
      <c r="BDN135" s="53"/>
      <c r="BDO135" s="2"/>
      <c r="BDP135" s="53"/>
      <c r="BDQ135" s="2"/>
      <c r="BDR135" s="53"/>
      <c r="BDS135" s="2"/>
      <c r="BDT135" s="53"/>
      <c r="BDU135" s="2"/>
      <c r="BDV135" s="53"/>
      <c r="BDW135" s="2"/>
      <c r="BDX135" s="53"/>
      <c r="BDY135" s="2"/>
      <c r="BDZ135" s="53"/>
      <c r="BEA135" s="2"/>
      <c r="BEB135" s="53"/>
      <c r="BEC135" s="2"/>
      <c r="BED135" s="53"/>
      <c r="BEE135" s="2"/>
      <c r="BEF135" s="53"/>
      <c r="BEG135" s="2"/>
      <c r="BEH135" s="53"/>
      <c r="BEI135" s="2"/>
      <c r="BEJ135" s="53"/>
      <c r="BEK135" s="2"/>
      <c r="BEL135" s="53"/>
      <c r="BEM135" s="2"/>
      <c r="BEN135" s="53"/>
      <c r="BEO135" s="2"/>
      <c r="BEP135" s="53"/>
      <c r="BEQ135" s="2"/>
      <c r="BER135" s="53"/>
      <c r="BES135" s="2"/>
      <c r="BET135" s="53"/>
      <c r="BEU135" s="2"/>
      <c r="BEV135" s="53"/>
      <c r="BEW135" s="2"/>
      <c r="BEX135" s="53"/>
      <c r="BEY135" s="2"/>
      <c r="BEZ135" s="53"/>
      <c r="BFA135" s="2"/>
      <c r="BFB135" s="53"/>
      <c r="BFC135" s="2"/>
      <c r="BFD135" s="53"/>
      <c r="BFE135" s="2"/>
      <c r="BFF135" s="53"/>
      <c r="BFG135" s="2"/>
      <c r="BFH135" s="53"/>
      <c r="BFI135" s="2"/>
      <c r="BFJ135" s="53"/>
      <c r="BFK135" s="2"/>
      <c r="BFL135" s="53"/>
      <c r="BFM135" s="2"/>
      <c r="BFN135" s="53"/>
      <c r="BFO135" s="2"/>
      <c r="BFP135" s="53"/>
      <c r="BFQ135" s="2"/>
      <c r="BFR135" s="53"/>
      <c r="BFS135" s="2"/>
      <c r="BFT135" s="53"/>
      <c r="BFU135" s="2"/>
      <c r="BFV135" s="53"/>
      <c r="BFW135" s="2"/>
      <c r="BFX135" s="53"/>
      <c r="BFY135" s="2"/>
      <c r="BFZ135" s="53"/>
      <c r="BGA135" s="2"/>
      <c r="BGB135" s="53"/>
      <c r="BGC135" s="2"/>
      <c r="BGD135" s="53"/>
      <c r="BGE135" s="2"/>
      <c r="BGF135" s="53"/>
      <c r="BGG135" s="2"/>
      <c r="BGH135" s="53"/>
      <c r="BGI135" s="2"/>
      <c r="BGJ135" s="53"/>
      <c r="BGK135" s="2"/>
      <c r="BGL135" s="53"/>
      <c r="BGM135" s="2"/>
      <c r="BGN135" s="53"/>
      <c r="BGO135" s="2"/>
      <c r="BGP135" s="53"/>
      <c r="BGQ135" s="2"/>
      <c r="BGR135" s="53"/>
      <c r="BGS135" s="2"/>
      <c r="BGT135" s="53"/>
      <c r="BGU135" s="2"/>
      <c r="BGV135" s="53"/>
      <c r="BGW135" s="2"/>
      <c r="BGX135" s="53"/>
      <c r="BGY135" s="2"/>
      <c r="BGZ135" s="53"/>
      <c r="BHA135" s="2"/>
      <c r="BHB135" s="53"/>
      <c r="BHC135" s="2"/>
      <c r="BHD135" s="53"/>
      <c r="BHE135" s="2"/>
      <c r="BHF135" s="53"/>
      <c r="BHG135" s="2"/>
      <c r="BHH135" s="53"/>
      <c r="BHI135" s="2"/>
      <c r="BHJ135" s="53"/>
      <c r="BHK135" s="2"/>
      <c r="BHL135" s="53"/>
      <c r="BHM135" s="2"/>
      <c r="BHN135" s="53"/>
      <c r="BHO135" s="2"/>
      <c r="BHP135" s="53"/>
      <c r="BHQ135" s="2"/>
      <c r="BHR135" s="53"/>
      <c r="BHS135" s="2"/>
      <c r="BHT135" s="53"/>
      <c r="BHU135" s="2"/>
      <c r="BHV135" s="53"/>
      <c r="BHW135" s="2"/>
      <c r="BHX135" s="53"/>
      <c r="BHY135" s="2"/>
      <c r="BHZ135" s="53"/>
      <c r="BIA135" s="2"/>
      <c r="BIB135" s="53"/>
      <c r="BIC135" s="2"/>
      <c r="BID135" s="53"/>
      <c r="BIE135" s="2"/>
      <c r="BIF135" s="53"/>
      <c r="BIG135" s="2"/>
      <c r="BIH135" s="53"/>
      <c r="BII135" s="2"/>
      <c r="BIJ135" s="53"/>
      <c r="BIK135" s="2"/>
      <c r="BIL135" s="53"/>
      <c r="BIM135" s="2"/>
      <c r="BIN135" s="53"/>
      <c r="BIO135" s="2"/>
      <c r="BIP135" s="53"/>
      <c r="BIQ135" s="2"/>
      <c r="BIR135" s="53"/>
      <c r="BIS135" s="2"/>
      <c r="BIT135" s="53"/>
      <c r="BIU135" s="2"/>
      <c r="BIV135" s="53"/>
      <c r="BIW135" s="2"/>
      <c r="BIX135" s="53"/>
      <c r="BIY135" s="2"/>
      <c r="BIZ135" s="53"/>
      <c r="BJA135" s="2"/>
      <c r="BJB135" s="53"/>
      <c r="BJC135" s="2"/>
      <c r="BJD135" s="53"/>
      <c r="BJE135" s="2"/>
      <c r="BJF135" s="53"/>
      <c r="BJG135" s="2"/>
      <c r="BJH135" s="53"/>
      <c r="BJI135" s="2"/>
      <c r="BJJ135" s="53"/>
      <c r="BJK135" s="2"/>
      <c r="BJL135" s="53"/>
      <c r="BJM135" s="2"/>
      <c r="BJN135" s="53"/>
      <c r="BJO135" s="2"/>
      <c r="BJP135" s="53"/>
      <c r="BJQ135" s="2"/>
      <c r="BJR135" s="53"/>
      <c r="BJS135" s="2"/>
      <c r="BJT135" s="53"/>
      <c r="BJU135" s="2"/>
      <c r="BJV135" s="53"/>
      <c r="BJW135" s="2"/>
      <c r="BJX135" s="53"/>
      <c r="BJY135" s="2"/>
      <c r="BJZ135" s="53"/>
      <c r="BKA135" s="2"/>
      <c r="BKB135" s="53"/>
      <c r="BKC135" s="2"/>
      <c r="BKD135" s="53"/>
      <c r="BKE135" s="2"/>
      <c r="BKF135" s="53"/>
      <c r="BKG135" s="2"/>
      <c r="BKH135" s="53"/>
      <c r="BKI135" s="2"/>
      <c r="BKJ135" s="53"/>
      <c r="BKK135" s="2"/>
      <c r="BKL135" s="53"/>
      <c r="BKM135" s="2"/>
      <c r="BKN135" s="53"/>
      <c r="BKO135" s="2"/>
      <c r="BKP135" s="53"/>
      <c r="BKQ135" s="2"/>
      <c r="BKR135" s="53"/>
      <c r="BKS135" s="2"/>
      <c r="BKT135" s="53"/>
      <c r="BKU135" s="2"/>
      <c r="BKV135" s="53"/>
      <c r="BKW135" s="2"/>
      <c r="BKX135" s="53"/>
      <c r="BKY135" s="2"/>
      <c r="BKZ135" s="53"/>
      <c r="BLA135" s="2"/>
      <c r="BLB135" s="53"/>
      <c r="BLC135" s="2"/>
      <c r="BLD135" s="53"/>
      <c r="BLE135" s="2"/>
      <c r="BLF135" s="53"/>
      <c r="BLG135" s="2"/>
      <c r="BLH135" s="53"/>
      <c r="BLI135" s="2"/>
      <c r="BLJ135" s="53"/>
      <c r="BLK135" s="2"/>
      <c r="BLL135" s="53"/>
      <c r="BLM135" s="2"/>
      <c r="BLN135" s="53"/>
      <c r="BLO135" s="2"/>
      <c r="BLP135" s="53"/>
      <c r="BLQ135" s="2"/>
      <c r="BLR135" s="53"/>
      <c r="BLS135" s="2"/>
      <c r="BLT135" s="53"/>
      <c r="BLU135" s="2"/>
      <c r="BLV135" s="53"/>
      <c r="BLW135" s="2"/>
      <c r="BLX135" s="53"/>
      <c r="BLY135" s="2"/>
      <c r="BLZ135" s="53"/>
      <c r="BMA135" s="2"/>
      <c r="BMB135" s="53"/>
      <c r="BMC135" s="2"/>
      <c r="BMD135" s="53"/>
      <c r="BME135" s="2"/>
      <c r="BMF135" s="53"/>
      <c r="BMG135" s="2"/>
      <c r="BMH135" s="53"/>
      <c r="BMI135" s="2"/>
      <c r="BMJ135" s="53"/>
      <c r="BMK135" s="2"/>
      <c r="BML135" s="53"/>
      <c r="BMM135" s="2"/>
      <c r="BMN135" s="53"/>
      <c r="BMO135" s="2"/>
      <c r="BMP135" s="53"/>
      <c r="BMQ135" s="2"/>
      <c r="BMR135" s="53"/>
      <c r="BMS135" s="2"/>
      <c r="BMT135" s="53"/>
      <c r="BMU135" s="2"/>
      <c r="BMV135" s="53"/>
      <c r="BMW135" s="2"/>
      <c r="BMX135" s="53"/>
      <c r="BMY135" s="2"/>
      <c r="BMZ135" s="53"/>
      <c r="BNA135" s="2"/>
      <c r="BNB135" s="53"/>
      <c r="BNC135" s="2"/>
      <c r="BND135" s="53"/>
      <c r="BNE135" s="2"/>
      <c r="BNF135" s="53"/>
      <c r="BNG135" s="2"/>
      <c r="BNH135" s="53"/>
      <c r="BNI135" s="2"/>
      <c r="BNJ135" s="53"/>
      <c r="BNK135" s="2"/>
      <c r="BNL135" s="53"/>
      <c r="BNM135" s="2"/>
      <c r="BNN135" s="53"/>
      <c r="BNO135" s="2"/>
      <c r="BNP135" s="53"/>
      <c r="BNQ135" s="2"/>
      <c r="BNR135" s="53"/>
      <c r="BNS135" s="2"/>
      <c r="BNT135" s="53"/>
      <c r="BNU135" s="2"/>
      <c r="BNV135" s="53"/>
      <c r="BNW135" s="2"/>
      <c r="BNX135" s="53"/>
      <c r="BNY135" s="2"/>
      <c r="BNZ135" s="53"/>
      <c r="BOA135" s="2"/>
      <c r="BOB135" s="53"/>
      <c r="BOC135" s="2"/>
      <c r="BOD135" s="53"/>
      <c r="BOE135" s="2"/>
      <c r="BOF135" s="53"/>
      <c r="BOG135" s="2"/>
      <c r="BOH135" s="53"/>
      <c r="BOI135" s="2"/>
      <c r="BOJ135" s="53"/>
      <c r="BOK135" s="2"/>
      <c r="BOL135" s="53"/>
      <c r="BOM135" s="2"/>
      <c r="BON135" s="53"/>
      <c r="BOO135" s="2"/>
      <c r="BOP135" s="53"/>
      <c r="BOQ135" s="2"/>
      <c r="BOR135" s="53"/>
      <c r="BOS135" s="2"/>
      <c r="BOT135" s="53"/>
      <c r="BOU135" s="2"/>
      <c r="BOV135" s="53"/>
      <c r="BOW135" s="2"/>
      <c r="BOX135" s="53"/>
      <c r="BOY135" s="2"/>
      <c r="BOZ135" s="53"/>
      <c r="BPA135" s="2"/>
      <c r="BPB135" s="53"/>
      <c r="BPC135" s="2"/>
      <c r="BPD135" s="53"/>
      <c r="BPE135" s="2"/>
      <c r="BPF135" s="53"/>
      <c r="BPG135" s="2"/>
      <c r="BPH135" s="53"/>
      <c r="BPI135" s="2"/>
      <c r="BPJ135" s="53"/>
      <c r="BPK135" s="2"/>
      <c r="BPL135" s="53"/>
      <c r="BPM135" s="2"/>
      <c r="BPN135" s="53"/>
      <c r="BPO135" s="2"/>
      <c r="BPP135" s="53"/>
      <c r="BPQ135" s="2"/>
      <c r="BPR135" s="53"/>
      <c r="BPS135" s="2"/>
      <c r="BPT135" s="53"/>
      <c r="BPU135" s="2"/>
      <c r="BPV135" s="53"/>
      <c r="BPW135" s="2"/>
      <c r="BPX135" s="53"/>
      <c r="BPY135" s="2"/>
      <c r="BPZ135" s="53"/>
      <c r="BQA135" s="2"/>
      <c r="BQB135" s="53"/>
      <c r="BQC135" s="2"/>
      <c r="BQD135" s="53"/>
      <c r="BQE135" s="2"/>
      <c r="BQF135" s="53"/>
      <c r="BQG135" s="2"/>
      <c r="BQH135" s="53"/>
      <c r="BQI135" s="2"/>
      <c r="BQJ135" s="53"/>
      <c r="BQK135" s="2"/>
      <c r="BQL135" s="53"/>
      <c r="BQM135" s="2"/>
      <c r="BQN135" s="53"/>
      <c r="BQO135" s="2"/>
      <c r="BQP135" s="53"/>
      <c r="BQQ135" s="2"/>
      <c r="BQR135" s="53"/>
      <c r="BQS135" s="2"/>
      <c r="BQT135" s="53"/>
      <c r="BQU135" s="2"/>
      <c r="BQV135" s="53"/>
      <c r="BQW135" s="2"/>
      <c r="BQX135" s="53"/>
      <c r="BQY135" s="2"/>
      <c r="BQZ135" s="53"/>
      <c r="BRA135" s="2"/>
      <c r="BRB135" s="53"/>
      <c r="BRC135" s="2"/>
      <c r="BRD135" s="53"/>
      <c r="BRE135" s="2"/>
      <c r="BRF135" s="53"/>
      <c r="BRG135" s="2"/>
      <c r="BRH135" s="53"/>
      <c r="BRI135" s="2"/>
      <c r="BRJ135" s="53"/>
      <c r="BRK135" s="2"/>
      <c r="BRL135" s="53"/>
      <c r="BRM135" s="2"/>
      <c r="BRN135" s="53"/>
      <c r="BRO135" s="2"/>
      <c r="BRP135" s="53"/>
      <c r="BRQ135" s="2"/>
      <c r="BRR135" s="53"/>
      <c r="BRS135" s="2"/>
      <c r="BRT135" s="53"/>
      <c r="BRU135" s="2"/>
      <c r="BRV135" s="53"/>
      <c r="BRW135" s="2"/>
      <c r="BRX135" s="53"/>
      <c r="BRY135" s="2"/>
      <c r="BRZ135" s="53"/>
      <c r="BSA135" s="2"/>
      <c r="BSB135" s="53"/>
      <c r="BSC135" s="2"/>
      <c r="BSD135" s="53"/>
      <c r="BSE135" s="2"/>
      <c r="BSF135" s="53"/>
      <c r="BSG135" s="2"/>
      <c r="BSH135" s="53"/>
      <c r="BSI135" s="2"/>
      <c r="BSJ135" s="53"/>
      <c r="BSK135" s="2"/>
      <c r="BSL135" s="53"/>
      <c r="BSM135" s="2"/>
      <c r="BSN135" s="53"/>
      <c r="BSO135" s="2"/>
      <c r="BSP135" s="53"/>
      <c r="BSQ135" s="2"/>
      <c r="BSR135" s="53"/>
      <c r="BSS135" s="2"/>
      <c r="BST135" s="53"/>
      <c r="BSU135" s="2"/>
      <c r="BSV135" s="53"/>
      <c r="BSW135" s="2"/>
      <c r="BSX135" s="53"/>
      <c r="BSY135" s="2"/>
      <c r="BSZ135" s="53"/>
      <c r="BTA135" s="2"/>
      <c r="BTB135" s="53"/>
      <c r="BTC135" s="2"/>
      <c r="BTD135" s="53"/>
      <c r="BTE135" s="2"/>
      <c r="BTF135" s="53"/>
      <c r="BTG135" s="2"/>
      <c r="BTH135" s="53"/>
      <c r="BTI135" s="2"/>
      <c r="BTJ135" s="53"/>
      <c r="BTK135" s="2"/>
      <c r="BTL135" s="53"/>
      <c r="BTM135" s="2"/>
      <c r="BTN135" s="53"/>
      <c r="BTO135" s="2"/>
      <c r="BTP135" s="53"/>
      <c r="BTQ135" s="2"/>
      <c r="BTR135" s="53"/>
      <c r="BTS135" s="2"/>
      <c r="BTT135" s="53"/>
      <c r="BTU135" s="2"/>
      <c r="BTV135" s="53"/>
      <c r="BTW135" s="2"/>
      <c r="BTX135" s="53"/>
      <c r="BTY135" s="2"/>
      <c r="BTZ135" s="53"/>
      <c r="BUA135" s="2"/>
      <c r="BUB135" s="53"/>
      <c r="BUC135" s="2"/>
      <c r="BUD135" s="53"/>
      <c r="BUE135" s="2"/>
      <c r="BUF135" s="53"/>
      <c r="BUG135" s="2"/>
      <c r="BUH135" s="53"/>
      <c r="BUI135" s="2"/>
      <c r="BUJ135" s="53"/>
      <c r="BUK135" s="2"/>
      <c r="BUL135" s="53"/>
      <c r="BUM135" s="2"/>
      <c r="BUN135" s="53"/>
      <c r="BUO135" s="2"/>
      <c r="BUP135" s="53"/>
      <c r="BUQ135" s="2"/>
      <c r="BUR135" s="53"/>
      <c r="BUS135" s="2"/>
      <c r="BUT135" s="53"/>
      <c r="BUU135" s="2"/>
      <c r="BUV135" s="53"/>
      <c r="BUW135" s="2"/>
      <c r="BUX135" s="53"/>
      <c r="BUY135" s="2"/>
      <c r="BUZ135" s="53"/>
      <c r="BVA135" s="2"/>
      <c r="BVB135" s="53"/>
      <c r="BVC135" s="2"/>
      <c r="BVD135" s="53"/>
      <c r="BVE135" s="2"/>
      <c r="BVF135" s="53"/>
      <c r="BVG135" s="2"/>
      <c r="BVH135" s="53"/>
      <c r="BVI135" s="2"/>
      <c r="BVJ135" s="53"/>
      <c r="BVK135" s="2"/>
      <c r="BVL135" s="53"/>
      <c r="BVM135" s="2"/>
      <c r="BVN135" s="53"/>
      <c r="BVO135" s="2"/>
      <c r="BVP135" s="53"/>
      <c r="BVQ135" s="2"/>
      <c r="BVR135" s="53"/>
      <c r="BVS135" s="2"/>
      <c r="BVT135" s="53"/>
      <c r="BVU135" s="2"/>
      <c r="BVV135" s="53"/>
      <c r="BVW135" s="2"/>
      <c r="BVX135" s="53"/>
      <c r="BVY135" s="2"/>
      <c r="BVZ135" s="53"/>
      <c r="BWA135" s="2"/>
      <c r="BWB135" s="53"/>
      <c r="BWC135" s="2"/>
      <c r="BWD135" s="53"/>
      <c r="BWE135" s="2"/>
      <c r="BWF135" s="53"/>
      <c r="BWG135" s="2"/>
      <c r="BWH135" s="53"/>
      <c r="BWI135" s="2"/>
      <c r="BWJ135" s="53"/>
      <c r="BWK135" s="2"/>
      <c r="BWL135" s="53"/>
      <c r="BWM135" s="2"/>
      <c r="BWN135" s="53"/>
      <c r="BWO135" s="2"/>
      <c r="BWP135" s="53"/>
      <c r="BWQ135" s="2"/>
      <c r="BWR135" s="53"/>
      <c r="BWS135" s="2"/>
      <c r="BWT135" s="53"/>
      <c r="BWU135" s="2"/>
      <c r="BWV135" s="53"/>
      <c r="BWW135" s="2"/>
      <c r="BWX135" s="53"/>
      <c r="BWY135" s="2"/>
      <c r="BWZ135" s="53"/>
      <c r="BXA135" s="2"/>
      <c r="BXB135" s="53"/>
      <c r="BXC135" s="2"/>
      <c r="BXD135" s="53"/>
      <c r="BXE135" s="2"/>
      <c r="BXF135" s="53"/>
      <c r="BXG135" s="2"/>
      <c r="BXH135" s="53"/>
      <c r="BXI135" s="2"/>
      <c r="BXJ135" s="53"/>
      <c r="BXK135" s="2"/>
      <c r="BXL135" s="53"/>
      <c r="BXM135" s="2"/>
      <c r="BXN135" s="53"/>
      <c r="BXO135" s="2"/>
      <c r="BXP135" s="53"/>
      <c r="BXQ135" s="2"/>
      <c r="BXR135" s="53"/>
      <c r="BXS135" s="2"/>
      <c r="BXT135" s="53"/>
      <c r="BXU135" s="2"/>
      <c r="BXV135" s="53"/>
      <c r="BXW135" s="2"/>
      <c r="BXX135" s="53"/>
      <c r="BXY135" s="2"/>
      <c r="BXZ135" s="53"/>
      <c r="BYA135" s="2"/>
      <c r="BYB135" s="53"/>
      <c r="BYC135" s="2"/>
      <c r="BYD135" s="53"/>
      <c r="BYE135" s="2"/>
      <c r="BYF135" s="53"/>
      <c r="BYG135" s="2"/>
      <c r="BYH135" s="53"/>
      <c r="BYI135" s="2"/>
      <c r="BYJ135" s="53"/>
      <c r="BYK135" s="2"/>
      <c r="BYL135" s="53"/>
      <c r="BYM135" s="2"/>
      <c r="BYN135" s="53"/>
      <c r="BYO135" s="2"/>
      <c r="BYP135" s="53"/>
      <c r="BYQ135" s="2"/>
      <c r="BYR135" s="53"/>
      <c r="BYS135" s="2"/>
      <c r="BYT135" s="53"/>
      <c r="BYU135" s="2"/>
      <c r="BYV135" s="53"/>
      <c r="BYW135" s="2"/>
      <c r="BYX135" s="53"/>
      <c r="BYY135" s="2"/>
      <c r="BYZ135" s="53"/>
      <c r="BZA135" s="2"/>
      <c r="BZB135" s="53"/>
      <c r="BZC135" s="2"/>
      <c r="BZD135" s="53"/>
      <c r="BZE135" s="2"/>
      <c r="BZF135" s="53"/>
      <c r="BZG135" s="2"/>
      <c r="BZH135" s="53"/>
      <c r="BZI135" s="2"/>
      <c r="BZJ135" s="53"/>
      <c r="BZK135" s="2"/>
      <c r="BZL135" s="53"/>
      <c r="BZM135" s="2"/>
      <c r="BZN135" s="53"/>
      <c r="BZO135" s="2"/>
      <c r="BZP135" s="53"/>
      <c r="BZQ135" s="2"/>
      <c r="BZR135" s="53"/>
      <c r="BZS135" s="2"/>
      <c r="BZT135" s="53"/>
      <c r="BZU135" s="2"/>
      <c r="BZV135" s="53"/>
      <c r="BZW135" s="2"/>
      <c r="BZX135" s="53"/>
      <c r="BZY135" s="2"/>
      <c r="BZZ135" s="53"/>
      <c r="CAA135" s="2"/>
      <c r="CAB135" s="53"/>
      <c r="CAC135" s="2"/>
      <c r="CAD135" s="53"/>
      <c r="CAE135" s="2"/>
      <c r="CAF135" s="53"/>
      <c r="CAG135" s="2"/>
      <c r="CAH135" s="53"/>
      <c r="CAI135" s="2"/>
      <c r="CAJ135" s="53"/>
      <c r="CAK135" s="2"/>
      <c r="CAL135" s="53"/>
      <c r="CAM135" s="2"/>
      <c r="CAN135" s="53"/>
      <c r="CAO135" s="2"/>
      <c r="CAP135" s="53"/>
      <c r="CAQ135" s="2"/>
      <c r="CAR135" s="53"/>
      <c r="CAS135" s="2"/>
      <c r="CAT135" s="53"/>
      <c r="CAU135" s="2"/>
      <c r="CAV135" s="53"/>
      <c r="CAW135" s="2"/>
      <c r="CAX135" s="53"/>
      <c r="CAY135" s="2"/>
      <c r="CAZ135" s="53"/>
      <c r="CBA135" s="2"/>
      <c r="CBB135" s="53"/>
      <c r="CBC135" s="2"/>
      <c r="CBD135" s="53"/>
      <c r="CBE135" s="2"/>
      <c r="CBF135" s="53"/>
      <c r="CBG135" s="2"/>
      <c r="CBH135" s="53"/>
      <c r="CBI135" s="2"/>
      <c r="CBJ135" s="53"/>
      <c r="CBK135" s="2"/>
      <c r="CBL135" s="53"/>
      <c r="CBM135" s="2"/>
      <c r="CBN135" s="53"/>
      <c r="CBO135" s="2"/>
      <c r="CBP135" s="53"/>
      <c r="CBQ135" s="2"/>
      <c r="CBR135" s="53"/>
      <c r="CBS135" s="2"/>
      <c r="CBT135" s="53"/>
      <c r="CBU135" s="2"/>
      <c r="CBV135" s="53"/>
      <c r="CBW135" s="2"/>
      <c r="CBX135" s="53"/>
      <c r="CBY135" s="2"/>
      <c r="CBZ135" s="53"/>
      <c r="CCA135" s="2"/>
      <c r="CCB135" s="53"/>
      <c r="CCC135" s="2"/>
      <c r="CCD135" s="53"/>
      <c r="CCE135" s="2"/>
      <c r="CCF135" s="53"/>
      <c r="CCG135" s="2"/>
      <c r="CCH135" s="53"/>
      <c r="CCI135" s="2"/>
      <c r="CCJ135" s="53"/>
      <c r="CCK135" s="2"/>
      <c r="CCL135" s="53"/>
      <c r="CCM135" s="2"/>
      <c r="CCN135" s="53"/>
      <c r="CCO135" s="2"/>
      <c r="CCP135" s="53"/>
      <c r="CCQ135" s="2"/>
      <c r="CCR135" s="53"/>
      <c r="CCS135" s="2"/>
      <c r="CCT135" s="53"/>
      <c r="CCU135" s="2"/>
      <c r="CCV135" s="53"/>
      <c r="CCW135" s="2"/>
      <c r="CCX135" s="53"/>
      <c r="CCY135" s="2"/>
      <c r="CCZ135" s="53"/>
      <c r="CDA135" s="2"/>
      <c r="CDB135" s="53"/>
      <c r="CDC135" s="2"/>
      <c r="CDD135" s="53"/>
      <c r="CDE135" s="2"/>
      <c r="CDF135" s="53"/>
      <c r="CDG135" s="2"/>
      <c r="CDH135" s="53"/>
      <c r="CDI135" s="2"/>
      <c r="CDJ135" s="53"/>
      <c r="CDK135" s="2"/>
      <c r="CDL135" s="53"/>
      <c r="CDM135" s="2"/>
      <c r="CDN135" s="53"/>
      <c r="CDO135" s="2"/>
      <c r="CDP135" s="53"/>
      <c r="CDQ135" s="2"/>
      <c r="CDR135" s="53"/>
      <c r="CDS135" s="2"/>
      <c r="CDT135" s="53"/>
      <c r="CDU135" s="2"/>
      <c r="CDV135" s="53"/>
      <c r="CDW135" s="2"/>
      <c r="CDX135" s="53"/>
      <c r="CDY135" s="2"/>
      <c r="CDZ135" s="53"/>
      <c r="CEA135" s="2"/>
      <c r="CEB135" s="53"/>
      <c r="CEC135" s="2"/>
      <c r="CED135" s="53"/>
      <c r="CEE135" s="2"/>
      <c r="CEF135" s="53"/>
      <c r="CEG135" s="2"/>
      <c r="CEH135" s="53"/>
      <c r="CEI135" s="2"/>
      <c r="CEJ135" s="53"/>
      <c r="CEK135" s="2"/>
      <c r="CEL135" s="53"/>
      <c r="CEM135" s="2"/>
      <c r="CEN135" s="53"/>
      <c r="CEO135" s="2"/>
      <c r="CEP135" s="53"/>
      <c r="CEQ135" s="2"/>
      <c r="CER135" s="53"/>
      <c r="CES135" s="2"/>
      <c r="CET135" s="53"/>
      <c r="CEU135" s="2"/>
      <c r="CEV135" s="53"/>
      <c r="CEW135" s="2"/>
      <c r="CEX135" s="53"/>
      <c r="CEY135" s="2"/>
      <c r="CEZ135" s="53"/>
      <c r="CFA135" s="2"/>
      <c r="CFB135" s="53"/>
      <c r="CFC135" s="2"/>
      <c r="CFD135" s="53"/>
      <c r="CFE135" s="2"/>
      <c r="CFF135" s="53"/>
      <c r="CFG135" s="2"/>
      <c r="CFH135" s="53"/>
      <c r="CFI135" s="2"/>
      <c r="CFJ135" s="53"/>
      <c r="CFK135" s="2"/>
      <c r="CFL135" s="53"/>
      <c r="CFM135" s="2"/>
      <c r="CFN135" s="53"/>
      <c r="CFO135" s="2"/>
      <c r="CFP135" s="53"/>
      <c r="CFQ135" s="2"/>
      <c r="CFR135" s="53"/>
      <c r="CFS135" s="2"/>
      <c r="CFT135" s="53"/>
      <c r="CFU135" s="2"/>
      <c r="CFV135" s="53"/>
      <c r="CFW135" s="2"/>
      <c r="CFX135" s="53"/>
      <c r="CFY135" s="2"/>
      <c r="CFZ135" s="53"/>
      <c r="CGA135" s="2"/>
      <c r="CGB135" s="53"/>
      <c r="CGC135" s="2"/>
      <c r="CGD135" s="53"/>
      <c r="CGE135" s="2"/>
      <c r="CGF135" s="53"/>
      <c r="CGG135" s="2"/>
      <c r="CGH135" s="53"/>
      <c r="CGI135" s="2"/>
      <c r="CGJ135" s="53"/>
      <c r="CGK135" s="2"/>
      <c r="CGL135" s="53"/>
      <c r="CGM135" s="2"/>
      <c r="CGN135" s="53"/>
      <c r="CGO135" s="2"/>
      <c r="CGP135" s="53"/>
      <c r="CGQ135" s="2"/>
      <c r="CGR135" s="53"/>
      <c r="CGS135" s="2"/>
      <c r="CGT135" s="53"/>
      <c r="CGU135" s="2"/>
      <c r="CGV135" s="53"/>
      <c r="CGW135" s="2"/>
      <c r="CGX135" s="53"/>
      <c r="CGY135" s="2"/>
      <c r="CGZ135" s="53"/>
      <c r="CHA135" s="2"/>
      <c r="CHB135" s="53"/>
      <c r="CHC135" s="2"/>
      <c r="CHD135" s="53"/>
      <c r="CHE135" s="2"/>
      <c r="CHF135" s="53"/>
      <c r="CHG135" s="2"/>
      <c r="CHH135" s="53"/>
      <c r="CHI135" s="2"/>
      <c r="CHJ135" s="53"/>
      <c r="CHK135" s="2"/>
      <c r="CHL135" s="53"/>
      <c r="CHM135" s="2"/>
      <c r="CHN135" s="53"/>
      <c r="CHO135" s="2"/>
      <c r="CHP135" s="53"/>
      <c r="CHQ135" s="2"/>
      <c r="CHR135" s="53"/>
      <c r="CHS135" s="2"/>
      <c r="CHT135" s="53"/>
      <c r="CHU135" s="2"/>
      <c r="CHV135" s="53"/>
      <c r="CHW135" s="2"/>
      <c r="CHX135" s="53"/>
      <c r="CHY135" s="2"/>
      <c r="CHZ135" s="53"/>
      <c r="CIA135" s="2"/>
      <c r="CIB135" s="53"/>
      <c r="CIC135" s="2"/>
      <c r="CID135" s="53"/>
      <c r="CIE135" s="2"/>
      <c r="CIF135" s="53"/>
      <c r="CIG135" s="2"/>
      <c r="CIH135" s="53"/>
      <c r="CII135" s="2"/>
      <c r="CIJ135" s="53"/>
      <c r="CIK135" s="2"/>
      <c r="CIL135" s="53"/>
      <c r="CIM135" s="2"/>
      <c r="CIN135" s="53"/>
      <c r="CIO135" s="2"/>
      <c r="CIP135" s="53"/>
      <c r="CIQ135" s="2"/>
      <c r="CIR135" s="53"/>
      <c r="CIS135" s="2"/>
      <c r="CIT135" s="53"/>
      <c r="CIU135" s="2"/>
      <c r="CIV135" s="53"/>
      <c r="CIW135" s="2"/>
      <c r="CIX135" s="53"/>
      <c r="CIY135" s="2"/>
      <c r="CIZ135" s="53"/>
      <c r="CJA135" s="2"/>
      <c r="CJB135" s="53"/>
      <c r="CJC135" s="2"/>
      <c r="CJD135" s="53"/>
      <c r="CJE135" s="2"/>
      <c r="CJF135" s="53"/>
      <c r="CJG135" s="2"/>
      <c r="CJH135" s="53"/>
      <c r="CJI135" s="2"/>
      <c r="CJJ135" s="53"/>
      <c r="CJK135" s="2"/>
      <c r="CJL135" s="53"/>
      <c r="CJM135" s="2"/>
      <c r="CJN135" s="53"/>
      <c r="CJO135" s="2"/>
      <c r="CJP135" s="53"/>
      <c r="CJQ135" s="2"/>
      <c r="CJR135" s="53"/>
      <c r="CJS135" s="2"/>
      <c r="CJT135" s="53"/>
      <c r="CJU135" s="2"/>
      <c r="CJV135" s="53"/>
      <c r="CJW135" s="2"/>
      <c r="CJX135" s="53"/>
      <c r="CJY135" s="2"/>
      <c r="CJZ135" s="53"/>
      <c r="CKA135" s="2"/>
      <c r="CKB135" s="53"/>
      <c r="CKC135" s="2"/>
      <c r="CKD135" s="53"/>
      <c r="CKE135" s="2"/>
      <c r="CKF135" s="53"/>
      <c r="CKG135" s="2"/>
      <c r="CKH135" s="53"/>
      <c r="CKI135" s="2"/>
      <c r="CKJ135" s="53"/>
      <c r="CKK135" s="2"/>
      <c r="CKL135" s="53"/>
      <c r="CKM135" s="2"/>
      <c r="CKN135" s="53"/>
      <c r="CKO135" s="2"/>
      <c r="CKP135" s="53"/>
      <c r="CKQ135" s="2"/>
      <c r="CKR135" s="53"/>
      <c r="CKS135" s="2"/>
      <c r="CKT135" s="53"/>
      <c r="CKU135" s="2"/>
      <c r="CKV135" s="53"/>
      <c r="CKW135" s="2"/>
      <c r="CKX135" s="53"/>
      <c r="CKY135" s="2"/>
      <c r="CKZ135" s="53"/>
      <c r="CLA135" s="2"/>
      <c r="CLB135" s="53"/>
      <c r="CLC135" s="2"/>
      <c r="CLD135" s="53"/>
      <c r="CLE135" s="2"/>
      <c r="CLF135" s="53"/>
      <c r="CLG135" s="2"/>
      <c r="CLH135" s="53"/>
      <c r="CLI135" s="2"/>
      <c r="CLJ135" s="53"/>
      <c r="CLK135" s="2"/>
      <c r="CLL135" s="53"/>
      <c r="CLM135" s="2"/>
      <c r="CLN135" s="53"/>
      <c r="CLO135" s="2"/>
      <c r="CLP135" s="53"/>
      <c r="CLQ135" s="2"/>
      <c r="CLR135" s="53"/>
      <c r="CLS135" s="2"/>
      <c r="CLT135" s="53"/>
      <c r="CLU135" s="2"/>
      <c r="CLV135" s="53"/>
      <c r="CLW135" s="2"/>
      <c r="CLX135" s="53"/>
      <c r="CLY135" s="2"/>
      <c r="CLZ135" s="53"/>
      <c r="CMA135" s="2"/>
      <c r="CMB135" s="53"/>
      <c r="CMC135" s="2"/>
      <c r="CMD135" s="53"/>
      <c r="CME135" s="2"/>
      <c r="CMF135" s="53"/>
      <c r="CMG135" s="2"/>
      <c r="CMH135" s="53"/>
      <c r="CMI135" s="2"/>
      <c r="CMJ135" s="53"/>
      <c r="CMK135" s="2"/>
      <c r="CML135" s="53"/>
      <c r="CMM135" s="2"/>
      <c r="CMN135" s="53"/>
      <c r="CMO135" s="2"/>
      <c r="CMP135" s="53"/>
      <c r="CMQ135" s="2"/>
      <c r="CMR135" s="53"/>
      <c r="CMS135" s="2"/>
      <c r="CMT135" s="53"/>
      <c r="CMU135" s="2"/>
      <c r="CMV135" s="53"/>
      <c r="CMW135" s="2"/>
      <c r="CMX135" s="53"/>
      <c r="CMY135" s="2"/>
      <c r="CMZ135" s="53"/>
      <c r="CNA135" s="2"/>
      <c r="CNB135" s="53"/>
      <c r="CNC135" s="2"/>
      <c r="CND135" s="53"/>
      <c r="CNE135" s="2"/>
      <c r="CNF135" s="53"/>
      <c r="CNG135" s="2"/>
      <c r="CNH135" s="53"/>
      <c r="CNI135" s="2"/>
      <c r="CNJ135" s="53"/>
      <c r="CNK135" s="2"/>
      <c r="CNL135" s="53"/>
      <c r="CNM135" s="2"/>
      <c r="CNN135" s="53"/>
      <c r="CNO135" s="2"/>
      <c r="CNP135" s="53"/>
      <c r="CNQ135" s="2"/>
      <c r="CNR135" s="53"/>
      <c r="CNS135" s="2"/>
      <c r="CNT135" s="53"/>
      <c r="CNU135" s="2"/>
      <c r="CNV135" s="53"/>
      <c r="CNW135" s="2"/>
      <c r="CNX135" s="53"/>
      <c r="CNY135" s="2"/>
      <c r="CNZ135" s="53"/>
      <c r="COA135" s="2"/>
      <c r="COB135" s="53"/>
      <c r="COC135" s="2"/>
      <c r="COD135" s="53"/>
      <c r="COE135" s="2"/>
      <c r="COF135" s="53"/>
      <c r="COG135" s="2"/>
      <c r="COH135" s="53"/>
      <c r="COI135" s="2"/>
      <c r="COJ135" s="53"/>
      <c r="COK135" s="2"/>
      <c r="COL135" s="53"/>
      <c r="COM135" s="2"/>
      <c r="CON135" s="53"/>
      <c r="COO135" s="2"/>
      <c r="COP135" s="53"/>
      <c r="COQ135" s="2"/>
      <c r="COR135" s="53"/>
      <c r="COS135" s="2"/>
      <c r="COT135" s="53"/>
      <c r="COU135" s="2"/>
      <c r="COV135" s="53"/>
      <c r="COW135" s="2"/>
      <c r="COX135" s="53"/>
      <c r="COY135" s="2"/>
      <c r="COZ135" s="53"/>
      <c r="CPA135" s="2"/>
      <c r="CPB135" s="53"/>
      <c r="CPC135" s="2"/>
      <c r="CPD135" s="53"/>
      <c r="CPE135" s="2"/>
      <c r="CPF135" s="53"/>
      <c r="CPG135" s="2"/>
      <c r="CPH135" s="53"/>
      <c r="CPI135" s="2"/>
      <c r="CPJ135" s="53"/>
      <c r="CPK135" s="2"/>
      <c r="CPL135" s="53"/>
      <c r="CPM135" s="2"/>
      <c r="CPN135" s="53"/>
      <c r="CPO135" s="2"/>
      <c r="CPP135" s="53"/>
      <c r="CPQ135" s="2"/>
      <c r="CPR135" s="53"/>
      <c r="CPS135" s="2"/>
      <c r="CPT135" s="53"/>
      <c r="CPU135" s="2"/>
      <c r="CPV135" s="53"/>
      <c r="CPW135" s="2"/>
      <c r="CPX135" s="53"/>
      <c r="CPY135" s="2"/>
      <c r="CPZ135" s="53"/>
      <c r="CQA135" s="2"/>
      <c r="CQB135" s="53"/>
      <c r="CQC135" s="2"/>
      <c r="CQD135" s="53"/>
      <c r="CQE135" s="2"/>
      <c r="CQF135" s="53"/>
      <c r="CQG135" s="2"/>
      <c r="CQH135" s="53"/>
      <c r="CQI135" s="2"/>
      <c r="CQJ135" s="53"/>
      <c r="CQK135" s="2"/>
      <c r="CQL135" s="53"/>
      <c r="CQM135" s="2"/>
      <c r="CQN135" s="53"/>
      <c r="CQO135" s="2"/>
      <c r="CQP135" s="53"/>
      <c r="CQQ135" s="2"/>
      <c r="CQR135" s="53"/>
      <c r="CQS135" s="2"/>
      <c r="CQT135" s="53"/>
      <c r="CQU135" s="2"/>
      <c r="CQV135" s="53"/>
      <c r="CQW135" s="2"/>
      <c r="CQX135" s="53"/>
      <c r="CQY135" s="2"/>
      <c r="CQZ135" s="53"/>
      <c r="CRA135" s="2"/>
      <c r="CRB135" s="53"/>
      <c r="CRC135" s="2"/>
      <c r="CRD135" s="53"/>
      <c r="CRE135" s="2"/>
      <c r="CRF135" s="53"/>
      <c r="CRG135" s="2"/>
      <c r="CRH135" s="53"/>
      <c r="CRI135" s="2"/>
      <c r="CRJ135" s="53"/>
      <c r="CRK135" s="2"/>
      <c r="CRL135" s="53"/>
      <c r="CRM135" s="2"/>
      <c r="CRN135" s="53"/>
      <c r="CRO135" s="2"/>
      <c r="CRP135" s="53"/>
      <c r="CRQ135" s="2"/>
      <c r="CRR135" s="53"/>
      <c r="CRS135" s="2"/>
      <c r="CRT135" s="53"/>
      <c r="CRU135" s="2"/>
      <c r="CRV135" s="53"/>
      <c r="CRW135" s="2"/>
      <c r="CRX135" s="53"/>
      <c r="CRY135" s="2"/>
      <c r="CRZ135" s="53"/>
      <c r="CSA135" s="2"/>
      <c r="CSB135" s="53"/>
      <c r="CSC135" s="2"/>
      <c r="CSD135" s="53"/>
      <c r="CSE135" s="2"/>
      <c r="CSF135" s="53"/>
      <c r="CSG135" s="2"/>
      <c r="CSH135" s="53"/>
      <c r="CSI135" s="2"/>
      <c r="CSJ135" s="53"/>
      <c r="CSK135" s="2"/>
      <c r="CSL135" s="53"/>
      <c r="CSM135" s="2"/>
      <c r="CSN135" s="53"/>
      <c r="CSO135" s="2"/>
      <c r="CSP135" s="53"/>
      <c r="CSQ135" s="2"/>
      <c r="CSR135" s="53"/>
      <c r="CSS135" s="2"/>
      <c r="CST135" s="53"/>
      <c r="CSU135" s="2"/>
      <c r="CSV135" s="53"/>
      <c r="CSW135" s="2"/>
      <c r="CSX135" s="53"/>
      <c r="CSY135" s="2"/>
      <c r="CSZ135" s="53"/>
      <c r="CTA135" s="2"/>
      <c r="CTB135" s="53"/>
      <c r="CTC135" s="2"/>
      <c r="CTD135" s="53"/>
      <c r="CTE135" s="2"/>
      <c r="CTF135" s="53"/>
      <c r="CTG135" s="2"/>
      <c r="CTH135" s="53"/>
      <c r="CTI135" s="2"/>
      <c r="CTJ135" s="53"/>
      <c r="CTK135" s="2"/>
      <c r="CTL135" s="53"/>
      <c r="CTM135" s="2"/>
      <c r="CTN135" s="53"/>
      <c r="CTO135" s="2"/>
      <c r="CTP135" s="53"/>
      <c r="CTQ135" s="2"/>
      <c r="CTR135" s="53"/>
      <c r="CTS135" s="2"/>
      <c r="CTT135" s="53"/>
      <c r="CTU135" s="2"/>
      <c r="CTV135" s="53"/>
      <c r="CTW135" s="2"/>
      <c r="CTX135" s="53"/>
      <c r="CTY135" s="2"/>
      <c r="CTZ135" s="53"/>
      <c r="CUA135" s="2"/>
      <c r="CUB135" s="53"/>
      <c r="CUC135" s="2"/>
      <c r="CUD135" s="53"/>
      <c r="CUE135" s="2"/>
      <c r="CUF135" s="53"/>
      <c r="CUG135" s="2"/>
      <c r="CUH135" s="53"/>
      <c r="CUI135" s="2"/>
      <c r="CUJ135" s="53"/>
      <c r="CUK135" s="2"/>
      <c r="CUL135" s="53"/>
      <c r="CUM135" s="2"/>
      <c r="CUN135" s="53"/>
      <c r="CUO135" s="2"/>
      <c r="CUP135" s="53"/>
      <c r="CUQ135" s="2"/>
      <c r="CUR135" s="53"/>
      <c r="CUS135" s="2"/>
      <c r="CUT135" s="53"/>
      <c r="CUU135" s="2"/>
      <c r="CUV135" s="53"/>
      <c r="CUW135" s="2"/>
      <c r="CUX135" s="53"/>
      <c r="CUY135" s="2"/>
      <c r="CUZ135" s="53"/>
      <c r="CVA135" s="2"/>
      <c r="CVB135" s="53"/>
      <c r="CVC135" s="2"/>
      <c r="CVD135" s="53"/>
      <c r="CVE135" s="2"/>
      <c r="CVF135" s="53"/>
      <c r="CVG135" s="2"/>
      <c r="CVH135" s="53"/>
      <c r="CVI135" s="2"/>
      <c r="CVJ135" s="53"/>
      <c r="CVK135" s="2"/>
      <c r="CVL135" s="53"/>
      <c r="CVM135" s="2"/>
      <c r="CVN135" s="53"/>
      <c r="CVO135" s="2"/>
      <c r="CVP135" s="53"/>
      <c r="CVQ135" s="2"/>
      <c r="CVR135" s="53"/>
      <c r="CVS135" s="2"/>
      <c r="CVT135" s="53"/>
      <c r="CVU135" s="2"/>
      <c r="CVV135" s="53"/>
      <c r="CVW135" s="2"/>
      <c r="CVX135" s="53"/>
      <c r="CVY135" s="2"/>
      <c r="CVZ135" s="53"/>
      <c r="CWA135" s="2"/>
      <c r="CWB135" s="53"/>
      <c r="CWC135" s="2"/>
      <c r="CWD135" s="53"/>
      <c r="CWE135" s="2"/>
      <c r="CWF135" s="53"/>
      <c r="CWG135" s="2"/>
      <c r="CWH135" s="53"/>
      <c r="CWI135" s="2"/>
      <c r="CWJ135" s="53"/>
      <c r="CWK135" s="2"/>
      <c r="CWL135" s="53"/>
      <c r="CWM135" s="2"/>
      <c r="CWN135" s="53"/>
      <c r="CWO135" s="2"/>
      <c r="CWP135" s="53"/>
      <c r="CWQ135" s="2"/>
      <c r="CWR135" s="53"/>
      <c r="CWS135" s="2"/>
      <c r="CWT135" s="53"/>
      <c r="CWU135" s="2"/>
      <c r="CWV135" s="53"/>
      <c r="CWW135" s="2"/>
      <c r="CWX135" s="53"/>
      <c r="CWY135" s="2"/>
      <c r="CWZ135" s="53"/>
      <c r="CXA135" s="2"/>
      <c r="CXB135" s="53"/>
      <c r="CXC135" s="2"/>
      <c r="CXD135" s="53"/>
      <c r="CXE135" s="2"/>
      <c r="CXF135" s="53"/>
      <c r="CXG135" s="2"/>
      <c r="CXH135" s="53"/>
      <c r="CXI135" s="2"/>
      <c r="CXJ135" s="53"/>
      <c r="CXK135" s="2"/>
      <c r="CXL135" s="53"/>
      <c r="CXM135" s="2"/>
      <c r="CXN135" s="53"/>
      <c r="CXO135" s="2"/>
      <c r="CXP135" s="53"/>
      <c r="CXQ135" s="2"/>
      <c r="CXR135" s="53"/>
      <c r="CXS135" s="2"/>
      <c r="CXT135" s="53"/>
      <c r="CXU135" s="2"/>
      <c r="CXV135" s="53"/>
      <c r="CXW135" s="2"/>
      <c r="CXX135" s="53"/>
      <c r="CXY135" s="2"/>
      <c r="CXZ135" s="53"/>
      <c r="CYA135" s="2"/>
      <c r="CYB135" s="53"/>
      <c r="CYC135" s="2"/>
      <c r="CYD135" s="53"/>
      <c r="CYE135" s="2"/>
      <c r="CYF135" s="53"/>
      <c r="CYG135" s="2"/>
      <c r="CYH135" s="53"/>
      <c r="CYI135" s="2"/>
      <c r="CYJ135" s="53"/>
      <c r="CYK135" s="2"/>
      <c r="CYL135" s="53"/>
      <c r="CYM135" s="2"/>
      <c r="CYN135" s="53"/>
      <c r="CYO135" s="2"/>
      <c r="CYP135" s="53"/>
      <c r="CYQ135" s="2"/>
      <c r="CYR135" s="53"/>
      <c r="CYS135" s="2"/>
      <c r="CYT135" s="53"/>
      <c r="CYU135" s="2"/>
      <c r="CYV135" s="53"/>
      <c r="CYW135" s="2"/>
      <c r="CYX135" s="53"/>
      <c r="CYY135" s="2"/>
      <c r="CYZ135" s="53"/>
      <c r="CZA135" s="2"/>
      <c r="CZB135" s="53"/>
      <c r="CZC135" s="2"/>
      <c r="CZD135" s="53"/>
      <c r="CZE135" s="2"/>
      <c r="CZF135" s="53"/>
      <c r="CZG135" s="2"/>
      <c r="CZH135" s="53"/>
      <c r="CZI135" s="2"/>
      <c r="CZJ135" s="53"/>
      <c r="CZK135" s="2"/>
      <c r="CZL135" s="53"/>
      <c r="CZM135" s="2"/>
      <c r="CZN135" s="53"/>
      <c r="CZO135" s="2"/>
      <c r="CZP135" s="53"/>
      <c r="CZQ135" s="2"/>
      <c r="CZR135" s="53"/>
      <c r="CZS135" s="2"/>
      <c r="CZT135" s="53"/>
      <c r="CZU135" s="2"/>
      <c r="CZV135" s="53"/>
      <c r="CZW135" s="2"/>
      <c r="CZX135" s="53"/>
      <c r="CZY135" s="2"/>
      <c r="CZZ135" s="53"/>
      <c r="DAA135" s="2"/>
      <c r="DAB135" s="53"/>
      <c r="DAC135" s="2"/>
      <c r="DAD135" s="53"/>
      <c r="DAE135" s="2"/>
      <c r="DAF135" s="53"/>
      <c r="DAG135" s="2"/>
      <c r="DAH135" s="53"/>
      <c r="DAI135" s="2"/>
      <c r="DAJ135" s="53"/>
      <c r="DAK135" s="2"/>
      <c r="DAL135" s="53"/>
      <c r="DAM135" s="2"/>
      <c r="DAN135" s="53"/>
      <c r="DAO135" s="2"/>
      <c r="DAP135" s="53"/>
      <c r="DAQ135" s="2"/>
      <c r="DAR135" s="53"/>
      <c r="DAS135" s="2"/>
      <c r="DAT135" s="53"/>
      <c r="DAU135" s="2"/>
      <c r="DAV135" s="53"/>
      <c r="DAW135" s="2"/>
      <c r="DAX135" s="53"/>
      <c r="DAY135" s="2"/>
      <c r="DAZ135" s="53"/>
      <c r="DBA135" s="2"/>
      <c r="DBB135" s="53"/>
      <c r="DBC135" s="2"/>
      <c r="DBD135" s="53"/>
      <c r="DBE135" s="2"/>
      <c r="DBF135" s="53"/>
      <c r="DBG135" s="2"/>
      <c r="DBH135" s="53"/>
      <c r="DBI135" s="2"/>
      <c r="DBJ135" s="53"/>
      <c r="DBK135" s="2"/>
      <c r="DBL135" s="53"/>
      <c r="DBM135" s="2"/>
      <c r="DBN135" s="53"/>
      <c r="DBO135" s="2"/>
      <c r="DBP135" s="53"/>
      <c r="DBQ135" s="2"/>
      <c r="DBR135" s="53"/>
      <c r="DBS135" s="2"/>
      <c r="DBT135" s="53"/>
      <c r="DBU135" s="2"/>
      <c r="DBV135" s="53"/>
      <c r="DBW135" s="2"/>
      <c r="DBX135" s="53"/>
      <c r="DBY135" s="2"/>
      <c r="DBZ135" s="53"/>
      <c r="DCA135" s="2"/>
      <c r="DCB135" s="53"/>
      <c r="DCC135" s="2"/>
      <c r="DCD135" s="53"/>
      <c r="DCE135" s="2"/>
      <c r="DCF135" s="53"/>
      <c r="DCG135" s="2"/>
      <c r="DCH135" s="53"/>
      <c r="DCI135" s="2"/>
      <c r="DCJ135" s="53"/>
      <c r="DCK135" s="2"/>
      <c r="DCL135" s="53"/>
      <c r="DCM135" s="2"/>
      <c r="DCN135" s="53"/>
      <c r="DCO135" s="2"/>
      <c r="DCP135" s="53"/>
      <c r="DCQ135" s="2"/>
      <c r="DCR135" s="53"/>
      <c r="DCS135" s="2"/>
      <c r="DCT135" s="53"/>
      <c r="DCU135" s="2"/>
      <c r="DCV135" s="53"/>
      <c r="DCW135" s="2"/>
      <c r="DCX135" s="53"/>
      <c r="DCY135" s="2"/>
      <c r="DCZ135" s="53"/>
      <c r="DDA135" s="2"/>
      <c r="DDB135" s="53"/>
      <c r="DDC135" s="2"/>
      <c r="DDD135" s="53"/>
      <c r="DDE135" s="2"/>
      <c r="DDF135" s="53"/>
      <c r="DDG135" s="2"/>
      <c r="DDH135" s="53"/>
      <c r="DDI135" s="2"/>
      <c r="DDJ135" s="53"/>
      <c r="DDK135" s="2"/>
      <c r="DDL135" s="53"/>
      <c r="DDM135" s="2"/>
      <c r="DDN135" s="53"/>
      <c r="DDO135" s="2"/>
      <c r="DDP135" s="53"/>
      <c r="DDQ135" s="2"/>
      <c r="DDR135" s="53"/>
      <c r="DDS135" s="2"/>
      <c r="DDT135" s="53"/>
      <c r="DDU135" s="2"/>
      <c r="DDV135" s="53"/>
      <c r="DDW135" s="2"/>
      <c r="DDX135" s="53"/>
      <c r="DDY135" s="2"/>
      <c r="DDZ135" s="53"/>
      <c r="DEA135" s="2"/>
      <c r="DEB135" s="53"/>
      <c r="DEC135" s="2"/>
      <c r="DED135" s="53"/>
      <c r="DEE135" s="2"/>
      <c r="DEF135" s="53"/>
      <c r="DEG135" s="2"/>
      <c r="DEH135" s="53"/>
      <c r="DEI135" s="2"/>
      <c r="DEJ135" s="53"/>
      <c r="DEK135" s="2"/>
      <c r="DEL135" s="53"/>
      <c r="DEM135" s="2"/>
      <c r="DEN135" s="53"/>
      <c r="DEO135" s="2"/>
      <c r="DEP135" s="53"/>
      <c r="DEQ135" s="2"/>
      <c r="DER135" s="53"/>
      <c r="DES135" s="2"/>
      <c r="DET135" s="53"/>
      <c r="DEU135" s="2"/>
      <c r="DEV135" s="53"/>
      <c r="DEW135" s="2"/>
      <c r="DEX135" s="53"/>
      <c r="DEY135" s="2"/>
      <c r="DEZ135" s="53"/>
      <c r="DFA135" s="2"/>
      <c r="DFB135" s="53"/>
      <c r="DFC135" s="2"/>
      <c r="DFD135" s="53"/>
      <c r="DFE135" s="2"/>
      <c r="DFF135" s="53"/>
      <c r="DFG135" s="2"/>
      <c r="DFH135" s="53"/>
      <c r="DFI135" s="2"/>
      <c r="DFJ135" s="53"/>
      <c r="DFK135" s="2"/>
      <c r="DFL135" s="53"/>
      <c r="DFM135" s="2"/>
      <c r="DFN135" s="53"/>
      <c r="DFO135" s="2"/>
      <c r="DFP135" s="53"/>
      <c r="DFQ135" s="2"/>
      <c r="DFR135" s="53"/>
      <c r="DFS135" s="2"/>
      <c r="DFT135" s="53"/>
      <c r="DFU135" s="2"/>
      <c r="DFV135" s="53"/>
      <c r="DFW135" s="2"/>
      <c r="DFX135" s="53"/>
      <c r="DFY135" s="2"/>
      <c r="DFZ135" s="53"/>
      <c r="DGA135" s="2"/>
      <c r="DGB135" s="53"/>
      <c r="DGC135" s="2"/>
      <c r="DGD135" s="53"/>
      <c r="DGE135" s="2"/>
      <c r="DGF135" s="53"/>
      <c r="DGG135" s="2"/>
      <c r="DGH135" s="53"/>
      <c r="DGI135" s="2"/>
      <c r="DGJ135" s="53"/>
      <c r="DGK135" s="2"/>
      <c r="DGL135" s="53"/>
      <c r="DGM135" s="2"/>
      <c r="DGN135" s="53"/>
      <c r="DGO135" s="2"/>
      <c r="DGP135" s="53"/>
      <c r="DGQ135" s="2"/>
      <c r="DGR135" s="53"/>
      <c r="DGS135" s="2"/>
      <c r="DGT135" s="53"/>
      <c r="DGU135" s="2"/>
      <c r="DGV135" s="53"/>
      <c r="DGW135" s="2"/>
      <c r="DGX135" s="53"/>
      <c r="DGY135" s="2"/>
      <c r="DGZ135" s="53"/>
      <c r="DHA135" s="2"/>
      <c r="DHB135" s="53"/>
      <c r="DHC135" s="2"/>
      <c r="DHD135" s="53"/>
      <c r="DHE135" s="2"/>
      <c r="DHF135" s="53"/>
      <c r="DHG135" s="2"/>
      <c r="DHH135" s="53"/>
      <c r="DHI135" s="2"/>
      <c r="DHJ135" s="53"/>
      <c r="DHK135" s="2"/>
      <c r="DHL135" s="53"/>
      <c r="DHM135" s="2"/>
      <c r="DHN135" s="53"/>
      <c r="DHO135" s="2"/>
      <c r="DHP135" s="53"/>
      <c r="DHQ135" s="2"/>
      <c r="DHR135" s="53"/>
      <c r="DHS135" s="2"/>
      <c r="DHT135" s="53"/>
      <c r="DHU135" s="2"/>
      <c r="DHV135" s="53"/>
      <c r="DHW135" s="2"/>
      <c r="DHX135" s="53"/>
      <c r="DHY135" s="2"/>
      <c r="DHZ135" s="53"/>
      <c r="DIA135" s="2"/>
      <c r="DIB135" s="53"/>
      <c r="DIC135" s="2"/>
      <c r="DID135" s="53"/>
      <c r="DIE135" s="2"/>
      <c r="DIF135" s="53"/>
      <c r="DIG135" s="2"/>
      <c r="DIH135" s="53"/>
      <c r="DII135" s="2"/>
      <c r="DIJ135" s="53"/>
      <c r="DIK135" s="2"/>
      <c r="DIL135" s="53"/>
      <c r="DIM135" s="2"/>
      <c r="DIN135" s="53"/>
      <c r="DIO135" s="2"/>
      <c r="DIP135" s="53"/>
      <c r="DIQ135" s="2"/>
      <c r="DIR135" s="53"/>
      <c r="DIS135" s="2"/>
      <c r="DIT135" s="53"/>
      <c r="DIU135" s="2"/>
      <c r="DIV135" s="53"/>
      <c r="DIW135" s="2"/>
      <c r="DIX135" s="53"/>
      <c r="DIY135" s="2"/>
      <c r="DIZ135" s="53"/>
      <c r="DJA135" s="2"/>
      <c r="DJB135" s="53"/>
      <c r="DJC135" s="2"/>
      <c r="DJD135" s="53"/>
      <c r="DJE135" s="2"/>
      <c r="DJF135" s="53"/>
      <c r="DJG135" s="2"/>
      <c r="DJH135" s="53"/>
      <c r="DJI135" s="2"/>
      <c r="DJJ135" s="53"/>
      <c r="DJK135" s="2"/>
      <c r="DJL135" s="53"/>
      <c r="DJM135" s="2"/>
      <c r="DJN135" s="53"/>
      <c r="DJO135" s="2"/>
      <c r="DJP135" s="53"/>
      <c r="DJQ135" s="2"/>
      <c r="DJR135" s="53"/>
      <c r="DJS135" s="2"/>
      <c r="DJT135" s="53"/>
      <c r="DJU135" s="2"/>
      <c r="DJV135" s="53"/>
      <c r="DJW135" s="2"/>
      <c r="DJX135" s="53"/>
      <c r="DJY135" s="2"/>
      <c r="DJZ135" s="53"/>
      <c r="DKA135" s="2"/>
      <c r="DKB135" s="53"/>
      <c r="DKC135" s="2"/>
      <c r="DKD135" s="53"/>
      <c r="DKE135" s="2"/>
      <c r="DKF135" s="53"/>
      <c r="DKG135" s="2"/>
      <c r="DKH135" s="53"/>
      <c r="DKI135" s="2"/>
      <c r="DKJ135" s="53"/>
      <c r="DKK135" s="2"/>
      <c r="DKL135" s="53"/>
      <c r="DKM135" s="2"/>
      <c r="DKN135" s="53"/>
      <c r="DKO135" s="2"/>
      <c r="DKP135" s="53"/>
      <c r="DKQ135" s="2"/>
      <c r="DKR135" s="53"/>
      <c r="DKS135" s="2"/>
      <c r="DKT135" s="53"/>
      <c r="DKU135" s="2"/>
      <c r="DKV135" s="53"/>
      <c r="DKW135" s="2"/>
      <c r="DKX135" s="53"/>
      <c r="DKY135" s="2"/>
      <c r="DKZ135" s="53"/>
      <c r="DLA135" s="2"/>
      <c r="DLB135" s="53"/>
      <c r="DLC135" s="2"/>
      <c r="DLD135" s="53"/>
      <c r="DLE135" s="2"/>
      <c r="DLF135" s="53"/>
      <c r="DLG135" s="2"/>
      <c r="DLH135" s="53"/>
      <c r="DLI135" s="2"/>
      <c r="DLJ135" s="53"/>
      <c r="DLK135" s="2"/>
      <c r="DLL135" s="53"/>
      <c r="DLM135" s="2"/>
      <c r="DLN135" s="53"/>
      <c r="DLO135" s="2"/>
      <c r="DLP135" s="53"/>
      <c r="DLQ135" s="2"/>
      <c r="DLR135" s="53"/>
      <c r="DLS135" s="2"/>
      <c r="DLT135" s="53"/>
      <c r="DLU135" s="2"/>
      <c r="DLV135" s="53"/>
      <c r="DLW135" s="2"/>
      <c r="DLX135" s="53"/>
      <c r="DLY135" s="2"/>
      <c r="DLZ135" s="53"/>
      <c r="DMA135" s="2"/>
      <c r="DMB135" s="53"/>
      <c r="DMC135" s="2"/>
      <c r="DMD135" s="53"/>
      <c r="DME135" s="2"/>
      <c r="DMF135" s="53"/>
      <c r="DMG135" s="2"/>
      <c r="DMH135" s="53"/>
      <c r="DMI135" s="2"/>
      <c r="DMJ135" s="53"/>
      <c r="DMK135" s="2"/>
      <c r="DML135" s="53"/>
      <c r="DMM135" s="2"/>
      <c r="DMN135" s="53"/>
      <c r="DMO135" s="2"/>
      <c r="DMP135" s="53"/>
      <c r="DMQ135" s="2"/>
      <c r="DMR135" s="53"/>
      <c r="DMS135" s="2"/>
      <c r="DMT135" s="53"/>
      <c r="DMU135" s="2"/>
      <c r="DMV135" s="53"/>
      <c r="DMW135" s="2"/>
      <c r="DMX135" s="53"/>
      <c r="DMY135" s="2"/>
      <c r="DMZ135" s="53"/>
      <c r="DNA135" s="2"/>
      <c r="DNB135" s="53"/>
      <c r="DNC135" s="2"/>
      <c r="DND135" s="53"/>
      <c r="DNE135" s="2"/>
      <c r="DNF135" s="53"/>
      <c r="DNG135" s="2"/>
      <c r="DNH135" s="53"/>
      <c r="DNI135" s="2"/>
      <c r="DNJ135" s="53"/>
      <c r="DNK135" s="2"/>
      <c r="DNL135" s="53"/>
      <c r="DNM135" s="2"/>
      <c r="DNN135" s="53"/>
      <c r="DNO135" s="2"/>
      <c r="DNP135" s="53"/>
      <c r="DNQ135" s="2"/>
      <c r="DNR135" s="53"/>
      <c r="DNS135" s="2"/>
      <c r="DNT135" s="53"/>
      <c r="DNU135" s="2"/>
      <c r="DNV135" s="53"/>
      <c r="DNW135" s="2"/>
      <c r="DNX135" s="53"/>
      <c r="DNY135" s="2"/>
      <c r="DNZ135" s="53"/>
      <c r="DOA135" s="2"/>
      <c r="DOB135" s="53"/>
      <c r="DOC135" s="2"/>
      <c r="DOD135" s="53"/>
      <c r="DOE135" s="2"/>
      <c r="DOF135" s="53"/>
      <c r="DOG135" s="2"/>
      <c r="DOH135" s="53"/>
      <c r="DOI135" s="2"/>
      <c r="DOJ135" s="53"/>
      <c r="DOK135" s="2"/>
      <c r="DOL135" s="53"/>
      <c r="DOM135" s="2"/>
      <c r="DON135" s="53"/>
      <c r="DOO135" s="2"/>
      <c r="DOP135" s="53"/>
      <c r="DOQ135" s="2"/>
      <c r="DOR135" s="53"/>
      <c r="DOS135" s="2"/>
      <c r="DOT135" s="53"/>
      <c r="DOU135" s="2"/>
      <c r="DOV135" s="53"/>
      <c r="DOW135" s="2"/>
      <c r="DOX135" s="53"/>
      <c r="DOY135" s="2"/>
      <c r="DOZ135" s="53"/>
      <c r="DPA135" s="2"/>
      <c r="DPB135" s="53"/>
      <c r="DPC135" s="2"/>
      <c r="DPD135" s="53"/>
      <c r="DPE135" s="2"/>
      <c r="DPF135" s="53"/>
      <c r="DPG135" s="2"/>
      <c r="DPH135" s="53"/>
      <c r="DPI135" s="2"/>
      <c r="DPJ135" s="53"/>
      <c r="DPK135" s="2"/>
      <c r="DPL135" s="53"/>
      <c r="DPM135" s="2"/>
      <c r="DPN135" s="53"/>
      <c r="DPO135" s="2"/>
      <c r="DPP135" s="53"/>
      <c r="DPQ135" s="2"/>
      <c r="DPR135" s="53"/>
      <c r="DPS135" s="2"/>
      <c r="DPT135" s="53"/>
      <c r="DPU135" s="2"/>
      <c r="DPV135" s="53"/>
      <c r="DPW135" s="2"/>
      <c r="DPX135" s="53"/>
      <c r="DPY135" s="2"/>
      <c r="DPZ135" s="53"/>
      <c r="DQA135" s="2"/>
      <c r="DQB135" s="53"/>
      <c r="DQC135" s="2"/>
      <c r="DQD135" s="53"/>
      <c r="DQE135" s="2"/>
      <c r="DQF135" s="53"/>
      <c r="DQG135" s="2"/>
      <c r="DQH135" s="53"/>
      <c r="DQI135" s="2"/>
      <c r="DQJ135" s="53"/>
      <c r="DQK135" s="2"/>
      <c r="DQL135" s="53"/>
      <c r="DQM135" s="2"/>
      <c r="DQN135" s="53"/>
      <c r="DQO135" s="2"/>
      <c r="DQP135" s="53"/>
      <c r="DQQ135" s="2"/>
      <c r="DQR135" s="53"/>
      <c r="DQS135" s="2"/>
      <c r="DQT135" s="53"/>
      <c r="DQU135" s="2"/>
      <c r="DQV135" s="53"/>
      <c r="DQW135" s="2"/>
      <c r="DQX135" s="53"/>
      <c r="DQY135" s="2"/>
      <c r="DQZ135" s="53"/>
      <c r="DRA135" s="2"/>
      <c r="DRB135" s="53"/>
      <c r="DRC135" s="2"/>
      <c r="DRD135" s="53"/>
      <c r="DRE135" s="2"/>
      <c r="DRF135" s="53"/>
      <c r="DRG135" s="2"/>
      <c r="DRH135" s="53"/>
      <c r="DRI135" s="2"/>
      <c r="DRJ135" s="53"/>
      <c r="DRK135" s="2"/>
      <c r="DRL135" s="53"/>
      <c r="DRM135" s="2"/>
      <c r="DRN135" s="53"/>
      <c r="DRO135" s="2"/>
      <c r="DRP135" s="53"/>
      <c r="DRQ135" s="2"/>
      <c r="DRR135" s="53"/>
      <c r="DRS135" s="2"/>
      <c r="DRT135" s="53"/>
      <c r="DRU135" s="2"/>
      <c r="DRV135" s="53"/>
      <c r="DRW135" s="2"/>
      <c r="DRX135" s="53"/>
      <c r="DRY135" s="2"/>
      <c r="DRZ135" s="53"/>
      <c r="DSA135" s="2"/>
      <c r="DSB135" s="53"/>
      <c r="DSC135" s="2"/>
      <c r="DSD135" s="53"/>
      <c r="DSE135" s="2"/>
      <c r="DSF135" s="53"/>
      <c r="DSG135" s="2"/>
      <c r="DSH135" s="53"/>
      <c r="DSI135" s="2"/>
      <c r="DSJ135" s="53"/>
      <c r="DSK135" s="2"/>
      <c r="DSL135" s="53"/>
      <c r="DSM135" s="2"/>
      <c r="DSN135" s="53"/>
      <c r="DSO135" s="2"/>
      <c r="DSP135" s="53"/>
      <c r="DSQ135" s="2"/>
      <c r="DSR135" s="53"/>
      <c r="DSS135" s="2"/>
      <c r="DST135" s="53"/>
      <c r="DSU135" s="2"/>
      <c r="DSV135" s="53"/>
      <c r="DSW135" s="2"/>
      <c r="DSX135" s="53"/>
      <c r="DSY135" s="2"/>
      <c r="DSZ135" s="53"/>
      <c r="DTA135" s="2"/>
      <c r="DTB135" s="53"/>
      <c r="DTC135" s="2"/>
      <c r="DTD135" s="53"/>
      <c r="DTE135" s="2"/>
      <c r="DTF135" s="53"/>
      <c r="DTG135" s="2"/>
      <c r="DTH135" s="53"/>
      <c r="DTI135" s="2"/>
      <c r="DTJ135" s="53"/>
      <c r="DTK135" s="2"/>
      <c r="DTL135" s="53"/>
      <c r="DTM135" s="2"/>
      <c r="DTN135" s="53"/>
      <c r="DTO135" s="2"/>
      <c r="DTP135" s="53"/>
      <c r="DTQ135" s="2"/>
      <c r="DTR135" s="53"/>
      <c r="DTS135" s="2"/>
      <c r="DTT135" s="53"/>
      <c r="DTU135" s="2"/>
      <c r="DTV135" s="53"/>
      <c r="DTW135" s="2"/>
      <c r="DTX135" s="53"/>
      <c r="DTY135" s="2"/>
      <c r="DTZ135" s="53"/>
      <c r="DUA135" s="2"/>
      <c r="DUB135" s="53"/>
      <c r="DUC135" s="2"/>
      <c r="DUD135" s="53"/>
      <c r="DUE135" s="2"/>
      <c r="DUF135" s="53"/>
      <c r="DUG135" s="2"/>
      <c r="DUH135" s="53"/>
      <c r="DUI135" s="2"/>
      <c r="DUJ135" s="53"/>
      <c r="DUK135" s="2"/>
      <c r="DUL135" s="53"/>
      <c r="DUM135" s="2"/>
      <c r="DUN135" s="53"/>
      <c r="DUO135" s="2"/>
      <c r="DUP135" s="53"/>
      <c r="DUQ135" s="2"/>
      <c r="DUR135" s="53"/>
      <c r="DUS135" s="2"/>
      <c r="DUT135" s="53"/>
      <c r="DUU135" s="2"/>
      <c r="DUV135" s="53"/>
      <c r="DUW135" s="2"/>
      <c r="DUX135" s="53"/>
      <c r="DUY135" s="2"/>
      <c r="DUZ135" s="53"/>
      <c r="DVA135" s="2"/>
      <c r="DVB135" s="53"/>
      <c r="DVC135" s="2"/>
      <c r="DVD135" s="53"/>
      <c r="DVE135" s="2"/>
      <c r="DVF135" s="53"/>
      <c r="DVG135" s="2"/>
      <c r="DVH135" s="53"/>
      <c r="DVI135" s="2"/>
      <c r="DVJ135" s="53"/>
      <c r="DVK135" s="2"/>
      <c r="DVL135" s="53"/>
      <c r="DVM135" s="2"/>
      <c r="DVN135" s="53"/>
      <c r="DVO135" s="2"/>
      <c r="DVP135" s="53"/>
      <c r="DVQ135" s="2"/>
      <c r="DVR135" s="53"/>
      <c r="DVS135" s="2"/>
      <c r="DVT135" s="53"/>
      <c r="DVU135" s="2"/>
      <c r="DVV135" s="53"/>
      <c r="DVW135" s="2"/>
      <c r="DVX135" s="53"/>
      <c r="DVY135" s="2"/>
      <c r="DVZ135" s="53"/>
      <c r="DWA135" s="2"/>
      <c r="DWB135" s="53"/>
      <c r="DWC135" s="2"/>
      <c r="DWD135" s="53"/>
      <c r="DWE135" s="2"/>
      <c r="DWF135" s="53"/>
      <c r="DWG135" s="2"/>
      <c r="DWH135" s="53"/>
      <c r="DWI135" s="2"/>
      <c r="DWJ135" s="53"/>
      <c r="DWK135" s="2"/>
      <c r="DWL135" s="53"/>
      <c r="DWM135" s="2"/>
      <c r="DWN135" s="53"/>
      <c r="DWO135" s="2"/>
      <c r="DWP135" s="53"/>
      <c r="DWQ135" s="2"/>
      <c r="DWR135" s="53"/>
      <c r="DWS135" s="2"/>
      <c r="DWT135" s="53"/>
      <c r="DWU135" s="2"/>
      <c r="DWV135" s="53"/>
      <c r="DWW135" s="2"/>
      <c r="DWX135" s="53"/>
      <c r="DWY135" s="2"/>
      <c r="DWZ135" s="53"/>
      <c r="DXA135" s="2"/>
      <c r="DXB135" s="53"/>
      <c r="DXC135" s="2"/>
      <c r="DXD135" s="53"/>
      <c r="DXE135" s="2"/>
      <c r="DXF135" s="53"/>
      <c r="DXG135" s="2"/>
      <c r="DXH135" s="53"/>
      <c r="DXI135" s="2"/>
      <c r="DXJ135" s="53"/>
      <c r="DXK135" s="2"/>
      <c r="DXL135" s="53"/>
      <c r="DXM135" s="2"/>
      <c r="DXN135" s="53"/>
      <c r="DXO135" s="2"/>
      <c r="DXP135" s="53"/>
      <c r="DXQ135" s="2"/>
      <c r="DXR135" s="53"/>
      <c r="DXS135" s="2"/>
      <c r="DXT135" s="53"/>
      <c r="DXU135" s="2"/>
      <c r="DXV135" s="53"/>
      <c r="DXW135" s="2"/>
      <c r="DXX135" s="53"/>
      <c r="DXY135" s="2"/>
      <c r="DXZ135" s="53"/>
      <c r="DYA135" s="2"/>
      <c r="DYB135" s="53"/>
      <c r="DYC135" s="2"/>
      <c r="DYD135" s="53"/>
      <c r="DYE135" s="2"/>
      <c r="DYF135" s="53"/>
      <c r="DYG135" s="2"/>
      <c r="DYH135" s="53"/>
      <c r="DYI135" s="2"/>
      <c r="DYJ135" s="53"/>
      <c r="DYK135" s="2"/>
      <c r="DYL135" s="53"/>
      <c r="DYM135" s="2"/>
      <c r="DYN135" s="53"/>
      <c r="DYO135" s="2"/>
      <c r="DYP135" s="53"/>
      <c r="DYQ135" s="2"/>
      <c r="DYR135" s="53"/>
      <c r="DYS135" s="2"/>
      <c r="DYT135" s="53"/>
      <c r="DYU135" s="2"/>
      <c r="DYV135" s="53"/>
      <c r="DYW135" s="2"/>
      <c r="DYX135" s="53"/>
      <c r="DYY135" s="2"/>
      <c r="DYZ135" s="53"/>
      <c r="DZA135" s="2"/>
      <c r="DZB135" s="53"/>
      <c r="DZC135" s="2"/>
      <c r="DZD135" s="53"/>
      <c r="DZE135" s="2"/>
      <c r="DZF135" s="53"/>
      <c r="DZG135" s="2"/>
      <c r="DZH135" s="53"/>
      <c r="DZI135" s="2"/>
      <c r="DZJ135" s="53"/>
      <c r="DZK135" s="2"/>
      <c r="DZL135" s="53"/>
      <c r="DZM135" s="2"/>
      <c r="DZN135" s="53"/>
      <c r="DZO135" s="2"/>
      <c r="DZP135" s="53"/>
      <c r="DZQ135" s="2"/>
      <c r="DZR135" s="53"/>
      <c r="DZS135" s="2"/>
      <c r="DZT135" s="53"/>
      <c r="DZU135" s="2"/>
      <c r="DZV135" s="53"/>
      <c r="DZW135" s="2"/>
      <c r="DZX135" s="53"/>
      <c r="DZY135" s="2"/>
      <c r="DZZ135" s="53"/>
      <c r="EAA135" s="2"/>
      <c r="EAB135" s="53"/>
      <c r="EAC135" s="2"/>
      <c r="EAD135" s="53"/>
      <c r="EAE135" s="2"/>
      <c r="EAF135" s="53"/>
      <c r="EAG135" s="2"/>
      <c r="EAH135" s="53"/>
      <c r="EAI135" s="2"/>
      <c r="EAJ135" s="53"/>
      <c r="EAK135" s="2"/>
      <c r="EAL135" s="53"/>
      <c r="EAM135" s="2"/>
      <c r="EAN135" s="53"/>
      <c r="EAO135" s="2"/>
      <c r="EAP135" s="53"/>
      <c r="EAQ135" s="2"/>
      <c r="EAR135" s="53"/>
      <c r="EAS135" s="2"/>
      <c r="EAT135" s="53"/>
      <c r="EAU135" s="2"/>
      <c r="EAV135" s="53"/>
      <c r="EAW135" s="2"/>
      <c r="EAX135" s="53"/>
      <c r="EAY135" s="2"/>
      <c r="EAZ135" s="53"/>
      <c r="EBA135" s="2"/>
      <c r="EBB135" s="53"/>
      <c r="EBC135" s="2"/>
      <c r="EBD135" s="53"/>
      <c r="EBE135" s="2"/>
      <c r="EBF135" s="53"/>
      <c r="EBG135" s="2"/>
      <c r="EBH135" s="53"/>
      <c r="EBI135" s="2"/>
      <c r="EBJ135" s="53"/>
      <c r="EBK135" s="2"/>
      <c r="EBL135" s="53"/>
      <c r="EBM135" s="2"/>
      <c r="EBN135" s="53"/>
      <c r="EBO135" s="2"/>
      <c r="EBP135" s="53"/>
      <c r="EBQ135" s="2"/>
      <c r="EBR135" s="53"/>
      <c r="EBS135" s="2"/>
      <c r="EBT135" s="53"/>
      <c r="EBU135" s="2"/>
      <c r="EBV135" s="53"/>
      <c r="EBW135" s="2"/>
      <c r="EBX135" s="53"/>
      <c r="EBY135" s="2"/>
      <c r="EBZ135" s="53"/>
      <c r="ECA135" s="2"/>
      <c r="ECB135" s="53"/>
      <c r="ECC135" s="2"/>
      <c r="ECD135" s="53"/>
      <c r="ECE135" s="2"/>
      <c r="ECF135" s="53"/>
      <c r="ECG135" s="2"/>
      <c r="ECH135" s="53"/>
      <c r="ECI135" s="2"/>
      <c r="ECJ135" s="53"/>
      <c r="ECK135" s="2"/>
      <c r="ECL135" s="53"/>
      <c r="ECM135" s="2"/>
      <c r="ECN135" s="53"/>
      <c r="ECO135" s="2"/>
      <c r="ECP135" s="53"/>
      <c r="ECQ135" s="2"/>
      <c r="ECR135" s="53"/>
      <c r="ECS135" s="2"/>
      <c r="ECT135" s="53"/>
      <c r="ECU135" s="2"/>
      <c r="ECV135" s="53"/>
      <c r="ECW135" s="2"/>
      <c r="ECX135" s="53"/>
      <c r="ECY135" s="2"/>
      <c r="ECZ135" s="53"/>
      <c r="EDA135" s="2"/>
      <c r="EDB135" s="53"/>
      <c r="EDC135" s="2"/>
      <c r="EDD135" s="53"/>
      <c r="EDE135" s="2"/>
      <c r="EDF135" s="53"/>
      <c r="EDG135" s="2"/>
      <c r="EDH135" s="53"/>
      <c r="EDI135" s="2"/>
      <c r="EDJ135" s="53"/>
      <c r="EDK135" s="2"/>
      <c r="EDL135" s="53"/>
      <c r="EDM135" s="2"/>
      <c r="EDN135" s="53"/>
      <c r="EDO135" s="2"/>
      <c r="EDP135" s="53"/>
      <c r="EDQ135" s="2"/>
      <c r="EDR135" s="53"/>
      <c r="EDS135" s="2"/>
      <c r="EDT135" s="53"/>
      <c r="EDU135" s="2"/>
      <c r="EDV135" s="53"/>
      <c r="EDW135" s="2"/>
      <c r="EDX135" s="53"/>
      <c r="EDY135" s="2"/>
      <c r="EDZ135" s="53"/>
      <c r="EEA135" s="2"/>
      <c r="EEB135" s="53"/>
      <c r="EEC135" s="2"/>
      <c r="EED135" s="53"/>
      <c r="EEE135" s="2"/>
      <c r="EEF135" s="53"/>
      <c r="EEG135" s="2"/>
      <c r="EEH135" s="53"/>
      <c r="EEI135" s="2"/>
      <c r="EEJ135" s="53"/>
      <c r="EEK135" s="2"/>
      <c r="EEL135" s="53"/>
      <c r="EEM135" s="2"/>
      <c r="EEN135" s="53"/>
      <c r="EEO135" s="2"/>
      <c r="EEP135" s="53"/>
      <c r="EEQ135" s="2"/>
      <c r="EER135" s="53"/>
      <c r="EES135" s="2"/>
      <c r="EET135" s="53"/>
      <c r="EEU135" s="2"/>
      <c r="EEV135" s="53"/>
      <c r="EEW135" s="2"/>
      <c r="EEX135" s="53"/>
      <c r="EEY135" s="2"/>
      <c r="EEZ135" s="53"/>
      <c r="EFA135" s="2"/>
      <c r="EFB135" s="53"/>
      <c r="EFC135" s="2"/>
      <c r="EFD135" s="53"/>
      <c r="EFE135" s="2"/>
      <c r="EFF135" s="53"/>
      <c r="EFG135" s="2"/>
      <c r="EFH135" s="53"/>
      <c r="EFI135" s="2"/>
      <c r="EFJ135" s="53"/>
      <c r="EFK135" s="2"/>
      <c r="EFL135" s="53"/>
      <c r="EFM135" s="2"/>
      <c r="EFN135" s="53"/>
      <c r="EFO135" s="2"/>
      <c r="EFP135" s="53"/>
      <c r="EFQ135" s="2"/>
      <c r="EFR135" s="53"/>
      <c r="EFS135" s="2"/>
      <c r="EFT135" s="53"/>
      <c r="EFU135" s="2"/>
      <c r="EFV135" s="53"/>
      <c r="EFW135" s="2"/>
      <c r="EFX135" s="53"/>
      <c r="EFY135" s="2"/>
      <c r="EFZ135" s="53"/>
      <c r="EGA135" s="2"/>
      <c r="EGB135" s="53"/>
      <c r="EGC135" s="2"/>
      <c r="EGD135" s="53"/>
      <c r="EGE135" s="2"/>
      <c r="EGF135" s="53"/>
      <c r="EGG135" s="2"/>
      <c r="EGH135" s="53"/>
      <c r="EGI135" s="2"/>
      <c r="EGJ135" s="53"/>
      <c r="EGK135" s="2"/>
      <c r="EGL135" s="53"/>
      <c r="EGM135" s="2"/>
      <c r="EGN135" s="53"/>
      <c r="EGO135" s="2"/>
      <c r="EGP135" s="53"/>
      <c r="EGQ135" s="2"/>
      <c r="EGR135" s="53"/>
      <c r="EGS135" s="2"/>
      <c r="EGT135" s="53"/>
      <c r="EGU135" s="2"/>
      <c r="EGV135" s="53"/>
      <c r="EGW135" s="2"/>
      <c r="EGX135" s="53"/>
      <c r="EGY135" s="2"/>
      <c r="EGZ135" s="53"/>
      <c r="EHA135" s="2"/>
      <c r="EHB135" s="53"/>
      <c r="EHC135" s="2"/>
      <c r="EHD135" s="53"/>
      <c r="EHE135" s="2"/>
      <c r="EHF135" s="53"/>
      <c r="EHG135" s="2"/>
      <c r="EHH135" s="53"/>
      <c r="EHI135" s="2"/>
      <c r="EHJ135" s="53"/>
      <c r="EHK135" s="2"/>
      <c r="EHL135" s="53"/>
      <c r="EHM135" s="2"/>
      <c r="EHN135" s="53"/>
      <c r="EHO135" s="2"/>
      <c r="EHP135" s="53"/>
      <c r="EHQ135" s="2"/>
      <c r="EHR135" s="53"/>
      <c r="EHS135" s="2"/>
      <c r="EHT135" s="53"/>
      <c r="EHU135" s="2"/>
      <c r="EHV135" s="53"/>
      <c r="EHW135" s="2"/>
      <c r="EHX135" s="53"/>
      <c r="EHY135" s="2"/>
      <c r="EHZ135" s="53"/>
      <c r="EIA135" s="2"/>
      <c r="EIB135" s="53"/>
      <c r="EIC135" s="2"/>
      <c r="EID135" s="53"/>
      <c r="EIE135" s="2"/>
      <c r="EIF135" s="53"/>
      <c r="EIG135" s="2"/>
      <c r="EIH135" s="53"/>
      <c r="EII135" s="2"/>
      <c r="EIJ135" s="53"/>
      <c r="EIK135" s="2"/>
      <c r="EIL135" s="53"/>
      <c r="EIM135" s="2"/>
      <c r="EIN135" s="53"/>
      <c r="EIO135" s="2"/>
      <c r="EIP135" s="53"/>
      <c r="EIQ135" s="2"/>
      <c r="EIR135" s="53"/>
      <c r="EIS135" s="2"/>
      <c r="EIT135" s="53"/>
      <c r="EIU135" s="2"/>
      <c r="EIV135" s="53"/>
      <c r="EIW135" s="2"/>
      <c r="EIX135" s="53"/>
      <c r="EIY135" s="2"/>
      <c r="EIZ135" s="53"/>
      <c r="EJA135" s="2"/>
      <c r="EJB135" s="53"/>
      <c r="EJC135" s="2"/>
      <c r="EJD135" s="53"/>
      <c r="EJE135" s="2"/>
      <c r="EJF135" s="53"/>
      <c r="EJG135" s="2"/>
      <c r="EJH135" s="53"/>
      <c r="EJI135" s="2"/>
      <c r="EJJ135" s="53"/>
      <c r="EJK135" s="2"/>
      <c r="EJL135" s="53"/>
      <c r="EJM135" s="2"/>
      <c r="EJN135" s="53"/>
      <c r="EJO135" s="2"/>
      <c r="EJP135" s="53"/>
      <c r="EJQ135" s="2"/>
      <c r="EJR135" s="53"/>
      <c r="EJS135" s="2"/>
      <c r="EJT135" s="53"/>
      <c r="EJU135" s="2"/>
      <c r="EJV135" s="53"/>
      <c r="EJW135" s="2"/>
      <c r="EJX135" s="53"/>
      <c r="EJY135" s="2"/>
      <c r="EJZ135" s="53"/>
      <c r="EKA135" s="2"/>
      <c r="EKB135" s="53"/>
      <c r="EKC135" s="2"/>
      <c r="EKD135" s="53"/>
      <c r="EKE135" s="2"/>
      <c r="EKF135" s="53"/>
      <c r="EKG135" s="2"/>
      <c r="EKH135" s="53"/>
      <c r="EKI135" s="2"/>
      <c r="EKJ135" s="53"/>
      <c r="EKK135" s="2"/>
      <c r="EKL135" s="53"/>
      <c r="EKM135" s="2"/>
      <c r="EKN135" s="53"/>
      <c r="EKO135" s="2"/>
      <c r="EKP135" s="53"/>
      <c r="EKQ135" s="2"/>
      <c r="EKR135" s="53"/>
      <c r="EKS135" s="2"/>
      <c r="EKT135" s="53"/>
      <c r="EKU135" s="2"/>
      <c r="EKV135" s="53"/>
      <c r="EKW135" s="2"/>
      <c r="EKX135" s="53"/>
      <c r="EKY135" s="2"/>
      <c r="EKZ135" s="53"/>
      <c r="ELA135" s="2"/>
      <c r="ELB135" s="53"/>
      <c r="ELC135" s="2"/>
      <c r="ELD135" s="53"/>
      <c r="ELE135" s="2"/>
      <c r="ELF135" s="53"/>
      <c r="ELG135" s="2"/>
      <c r="ELH135" s="53"/>
      <c r="ELI135" s="2"/>
      <c r="ELJ135" s="53"/>
      <c r="ELK135" s="2"/>
      <c r="ELL135" s="53"/>
      <c r="ELM135" s="2"/>
      <c r="ELN135" s="53"/>
      <c r="ELO135" s="2"/>
      <c r="ELP135" s="53"/>
      <c r="ELQ135" s="2"/>
      <c r="ELR135" s="53"/>
      <c r="ELS135" s="2"/>
      <c r="ELT135" s="53"/>
      <c r="ELU135" s="2"/>
      <c r="ELV135" s="53"/>
      <c r="ELW135" s="2"/>
      <c r="ELX135" s="53"/>
      <c r="ELY135" s="2"/>
      <c r="ELZ135" s="53"/>
      <c r="EMA135" s="2"/>
      <c r="EMB135" s="53"/>
      <c r="EMC135" s="2"/>
      <c r="EMD135" s="53"/>
      <c r="EME135" s="2"/>
      <c r="EMF135" s="53"/>
      <c r="EMG135" s="2"/>
      <c r="EMH135" s="53"/>
      <c r="EMI135" s="2"/>
      <c r="EMJ135" s="53"/>
      <c r="EMK135" s="2"/>
      <c r="EML135" s="53"/>
      <c r="EMM135" s="2"/>
      <c r="EMN135" s="53"/>
      <c r="EMO135" s="2"/>
      <c r="EMP135" s="53"/>
      <c r="EMQ135" s="2"/>
      <c r="EMR135" s="53"/>
      <c r="EMS135" s="2"/>
      <c r="EMT135" s="53"/>
      <c r="EMU135" s="2"/>
      <c r="EMV135" s="53"/>
      <c r="EMW135" s="2"/>
      <c r="EMX135" s="53"/>
      <c r="EMY135" s="2"/>
      <c r="EMZ135" s="53"/>
      <c r="ENA135" s="2"/>
      <c r="ENB135" s="53"/>
      <c r="ENC135" s="2"/>
      <c r="END135" s="53"/>
      <c r="ENE135" s="2"/>
      <c r="ENF135" s="53"/>
      <c r="ENG135" s="2"/>
      <c r="ENH135" s="53"/>
      <c r="ENI135" s="2"/>
      <c r="ENJ135" s="53"/>
      <c r="ENK135" s="2"/>
      <c r="ENL135" s="53"/>
      <c r="ENM135" s="2"/>
      <c r="ENN135" s="53"/>
      <c r="ENO135" s="2"/>
      <c r="ENP135" s="53"/>
      <c r="ENQ135" s="2"/>
      <c r="ENR135" s="53"/>
      <c r="ENS135" s="2"/>
      <c r="ENT135" s="53"/>
      <c r="ENU135" s="2"/>
      <c r="ENV135" s="53"/>
      <c r="ENW135" s="2"/>
      <c r="ENX135" s="53"/>
      <c r="ENY135" s="2"/>
      <c r="ENZ135" s="53"/>
      <c r="EOA135" s="2"/>
      <c r="EOB135" s="53"/>
      <c r="EOC135" s="2"/>
      <c r="EOD135" s="53"/>
      <c r="EOE135" s="2"/>
      <c r="EOF135" s="53"/>
      <c r="EOG135" s="2"/>
      <c r="EOH135" s="53"/>
      <c r="EOI135" s="2"/>
      <c r="EOJ135" s="53"/>
      <c r="EOK135" s="2"/>
      <c r="EOL135" s="53"/>
      <c r="EOM135" s="2"/>
      <c r="EON135" s="53"/>
      <c r="EOO135" s="2"/>
      <c r="EOP135" s="53"/>
      <c r="EOQ135" s="2"/>
      <c r="EOR135" s="53"/>
      <c r="EOS135" s="2"/>
      <c r="EOT135" s="53"/>
      <c r="EOU135" s="2"/>
      <c r="EOV135" s="53"/>
      <c r="EOW135" s="2"/>
      <c r="EOX135" s="53"/>
      <c r="EOY135" s="2"/>
      <c r="EOZ135" s="53"/>
      <c r="EPA135" s="2"/>
      <c r="EPB135" s="53"/>
      <c r="EPC135" s="2"/>
      <c r="EPD135" s="53"/>
      <c r="EPE135" s="2"/>
      <c r="EPF135" s="53"/>
      <c r="EPG135" s="2"/>
      <c r="EPH135" s="53"/>
      <c r="EPI135" s="2"/>
      <c r="EPJ135" s="53"/>
      <c r="EPK135" s="2"/>
      <c r="EPL135" s="53"/>
      <c r="EPM135" s="2"/>
      <c r="EPN135" s="53"/>
      <c r="EPO135" s="2"/>
      <c r="EPP135" s="53"/>
      <c r="EPQ135" s="2"/>
      <c r="EPR135" s="53"/>
      <c r="EPS135" s="2"/>
      <c r="EPT135" s="53"/>
      <c r="EPU135" s="2"/>
      <c r="EPV135" s="53"/>
      <c r="EPW135" s="2"/>
      <c r="EPX135" s="53"/>
      <c r="EPY135" s="2"/>
      <c r="EPZ135" s="53"/>
      <c r="EQA135" s="2"/>
      <c r="EQB135" s="53"/>
      <c r="EQC135" s="2"/>
      <c r="EQD135" s="53"/>
      <c r="EQE135" s="2"/>
      <c r="EQF135" s="53"/>
      <c r="EQG135" s="2"/>
      <c r="EQH135" s="53"/>
      <c r="EQI135" s="2"/>
      <c r="EQJ135" s="53"/>
      <c r="EQK135" s="2"/>
      <c r="EQL135" s="53"/>
      <c r="EQM135" s="2"/>
      <c r="EQN135" s="53"/>
      <c r="EQO135" s="2"/>
      <c r="EQP135" s="53"/>
      <c r="EQQ135" s="2"/>
      <c r="EQR135" s="53"/>
      <c r="EQS135" s="2"/>
      <c r="EQT135" s="53"/>
      <c r="EQU135" s="2"/>
      <c r="EQV135" s="53"/>
      <c r="EQW135" s="2"/>
      <c r="EQX135" s="53"/>
      <c r="EQY135" s="2"/>
      <c r="EQZ135" s="53"/>
      <c r="ERA135" s="2"/>
      <c r="ERB135" s="53"/>
      <c r="ERC135" s="2"/>
      <c r="ERD135" s="53"/>
      <c r="ERE135" s="2"/>
      <c r="ERF135" s="53"/>
      <c r="ERG135" s="2"/>
      <c r="ERH135" s="53"/>
      <c r="ERI135" s="2"/>
      <c r="ERJ135" s="53"/>
      <c r="ERK135" s="2"/>
      <c r="ERL135" s="53"/>
      <c r="ERM135" s="2"/>
      <c r="ERN135" s="53"/>
      <c r="ERO135" s="2"/>
      <c r="ERP135" s="53"/>
      <c r="ERQ135" s="2"/>
      <c r="ERR135" s="53"/>
      <c r="ERS135" s="2"/>
      <c r="ERT135" s="53"/>
      <c r="ERU135" s="2"/>
      <c r="ERV135" s="53"/>
      <c r="ERW135" s="2"/>
      <c r="ERX135" s="53"/>
      <c r="ERY135" s="2"/>
      <c r="ERZ135" s="53"/>
      <c r="ESA135" s="2"/>
      <c r="ESB135" s="53"/>
      <c r="ESC135" s="2"/>
      <c r="ESD135" s="53"/>
      <c r="ESE135" s="2"/>
      <c r="ESF135" s="53"/>
      <c r="ESG135" s="2"/>
      <c r="ESH135" s="53"/>
      <c r="ESI135" s="2"/>
      <c r="ESJ135" s="53"/>
      <c r="ESK135" s="2"/>
      <c r="ESL135" s="53"/>
      <c r="ESM135" s="2"/>
      <c r="ESN135" s="53"/>
      <c r="ESO135" s="2"/>
      <c r="ESP135" s="53"/>
      <c r="ESQ135" s="2"/>
      <c r="ESR135" s="53"/>
      <c r="ESS135" s="2"/>
      <c r="EST135" s="53"/>
      <c r="ESU135" s="2"/>
      <c r="ESV135" s="53"/>
      <c r="ESW135" s="2"/>
      <c r="ESX135" s="53"/>
      <c r="ESY135" s="2"/>
      <c r="ESZ135" s="53"/>
      <c r="ETA135" s="2"/>
      <c r="ETB135" s="53"/>
      <c r="ETC135" s="2"/>
      <c r="ETD135" s="53"/>
      <c r="ETE135" s="2"/>
      <c r="ETF135" s="53"/>
      <c r="ETG135" s="2"/>
      <c r="ETH135" s="53"/>
      <c r="ETI135" s="2"/>
      <c r="ETJ135" s="53"/>
      <c r="ETK135" s="2"/>
      <c r="ETL135" s="53"/>
      <c r="ETM135" s="2"/>
      <c r="ETN135" s="53"/>
      <c r="ETO135" s="2"/>
      <c r="ETP135" s="53"/>
      <c r="ETQ135" s="2"/>
      <c r="ETR135" s="53"/>
      <c r="ETS135" s="2"/>
      <c r="ETT135" s="53"/>
      <c r="ETU135" s="2"/>
      <c r="ETV135" s="53"/>
      <c r="ETW135" s="2"/>
      <c r="ETX135" s="53"/>
      <c r="ETY135" s="2"/>
      <c r="ETZ135" s="53"/>
      <c r="EUA135" s="2"/>
      <c r="EUB135" s="53"/>
      <c r="EUC135" s="2"/>
      <c r="EUD135" s="53"/>
      <c r="EUE135" s="2"/>
      <c r="EUF135" s="53"/>
      <c r="EUG135" s="2"/>
      <c r="EUH135" s="53"/>
      <c r="EUI135" s="2"/>
      <c r="EUJ135" s="53"/>
      <c r="EUK135" s="2"/>
      <c r="EUL135" s="53"/>
      <c r="EUM135" s="2"/>
      <c r="EUN135" s="53"/>
      <c r="EUO135" s="2"/>
      <c r="EUP135" s="53"/>
      <c r="EUQ135" s="2"/>
      <c r="EUR135" s="53"/>
      <c r="EUS135" s="2"/>
      <c r="EUT135" s="53"/>
      <c r="EUU135" s="2"/>
      <c r="EUV135" s="53"/>
      <c r="EUW135" s="2"/>
      <c r="EUX135" s="53"/>
      <c r="EUY135" s="2"/>
      <c r="EUZ135" s="53"/>
      <c r="EVA135" s="2"/>
      <c r="EVB135" s="53"/>
      <c r="EVC135" s="2"/>
      <c r="EVD135" s="53"/>
      <c r="EVE135" s="2"/>
      <c r="EVF135" s="53"/>
      <c r="EVG135" s="2"/>
      <c r="EVH135" s="53"/>
      <c r="EVI135" s="2"/>
      <c r="EVJ135" s="53"/>
      <c r="EVK135" s="2"/>
      <c r="EVL135" s="53"/>
      <c r="EVM135" s="2"/>
      <c r="EVN135" s="53"/>
      <c r="EVO135" s="2"/>
      <c r="EVP135" s="53"/>
      <c r="EVQ135" s="2"/>
      <c r="EVR135" s="53"/>
      <c r="EVS135" s="2"/>
      <c r="EVT135" s="53"/>
      <c r="EVU135" s="2"/>
      <c r="EVV135" s="53"/>
      <c r="EVW135" s="2"/>
      <c r="EVX135" s="53"/>
      <c r="EVY135" s="2"/>
      <c r="EVZ135" s="53"/>
      <c r="EWA135" s="2"/>
      <c r="EWB135" s="53"/>
      <c r="EWC135" s="2"/>
      <c r="EWD135" s="53"/>
      <c r="EWE135" s="2"/>
      <c r="EWF135" s="53"/>
      <c r="EWG135" s="2"/>
      <c r="EWH135" s="53"/>
      <c r="EWI135" s="2"/>
      <c r="EWJ135" s="53"/>
      <c r="EWK135" s="2"/>
      <c r="EWL135" s="53"/>
      <c r="EWM135" s="2"/>
      <c r="EWN135" s="53"/>
      <c r="EWO135" s="2"/>
      <c r="EWP135" s="53"/>
      <c r="EWQ135" s="2"/>
      <c r="EWR135" s="53"/>
      <c r="EWS135" s="2"/>
      <c r="EWT135" s="53"/>
      <c r="EWU135" s="2"/>
      <c r="EWV135" s="53"/>
      <c r="EWW135" s="2"/>
      <c r="EWX135" s="53"/>
      <c r="EWY135" s="2"/>
      <c r="EWZ135" s="53"/>
      <c r="EXA135" s="2"/>
      <c r="EXB135" s="53"/>
      <c r="EXC135" s="2"/>
      <c r="EXD135" s="53"/>
      <c r="EXE135" s="2"/>
      <c r="EXF135" s="53"/>
      <c r="EXG135" s="2"/>
      <c r="EXH135" s="53"/>
      <c r="EXI135" s="2"/>
      <c r="EXJ135" s="53"/>
      <c r="EXK135" s="2"/>
      <c r="EXL135" s="53"/>
      <c r="EXM135" s="2"/>
      <c r="EXN135" s="53"/>
      <c r="EXO135" s="2"/>
      <c r="EXP135" s="53"/>
      <c r="EXQ135" s="2"/>
      <c r="EXR135" s="53"/>
      <c r="EXS135" s="2"/>
      <c r="EXT135" s="53"/>
      <c r="EXU135" s="2"/>
      <c r="EXV135" s="53"/>
      <c r="EXW135" s="2"/>
      <c r="EXX135" s="53"/>
      <c r="EXY135" s="2"/>
      <c r="EXZ135" s="53"/>
      <c r="EYA135" s="2"/>
      <c r="EYB135" s="53"/>
      <c r="EYC135" s="2"/>
      <c r="EYD135" s="53"/>
      <c r="EYE135" s="2"/>
      <c r="EYF135" s="53"/>
      <c r="EYG135" s="2"/>
      <c r="EYH135" s="53"/>
      <c r="EYI135" s="2"/>
      <c r="EYJ135" s="53"/>
      <c r="EYK135" s="2"/>
      <c r="EYL135" s="53"/>
      <c r="EYM135" s="2"/>
      <c r="EYN135" s="53"/>
      <c r="EYO135" s="2"/>
      <c r="EYP135" s="53"/>
      <c r="EYQ135" s="2"/>
      <c r="EYR135" s="53"/>
      <c r="EYS135" s="2"/>
      <c r="EYT135" s="53"/>
      <c r="EYU135" s="2"/>
      <c r="EYV135" s="53"/>
      <c r="EYW135" s="2"/>
      <c r="EYX135" s="53"/>
      <c r="EYY135" s="2"/>
      <c r="EYZ135" s="53"/>
      <c r="EZA135" s="2"/>
      <c r="EZB135" s="53"/>
      <c r="EZC135" s="2"/>
      <c r="EZD135" s="53"/>
      <c r="EZE135" s="2"/>
      <c r="EZF135" s="53"/>
      <c r="EZG135" s="2"/>
      <c r="EZH135" s="53"/>
      <c r="EZI135" s="2"/>
      <c r="EZJ135" s="53"/>
      <c r="EZK135" s="2"/>
      <c r="EZL135" s="53"/>
      <c r="EZM135" s="2"/>
      <c r="EZN135" s="53"/>
      <c r="EZO135" s="2"/>
      <c r="EZP135" s="53"/>
      <c r="EZQ135" s="2"/>
      <c r="EZR135" s="53"/>
      <c r="EZS135" s="2"/>
      <c r="EZT135" s="53"/>
      <c r="EZU135" s="2"/>
      <c r="EZV135" s="53"/>
      <c r="EZW135" s="2"/>
      <c r="EZX135" s="53"/>
      <c r="EZY135" s="2"/>
      <c r="EZZ135" s="53"/>
      <c r="FAA135" s="2"/>
      <c r="FAB135" s="53"/>
      <c r="FAC135" s="2"/>
      <c r="FAD135" s="53"/>
      <c r="FAE135" s="2"/>
      <c r="FAF135" s="53"/>
      <c r="FAG135" s="2"/>
      <c r="FAH135" s="53"/>
      <c r="FAI135" s="2"/>
      <c r="FAJ135" s="53"/>
      <c r="FAK135" s="2"/>
      <c r="FAL135" s="53"/>
      <c r="FAM135" s="2"/>
      <c r="FAN135" s="53"/>
      <c r="FAO135" s="2"/>
      <c r="FAP135" s="53"/>
      <c r="FAQ135" s="2"/>
      <c r="FAR135" s="53"/>
      <c r="FAS135" s="2"/>
      <c r="FAT135" s="53"/>
      <c r="FAU135" s="2"/>
      <c r="FAV135" s="53"/>
      <c r="FAW135" s="2"/>
      <c r="FAX135" s="53"/>
      <c r="FAY135" s="2"/>
      <c r="FAZ135" s="53"/>
      <c r="FBA135" s="2"/>
      <c r="FBB135" s="53"/>
      <c r="FBC135" s="2"/>
      <c r="FBD135" s="53"/>
      <c r="FBE135" s="2"/>
      <c r="FBF135" s="53"/>
      <c r="FBG135" s="2"/>
      <c r="FBH135" s="53"/>
      <c r="FBI135" s="2"/>
      <c r="FBJ135" s="53"/>
      <c r="FBK135" s="2"/>
      <c r="FBL135" s="53"/>
      <c r="FBM135" s="2"/>
      <c r="FBN135" s="53"/>
      <c r="FBO135" s="2"/>
      <c r="FBP135" s="53"/>
      <c r="FBQ135" s="2"/>
      <c r="FBR135" s="53"/>
      <c r="FBS135" s="2"/>
      <c r="FBT135" s="53"/>
      <c r="FBU135" s="2"/>
      <c r="FBV135" s="53"/>
      <c r="FBW135" s="2"/>
      <c r="FBX135" s="53"/>
      <c r="FBY135" s="2"/>
      <c r="FBZ135" s="53"/>
      <c r="FCA135" s="2"/>
      <c r="FCB135" s="53"/>
      <c r="FCC135" s="2"/>
      <c r="FCD135" s="53"/>
      <c r="FCE135" s="2"/>
      <c r="FCF135" s="53"/>
      <c r="FCG135" s="2"/>
      <c r="FCH135" s="53"/>
      <c r="FCI135" s="2"/>
      <c r="FCJ135" s="53"/>
      <c r="FCK135" s="2"/>
      <c r="FCL135" s="53"/>
      <c r="FCM135" s="2"/>
      <c r="FCN135" s="53"/>
      <c r="FCO135" s="2"/>
      <c r="FCP135" s="53"/>
      <c r="FCQ135" s="2"/>
      <c r="FCR135" s="53"/>
      <c r="FCS135" s="2"/>
      <c r="FCT135" s="53"/>
      <c r="FCU135" s="2"/>
      <c r="FCV135" s="53"/>
      <c r="FCW135" s="2"/>
      <c r="FCX135" s="53"/>
      <c r="FCY135" s="2"/>
      <c r="FCZ135" s="53"/>
      <c r="FDA135" s="2"/>
      <c r="FDB135" s="53"/>
      <c r="FDC135" s="2"/>
      <c r="FDD135" s="53"/>
      <c r="FDE135" s="2"/>
      <c r="FDF135" s="53"/>
      <c r="FDG135" s="2"/>
      <c r="FDH135" s="53"/>
      <c r="FDI135" s="2"/>
      <c r="FDJ135" s="53"/>
      <c r="FDK135" s="2"/>
      <c r="FDL135" s="53"/>
      <c r="FDM135" s="2"/>
      <c r="FDN135" s="53"/>
      <c r="FDO135" s="2"/>
      <c r="FDP135" s="53"/>
      <c r="FDQ135" s="2"/>
      <c r="FDR135" s="53"/>
      <c r="FDS135" s="2"/>
      <c r="FDT135" s="53"/>
      <c r="FDU135" s="2"/>
      <c r="FDV135" s="53"/>
      <c r="FDW135" s="2"/>
      <c r="FDX135" s="53"/>
      <c r="FDY135" s="2"/>
      <c r="FDZ135" s="53"/>
      <c r="FEA135" s="2"/>
      <c r="FEB135" s="53"/>
      <c r="FEC135" s="2"/>
      <c r="FED135" s="53"/>
      <c r="FEE135" s="2"/>
      <c r="FEF135" s="53"/>
      <c r="FEG135" s="2"/>
      <c r="FEH135" s="53"/>
      <c r="FEI135" s="2"/>
      <c r="FEJ135" s="53"/>
      <c r="FEK135" s="2"/>
      <c r="FEL135" s="53"/>
      <c r="FEM135" s="2"/>
      <c r="FEN135" s="53"/>
      <c r="FEO135" s="2"/>
      <c r="FEP135" s="53"/>
      <c r="FEQ135" s="2"/>
      <c r="FER135" s="53"/>
      <c r="FES135" s="2"/>
      <c r="FET135" s="53"/>
      <c r="FEU135" s="2"/>
      <c r="FEV135" s="53"/>
      <c r="FEW135" s="2"/>
      <c r="FEX135" s="53"/>
      <c r="FEY135" s="2"/>
      <c r="FEZ135" s="53"/>
      <c r="FFA135" s="2"/>
      <c r="FFB135" s="53"/>
      <c r="FFC135" s="2"/>
      <c r="FFD135" s="53"/>
      <c r="FFE135" s="2"/>
      <c r="FFF135" s="53"/>
      <c r="FFG135" s="2"/>
      <c r="FFH135" s="53"/>
      <c r="FFI135" s="2"/>
      <c r="FFJ135" s="53"/>
      <c r="FFK135" s="2"/>
      <c r="FFL135" s="53"/>
      <c r="FFM135" s="2"/>
      <c r="FFN135" s="53"/>
      <c r="FFO135" s="2"/>
      <c r="FFP135" s="53"/>
      <c r="FFQ135" s="2"/>
      <c r="FFR135" s="53"/>
      <c r="FFS135" s="2"/>
      <c r="FFT135" s="53"/>
      <c r="FFU135" s="2"/>
      <c r="FFV135" s="53"/>
      <c r="FFW135" s="2"/>
      <c r="FFX135" s="53"/>
      <c r="FFY135" s="2"/>
      <c r="FFZ135" s="53"/>
      <c r="FGA135" s="2"/>
      <c r="FGB135" s="53"/>
      <c r="FGC135" s="2"/>
      <c r="FGD135" s="53"/>
      <c r="FGE135" s="2"/>
      <c r="FGF135" s="53"/>
      <c r="FGG135" s="2"/>
      <c r="FGH135" s="53"/>
      <c r="FGI135" s="2"/>
      <c r="FGJ135" s="53"/>
      <c r="FGK135" s="2"/>
      <c r="FGL135" s="53"/>
      <c r="FGM135" s="2"/>
      <c r="FGN135" s="53"/>
      <c r="FGO135" s="2"/>
      <c r="FGP135" s="53"/>
      <c r="FGQ135" s="2"/>
      <c r="FGR135" s="53"/>
      <c r="FGS135" s="2"/>
      <c r="FGT135" s="53"/>
      <c r="FGU135" s="2"/>
      <c r="FGV135" s="53"/>
      <c r="FGW135" s="2"/>
      <c r="FGX135" s="53"/>
      <c r="FGY135" s="2"/>
      <c r="FGZ135" s="53"/>
      <c r="FHA135" s="2"/>
      <c r="FHB135" s="53"/>
      <c r="FHC135" s="2"/>
      <c r="FHD135" s="53"/>
      <c r="FHE135" s="2"/>
      <c r="FHF135" s="53"/>
      <c r="FHG135" s="2"/>
      <c r="FHH135" s="53"/>
      <c r="FHI135" s="2"/>
      <c r="FHJ135" s="53"/>
      <c r="FHK135" s="2"/>
      <c r="FHL135" s="53"/>
      <c r="FHM135" s="2"/>
      <c r="FHN135" s="53"/>
      <c r="FHO135" s="2"/>
      <c r="FHP135" s="53"/>
      <c r="FHQ135" s="2"/>
      <c r="FHR135" s="53"/>
      <c r="FHS135" s="2"/>
      <c r="FHT135" s="53"/>
      <c r="FHU135" s="2"/>
      <c r="FHV135" s="53"/>
      <c r="FHW135" s="2"/>
      <c r="FHX135" s="53"/>
      <c r="FHY135" s="2"/>
      <c r="FHZ135" s="53"/>
      <c r="FIA135" s="2"/>
      <c r="FIB135" s="53"/>
      <c r="FIC135" s="2"/>
      <c r="FID135" s="53"/>
      <c r="FIE135" s="2"/>
      <c r="FIF135" s="53"/>
      <c r="FIG135" s="2"/>
      <c r="FIH135" s="53"/>
      <c r="FII135" s="2"/>
      <c r="FIJ135" s="53"/>
      <c r="FIK135" s="2"/>
      <c r="FIL135" s="53"/>
      <c r="FIM135" s="2"/>
      <c r="FIN135" s="53"/>
      <c r="FIO135" s="2"/>
      <c r="FIP135" s="53"/>
      <c r="FIQ135" s="2"/>
      <c r="FIR135" s="53"/>
      <c r="FIS135" s="2"/>
      <c r="FIT135" s="53"/>
      <c r="FIU135" s="2"/>
      <c r="FIV135" s="53"/>
      <c r="FIW135" s="2"/>
      <c r="FIX135" s="53"/>
      <c r="FIY135" s="2"/>
      <c r="FIZ135" s="53"/>
      <c r="FJA135" s="2"/>
      <c r="FJB135" s="53"/>
      <c r="FJC135" s="2"/>
      <c r="FJD135" s="53"/>
      <c r="FJE135" s="2"/>
      <c r="FJF135" s="53"/>
      <c r="FJG135" s="2"/>
      <c r="FJH135" s="53"/>
      <c r="FJI135" s="2"/>
      <c r="FJJ135" s="53"/>
      <c r="FJK135" s="2"/>
      <c r="FJL135" s="53"/>
      <c r="FJM135" s="2"/>
      <c r="FJN135" s="53"/>
      <c r="FJO135" s="2"/>
      <c r="FJP135" s="53"/>
      <c r="FJQ135" s="2"/>
      <c r="FJR135" s="53"/>
      <c r="FJS135" s="2"/>
      <c r="FJT135" s="53"/>
      <c r="FJU135" s="2"/>
      <c r="FJV135" s="53"/>
      <c r="FJW135" s="2"/>
      <c r="FJX135" s="53"/>
      <c r="FJY135" s="2"/>
      <c r="FJZ135" s="53"/>
      <c r="FKA135" s="2"/>
      <c r="FKB135" s="53"/>
      <c r="FKC135" s="2"/>
      <c r="FKD135" s="53"/>
      <c r="FKE135" s="2"/>
      <c r="FKF135" s="53"/>
      <c r="FKG135" s="2"/>
      <c r="FKH135" s="53"/>
      <c r="FKI135" s="2"/>
      <c r="FKJ135" s="53"/>
      <c r="FKK135" s="2"/>
      <c r="FKL135" s="53"/>
      <c r="FKM135" s="2"/>
      <c r="FKN135" s="53"/>
      <c r="FKO135" s="2"/>
      <c r="FKP135" s="53"/>
      <c r="FKQ135" s="2"/>
      <c r="FKR135" s="53"/>
      <c r="FKS135" s="2"/>
      <c r="FKT135" s="53"/>
      <c r="FKU135" s="2"/>
      <c r="FKV135" s="53"/>
      <c r="FKW135" s="2"/>
      <c r="FKX135" s="53"/>
      <c r="FKY135" s="2"/>
      <c r="FKZ135" s="53"/>
      <c r="FLA135" s="2"/>
      <c r="FLB135" s="53"/>
      <c r="FLC135" s="2"/>
      <c r="FLD135" s="53"/>
      <c r="FLE135" s="2"/>
      <c r="FLF135" s="53"/>
      <c r="FLG135" s="2"/>
      <c r="FLH135" s="53"/>
      <c r="FLI135" s="2"/>
      <c r="FLJ135" s="53"/>
      <c r="FLK135" s="2"/>
      <c r="FLL135" s="53"/>
      <c r="FLM135" s="2"/>
      <c r="FLN135" s="53"/>
      <c r="FLO135" s="2"/>
      <c r="FLP135" s="53"/>
      <c r="FLQ135" s="2"/>
      <c r="FLR135" s="53"/>
      <c r="FLS135" s="2"/>
      <c r="FLT135" s="53"/>
      <c r="FLU135" s="2"/>
      <c r="FLV135" s="53"/>
      <c r="FLW135" s="2"/>
      <c r="FLX135" s="53"/>
      <c r="FLY135" s="2"/>
      <c r="FLZ135" s="53"/>
      <c r="FMA135" s="2"/>
      <c r="FMB135" s="53"/>
      <c r="FMC135" s="2"/>
      <c r="FMD135" s="53"/>
      <c r="FME135" s="2"/>
      <c r="FMF135" s="53"/>
      <c r="FMG135" s="2"/>
      <c r="FMH135" s="53"/>
      <c r="FMI135" s="2"/>
      <c r="FMJ135" s="53"/>
      <c r="FMK135" s="2"/>
      <c r="FML135" s="53"/>
      <c r="FMM135" s="2"/>
      <c r="FMN135" s="53"/>
      <c r="FMO135" s="2"/>
      <c r="FMP135" s="53"/>
      <c r="FMQ135" s="2"/>
      <c r="FMR135" s="53"/>
      <c r="FMS135" s="2"/>
      <c r="FMT135" s="53"/>
      <c r="FMU135" s="2"/>
      <c r="FMV135" s="53"/>
      <c r="FMW135" s="2"/>
      <c r="FMX135" s="53"/>
      <c r="FMY135" s="2"/>
      <c r="FMZ135" s="53"/>
      <c r="FNA135" s="2"/>
      <c r="FNB135" s="53"/>
      <c r="FNC135" s="2"/>
      <c r="FND135" s="53"/>
      <c r="FNE135" s="2"/>
      <c r="FNF135" s="53"/>
      <c r="FNG135" s="2"/>
      <c r="FNH135" s="53"/>
      <c r="FNI135" s="2"/>
      <c r="FNJ135" s="53"/>
      <c r="FNK135" s="2"/>
      <c r="FNL135" s="53"/>
      <c r="FNM135" s="2"/>
      <c r="FNN135" s="53"/>
      <c r="FNO135" s="2"/>
      <c r="FNP135" s="53"/>
      <c r="FNQ135" s="2"/>
      <c r="FNR135" s="53"/>
      <c r="FNS135" s="2"/>
      <c r="FNT135" s="53"/>
      <c r="FNU135" s="2"/>
      <c r="FNV135" s="53"/>
      <c r="FNW135" s="2"/>
      <c r="FNX135" s="53"/>
      <c r="FNY135" s="2"/>
      <c r="FNZ135" s="53"/>
      <c r="FOA135" s="2"/>
      <c r="FOB135" s="53"/>
      <c r="FOC135" s="2"/>
      <c r="FOD135" s="53"/>
      <c r="FOE135" s="2"/>
      <c r="FOF135" s="53"/>
      <c r="FOG135" s="2"/>
      <c r="FOH135" s="53"/>
      <c r="FOI135" s="2"/>
      <c r="FOJ135" s="53"/>
      <c r="FOK135" s="2"/>
      <c r="FOL135" s="53"/>
      <c r="FOM135" s="2"/>
      <c r="FON135" s="53"/>
      <c r="FOO135" s="2"/>
      <c r="FOP135" s="53"/>
      <c r="FOQ135" s="2"/>
      <c r="FOR135" s="53"/>
      <c r="FOS135" s="2"/>
      <c r="FOT135" s="53"/>
      <c r="FOU135" s="2"/>
      <c r="FOV135" s="53"/>
      <c r="FOW135" s="2"/>
      <c r="FOX135" s="53"/>
      <c r="FOY135" s="2"/>
      <c r="FOZ135" s="53"/>
      <c r="FPA135" s="2"/>
      <c r="FPB135" s="53"/>
      <c r="FPC135" s="2"/>
      <c r="FPD135" s="53"/>
      <c r="FPE135" s="2"/>
      <c r="FPF135" s="53"/>
      <c r="FPG135" s="2"/>
      <c r="FPH135" s="53"/>
      <c r="FPI135" s="2"/>
      <c r="FPJ135" s="53"/>
      <c r="FPK135" s="2"/>
      <c r="FPL135" s="53"/>
      <c r="FPM135" s="2"/>
      <c r="FPN135" s="53"/>
      <c r="FPO135" s="2"/>
      <c r="FPP135" s="53"/>
      <c r="FPQ135" s="2"/>
      <c r="FPR135" s="53"/>
      <c r="FPS135" s="2"/>
      <c r="FPT135" s="53"/>
      <c r="FPU135" s="2"/>
      <c r="FPV135" s="53"/>
      <c r="FPW135" s="2"/>
      <c r="FPX135" s="53"/>
      <c r="FPY135" s="2"/>
      <c r="FPZ135" s="53"/>
      <c r="FQA135" s="2"/>
      <c r="FQB135" s="53"/>
      <c r="FQC135" s="2"/>
      <c r="FQD135" s="53"/>
      <c r="FQE135" s="2"/>
      <c r="FQF135" s="53"/>
      <c r="FQG135" s="2"/>
      <c r="FQH135" s="53"/>
      <c r="FQI135" s="2"/>
      <c r="FQJ135" s="53"/>
      <c r="FQK135" s="2"/>
      <c r="FQL135" s="53"/>
      <c r="FQM135" s="2"/>
      <c r="FQN135" s="53"/>
      <c r="FQO135" s="2"/>
      <c r="FQP135" s="53"/>
      <c r="FQQ135" s="2"/>
      <c r="FQR135" s="53"/>
      <c r="FQS135" s="2"/>
      <c r="FQT135" s="53"/>
      <c r="FQU135" s="2"/>
      <c r="FQV135" s="53"/>
      <c r="FQW135" s="2"/>
      <c r="FQX135" s="53"/>
      <c r="FQY135" s="2"/>
      <c r="FQZ135" s="53"/>
      <c r="FRA135" s="2"/>
      <c r="FRB135" s="53"/>
      <c r="FRC135" s="2"/>
      <c r="FRD135" s="53"/>
      <c r="FRE135" s="2"/>
      <c r="FRF135" s="53"/>
      <c r="FRG135" s="2"/>
      <c r="FRH135" s="53"/>
      <c r="FRI135" s="2"/>
      <c r="FRJ135" s="53"/>
      <c r="FRK135" s="2"/>
      <c r="FRL135" s="53"/>
      <c r="FRM135" s="2"/>
      <c r="FRN135" s="53"/>
      <c r="FRO135" s="2"/>
      <c r="FRP135" s="53"/>
      <c r="FRQ135" s="2"/>
      <c r="FRR135" s="53"/>
      <c r="FRS135" s="2"/>
      <c r="FRT135" s="53"/>
      <c r="FRU135" s="2"/>
      <c r="FRV135" s="53"/>
      <c r="FRW135" s="2"/>
      <c r="FRX135" s="53"/>
      <c r="FRY135" s="2"/>
      <c r="FRZ135" s="53"/>
      <c r="FSA135" s="2"/>
      <c r="FSB135" s="53"/>
      <c r="FSC135" s="2"/>
      <c r="FSD135" s="53"/>
      <c r="FSE135" s="2"/>
      <c r="FSF135" s="53"/>
      <c r="FSG135" s="2"/>
      <c r="FSH135" s="53"/>
      <c r="FSI135" s="2"/>
      <c r="FSJ135" s="53"/>
      <c r="FSK135" s="2"/>
      <c r="FSL135" s="53"/>
      <c r="FSM135" s="2"/>
      <c r="FSN135" s="53"/>
      <c r="FSO135" s="2"/>
      <c r="FSP135" s="53"/>
      <c r="FSQ135" s="2"/>
      <c r="FSR135" s="53"/>
      <c r="FSS135" s="2"/>
      <c r="FST135" s="53"/>
      <c r="FSU135" s="2"/>
      <c r="FSV135" s="53"/>
      <c r="FSW135" s="2"/>
      <c r="FSX135" s="53"/>
      <c r="FSY135" s="2"/>
      <c r="FSZ135" s="53"/>
      <c r="FTA135" s="2"/>
      <c r="FTB135" s="53"/>
      <c r="FTC135" s="2"/>
      <c r="FTD135" s="53"/>
      <c r="FTE135" s="2"/>
      <c r="FTF135" s="53"/>
      <c r="FTG135" s="2"/>
      <c r="FTH135" s="53"/>
      <c r="FTI135" s="2"/>
      <c r="FTJ135" s="53"/>
      <c r="FTK135" s="2"/>
      <c r="FTL135" s="53"/>
      <c r="FTM135" s="2"/>
      <c r="FTN135" s="53"/>
      <c r="FTO135" s="2"/>
      <c r="FTP135" s="53"/>
      <c r="FTQ135" s="2"/>
      <c r="FTR135" s="53"/>
      <c r="FTS135" s="2"/>
      <c r="FTT135" s="53"/>
      <c r="FTU135" s="2"/>
      <c r="FTV135" s="53"/>
      <c r="FTW135" s="2"/>
      <c r="FTX135" s="53"/>
      <c r="FTY135" s="2"/>
      <c r="FTZ135" s="53"/>
      <c r="FUA135" s="2"/>
      <c r="FUB135" s="53"/>
      <c r="FUC135" s="2"/>
      <c r="FUD135" s="53"/>
      <c r="FUE135" s="2"/>
      <c r="FUF135" s="53"/>
      <c r="FUG135" s="2"/>
      <c r="FUH135" s="53"/>
      <c r="FUI135" s="2"/>
      <c r="FUJ135" s="53"/>
      <c r="FUK135" s="2"/>
      <c r="FUL135" s="53"/>
      <c r="FUM135" s="2"/>
      <c r="FUN135" s="53"/>
      <c r="FUO135" s="2"/>
      <c r="FUP135" s="53"/>
      <c r="FUQ135" s="2"/>
      <c r="FUR135" s="53"/>
      <c r="FUS135" s="2"/>
      <c r="FUT135" s="53"/>
      <c r="FUU135" s="2"/>
      <c r="FUV135" s="53"/>
      <c r="FUW135" s="2"/>
      <c r="FUX135" s="53"/>
      <c r="FUY135" s="2"/>
      <c r="FUZ135" s="53"/>
      <c r="FVA135" s="2"/>
      <c r="FVB135" s="53"/>
      <c r="FVC135" s="2"/>
      <c r="FVD135" s="53"/>
      <c r="FVE135" s="2"/>
      <c r="FVF135" s="53"/>
      <c r="FVG135" s="2"/>
      <c r="FVH135" s="53"/>
      <c r="FVI135" s="2"/>
      <c r="FVJ135" s="53"/>
      <c r="FVK135" s="2"/>
      <c r="FVL135" s="53"/>
      <c r="FVM135" s="2"/>
      <c r="FVN135" s="53"/>
      <c r="FVO135" s="2"/>
      <c r="FVP135" s="53"/>
      <c r="FVQ135" s="2"/>
      <c r="FVR135" s="53"/>
      <c r="FVS135" s="2"/>
      <c r="FVT135" s="53"/>
      <c r="FVU135" s="2"/>
      <c r="FVV135" s="53"/>
      <c r="FVW135" s="2"/>
      <c r="FVX135" s="53"/>
      <c r="FVY135" s="2"/>
      <c r="FVZ135" s="53"/>
      <c r="FWA135" s="2"/>
      <c r="FWB135" s="53"/>
      <c r="FWC135" s="2"/>
      <c r="FWD135" s="53"/>
      <c r="FWE135" s="2"/>
      <c r="FWF135" s="53"/>
      <c r="FWG135" s="2"/>
      <c r="FWH135" s="53"/>
      <c r="FWI135" s="2"/>
      <c r="FWJ135" s="53"/>
      <c r="FWK135" s="2"/>
      <c r="FWL135" s="53"/>
      <c r="FWM135" s="2"/>
      <c r="FWN135" s="53"/>
      <c r="FWO135" s="2"/>
      <c r="FWP135" s="53"/>
      <c r="FWQ135" s="2"/>
      <c r="FWR135" s="53"/>
      <c r="FWS135" s="2"/>
      <c r="FWT135" s="53"/>
      <c r="FWU135" s="2"/>
      <c r="FWV135" s="53"/>
      <c r="FWW135" s="2"/>
      <c r="FWX135" s="53"/>
      <c r="FWY135" s="2"/>
      <c r="FWZ135" s="53"/>
      <c r="FXA135" s="2"/>
      <c r="FXB135" s="53"/>
      <c r="FXC135" s="2"/>
      <c r="FXD135" s="53"/>
      <c r="FXE135" s="2"/>
      <c r="FXF135" s="53"/>
      <c r="FXG135" s="2"/>
      <c r="FXH135" s="53"/>
      <c r="FXI135" s="2"/>
      <c r="FXJ135" s="53"/>
      <c r="FXK135" s="2"/>
      <c r="FXL135" s="53"/>
      <c r="FXM135" s="2"/>
      <c r="FXN135" s="53"/>
      <c r="FXO135" s="2"/>
      <c r="FXP135" s="53"/>
      <c r="FXQ135" s="2"/>
      <c r="FXR135" s="53"/>
      <c r="FXS135" s="2"/>
      <c r="FXT135" s="53"/>
      <c r="FXU135" s="2"/>
      <c r="FXV135" s="53"/>
      <c r="FXW135" s="2"/>
      <c r="FXX135" s="53"/>
      <c r="FXY135" s="2"/>
      <c r="FXZ135" s="53"/>
      <c r="FYA135" s="2"/>
      <c r="FYB135" s="53"/>
      <c r="FYC135" s="2"/>
      <c r="FYD135" s="53"/>
      <c r="FYE135" s="2"/>
      <c r="FYF135" s="53"/>
      <c r="FYG135" s="2"/>
      <c r="FYH135" s="53"/>
      <c r="FYI135" s="2"/>
      <c r="FYJ135" s="53"/>
      <c r="FYK135" s="2"/>
      <c r="FYL135" s="53"/>
      <c r="FYM135" s="2"/>
      <c r="FYN135" s="53"/>
      <c r="FYO135" s="2"/>
      <c r="FYP135" s="53"/>
      <c r="FYQ135" s="2"/>
      <c r="FYR135" s="53"/>
      <c r="FYS135" s="2"/>
      <c r="FYT135" s="53"/>
      <c r="FYU135" s="2"/>
      <c r="FYV135" s="53"/>
      <c r="FYW135" s="2"/>
      <c r="FYX135" s="53"/>
      <c r="FYY135" s="2"/>
      <c r="FYZ135" s="53"/>
      <c r="FZA135" s="2"/>
      <c r="FZB135" s="53"/>
      <c r="FZC135" s="2"/>
      <c r="FZD135" s="53"/>
      <c r="FZE135" s="2"/>
      <c r="FZF135" s="53"/>
      <c r="FZG135" s="2"/>
      <c r="FZH135" s="53"/>
      <c r="FZI135" s="2"/>
      <c r="FZJ135" s="53"/>
      <c r="FZK135" s="2"/>
      <c r="FZL135" s="53"/>
      <c r="FZM135" s="2"/>
      <c r="FZN135" s="53"/>
      <c r="FZO135" s="2"/>
      <c r="FZP135" s="53"/>
      <c r="FZQ135" s="2"/>
      <c r="FZR135" s="53"/>
      <c r="FZS135" s="2"/>
      <c r="FZT135" s="53"/>
      <c r="FZU135" s="2"/>
      <c r="FZV135" s="53"/>
      <c r="FZW135" s="2"/>
      <c r="FZX135" s="53"/>
      <c r="FZY135" s="2"/>
      <c r="FZZ135" s="53"/>
      <c r="GAA135" s="2"/>
      <c r="GAB135" s="53"/>
      <c r="GAC135" s="2"/>
      <c r="GAD135" s="53"/>
      <c r="GAE135" s="2"/>
      <c r="GAF135" s="53"/>
      <c r="GAG135" s="2"/>
      <c r="GAH135" s="53"/>
      <c r="GAI135" s="2"/>
      <c r="GAJ135" s="53"/>
      <c r="GAK135" s="2"/>
      <c r="GAL135" s="53"/>
      <c r="GAM135" s="2"/>
      <c r="GAN135" s="53"/>
      <c r="GAO135" s="2"/>
      <c r="GAP135" s="53"/>
      <c r="GAQ135" s="2"/>
      <c r="GAR135" s="53"/>
      <c r="GAS135" s="2"/>
      <c r="GAT135" s="53"/>
      <c r="GAU135" s="2"/>
      <c r="GAV135" s="53"/>
      <c r="GAW135" s="2"/>
      <c r="GAX135" s="53"/>
      <c r="GAY135" s="2"/>
      <c r="GAZ135" s="53"/>
      <c r="GBA135" s="2"/>
      <c r="GBB135" s="53"/>
      <c r="GBC135" s="2"/>
      <c r="GBD135" s="53"/>
      <c r="GBE135" s="2"/>
      <c r="GBF135" s="53"/>
      <c r="GBG135" s="2"/>
      <c r="GBH135" s="53"/>
      <c r="GBI135" s="2"/>
      <c r="GBJ135" s="53"/>
      <c r="GBK135" s="2"/>
      <c r="GBL135" s="53"/>
      <c r="GBM135" s="2"/>
      <c r="GBN135" s="53"/>
      <c r="GBO135" s="2"/>
      <c r="GBP135" s="53"/>
      <c r="GBQ135" s="2"/>
      <c r="GBR135" s="53"/>
      <c r="GBS135" s="2"/>
      <c r="GBT135" s="53"/>
      <c r="GBU135" s="2"/>
      <c r="GBV135" s="53"/>
      <c r="GBW135" s="2"/>
      <c r="GBX135" s="53"/>
      <c r="GBY135" s="2"/>
      <c r="GBZ135" s="53"/>
      <c r="GCA135" s="2"/>
      <c r="GCB135" s="53"/>
      <c r="GCC135" s="2"/>
      <c r="GCD135" s="53"/>
      <c r="GCE135" s="2"/>
      <c r="GCF135" s="53"/>
      <c r="GCG135" s="2"/>
      <c r="GCH135" s="53"/>
      <c r="GCI135" s="2"/>
      <c r="GCJ135" s="53"/>
      <c r="GCK135" s="2"/>
      <c r="GCL135" s="53"/>
      <c r="GCM135" s="2"/>
      <c r="GCN135" s="53"/>
      <c r="GCO135" s="2"/>
      <c r="GCP135" s="53"/>
      <c r="GCQ135" s="2"/>
      <c r="GCR135" s="53"/>
      <c r="GCS135" s="2"/>
      <c r="GCT135" s="53"/>
      <c r="GCU135" s="2"/>
      <c r="GCV135" s="53"/>
      <c r="GCW135" s="2"/>
      <c r="GCX135" s="53"/>
      <c r="GCY135" s="2"/>
      <c r="GCZ135" s="53"/>
      <c r="GDA135" s="2"/>
      <c r="GDB135" s="53"/>
      <c r="GDC135" s="2"/>
      <c r="GDD135" s="53"/>
      <c r="GDE135" s="2"/>
      <c r="GDF135" s="53"/>
      <c r="GDG135" s="2"/>
      <c r="GDH135" s="53"/>
      <c r="GDI135" s="2"/>
      <c r="GDJ135" s="53"/>
      <c r="GDK135" s="2"/>
      <c r="GDL135" s="53"/>
      <c r="GDM135" s="2"/>
      <c r="GDN135" s="53"/>
      <c r="GDO135" s="2"/>
      <c r="GDP135" s="53"/>
      <c r="GDQ135" s="2"/>
      <c r="GDR135" s="53"/>
      <c r="GDS135" s="2"/>
      <c r="GDT135" s="53"/>
      <c r="GDU135" s="2"/>
      <c r="GDV135" s="53"/>
      <c r="GDW135" s="2"/>
      <c r="GDX135" s="53"/>
      <c r="GDY135" s="2"/>
      <c r="GDZ135" s="53"/>
      <c r="GEA135" s="2"/>
      <c r="GEB135" s="53"/>
      <c r="GEC135" s="2"/>
      <c r="GED135" s="53"/>
      <c r="GEE135" s="2"/>
      <c r="GEF135" s="53"/>
      <c r="GEG135" s="2"/>
      <c r="GEH135" s="53"/>
      <c r="GEI135" s="2"/>
      <c r="GEJ135" s="53"/>
      <c r="GEK135" s="2"/>
      <c r="GEL135" s="53"/>
      <c r="GEM135" s="2"/>
      <c r="GEN135" s="53"/>
      <c r="GEO135" s="2"/>
      <c r="GEP135" s="53"/>
      <c r="GEQ135" s="2"/>
      <c r="GER135" s="53"/>
      <c r="GES135" s="2"/>
      <c r="GET135" s="53"/>
      <c r="GEU135" s="2"/>
      <c r="GEV135" s="53"/>
      <c r="GEW135" s="2"/>
      <c r="GEX135" s="53"/>
      <c r="GEY135" s="2"/>
      <c r="GEZ135" s="53"/>
      <c r="GFA135" s="2"/>
      <c r="GFB135" s="53"/>
      <c r="GFC135" s="2"/>
      <c r="GFD135" s="53"/>
      <c r="GFE135" s="2"/>
      <c r="GFF135" s="53"/>
      <c r="GFG135" s="2"/>
      <c r="GFH135" s="53"/>
      <c r="GFI135" s="2"/>
      <c r="GFJ135" s="53"/>
      <c r="GFK135" s="2"/>
      <c r="GFL135" s="53"/>
      <c r="GFM135" s="2"/>
      <c r="GFN135" s="53"/>
      <c r="GFO135" s="2"/>
      <c r="GFP135" s="53"/>
      <c r="GFQ135" s="2"/>
      <c r="GFR135" s="53"/>
      <c r="GFS135" s="2"/>
      <c r="GFT135" s="53"/>
      <c r="GFU135" s="2"/>
      <c r="GFV135" s="53"/>
      <c r="GFW135" s="2"/>
      <c r="GFX135" s="53"/>
      <c r="GFY135" s="2"/>
      <c r="GFZ135" s="53"/>
      <c r="GGA135" s="2"/>
      <c r="GGB135" s="53"/>
      <c r="GGC135" s="2"/>
      <c r="GGD135" s="53"/>
      <c r="GGE135" s="2"/>
      <c r="GGF135" s="53"/>
      <c r="GGG135" s="2"/>
      <c r="GGH135" s="53"/>
      <c r="GGI135" s="2"/>
      <c r="GGJ135" s="53"/>
      <c r="GGK135" s="2"/>
      <c r="GGL135" s="53"/>
      <c r="GGM135" s="2"/>
      <c r="GGN135" s="53"/>
      <c r="GGO135" s="2"/>
      <c r="GGP135" s="53"/>
      <c r="GGQ135" s="2"/>
      <c r="GGR135" s="53"/>
      <c r="GGS135" s="2"/>
      <c r="GGT135" s="53"/>
      <c r="GGU135" s="2"/>
      <c r="GGV135" s="53"/>
      <c r="GGW135" s="2"/>
      <c r="GGX135" s="53"/>
      <c r="GGY135" s="2"/>
      <c r="GGZ135" s="53"/>
      <c r="GHA135" s="2"/>
      <c r="GHB135" s="53"/>
      <c r="GHC135" s="2"/>
      <c r="GHD135" s="53"/>
      <c r="GHE135" s="2"/>
      <c r="GHF135" s="53"/>
      <c r="GHG135" s="2"/>
      <c r="GHH135" s="53"/>
      <c r="GHI135" s="2"/>
      <c r="GHJ135" s="53"/>
      <c r="GHK135" s="2"/>
      <c r="GHL135" s="53"/>
      <c r="GHM135" s="2"/>
      <c r="GHN135" s="53"/>
      <c r="GHO135" s="2"/>
      <c r="GHP135" s="53"/>
      <c r="GHQ135" s="2"/>
      <c r="GHR135" s="53"/>
      <c r="GHS135" s="2"/>
      <c r="GHT135" s="53"/>
      <c r="GHU135" s="2"/>
      <c r="GHV135" s="53"/>
      <c r="GHW135" s="2"/>
      <c r="GHX135" s="53"/>
      <c r="GHY135" s="2"/>
      <c r="GHZ135" s="53"/>
      <c r="GIA135" s="2"/>
      <c r="GIB135" s="53"/>
      <c r="GIC135" s="2"/>
      <c r="GID135" s="53"/>
      <c r="GIE135" s="2"/>
      <c r="GIF135" s="53"/>
      <c r="GIG135" s="2"/>
      <c r="GIH135" s="53"/>
      <c r="GII135" s="2"/>
      <c r="GIJ135" s="53"/>
      <c r="GIK135" s="2"/>
      <c r="GIL135" s="53"/>
      <c r="GIM135" s="2"/>
      <c r="GIN135" s="53"/>
      <c r="GIO135" s="2"/>
      <c r="GIP135" s="53"/>
      <c r="GIQ135" s="2"/>
      <c r="GIR135" s="53"/>
      <c r="GIS135" s="2"/>
      <c r="GIT135" s="53"/>
      <c r="GIU135" s="2"/>
      <c r="GIV135" s="53"/>
      <c r="GIW135" s="2"/>
      <c r="GIX135" s="53"/>
      <c r="GIY135" s="2"/>
      <c r="GIZ135" s="53"/>
      <c r="GJA135" s="2"/>
      <c r="GJB135" s="53"/>
      <c r="GJC135" s="2"/>
      <c r="GJD135" s="53"/>
      <c r="GJE135" s="2"/>
      <c r="GJF135" s="53"/>
      <c r="GJG135" s="2"/>
      <c r="GJH135" s="53"/>
      <c r="GJI135" s="2"/>
      <c r="GJJ135" s="53"/>
      <c r="GJK135" s="2"/>
      <c r="GJL135" s="53"/>
      <c r="GJM135" s="2"/>
      <c r="GJN135" s="53"/>
      <c r="GJO135" s="2"/>
      <c r="GJP135" s="53"/>
      <c r="GJQ135" s="2"/>
      <c r="GJR135" s="53"/>
      <c r="GJS135" s="2"/>
      <c r="GJT135" s="53"/>
      <c r="GJU135" s="2"/>
      <c r="GJV135" s="53"/>
      <c r="GJW135" s="2"/>
      <c r="GJX135" s="53"/>
      <c r="GJY135" s="2"/>
      <c r="GJZ135" s="53"/>
      <c r="GKA135" s="2"/>
      <c r="GKB135" s="53"/>
      <c r="GKC135" s="2"/>
      <c r="GKD135" s="53"/>
      <c r="GKE135" s="2"/>
      <c r="GKF135" s="53"/>
      <c r="GKG135" s="2"/>
      <c r="GKH135" s="53"/>
      <c r="GKI135" s="2"/>
      <c r="GKJ135" s="53"/>
      <c r="GKK135" s="2"/>
      <c r="GKL135" s="53"/>
      <c r="GKM135" s="2"/>
      <c r="GKN135" s="53"/>
      <c r="GKO135" s="2"/>
      <c r="GKP135" s="53"/>
      <c r="GKQ135" s="2"/>
      <c r="GKR135" s="53"/>
      <c r="GKS135" s="2"/>
      <c r="GKT135" s="53"/>
      <c r="GKU135" s="2"/>
      <c r="GKV135" s="53"/>
      <c r="GKW135" s="2"/>
      <c r="GKX135" s="53"/>
      <c r="GKY135" s="2"/>
      <c r="GKZ135" s="53"/>
      <c r="GLA135" s="2"/>
      <c r="GLB135" s="53"/>
      <c r="GLC135" s="2"/>
      <c r="GLD135" s="53"/>
      <c r="GLE135" s="2"/>
      <c r="GLF135" s="53"/>
      <c r="GLG135" s="2"/>
      <c r="GLH135" s="53"/>
      <c r="GLI135" s="2"/>
      <c r="GLJ135" s="53"/>
      <c r="GLK135" s="2"/>
      <c r="GLL135" s="53"/>
      <c r="GLM135" s="2"/>
      <c r="GLN135" s="53"/>
      <c r="GLO135" s="2"/>
      <c r="GLP135" s="53"/>
      <c r="GLQ135" s="2"/>
      <c r="GLR135" s="53"/>
      <c r="GLS135" s="2"/>
      <c r="GLT135" s="53"/>
      <c r="GLU135" s="2"/>
      <c r="GLV135" s="53"/>
      <c r="GLW135" s="2"/>
      <c r="GLX135" s="53"/>
      <c r="GLY135" s="2"/>
      <c r="GLZ135" s="53"/>
      <c r="GMA135" s="2"/>
      <c r="GMB135" s="53"/>
      <c r="GMC135" s="2"/>
      <c r="GMD135" s="53"/>
      <c r="GME135" s="2"/>
      <c r="GMF135" s="53"/>
      <c r="GMG135" s="2"/>
      <c r="GMH135" s="53"/>
      <c r="GMI135" s="2"/>
      <c r="GMJ135" s="53"/>
      <c r="GMK135" s="2"/>
      <c r="GML135" s="53"/>
      <c r="GMM135" s="2"/>
      <c r="GMN135" s="53"/>
      <c r="GMO135" s="2"/>
      <c r="GMP135" s="53"/>
      <c r="GMQ135" s="2"/>
      <c r="GMR135" s="53"/>
      <c r="GMS135" s="2"/>
      <c r="GMT135" s="53"/>
      <c r="GMU135" s="2"/>
      <c r="GMV135" s="53"/>
      <c r="GMW135" s="2"/>
      <c r="GMX135" s="53"/>
      <c r="GMY135" s="2"/>
      <c r="GMZ135" s="53"/>
      <c r="GNA135" s="2"/>
      <c r="GNB135" s="53"/>
      <c r="GNC135" s="2"/>
      <c r="GND135" s="53"/>
      <c r="GNE135" s="2"/>
      <c r="GNF135" s="53"/>
      <c r="GNG135" s="2"/>
      <c r="GNH135" s="53"/>
      <c r="GNI135" s="2"/>
      <c r="GNJ135" s="53"/>
      <c r="GNK135" s="2"/>
      <c r="GNL135" s="53"/>
      <c r="GNM135" s="2"/>
      <c r="GNN135" s="53"/>
      <c r="GNO135" s="2"/>
      <c r="GNP135" s="53"/>
      <c r="GNQ135" s="2"/>
      <c r="GNR135" s="53"/>
      <c r="GNS135" s="2"/>
      <c r="GNT135" s="53"/>
      <c r="GNU135" s="2"/>
      <c r="GNV135" s="53"/>
      <c r="GNW135" s="2"/>
      <c r="GNX135" s="53"/>
      <c r="GNY135" s="2"/>
      <c r="GNZ135" s="53"/>
      <c r="GOA135" s="2"/>
      <c r="GOB135" s="53"/>
      <c r="GOC135" s="2"/>
      <c r="GOD135" s="53"/>
      <c r="GOE135" s="2"/>
      <c r="GOF135" s="53"/>
      <c r="GOG135" s="2"/>
      <c r="GOH135" s="53"/>
      <c r="GOI135" s="2"/>
      <c r="GOJ135" s="53"/>
      <c r="GOK135" s="2"/>
      <c r="GOL135" s="53"/>
      <c r="GOM135" s="2"/>
      <c r="GON135" s="53"/>
      <c r="GOO135" s="2"/>
      <c r="GOP135" s="53"/>
      <c r="GOQ135" s="2"/>
      <c r="GOR135" s="53"/>
      <c r="GOS135" s="2"/>
      <c r="GOT135" s="53"/>
      <c r="GOU135" s="2"/>
      <c r="GOV135" s="53"/>
      <c r="GOW135" s="2"/>
      <c r="GOX135" s="53"/>
      <c r="GOY135" s="2"/>
      <c r="GOZ135" s="53"/>
      <c r="GPA135" s="2"/>
      <c r="GPB135" s="53"/>
      <c r="GPC135" s="2"/>
      <c r="GPD135" s="53"/>
      <c r="GPE135" s="2"/>
      <c r="GPF135" s="53"/>
      <c r="GPG135" s="2"/>
      <c r="GPH135" s="53"/>
      <c r="GPI135" s="2"/>
      <c r="GPJ135" s="53"/>
      <c r="GPK135" s="2"/>
      <c r="GPL135" s="53"/>
      <c r="GPM135" s="2"/>
      <c r="GPN135" s="53"/>
      <c r="GPO135" s="2"/>
      <c r="GPP135" s="53"/>
      <c r="GPQ135" s="2"/>
      <c r="GPR135" s="53"/>
      <c r="GPS135" s="2"/>
      <c r="GPT135" s="53"/>
      <c r="GPU135" s="2"/>
      <c r="GPV135" s="53"/>
      <c r="GPW135" s="2"/>
      <c r="GPX135" s="53"/>
      <c r="GPY135" s="2"/>
      <c r="GPZ135" s="53"/>
      <c r="GQA135" s="2"/>
      <c r="GQB135" s="53"/>
      <c r="GQC135" s="2"/>
      <c r="GQD135" s="53"/>
      <c r="GQE135" s="2"/>
      <c r="GQF135" s="53"/>
      <c r="GQG135" s="2"/>
      <c r="GQH135" s="53"/>
      <c r="GQI135" s="2"/>
      <c r="GQJ135" s="53"/>
      <c r="GQK135" s="2"/>
      <c r="GQL135" s="53"/>
      <c r="GQM135" s="2"/>
      <c r="GQN135" s="53"/>
      <c r="GQO135" s="2"/>
      <c r="GQP135" s="53"/>
      <c r="GQQ135" s="2"/>
      <c r="GQR135" s="53"/>
      <c r="GQS135" s="2"/>
      <c r="GQT135" s="53"/>
      <c r="GQU135" s="2"/>
      <c r="GQV135" s="53"/>
      <c r="GQW135" s="2"/>
      <c r="GQX135" s="53"/>
      <c r="GQY135" s="2"/>
      <c r="GQZ135" s="53"/>
      <c r="GRA135" s="2"/>
      <c r="GRB135" s="53"/>
      <c r="GRC135" s="2"/>
      <c r="GRD135" s="53"/>
      <c r="GRE135" s="2"/>
      <c r="GRF135" s="53"/>
      <c r="GRG135" s="2"/>
      <c r="GRH135" s="53"/>
      <c r="GRI135" s="2"/>
      <c r="GRJ135" s="53"/>
      <c r="GRK135" s="2"/>
      <c r="GRL135" s="53"/>
      <c r="GRM135" s="2"/>
      <c r="GRN135" s="53"/>
      <c r="GRO135" s="2"/>
      <c r="GRP135" s="53"/>
      <c r="GRQ135" s="2"/>
      <c r="GRR135" s="53"/>
      <c r="GRS135" s="2"/>
      <c r="GRT135" s="53"/>
      <c r="GRU135" s="2"/>
      <c r="GRV135" s="53"/>
      <c r="GRW135" s="2"/>
      <c r="GRX135" s="53"/>
      <c r="GRY135" s="2"/>
      <c r="GRZ135" s="53"/>
      <c r="GSA135" s="2"/>
      <c r="GSB135" s="53"/>
      <c r="GSC135" s="2"/>
      <c r="GSD135" s="53"/>
      <c r="GSE135" s="2"/>
      <c r="GSF135" s="53"/>
      <c r="GSG135" s="2"/>
      <c r="GSH135" s="53"/>
      <c r="GSI135" s="2"/>
      <c r="GSJ135" s="53"/>
      <c r="GSK135" s="2"/>
      <c r="GSL135" s="53"/>
      <c r="GSM135" s="2"/>
      <c r="GSN135" s="53"/>
      <c r="GSO135" s="2"/>
      <c r="GSP135" s="53"/>
      <c r="GSQ135" s="2"/>
      <c r="GSR135" s="53"/>
      <c r="GSS135" s="2"/>
      <c r="GST135" s="53"/>
      <c r="GSU135" s="2"/>
      <c r="GSV135" s="53"/>
      <c r="GSW135" s="2"/>
      <c r="GSX135" s="53"/>
      <c r="GSY135" s="2"/>
      <c r="GSZ135" s="53"/>
      <c r="GTA135" s="2"/>
      <c r="GTB135" s="53"/>
      <c r="GTC135" s="2"/>
      <c r="GTD135" s="53"/>
      <c r="GTE135" s="2"/>
      <c r="GTF135" s="53"/>
      <c r="GTG135" s="2"/>
      <c r="GTH135" s="53"/>
      <c r="GTI135" s="2"/>
      <c r="GTJ135" s="53"/>
      <c r="GTK135" s="2"/>
      <c r="GTL135" s="53"/>
      <c r="GTM135" s="2"/>
      <c r="GTN135" s="53"/>
      <c r="GTO135" s="2"/>
      <c r="GTP135" s="53"/>
      <c r="GTQ135" s="2"/>
      <c r="GTR135" s="53"/>
      <c r="GTS135" s="2"/>
      <c r="GTT135" s="53"/>
      <c r="GTU135" s="2"/>
      <c r="GTV135" s="53"/>
      <c r="GTW135" s="2"/>
      <c r="GTX135" s="53"/>
      <c r="GTY135" s="2"/>
      <c r="GTZ135" s="53"/>
      <c r="GUA135" s="2"/>
      <c r="GUB135" s="53"/>
      <c r="GUC135" s="2"/>
      <c r="GUD135" s="53"/>
      <c r="GUE135" s="2"/>
      <c r="GUF135" s="53"/>
      <c r="GUG135" s="2"/>
      <c r="GUH135" s="53"/>
      <c r="GUI135" s="2"/>
      <c r="GUJ135" s="53"/>
      <c r="GUK135" s="2"/>
      <c r="GUL135" s="53"/>
      <c r="GUM135" s="2"/>
      <c r="GUN135" s="53"/>
      <c r="GUO135" s="2"/>
      <c r="GUP135" s="53"/>
      <c r="GUQ135" s="2"/>
      <c r="GUR135" s="53"/>
      <c r="GUS135" s="2"/>
      <c r="GUT135" s="53"/>
      <c r="GUU135" s="2"/>
      <c r="GUV135" s="53"/>
      <c r="GUW135" s="2"/>
      <c r="GUX135" s="53"/>
      <c r="GUY135" s="2"/>
      <c r="GUZ135" s="53"/>
      <c r="GVA135" s="2"/>
      <c r="GVB135" s="53"/>
      <c r="GVC135" s="2"/>
      <c r="GVD135" s="53"/>
      <c r="GVE135" s="2"/>
      <c r="GVF135" s="53"/>
      <c r="GVG135" s="2"/>
      <c r="GVH135" s="53"/>
      <c r="GVI135" s="2"/>
      <c r="GVJ135" s="53"/>
      <c r="GVK135" s="2"/>
      <c r="GVL135" s="53"/>
      <c r="GVM135" s="2"/>
      <c r="GVN135" s="53"/>
      <c r="GVO135" s="2"/>
      <c r="GVP135" s="53"/>
      <c r="GVQ135" s="2"/>
      <c r="GVR135" s="53"/>
      <c r="GVS135" s="2"/>
      <c r="GVT135" s="53"/>
      <c r="GVU135" s="2"/>
      <c r="GVV135" s="53"/>
      <c r="GVW135" s="2"/>
      <c r="GVX135" s="53"/>
      <c r="GVY135" s="2"/>
      <c r="GVZ135" s="53"/>
      <c r="GWA135" s="2"/>
      <c r="GWB135" s="53"/>
      <c r="GWC135" s="2"/>
      <c r="GWD135" s="53"/>
      <c r="GWE135" s="2"/>
      <c r="GWF135" s="53"/>
      <c r="GWG135" s="2"/>
      <c r="GWH135" s="53"/>
      <c r="GWI135" s="2"/>
      <c r="GWJ135" s="53"/>
      <c r="GWK135" s="2"/>
      <c r="GWL135" s="53"/>
      <c r="GWM135" s="2"/>
      <c r="GWN135" s="53"/>
      <c r="GWO135" s="2"/>
      <c r="GWP135" s="53"/>
      <c r="GWQ135" s="2"/>
      <c r="GWR135" s="53"/>
      <c r="GWS135" s="2"/>
      <c r="GWT135" s="53"/>
      <c r="GWU135" s="2"/>
      <c r="GWV135" s="53"/>
      <c r="GWW135" s="2"/>
      <c r="GWX135" s="53"/>
      <c r="GWY135" s="2"/>
      <c r="GWZ135" s="53"/>
      <c r="GXA135" s="2"/>
      <c r="GXB135" s="53"/>
      <c r="GXC135" s="2"/>
      <c r="GXD135" s="53"/>
      <c r="GXE135" s="2"/>
      <c r="GXF135" s="53"/>
      <c r="GXG135" s="2"/>
      <c r="GXH135" s="53"/>
      <c r="GXI135" s="2"/>
      <c r="GXJ135" s="53"/>
      <c r="GXK135" s="2"/>
      <c r="GXL135" s="53"/>
      <c r="GXM135" s="2"/>
      <c r="GXN135" s="53"/>
      <c r="GXO135" s="2"/>
      <c r="GXP135" s="53"/>
      <c r="GXQ135" s="2"/>
      <c r="GXR135" s="53"/>
      <c r="GXS135" s="2"/>
      <c r="GXT135" s="53"/>
      <c r="GXU135" s="2"/>
      <c r="GXV135" s="53"/>
      <c r="GXW135" s="2"/>
      <c r="GXX135" s="53"/>
      <c r="GXY135" s="2"/>
      <c r="GXZ135" s="53"/>
      <c r="GYA135" s="2"/>
      <c r="GYB135" s="53"/>
      <c r="GYC135" s="2"/>
      <c r="GYD135" s="53"/>
      <c r="GYE135" s="2"/>
      <c r="GYF135" s="53"/>
      <c r="GYG135" s="2"/>
      <c r="GYH135" s="53"/>
      <c r="GYI135" s="2"/>
      <c r="GYJ135" s="53"/>
      <c r="GYK135" s="2"/>
      <c r="GYL135" s="53"/>
      <c r="GYM135" s="2"/>
      <c r="GYN135" s="53"/>
      <c r="GYO135" s="2"/>
      <c r="GYP135" s="53"/>
      <c r="GYQ135" s="2"/>
      <c r="GYR135" s="53"/>
      <c r="GYS135" s="2"/>
      <c r="GYT135" s="53"/>
      <c r="GYU135" s="2"/>
      <c r="GYV135" s="53"/>
      <c r="GYW135" s="2"/>
      <c r="GYX135" s="53"/>
      <c r="GYY135" s="2"/>
      <c r="GYZ135" s="53"/>
      <c r="GZA135" s="2"/>
      <c r="GZB135" s="53"/>
      <c r="GZC135" s="2"/>
      <c r="GZD135" s="53"/>
      <c r="GZE135" s="2"/>
      <c r="GZF135" s="53"/>
      <c r="GZG135" s="2"/>
      <c r="GZH135" s="53"/>
      <c r="GZI135" s="2"/>
      <c r="GZJ135" s="53"/>
      <c r="GZK135" s="2"/>
      <c r="GZL135" s="53"/>
      <c r="GZM135" s="2"/>
      <c r="GZN135" s="53"/>
      <c r="GZO135" s="2"/>
      <c r="GZP135" s="53"/>
      <c r="GZQ135" s="2"/>
      <c r="GZR135" s="53"/>
      <c r="GZS135" s="2"/>
      <c r="GZT135" s="53"/>
      <c r="GZU135" s="2"/>
      <c r="GZV135" s="53"/>
      <c r="GZW135" s="2"/>
      <c r="GZX135" s="53"/>
      <c r="GZY135" s="2"/>
      <c r="GZZ135" s="53"/>
      <c r="HAA135" s="2"/>
      <c r="HAB135" s="53"/>
      <c r="HAC135" s="2"/>
      <c r="HAD135" s="53"/>
      <c r="HAE135" s="2"/>
      <c r="HAF135" s="53"/>
      <c r="HAG135" s="2"/>
      <c r="HAH135" s="53"/>
      <c r="HAI135" s="2"/>
      <c r="HAJ135" s="53"/>
      <c r="HAK135" s="2"/>
      <c r="HAL135" s="53"/>
      <c r="HAM135" s="2"/>
      <c r="HAN135" s="53"/>
      <c r="HAO135" s="2"/>
      <c r="HAP135" s="53"/>
      <c r="HAQ135" s="2"/>
      <c r="HAR135" s="53"/>
      <c r="HAS135" s="2"/>
      <c r="HAT135" s="53"/>
      <c r="HAU135" s="2"/>
      <c r="HAV135" s="53"/>
      <c r="HAW135" s="2"/>
      <c r="HAX135" s="53"/>
      <c r="HAY135" s="2"/>
      <c r="HAZ135" s="53"/>
      <c r="HBA135" s="2"/>
      <c r="HBB135" s="53"/>
      <c r="HBC135" s="2"/>
      <c r="HBD135" s="53"/>
      <c r="HBE135" s="2"/>
      <c r="HBF135" s="53"/>
      <c r="HBG135" s="2"/>
      <c r="HBH135" s="53"/>
      <c r="HBI135" s="2"/>
      <c r="HBJ135" s="53"/>
      <c r="HBK135" s="2"/>
      <c r="HBL135" s="53"/>
      <c r="HBM135" s="2"/>
      <c r="HBN135" s="53"/>
      <c r="HBO135" s="2"/>
      <c r="HBP135" s="53"/>
      <c r="HBQ135" s="2"/>
      <c r="HBR135" s="53"/>
      <c r="HBS135" s="2"/>
      <c r="HBT135" s="53"/>
      <c r="HBU135" s="2"/>
      <c r="HBV135" s="53"/>
      <c r="HBW135" s="2"/>
      <c r="HBX135" s="53"/>
      <c r="HBY135" s="2"/>
      <c r="HBZ135" s="53"/>
      <c r="HCA135" s="2"/>
      <c r="HCB135" s="53"/>
      <c r="HCC135" s="2"/>
      <c r="HCD135" s="53"/>
      <c r="HCE135" s="2"/>
      <c r="HCF135" s="53"/>
      <c r="HCG135" s="2"/>
      <c r="HCH135" s="53"/>
      <c r="HCI135" s="2"/>
      <c r="HCJ135" s="53"/>
      <c r="HCK135" s="2"/>
      <c r="HCL135" s="53"/>
      <c r="HCM135" s="2"/>
      <c r="HCN135" s="53"/>
      <c r="HCO135" s="2"/>
      <c r="HCP135" s="53"/>
      <c r="HCQ135" s="2"/>
      <c r="HCR135" s="53"/>
      <c r="HCS135" s="2"/>
      <c r="HCT135" s="53"/>
      <c r="HCU135" s="2"/>
      <c r="HCV135" s="53"/>
      <c r="HCW135" s="2"/>
      <c r="HCX135" s="53"/>
      <c r="HCY135" s="2"/>
      <c r="HCZ135" s="53"/>
      <c r="HDA135" s="2"/>
      <c r="HDB135" s="53"/>
      <c r="HDC135" s="2"/>
      <c r="HDD135" s="53"/>
      <c r="HDE135" s="2"/>
      <c r="HDF135" s="53"/>
      <c r="HDG135" s="2"/>
      <c r="HDH135" s="53"/>
      <c r="HDI135" s="2"/>
      <c r="HDJ135" s="53"/>
      <c r="HDK135" s="2"/>
      <c r="HDL135" s="53"/>
      <c r="HDM135" s="2"/>
      <c r="HDN135" s="53"/>
      <c r="HDO135" s="2"/>
      <c r="HDP135" s="53"/>
      <c r="HDQ135" s="2"/>
      <c r="HDR135" s="53"/>
      <c r="HDS135" s="2"/>
      <c r="HDT135" s="53"/>
      <c r="HDU135" s="2"/>
      <c r="HDV135" s="53"/>
      <c r="HDW135" s="2"/>
      <c r="HDX135" s="53"/>
      <c r="HDY135" s="2"/>
      <c r="HDZ135" s="53"/>
      <c r="HEA135" s="2"/>
      <c r="HEB135" s="53"/>
      <c r="HEC135" s="2"/>
      <c r="HED135" s="53"/>
      <c r="HEE135" s="2"/>
      <c r="HEF135" s="53"/>
      <c r="HEG135" s="2"/>
      <c r="HEH135" s="53"/>
      <c r="HEI135" s="2"/>
      <c r="HEJ135" s="53"/>
      <c r="HEK135" s="2"/>
      <c r="HEL135" s="53"/>
      <c r="HEM135" s="2"/>
      <c r="HEN135" s="53"/>
      <c r="HEO135" s="2"/>
      <c r="HEP135" s="53"/>
      <c r="HEQ135" s="2"/>
      <c r="HER135" s="53"/>
      <c r="HES135" s="2"/>
      <c r="HET135" s="53"/>
      <c r="HEU135" s="2"/>
      <c r="HEV135" s="53"/>
      <c r="HEW135" s="2"/>
      <c r="HEX135" s="53"/>
      <c r="HEY135" s="2"/>
      <c r="HEZ135" s="53"/>
      <c r="HFA135" s="2"/>
      <c r="HFB135" s="53"/>
      <c r="HFC135" s="2"/>
      <c r="HFD135" s="53"/>
      <c r="HFE135" s="2"/>
      <c r="HFF135" s="53"/>
      <c r="HFG135" s="2"/>
      <c r="HFH135" s="53"/>
      <c r="HFI135" s="2"/>
      <c r="HFJ135" s="53"/>
      <c r="HFK135" s="2"/>
      <c r="HFL135" s="53"/>
      <c r="HFM135" s="2"/>
      <c r="HFN135" s="53"/>
      <c r="HFO135" s="2"/>
      <c r="HFP135" s="53"/>
      <c r="HFQ135" s="2"/>
      <c r="HFR135" s="53"/>
      <c r="HFS135" s="2"/>
      <c r="HFT135" s="53"/>
      <c r="HFU135" s="2"/>
      <c r="HFV135" s="53"/>
      <c r="HFW135" s="2"/>
      <c r="HFX135" s="53"/>
      <c r="HFY135" s="2"/>
      <c r="HFZ135" s="53"/>
      <c r="HGA135" s="2"/>
      <c r="HGB135" s="53"/>
      <c r="HGC135" s="2"/>
      <c r="HGD135" s="53"/>
      <c r="HGE135" s="2"/>
      <c r="HGF135" s="53"/>
      <c r="HGG135" s="2"/>
      <c r="HGH135" s="53"/>
      <c r="HGI135" s="2"/>
      <c r="HGJ135" s="53"/>
      <c r="HGK135" s="2"/>
      <c r="HGL135" s="53"/>
      <c r="HGM135" s="2"/>
      <c r="HGN135" s="53"/>
      <c r="HGO135" s="2"/>
      <c r="HGP135" s="53"/>
      <c r="HGQ135" s="2"/>
      <c r="HGR135" s="53"/>
      <c r="HGS135" s="2"/>
      <c r="HGT135" s="53"/>
      <c r="HGU135" s="2"/>
      <c r="HGV135" s="53"/>
      <c r="HGW135" s="2"/>
      <c r="HGX135" s="53"/>
      <c r="HGY135" s="2"/>
      <c r="HGZ135" s="53"/>
      <c r="HHA135" s="2"/>
      <c r="HHB135" s="53"/>
      <c r="HHC135" s="2"/>
      <c r="HHD135" s="53"/>
      <c r="HHE135" s="2"/>
      <c r="HHF135" s="53"/>
      <c r="HHG135" s="2"/>
      <c r="HHH135" s="53"/>
      <c r="HHI135" s="2"/>
      <c r="HHJ135" s="53"/>
      <c r="HHK135" s="2"/>
      <c r="HHL135" s="53"/>
      <c r="HHM135" s="2"/>
      <c r="HHN135" s="53"/>
      <c r="HHO135" s="2"/>
      <c r="HHP135" s="53"/>
      <c r="HHQ135" s="2"/>
      <c r="HHR135" s="53"/>
      <c r="HHS135" s="2"/>
      <c r="HHT135" s="53"/>
      <c r="HHU135" s="2"/>
      <c r="HHV135" s="53"/>
      <c r="HHW135" s="2"/>
      <c r="HHX135" s="53"/>
      <c r="HHY135" s="2"/>
      <c r="HHZ135" s="53"/>
      <c r="HIA135" s="2"/>
      <c r="HIB135" s="53"/>
      <c r="HIC135" s="2"/>
      <c r="HID135" s="53"/>
      <c r="HIE135" s="2"/>
      <c r="HIF135" s="53"/>
      <c r="HIG135" s="2"/>
      <c r="HIH135" s="53"/>
      <c r="HII135" s="2"/>
      <c r="HIJ135" s="53"/>
      <c r="HIK135" s="2"/>
      <c r="HIL135" s="53"/>
      <c r="HIM135" s="2"/>
      <c r="HIN135" s="53"/>
      <c r="HIO135" s="2"/>
      <c r="HIP135" s="53"/>
      <c r="HIQ135" s="2"/>
      <c r="HIR135" s="53"/>
      <c r="HIS135" s="2"/>
      <c r="HIT135" s="53"/>
      <c r="HIU135" s="2"/>
      <c r="HIV135" s="53"/>
      <c r="HIW135" s="2"/>
      <c r="HIX135" s="53"/>
      <c r="HIY135" s="2"/>
      <c r="HIZ135" s="53"/>
      <c r="HJA135" s="2"/>
      <c r="HJB135" s="53"/>
      <c r="HJC135" s="2"/>
      <c r="HJD135" s="53"/>
      <c r="HJE135" s="2"/>
      <c r="HJF135" s="53"/>
      <c r="HJG135" s="2"/>
      <c r="HJH135" s="53"/>
      <c r="HJI135" s="2"/>
      <c r="HJJ135" s="53"/>
      <c r="HJK135" s="2"/>
      <c r="HJL135" s="53"/>
      <c r="HJM135" s="2"/>
      <c r="HJN135" s="53"/>
      <c r="HJO135" s="2"/>
      <c r="HJP135" s="53"/>
      <c r="HJQ135" s="2"/>
      <c r="HJR135" s="53"/>
      <c r="HJS135" s="2"/>
      <c r="HJT135" s="53"/>
      <c r="HJU135" s="2"/>
      <c r="HJV135" s="53"/>
      <c r="HJW135" s="2"/>
      <c r="HJX135" s="53"/>
      <c r="HJY135" s="2"/>
      <c r="HJZ135" s="53"/>
      <c r="HKA135" s="2"/>
      <c r="HKB135" s="53"/>
      <c r="HKC135" s="2"/>
      <c r="HKD135" s="53"/>
      <c r="HKE135" s="2"/>
      <c r="HKF135" s="53"/>
      <c r="HKG135" s="2"/>
      <c r="HKH135" s="53"/>
      <c r="HKI135" s="2"/>
      <c r="HKJ135" s="53"/>
      <c r="HKK135" s="2"/>
      <c r="HKL135" s="53"/>
      <c r="HKM135" s="2"/>
      <c r="HKN135" s="53"/>
      <c r="HKO135" s="2"/>
      <c r="HKP135" s="53"/>
      <c r="HKQ135" s="2"/>
      <c r="HKR135" s="53"/>
      <c r="HKS135" s="2"/>
      <c r="HKT135" s="53"/>
      <c r="HKU135" s="2"/>
      <c r="HKV135" s="53"/>
      <c r="HKW135" s="2"/>
      <c r="HKX135" s="53"/>
      <c r="HKY135" s="2"/>
      <c r="HKZ135" s="53"/>
      <c r="HLA135" s="2"/>
      <c r="HLB135" s="53"/>
      <c r="HLC135" s="2"/>
      <c r="HLD135" s="53"/>
      <c r="HLE135" s="2"/>
      <c r="HLF135" s="53"/>
      <c r="HLG135" s="2"/>
      <c r="HLH135" s="53"/>
      <c r="HLI135" s="2"/>
      <c r="HLJ135" s="53"/>
      <c r="HLK135" s="2"/>
      <c r="HLL135" s="53"/>
      <c r="HLM135" s="2"/>
      <c r="HLN135" s="53"/>
      <c r="HLO135" s="2"/>
      <c r="HLP135" s="53"/>
      <c r="HLQ135" s="2"/>
      <c r="HLR135" s="53"/>
      <c r="HLS135" s="2"/>
      <c r="HLT135" s="53"/>
      <c r="HLU135" s="2"/>
      <c r="HLV135" s="53"/>
      <c r="HLW135" s="2"/>
      <c r="HLX135" s="53"/>
      <c r="HLY135" s="2"/>
      <c r="HLZ135" s="53"/>
      <c r="HMA135" s="2"/>
      <c r="HMB135" s="53"/>
      <c r="HMC135" s="2"/>
      <c r="HMD135" s="53"/>
      <c r="HME135" s="2"/>
      <c r="HMF135" s="53"/>
      <c r="HMG135" s="2"/>
      <c r="HMH135" s="53"/>
      <c r="HMI135" s="2"/>
      <c r="HMJ135" s="53"/>
      <c r="HMK135" s="2"/>
      <c r="HML135" s="53"/>
      <c r="HMM135" s="2"/>
      <c r="HMN135" s="53"/>
      <c r="HMO135" s="2"/>
      <c r="HMP135" s="53"/>
      <c r="HMQ135" s="2"/>
      <c r="HMR135" s="53"/>
      <c r="HMS135" s="2"/>
      <c r="HMT135" s="53"/>
      <c r="HMU135" s="2"/>
      <c r="HMV135" s="53"/>
      <c r="HMW135" s="2"/>
      <c r="HMX135" s="53"/>
      <c r="HMY135" s="2"/>
      <c r="HMZ135" s="53"/>
      <c r="HNA135" s="2"/>
      <c r="HNB135" s="53"/>
      <c r="HNC135" s="2"/>
      <c r="HND135" s="53"/>
      <c r="HNE135" s="2"/>
      <c r="HNF135" s="53"/>
      <c r="HNG135" s="2"/>
      <c r="HNH135" s="53"/>
      <c r="HNI135" s="2"/>
      <c r="HNJ135" s="53"/>
      <c r="HNK135" s="2"/>
      <c r="HNL135" s="53"/>
      <c r="HNM135" s="2"/>
      <c r="HNN135" s="53"/>
      <c r="HNO135" s="2"/>
      <c r="HNP135" s="53"/>
      <c r="HNQ135" s="2"/>
      <c r="HNR135" s="53"/>
      <c r="HNS135" s="2"/>
      <c r="HNT135" s="53"/>
      <c r="HNU135" s="2"/>
      <c r="HNV135" s="53"/>
      <c r="HNW135" s="2"/>
      <c r="HNX135" s="53"/>
      <c r="HNY135" s="2"/>
      <c r="HNZ135" s="53"/>
      <c r="HOA135" s="2"/>
      <c r="HOB135" s="53"/>
      <c r="HOC135" s="2"/>
      <c r="HOD135" s="53"/>
      <c r="HOE135" s="2"/>
      <c r="HOF135" s="53"/>
      <c r="HOG135" s="2"/>
      <c r="HOH135" s="53"/>
      <c r="HOI135" s="2"/>
      <c r="HOJ135" s="53"/>
      <c r="HOK135" s="2"/>
      <c r="HOL135" s="53"/>
      <c r="HOM135" s="2"/>
      <c r="HON135" s="53"/>
      <c r="HOO135" s="2"/>
      <c r="HOP135" s="53"/>
      <c r="HOQ135" s="2"/>
      <c r="HOR135" s="53"/>
      <c r="HOS135" s="2"/>
      <c r="HOT135" s="53"/>
      <c r="HOU135" s="2"/>
      <c r="HOV135" s="53"/>
      <c r="HOW135" s="2"/>
      <c r="HOX135" s="53"/>
      <c r="HOY135" s="2"/>
      <c r="HOZ135" s="53"/>
      <c r="HPA135" s="2"/>
      <c r="HPB135" s="53"/>
      <c r="HPC135" s="2"/>
      <c r="HPD135" s="53"/>
      <c r="HPE135" s="2"/>
      <c r="HPF135" s="53"/>
      <c r="HPG135" s="2"/>
      <c r="HPH135" s="53"/>
      <c r="HPI135" s="2"/>
      <c r="HPJ135" s="53"/>
      <c r="HPK135" s="2"/>
      <c r="HPL135" s="53"/>
      <c r="HPM135" s="2"/>
      <c r="HPN135" s="53"/>
      <c r="HPO135" s="2"/>
      <c r="HPP135" s="53"/>
      <c r="HPQ135" s="2"/>
      <c r="HPR135" s="53"/>
      <c r="HPS135" s="2"/>
      <c r="HPT135" s="53"/>
      <c r="HPU135" s="2"/>
      <c r="HPV135" s="53"/>
      <c r="HPW135" s="2"/>
      <c r="HPX135" s="53"/>
      <c r="HPY135" s="2"/>
      <c r="HPZ135" s="53"/>
      <c r="HQA135" s="2"/>
      <c r="HQB135" s="53"/>
      <c r="HQC135" s="2"/>
      <c r="HQD135" s="53"/>
      <c r="HQE135" s="2"/>
      <c r="HQF135" s="53"/>
      <c r="HQG135" s="2"/>
      <c r="HQH135" s="53"/>
      <c r="HQI135" s="2"/>
      <c r="HQJ135" s="53"/>
      <c r="HQK135" s="2"/>
      <c r="HQL135" s="53"/>
      <c r="HQM135" s="2"/>
      <c r="HQN135" s="53"/>
      <c r="HQO135" s="2"/>
      <c r="HQP135" s="53"/>
      <c r="HQQ135" s="2"/>
      <c r="HQR135" s="53"/>
      <c r="HQS135" s="2"/>
      <c r="HQT135" s="53"/>
      <c r="HQU135" s="2"/>
      <c r="HQV135" s="53"/>
      <c r="HQW135" s="2"/>
      <c r="HQX135" s="53"/>
      <c r="HQY135" s="2"/>
      <c r="HQZ135" s="53"/>
      <c r="HRA135" s="2"/>
      <c r="HRB135" s="53"/>
      <c r="HRC135" s="2"/>
      <c r="HRD135" s="53"/>
      <c r="HRE135" s="2"/>
      <c r="HRF135" s="53"/>
      <c r="HRG135" s="2"/>
      <c r="HRH135" s="53"/>
      <c r="HRI135" s="2"/>
      <c r="HRJ135" s="53"/>
      <c r="HRK135" s="2"/>
      <c r="HRL135" s="53"/>
      <c r="HRM135" s="2"/>
      <c r="HRN135" s="53"/>
      <c r="HRO135" s="2"/>
      <c r="HRP135" s="53"/>
      <c r="HRQ135" s="2"/>
      <c r="HRR135" s="53"/>
      <c r="HRS135" s="2"/>
      <c r="HRT135" s="53"/>
      <c r="HRU135" s="2"/>
      <c r="HRV135" s="53"/>
      <c r="HRW135" s="2"/>
      <c r="HRX135" s="53"/>
      <c r="HRY135" s="2"/>
      <c r="HRZ135" s="53"/>
      <c r="HSA135" s="2"/>
      <c r="HSB135" s="53"/>
      <c r="HSC135" s="2"/>
      <c r="HSD135" s="53"/>
      <c r="HSE135" s="2"/>
      <c r="HSF135" s="53"/>
      <c r="HSG135" s="2"/>
      <c r="HSH135" s="53"/>
      <c r="HSI135" s="2"/>
      <c r="HSJ135" s="53"/>
      <c r="HSK135" s="2"/>
      <c r="HSL135" s="53"/>
      <c r="HSM135" s="2"/>
      <c r="HSN135" s="53"/>
      <c r="HSO135" s="2"/>
      <c r="HSP135" s="53"/>
      <c r="HSQ135" s="2"/>
      <c r="HSR135" s="53"/>
      <c r="HSS135" s="2"/>
      <c r="HST135" s="53"/>
      <c r="HSU135" s="2"/>
      <c r="HSV135" s="53"/>
      <c r="HSW135" s="2"/>
      <c r="HSX135" s="53"/>
      <c r="HSY135" s="2"/>
      <c r="HSZ135" s="53"/>
      <c r="HTA135" s="2"/>
      <c r="HTB135" s="53"/>
      <c r="HTC135" s="2"/>
      <c r="HTD135" s="53"/>
      <c r="HTE135" s="2"/>
      <c r="HTF135" s="53"/>
      <c r="HTG135" s="2"/>
      <c r="HTH135" s="53"/>
      <c r="HTI135" s="2"/>
      <c r="HTJ135" s="53"/>
      <c r="HTK135" s="2"/>
      <c r="HTL135" s="53"/>
      <c r="HTM135" s="2"/>
      <c r="HTN135" s="53"/>
      <c r="HTO135" s="2"/>
      <c r="HTP135" s="53"/>
      <c r="HTQ135" s="2"/>
      <c r="HTR135" s="53"/>
      <c r="HTS135" s="2"/>
      <c r="HTT135" s="53"/>
      <c r="HTU135" s="2"/>
      <c r="HTV135" s="53"/>
      <c r="HTW135" s="2"/>
      <c r="HTX135" s="53"/>
      <c r="HTY135" s="2"/>
      <c r="HTZ135" s="53"/>
      <c r="HUA135" s="2"/>
      <c r="HUB135" s="53"/>
      <c r="HUC135" s="2"/>
      <c r="HUD135" s="53"/>
      <c r="HUE135" s="2"/>
      <c r="HUF135" s="53"/>
      <c r="HUG135" s="2"/>
      <c r="HUH135" s="53"/>
      <c r="HUI135" s="2"/>
      <c r="HUJ135" s="53"/>
      <c r="HUK135" s="2"/>
      <c r="HUL135" s="53"/>
      <c r="HUM135" s="2"/>
      <c r="HUN135" s="53"/>
      <c r="HUO135" s="2"/>
      <c r="HUP135" s="53"/>
      <c r="HUQ135" s="2"/>
      <c r="HUR135" s="53"/>
      <c r="HUS135" s="2"/>
      <c r="HUT135" s="53"/>
      <c r="HUU135" s="2"/>
      <c r="HUV135" s="53"/>
      <c r="HUW135" s="2"/>
      <c r="HUX135" s="53"/>
      <c r="HUY135" s="2"/>
      <c r="HUZ135" s="53"/>
      <c r="HVA135" s="2"/>
      <c r="HVB135" s="53"/>
      <c r="HVC135" s="2"/>
      <c r="HVD135" s="53"/>
      <c r="HVE135" s="2"/>
      <c r="HVF135" s="53"/>
      <c r="HVG135" s="2"/>
      <c r="HVH135" s="53"/>
      <c r="HVI135" s="2"/>
      <c r="HVJ135" s="53"/>
      <c r="HVK135" s="2"/>
      <c r="HVL135" s="53"/>
      <c r="HVM135" s="2"/>
      <c r="HVN135" s="53"/>
      <c r="HVO135" s="2"/>
      <c r="HVP135" s="53"/>
      <c r="HVQ135" s="2"/>
      <c r="HVR135" s="53"/>
      <c r="HVS135" s="2"/>
      <c r="HVT135" s="53"/>
      <c r="HVU135" s="2"/>
      <c r="HVV135" s="53"/>
      <c r="HVW135" s="2"/>
      <c r="HVX135" s="53"/>
      <c r="HVY135" s="2"/>
      <c r="HVZ135" s="53"/>
      <c r="HWA135" s="2"/>
      <c r="HWB135" s="53"/>
      <c r="HWC135" s="2"/>
      <c r="HWD135" s="53"/>
      <c r="HWE135" s="2"/>
      <c r="HWF135" s="53"/>
      <c r="HWG135" s="2"/>
      <c r="HWH135" s="53"/>
      <c r="HWI135" s="2"/>
      <c r="HWJ135" s="53"/>
      <c r="HWK135" s="2"/>
      <c r="HWL135" s="53"/>
      <c r="HWM135" s="2"/>
      <c r="HWN135" s="53"/>
      <c r="HWO135" s="2"/>
      <c r="HWP135" s="53"/>
      <c r="HWQ135" s="2"/>
      <c r="HWR135" s="53"/>
      <c r="HWS135" s="2"/>
      <c r="HWT135" s="53"/>
      <c r="HWU135" s="2"/>
      <c r="HWV135" s="53"/>
      <c r="HWW135" s="2"/>
      <c r="HWX135" s="53"/>
      <c r="HWY135" s="2"/>
      <c r="HWZ135" s="53"/>
      <c r="HXA135" s="2"/>
      <c r="HXB135" s="53"/>
      <c r="HXC135" s="2"/>
      <c r="HXD135" s="53"/>
      <c r="HXE135" s="2"/>
      <c r="HXF135" s="53"/>
      <c r="HXG135" s="2"/>
      <c r="HXH135" s="53"/>
      <c r="HXI135" s="2"/>
      <c r="HXJ135" s="53"/>
      <c r="HXK135" s="2"/>
      <c r="HXL135" s="53"/>
      <c r="HXM135" s="2"/>
      <c r="HXN135" s="53"/>
      <c r="HXO135" s="2"/>
      <c r="HXP135" s="53"/>
      <c r="HXQ135" s="2"/>
      <c r="HXR135" s="53"/>
      <c r="HXS135" s="2"/>
      <c r="HXT135" s="53"/>
      <c r="HXU135" s="2"/>
      <c r="HXV135" s="53"/>
      <c r="HXW135" s="2"/>
      <c r="HXX135" s="53"/>
      <c r="HXY135" s="2"/>
      <c r="HXZ135" s="53"/>
      <c r="HYA135" s="2"/>
      <c r="HYB135" s="53"/>
      <c r="HYC135" s="2"/>
      <c r="HYD135" s="53"/>
      <c r="HYE135" s="2"/>
      <c r="HYF135" s="53"/>
      <c r="HYG135" s="2"/>
      <c r="HYH135" s="53"/>
      <c r="HYI135" s="2"/>
      <c r="HYJ135" s="53"/>
      <c r="HYK135" s="2"/>
      <c r="HYL135" s="53"/>
      <c r="HYM135" s="2"/>
      <c r="HYN135" s="53"/>
      <c r="HYO135" s="2"/>
      <c r="HYP135" s="53"/>
      <c r="HYQ135" s="2"/>
      <c r="HYR135" s="53"/>
      <c r="HYS135" s="2"/>
      <c r="HYT135" s="53"/>
      <c r="HYU135" s="2"/>
      <c r="HYV135" s="53"/>
      <c r="HYW135" s="2"/>
      <c r="HYX135" s="53"/>
      <c r="HYY135" s="2"/>
      <c r="HYZ135" s="53"/>
      <c r="HZA135" s="2"/>
      <c r="HZB135" s="53"/>
      <c r="HZC135" s="2"/>
      <c r="HZD135" s="53"/>
      <c r="HZE135" s="2"/>
      <c r="HZF135" s="53"/>
      <c r="HZG135" s="2"/>
      <c r="HZH135" s="53"/>
      <c r="HZI135" s="2"/>
      <c r="HZJ135" s="53"/>
      <c r="HZK135" s="2"/>
      <c r="HZL135" s="53"/>
      <c r="HZM135" s="2"/>
      <c r="HZN135" s="53"/>
      <c r="HZO135" s="2"/>
      <c r="HZP135" s="53"/>
      <c r="HZQ135" s="2"/>
      <c r="HZR135" s="53"/>
      <c r="HZS135" s="2"/>
      <c r="HZT135" s="53"/>
      <c r="HZU135" s="2"/>
      <c r="HZV135" s="53"/>
      <c r="HZW135" s="2"/>
      <c r="HZX135" s="53"/>
      <c r="HZY135" s="2"/>
      <c r="HZZ135" s="53"/>
      <c r="IAA135" s="2"/>
      <c r="IAB135" s="53"/>
      <c r="IAC135" s="2"/>
      <c r="IAD135" s="53"/>
      <c r="IAE135" s="2"/>
      <c r="IAF135" s="53"/>
      <c r="IAG135" s="2"/>
      <c r="IAH135" s="53"/>
      <c r="IAI135" s="2"/>
      <c r="IAJ135" s="53"/>
      <c r="IAK135" s="2"/>
      <c r="IAL135" s="53"/>
      <c r="IAM135" s="2"/>
      <c r="IAN135" s="53"/>
      <c r="IAO135" s="2"/>
      <c r="IAP135" s="53"/>
      <c r="IAQ135" s="2"/>
      <c r="IAR135" s="53"/>
      <c r="IAS135" s="2"/>
      <c r="IAT135" s="53"/>
      <c r="IAU135" s="2"/>
      <c r="IAV135" s="53"/>
      <c r="IAW135" s="2"/>
      <c r="IAX135" s="53"/>
      <c r="IAY135" s="2"/>
      <c r="IAZ135" s="53"/>
      <c r="IBA135" s="2"/>
      <c r="IBB135" s="53"/>
      <c r="IBC135" s="2"/>
      <c r="IBD135" s="53"/>
      <c r="IBE135" s="2"/>
      <c r="IBF135" s="53"/>
      <c r="IBG135" s="2"/>
      <c r="IBH135" s="53"/>
      <c r="IBI135" s="2"/>
      <c r="IBJ135" s="53"/>
      <c r="IBK135" s="2"/>
      <c r="IBL135" s="53"/>
      <c r="IBM135" s="2"/>
      <c r="IBN135" s="53"/>
      <c r="IBO135" s="2"/>
      <c r="IBP135" s="53"/>
      <c r="IBQ135" s="2"/>
      <c r="IBR135" s="53"/>
      <c r="IBS135" s="2"/>
      <c r="IBT135" s="53"/>
      <c r="IBU135" s="2"/>
      <c r="IBV135" s="53"/>
      <c r="IBW135" s="2"/>
      <c r="IBX135" s="53"/>
      <c r="IBY135" s="2"/>
      <c r="IBZ135" s="53"/>
      <c r="ICA135" s="2"/>
      <c r="ICB135" s="53"/>
      <c r="ICC135" s="2"/>
      <c r="ICD135" s="53"/>
      <c r="ICE135" s="2"/>
      <c r="ICF135" s="53"/>
      <c r="ICG135" s="2"/>
      <c r="ICH135" s="53"/>
      <c r="ICI135" s="2"/>
      <c r="ICJ135" s="53"/>
      <c r="ICK135" s="2"/>
      <c r="ICL135" s="53"/>
      <c r="ICM135" s="2"/>
      <c r="ICN135" s="53"/>
      <c r="ICO135" s="2"/>
      <c r="ICP135" s="53"/>
      <c r="ICQ135" s="2"/>
      <c r="ICR135" s="53"/>
      <c r="ICS135" s="2"/>
      <c r="ICT135" s="53"/>
      <c r="ICU135" s="2"/>
      <c r="ICV135" s="53"/>
      <c r="ICW135" s="2"/>
      <c r="ICX135" s="53"/>
      <c r="ICY135" s="2"/>
      <c r="ICZ135" s="53"/>
      <c r="IDA135" s="2"/>
      <c r="IDB135" s="53"/>
      <c r="IDC135" s="2"/>
      <c r="IDD135" s="53"/>
      <c r="IDE135" s="2"/>
      <c r="IDF135" s="53"/>
      <c r="IDG135" s="2"/>
      <c r="IDH135" s="53"/>
      <c r="IDI135" s="2"/>
      <c r="IDJ135" s="53"/>
      <c r="IDK135" s="2"/>
      <c r="IDL135" s="53"/>
      <c r="IDM135" s="2"/>
      <c r="IDN135" s="53"/>
      <c r="IDO135" s="2"/>
      <c r="IDP135" s="53"/>
      <c r="IDQ135" s="2"/>
      <c r="IDR135" s="53"/>
      <c r="IDS135" s="2"/>
      <c r="IDT135" s="53"/>
      <c r="IDU135" s="2"/>
      <c r="IDV135" s="53"/>
      <c r="IDW135" s="2"/>
      <c r="IDX135" s="53"/>
      <c r="IDY135" s="2"/>
      <c r="IDZ135" s="53"/>
      <c r="IEA135" s="2"/>
      <c r="IEB135" s="53"/>
      <c r="IEC135" s="2"/>
      <c r="IED135" s="53"/>
      <c r="IEE135" s="2"/>
      <c r="IEF135" s="53"/>
      <c r="IEG135" s="2"/>
      <c r="IEH135" s="53"/>
      <c r="IEI135" s="2"/>
      <c r="IEJ135" s="53"/>
      <c r="IEK135" s="2"/>
      <c r="IEL135" s="53"/>
      <c r="IEM135" s="2"/>
      <c r="IEN135" s="53"/>
      <c r="IEO135" s="2"/>
      <c r="IEP135" s="53"/>
      <c r="IEQ135" s="2"/>
      <c r="IER135" s="53"/>
      <c r="IES135" s="2"/>
      <c r="IET135" s="53"/>
      <c r="IEU135" s="2"/>
      <c r="IEV135" s="53"/>
      <c r="IEW135" s="2"/>
      <c r="IEX135" s="53"/>
      <c r="IEY135" s="2"/>
      <c r="IEZ135" s="53"/>
      <c r="IFA135" s="2"/>
      <c r="IFB135" s="53"/>
      <c r="IFC135" s="2"/>
      <c r="IFD135" s="53"/>
      <c r="IFE135" s="2"/>
      <c r="IFF135" s="53"/>
      <c r="IFG135" s="2"/>
      <c r="IFH135" s="53"/>
      <c r="IFI135" s="2"/>
      <c r="IFJ135" s="53"/>
      <c r="IFK135" s="2"/>
      <c r="IFL135" s="53"/>
      <c r="IFM135" s="2"/>
      <c r="IFN135" s="53"/>
      <c r="IFO135" s="2"/>
      <c r="IFP135" s="53"/>
      <c r="IFQ135" s="2"/>
      <c r="IFR135" s="53"/>
      <c r="IFS135" s="2"/>
      <c r="IFT135" s="53"/>
      <c r="IFU135" s="2"/>
      <c r="IFV135" s="53"/>
      <c r="IFW135" s="2"/>
      <c r="IFX135" s="53"/>
      <c r="IFY135" s="2"/>
      <c r="IFZ135" s="53"/>
      <c r="IGA135" s="2"/>
      <c r="IGB135" s="53"/>
      <c r="IGC135" s="2"/>
      <c r="IGD135" s="53"/>
      <c r="IGE135" s="2"/>
      <c r="IGF135" s="53"/>
      <c r="IGG135" s="2"/>
      <c r="IGH135" s="53"/>
      <c r="IGI135" s="2"/>
      <c r="IGJ135" s="53"/>
      <c r="IGK135" s="2"/>
      <c r="IGL135" s="53"/>
      <c r="IGM135" s="2"/>
      <c r="IGN135" s="53"/>
      <c r="IGO135" s="2"/>
      <c r="IGP135" s="53"/>
      <c r="IGQ135" s="2"/>
      <c r="IGR135" s="53"/>
      <c r="IGS135" s="2"/>
      <c r="IGT135" s="53"/>
      <c r="IGU135" s="2"/>
      <c r="IGV135" s="53"/>
      <c r="IGW135" s="2"/>
      <c r="IGX135" s="53"/>
      <c r="IGY135" s="2"/>
      <c r="IGZ135" s="53"/>
      <c r="IHA135" s="2"/>
      <c r="IHB135" s="53"/>
      <c r="IHC135" s="2"/>
      <c r="IHD135" s="53"/>
      <c r="IHE135" s="2"/>
      <c r="IHF135" s="53"/>
      <c r="IHG135" s="2"/>
      <c r="IHH135" s="53"/>
      <c r="IHI135" s="2"/>
      <c r="IHJ135" s="53"/>
      <c r="IHK135" s="2"/>
      <c r="IHL135" s="53"/>
      <c r="IHM135" s="2"/>
      <c r="IHN135" s="53"/>
      <c r="IHO135" s="2"/>
      <c r="IHP135" s="53"/>
      <c r="IHQ135" s="2"/>
      <c r="IHR135" s="53"/>
      <c r="IHS135" s="2"/>
      <c r="IHT135" s="53"/>
      <c r="IHU135" s="2"/>
      <c r="IHV135" s="53"/>
      <c r="IHW135" s="2"/>
      <c r="IHX135" s="53"/>
      <c r="IHY135" s="2"/>
      <c r="IHZ135" s="53"/>
      <c r="IIA135" s="2"/>
      <c r="IIB135" s="53"/>
      <c r="IIC135" s="2"/>
      <c r="IID135" s="53"/>
      <c r="IIE135" s="2"/>
      <c r="IIF135" s="53"/>
      <c r="IIG135" s="2"/>
      <c r="IIH135" s="53"/>
      <c r="III135" s="2"/>
      <c r="IIJ135" s="53"/>
      <c r="IIK135" s="2"/>
      <c r="IIL135" s="53"/>
      <c r="IIM135" s="2"/>
      <c r="IIN135" s="53"/>
      <c r="IIO135" s="2"/>
      <c r="IIP135" s="53"/>
      <c r="IIQ135" s="2"/>
      <c r="IIR135" s="53"/>
      <c r="IIS135" s="2"/>
      <c r="IIT135" s="53"/>
      <c r="IIU135" s="2"/>
      <c r="IIV135" s="53"/>
      <c r="IIW135" s="2"/>
      <c r="IIX135" s="53"/>
      <c r="IIY135" s="2"/>
      <c r="IIZ135" s="53"/>
      <c r="IJA135" s="2"/>
      <c r="IJB135" s="53"/>
      <c r="IJC135" s="2"/>
      <c r="IJD135" s="53"/>
      <c r="IJE135" s="2"/>
      <c r="IJF135" s="53"/>
      <c r="IJG135" s="2"/>
      <c r="IJH135" s="53"/>
      <c r="IJI135" s="2"/>
      <c r="IJJ135" s="53"/>
      <c r="IJK135" s="2"/>
      <c r="IJL135" s="53"/>
      <c r="IJM135" s="2"/>
      <c r="IJN135" s="53"/>
      <c r="IJO135" s="2"/>
      <c r="IJP135" s="53"/>
      <c r="IJQ135" s="2"/>
      <c r="IJR135" s="53"/>
      <c r="IJS135" s="2"/>
      <c r="IJT135" s="53"/>
      <c r="IJU135" s="2"/>
      <c r="IJV135" s="53"/>
      <c r="IJW135" s="2"/>
      <c r="IJX135" s="53"/>
      <c r="IJY135" s="2"/>
      <c r="IJZ135" s="53"/>
      <c r="IKA135" s="2"/>
      <c r="IKB135" s="53"/>
      <c r="IKC135" s="2"/>
      <c r="IKD135" s="53"/>
      <c r="IKE135" s="2"/>
      <c r="IKF135" s="53"/>
      <c r="IKG135" s="2"/>
      <c r="IKH135" s="53"/>
      <c r="IKI135" s="2"/>
      <c r="IKJ135" s="53"/>
      <c r="IKK135" s="2"/>
      <c r="IKL135" s="53"/>
      <c r="IKM135" s="2"/>
      <c r="IKN135" s="53"/>
      <c r="IKO135" s="2"/>
      <c r="IKP135" s="53"/>
      <c r="IKQ135" s="2"/>
      <c r="IKR135" s="53"/>
      <c r="IKS135" s="2"/>
      <c r="IKT135" s="53"/>
      <c r="IKU135" s="2"/>
      <c r="IKV135" s="53"/>
      <c r="IKW135" s="2"/>
      <c r="IKX135" s="53"/>
      <c r="IKY135" s="2"/>
      <c r="IKZ135" s="53"/>
      <c r="ILA135" s="2"/>
      <c r="ILB135" s="53"/>
      <c r="ILC135" s="2"/>
      <c r="ILD135" s="53"/>
      <c r="ILE135" s="2"/>
      <c r="ILF135" s="53"/>
      <c r="ILG135" s="2"/>
      <c r="ILH135" s="53"/>
      <c r="ILI135" s="2"/>
      <c r="ILJ135" s="53"/>
      <c r="ILK135" s="2"/>
      <c r="ILL135" s="53"/>
      <c r="ILM135" s="2"/>
      <c r="ILN135" s="53"/>
      <c r="ILO135" s="2"/>
      <c r="ILP135" s="53"/>
      <c r="ILQ135" s="2"/>
      <c r="ILR135" s="53"/>
      <c r="ILS135" s="2"/>
      <c r="ILT135" s="53"/>
      <c r="ILU135" s="2"/>
      <c r="ILV135" s="53"/>
      <c r="ILW135" s="2"/>
      <c r="ILX135" s="53"/>
      <c r="ILY135" s="2"/>
      <c r="ILZ135" s="53"/>
      <c r="IMA135" s="2"/>
      <c r="IMB135" s="53"/>
      <c r="IMC135" s="2"/>
      <c r="IMD135" s="53"/>
      <c r="IME135" s="2"/>
      <c r="IMF135" s="53"/>
      <c r="IMG135" s="2"/>
      <c r="IMH135" s="53"/>
      <c r="IMI135" s="2"/>
      <c r="IMJ135" s="53"/>
      <c r="IMK135" s="2"/>
      <c r="IML135" s="53"/>
      <c r="IMM135" s="2"/>
      <c r="IMN135" s="53"/>
      <c r="IMO135" s="2"/>
      <c r="IMP135" s="53"/>
      <c r="IMQ135" s="2"/>
      <c r="IMR135" s="53"/>
      <c r="IMS135" s="2"/>
      <c r="IMT135" s="53"/>
      <c r="IMU135" s="2"/>
      <c r="IMV135" s="53"/>
      <c r="IMW135" s="2"/>
      <c r="IMX135" s="53"/>
      <c r="IMY135" s="2"/>
      <c r="IMZ135" s="53"/>
      <c r="INA135" s="2"/>
      <c r="INB135" s="53"/>
      <c r="INC135" s="2"/>
      <c r="IND135" s="53"/>
      <c r="INE135" s="2"/>
      <c r="INF135" s="53"/>
      <c r="ING135" s="2"/>
      <c r="INH135" s="53"/>
      <c r="INI135" s="2"/>
      <c r="INJ135" s="53"/>
      <c r="INK135" s="2"/>
      <c r="INL135" s="53"/>
      <c r="INM135" s="2"/>
      <c r="INN135" s="53"/>
      <c r="INO135" s="2"/>
      <c r="INP135" s="53"/>
      <c r="INQ135" s="2"/>
      <c r="INR135" s="53"/>
      <c r="INS135" s="2"/>
      <c r="INT135" s="53"/>
      <c r="INU135" s="2"/>
      <c r="INV135" s="53"/>
      <c r="INW135" s="2"/>
      <c r="INX135" s="53"/>
      <c r="INY135" s="2"/>
      <c r="INZ135" s="53"/>
      <c r="IOA135" s="2"/>
      <c r="IOB135" s="53"/>
      <c r="IOC135" s="2"/>
      <c r="IOD135" s="53"/>
      <c r="IOE135" s="2"/>
      <c r="IOF135" s="53"/>
      <c r="IOG135" s="2"/>
      <c r="IOH135" s="53"/>
      <c r="IOI135" s="2"/>
      <c r="IOJ135" s="53"/>
      <c r="IOK135" s="2"/>
      <c r="IOL135" s="53"/>
      <c r="IOM135" s="2"/>
      <c r="ION135" s="53"/>
      <c r="IOO135" s="2"/>
      <c r="IOP135" s="53"/>
      <c r="IOQ135" s="2"/>
      <c r="IOR135" s="53"/>
      <c r="IOS135" s="2"/>
      <c r="IOT135" s="53"/>
      <c r="IOU135" s="2"/>
      <c r="IOV135" s="53"/>
      <c r="IOW135" s="2"/>
      <c r="IOX135" s="53"/>
      <c r="IOY135" s="2"/>
      <c r="IOZ135" s="53"/>
      <c r="IPA135" s="2"/>
      <c r="IPB135" s="53"/>
      <c r="IPC135" s="2"/>
      <c r="IPD135" s="53"/>
      <c r="IPE135" s="2"/>
      <c r="IPF135" s="53"/>
      <c r="IPG135" s="2"/>
      <c r="IPH135" s="53"/>
      <c r="IPI135" s="2"/>
      <c r="IPJ135" s="53"/>
      <c r="IPK135" s="2"/>
      <c r="IPL135" s="53"/>
      <c r="IPM135" s="2"/>
      <c r="IPN135" s="53"/>
      <c r="IPO135" s="2"/>
      <c r="IPP135" s="53"/>
      <c r="IPQ135" s="2"/>
      <c r="IPR135" s="53"/>
      <c r="IPS135" s="2"/>
      <c r="IPT135" s="53"/>
      <c r="IPU135" s="2"/>
      <c r="IPV135" s="53"/>
      <c r="IPW135" s="2"/>
      <c r="IPX135" s="53"/>
      <c r="IPY135" s="2"/>
      <c r="IPZ135" s="53"/>
      <c r="IQA135" s="2"/>
      <c r="IQB135" s="53"/>
      <c r="IQC135" s="2"/>
      <c r="IQD135" s="53"/>
      <c r="IQE135" s="2"/>
      <c r="IQF135" s="53"/>
      <c r="IQG135" s="2"/>
      <c r="IQH135" s="53"/>
      <c r="IQI135" s="2"/>
      <c r="IQJ135" s="53"/>
      <c r="IQK135" s="2"/>
      <c r="IQL135" s="53"/>
      <c r="IQM135" s="2"/>
      <c r="IQN135" s="53"/>
      <c r="IQO135" s="2"/>
      <c r="IQP135" s="53"/>
      <c r="IQQ135" s="2"/>
      <c r="IQR135" s="53"/>
      <c r="IQS135" s="2"/>
      <c r="IQT135" s="53"/>
      <c r="IQU135" s="2"/>
      <c r="IQV135" s="53"/>
      <c r="IQW135" s="2"/>
      <c r="IQX135" s="53"/>
      <c r="IQY135" s="2"/>
      <c r="IQZ135" s="53"/>
      <c r="IRA135" s="2"/>
      <c r="IRB135" s="53"/>
      <c r="IRC135" s="2"/>
      <c r="IRD135" s="53"/>
      <c r="IRE135" s="2"/>
      <c r="IRF135" s="53"/>
      <c r="IRG135" s="2"/>
      <c r="IRH135" s="53"/>
      <c r="IRI135" s="2"/>
      <c r="IRJ135" s="53"/>
      <c r="IRK135" s="2"/>
      <c r="IRL135" s="53"/>
      <c r="IRM135" s="2"/>
      <c r="IRN135" s="53"/>
      <c r="IRO135" s="2"/>
      <c r="IRP135" s="53"/>
      <c r="IRQ135" s="2"/>
      <c r="IRR135" s="53"/>
      <c r="IRS135" s="2"/>
      <c r="IRT135" s="53"/>
      <c r="IRU135" s="2"/>
      <c r="IRV135" s="53"/>
      <c r="IRW135" s="2"/>
      <c r="IRX135" s="53"/>
      <c r="IRY135" s="2"/>
      <c r="IRZ135" s="53"/>
      <c r="ISA135" s="2"/>
      <c r="ISB135" s="53"/>
      <c r="ISC135" s="2"/>
      <c r="ISD135" s="53"/>
      <c r="ISE135" s="2"/>
      <c r="ISF135" s="53"/>
      <c r="ISG135" s="2"/>
      <c r="ISH135" s="53"/>
      <c r="ISI135" s="2"/>
      <c r="ISJ135" s="53"/>
      <c r="ISK135" s="2"/>
      <c r="ISL135" s="53"/>
      <c r="ISM135" s="2"/>
      <c r="ISN135" s="53"/>
      <c r="ISO135" s="2"/>
      <c r="ISP135" s="53"/>
      <c r="ISQ135" s="2"/>
      <c r="ISR135" s="53"/>
      <c r="ISS135" s="2"/>
      <c r="IST135" s="53"/>
      <c r="ISU135" s="2"/>
      <c r="ISV135" s="53"/>
      <c r="ISW135" s="2"/>
      <c r="ISX135" s="53"/>
      <c r="ISY135" s="2"/>
      <c r="ISZ135" s="53"/>
      <c r="ITA135" s="2"/>
      <c r="ITB135" s="53"/>
      <c r="ITC135" s="2"/>
      <c r="ITD135" s="53"/>
      <c r="ITE135" s="2"/>
      <c r="ITF135" s="53"/>
      <c r="ITG135" s="2"/>
      <c r="ITH135" s="53"/>
      <c r="ITI135" s="2"/>
      <c r="ITJ135" s="53"/>
      <c r="ITK135" s="2"/>
      <c r="ITL135" s="53"/>
      <c r="ITM135" s="2"/>
      <c r="ITN135" s="53"/>
      <c r="ITO135" s="2"/>
      <c r="ITP135" s="53"/>
      <c r="ITQ135" s="2"/>
      <c r="ITR135" s="53"/>
      <c r="ITS135" s="2"/>
      <c r="ITT135" s="53"/>
      <c r="ITU135" s="2"/>
      <c r="ITV135" s="53"/>
      <c r="ITW135" s="2"/>
      <c r="ITX135" s="53"/>
      <c r="ITY135" s="2"/>
      <c r="ITZ135" s="53"/>
      <c r="IUA135" s="2"/>
      <c r="IUB135" s="53"/>
      <c r="IUC135" s="2"/>
      <c r="IUD135" s="53"/>
      <c r="IUE135" s="2"/>
      <c r="IUF135" s="53"/>
      <c r="IUG135" s="2"/>
      <c r="IUH135" s="53"/>
      <c r="IUI135" s="2"/>
      <c r="IUJ135" s="53"/>
      <c r="IUK135" s="2"/>
      <c r="IUL135" s="53"/>
      <c r="IUM135" s="2"/>
      <c r="IUN135" s="53"/>
      <c r="IUO135" s="2"/>
      <c r="IUP135" s="53"/>
      <c r="IUQ135" s="2"/>
      <c r="IUR135" s="53"/>
      <c r="IUS135" s="2"/>
      <c r="IUT135" s="53"/>
      <c r="IUU135" s="2"/>
      <c r="IUV135" s="53"/>
      <c r="IUW135" s="2"/>
      <c r="IUX135" s="53"/>
      <c r="IUY135" s="2"/>
      <c r="IUZ135" s="53"/>
      <c r="IVA135" s="2"/>
      <c r="IVB135" s="53"/>
      <c r="IVC135" s="2"/>
      <c r="IVD135" s="53"/>
      <c r="IVE135" s="2"/>
      <c r="IVF135" s="53"/>
      <c r="IVG135" s="2"/>
      <c r="IVH135" s="53"/>
      <c r="IVI135" s="2"/>
      <c r="IVJ135" s="53"/>
      <c r="IVK135" s="2"/>
      <c r="IVL135" s="53"/>
      <c r="IVM135" s="2"/>
      <c r="IVN135" s="53"/>
      <c r="IVO135" s="2"/>
      <c r="IVP135" s="53"/>
      <c r="IVQ135" s="2"/>
      <c r="IVR135" s="53"/>
      <c r="IVS135" s="2"/>
      <c r="IVT135" s="53"/>
      <c r="IVU135" s="2"/>
      <c r="IVV135" s="53"/>
      <c r="IVW135" s="2"/>
      <c r="IVX135" s="53"/>
      <c r="IVY135" s="2"/>
      <c r="IVZ135" s="53"/>
      <c r="IWA135" s="2"/>
      <c r="IWB135" s="53"/>
      <c r="IWC135" s="2"/>
      <c r="IWD135" s="53"/>
      <c r="IWE135" s="2"/>
      <c r="IWF135" s="53"/>
      <c r="IWG135" s="2"/>
      <c r="IWH135" s="53"/>
      <c r="IWI135" s="2"/>
      <c r="IWJ135" s="53"/>
      <c r="IWK135" s="2"/>
      <c r="IWL135" s="53"/>
      <c r="IWM135" s="2"/>
      <c r="IWN135" s="53"/>
      <c r="IWO135" s="2"/>
      <c r="IWP135" s="53"/>
      <c r="IWQ135" s="2"/>
      <c r="IWR135" s="53"/>
      <c r="IWS135" s="2"/>
      <c r="IWT135" s="53"/>
      <c r="IWU135" s="2"/>
      <c r="IWV135" s="53"/>
      <c r="IWW135" s="2"/>
      <c r="IWX135" s="53"/>
      <c r="IWY135" s="2"/>
      <c r="IWZ135" s="53"/>
      <c r="IXA135" s="2"/>
      <c r="IXB135" s="53"/>
      <c r="IXC135" s="2"/>
      <c r="IXD135" s="53"/>
      <c r="IXE135" s="2"/>
      <c r="IXF135" s="53"/>
      <c r="IXG135" s="2"/>
      <c r="IXH135" s="53"/>
      <c r="IXI135" s="2"/>
      <c r="IXJ135" s="53"/>
      <c r="IXK135" s="2"/>
      <c r="IXL135" s="53"/>
      <c r="IXM135" s="2"/>
      <c r="IXN135" s="53"/>
      <c r="IXO135" s="2"/>
      <c r="IXP135" s="53"/>
      <c r="IXQ135" s="2"/>
      <c r="IXR135" s="53"/>
      <c r="IXS135" s="2"/>
      <c r="IXT135" s="53"/>
      <c r="IXU135" s="2"/>
      <c r="IXV135" s="53"/>
      <c r="IXW135" s="2"/>
      <c r="IXX135" s="53"/>
      <c r="IXY135" s="2"/>
      <c r="IXZ135" s="53"/>
      <c r="IYA135" s="2"/>
      <c r="IYB135" s="53"/>
      <c r="IYC135" s="2"/>
      <c r="IYD135" s="53"/>
      <c r="IYE135" s="2"/>
      <c r="IYF135" s="53"/>
      <c r="IYG135" s="2"/>
      <c r="IYH135" s="53"/>
      <c r="IYI135" s="2"/>
      <c r="IYJ135" s="53"/>
      <c r="IYK135" s="2"/>
      <c r="IYL135" s="53"/>
      <c r="IYM135" s="2"/>
      <c r="IYN135" s="53"/>
      <c r="IYO135" s="2"/>
      <c r="IYP135" s="53"/>
      <c r="IYQ135" s="2"/>
      <c r="IYR135" s="53"/>
      <c r="IYS135" s="2"/>
      <c r="IYT135" s="53"/>
      <c r="IYU135" s="2"/>
      <c r="IYV135" s="53"/>
      <c r="IYW135" s="2"/>
      <c r="IYX135" s="53"/>
      <c r="IYY135" s="2"/>
      <c r="IYZ135" s="53"/>
      <c r="IZA135" s="2"/>
      <c r="IZB135" s="53"/>
      <c r="IZC135" s="2"/>
      <c r="IZD135" s="53"/>
      <c r="IZE135" s="2"/>
      <c r="IZF135" s="53"/>
      <c r="IZG135" s="2"/>
      <c r="IZH135" s="53"/>
      <c r="IZI135" s="2"/>
      <c r="IZJ135" s="53"/>
      <c r="IZK135" s="2"/>
      <c r="IZL135" s="53"/>
      <c r="IZM135" s="2"/>
      <c r="IZN135" s="53"/>
      <c r="IZO135" s="2"/>
      <c r="IZP135" s="53"/>
      <c r="IZQ135" s="2"/>
      <c r="IZR135" s="53"/>
      <c r="IZS135" s="2"/>
      <c r="IZT135" s="53"/>
      <c r="IZU135" s="2"/>
      <c r="IZV135" s="53"/>
      <c r="IZW135" s="2"/>
      <c r="IZX135" s="53"/>
      <c r="IZY135" s="2"/>
      <c r="IZZ135" s="53"/>
      <c r="JAA135" s="2"/>
      <c r="JAB135" s="53"/>
      <c r="JAC135" s="2"/>
      <c r="JAD135" s="53"/>
      <c r="JAE135" s="2"/>
      <c r="JAF135" s="53"/>
      <c r="JAG135" s="2"/>
      <c r="JAH135" s="53"/>
      <c r="JAI135" s="2"/>
      <c r="JAJ135" s="53"/>
      <c r="JAK135" s="2"/>
      <c r="JAL135" s="53"/>
      <c r="JAM135" s="2"/>
      <c r="JAN135" s="53"/>
      <c r="JAO135" s="2"/>
      <c r="JAP135" s="53"/>
      <c r="JAQ135" s="2"/>
      <c r="JAR135" s="53"/>
      <c r="JAS135" s="2"/>
      <c r="JAT135" s="53"/>
      <c r="JAU135" s="2"/>
      <c r="JAV135" s="53"/>
      <c r="JAW135" s="2"/>
      <c r="JAX135" s="53"/>
      <c r="JAY135" s="2"/>
      <c r="JAZ135" s="53"/>
      <c r="JBA135" s="2"/>
      <c r="JBB135" s="53"/>
      <c r="JBC135" s="2"/>
      <c r="JBD135" s="53"/>
      <c r="JBE135" s="2"/>
      <c r="JBF135" s="53"/>
      <c r="JBG135" s="2"/>
      <c r="JBH135" s="53"/>
      <c r="JBI135" s="2"/>
      <c r="JBJ135" s="53"/>
      <c r="JBK135" s="2"/>
      <c r="JBL135" s="53"/>
      <c r="JBM135" s="2"/>
      <c r="JBN135" s="53"/>
      <c r="JBO135" s="2"/>
      <c r="JBP135" s="53"/>
      <c r="JBQ135" s="2"/>
      <c r="JBR135" s="53"/>
      <c r="JBS135" s="2"/>
      <c r="JBT135" s="53"/>
      <c r="JBU135" s="2"/>
      <c r="JBV135" s="53"/>
      <c r="JBW135" s="2"/>
      <c r="JBX135" s="53"/>
      <c r="JBY135" s="2"/>
      <c r="JBZ135" s="53"/>
      <c r="JCA135" s="2"/>
      <c r="JCB135" s="53"/>
      <c r="JCC135" s="2"/>
      <c r="JCD135" s="53"/>
      <c r="JCE135" s="2"/>
      <c r="JCF135" s="53"/>
      <c r="JCG135" s="2"/>
      <c r="JCH135" s="53"/>
      <c r="JCI135" s="2"/>
      <c r="JCJ135" s="53"/>
      <c r="JCK135" s="2"/>
      <c r="JCL135" s="53"/>
      <c r="JCM135" s="2"/>
      <c r="JCN135" s="53"/>
      <c r="JCO135" s="2"/>
      <c r="JCP135" s="53"/>
      <c r="JCQ135" s="2"/>
      <c r="JCR135" s="53"/>
      <c r="JCS135" s="2"/>
      <c r="JCT135" s="53"/>
      <c r="JCU135" s="2"/>
      <c r="JCV135" s="53"/>
      <c r="JCW135" s="2"/>
      <c r="JCX135" s="53"/>
      <c r="JCY135" s="2"/>
      <c r="JCZ135" s="53"/>
      <c r="JDA135" s="2"/>
      <c r="JDB135" s="53"/>
      <c r="JDC135" s="2"/>
      <c r="JDD135" s="53"/>
      <c r="JDE135" s="2"/>
      <c r="JDF135" s="53"/>
      <c r="JDG135" s="2"/>
      <c r="JDH135" s="53"/>
      <c r="JDI135" s="2"/>
      <c r="JDJ135" s="53"/>
      <c r="JDK135" s="2"/>
      <c r="JDL135" s="53"/>
      <c r="JDM135" s="2"/>
      <c r="JDN135" s="53"/>
      <c r="JDO135" s="2"/>
      <c r="JDP135" s="53"/>
      <c r="JDQ135" s="2"/>
      <c r="JDR135" s="53"/>
      <c r="JDS135" s="2"/>
      <c r="JDT135" s="53"/>
      <c r="JDU135" s="2"/>
      <c r="JDV135" s="53"/>
      <c r="JDW135" s="2"/>
      <c r="JDX135" s="53"/>
      <c r="JDY135" s="2"/>
      <c r="JDZ135" s="53"/>
      <c r="JEA135" s="2"/>
      <c r="JEB135" s="53"/>
      <c r="JEC135" s="2"/>
      <c r="JED135" s="53"/>
      <c r="JEE135" s="2"/>
      <c r="JEF135" s="53"/>
      <c r="JEG135" s="2"/>
      <c r="JEH135" s="53"/>
      <c r="JEI135" s="2"/>
      <c r="JEJ135" s="53"/>
      <c r="JEK135" s="2"/>
      <c r="JEL135" s="53"/>
      <c r="JEM135" s="2"/>
      <c r="JEN135" s="53"/>
      <c r="JEO135" s="2"/>
      <c r="JEP135" s="53"/>
      <c r="JEQ135" s="2"/>
      <c r="JER135" s="53"/>
      <c r="JES135" s="2"/>
      <c r="JET135" s="53"/>
      <c r="JEU135" s="2"/>
      <c r="JEV135" s="53"/>
      <c r="JEW135" s="2"/>
      <c r="JEX135" s="53"/>
      <c r="JEY135" s="2"/>
      <c r="JEZ135" s="53"/>
      <c r="JFA135" s="2"/>
      <c r="JFB135" s="53"/>
      <c r="JFC135" s="2"/>
      <c r="JFD135" s="53"/>
      <c r="JFE135" s="2"/>
      <c r="JFF135" s="53"/>
      <c r="JFG135" s="2"/>
      <c r="JFH135" s="53"/>
      <c r="JFI135" s="2"/>
      <c r="JFJ135" s="53"/>
      <c r="JFK135" s="2"/>
      <c r="JFL135" s="53"/>
      <c r="JFM135" s="2"/>
      <c r="JFN135" s="53"/>
      <c r="JFO135" s="2"/>
      <c r="JFP135" s="53"/>
      <c r="JFQ135" s="2"/>
      <c r="JFR135" s="53"/>
      <c r="JFS135" s="2"/>
      <c r="JFT135" s="53"/>
      <c r="JFU135" s="2"/>
      <c r="JFV135" s="53"/>
      <c r="JFW135" s="2"/>
      <c r="JFX135" s="53"/>
      <c r="JFY135" s="2"/>
      <c r="JFZ135" s="53"/>
      <c r="JGA135" s="2"/>
      <c r="JGB135" s="53"/>
      <c r="JGC135" s="2"/>
      <c r="JGD135" s="53"/>
      <c r="JGE135" s="2"/>
      <c r="JGF135" s="53"/>
      <c r="JGG135" s="2"/>
      <c r="JGH135" s="53"/>
      <c r="JGI135" s="2"/>
      <c r="JGJ135" s="53"/>
      <c r="JGK135" s="2"/>
      <c r="JGL135" s="53"/>
      <c r="JGM135" s="2"/>
      <c r="JGN135" s="53"/>
      <c r="JGO135" s="2"/>
      <c r="JGP135" s="53"/>
      <c r="JGQ135" s="2"/>
      <c r="JGR135" s="53"/>
      <c r="JGS135" s="2"/>
      <c r="JGT135" s="53"/>
      <c r="JGU135" s="2"/>
      <c r="JGV135" s="53"/>
      <c r="JGW135" s="2"/>
      <c r="JGX135" s="53"/>
      <c r="JGY135" s="2"/>
      <c r="JGZ135" s="53"/>
      <c r="JHA135" s="2"/>
      <c r="JHB135" s="53"/>
      <c r="JHC135" s="2"/>
      <c r="JHD135" s="53"/>
      <c r="JHE135" s="2"/>
      <c r="JHF135" s="53"/>
      <c r="JHG135" s="2"/>
      <c r="JHH135" s="53"/>
      <c r="JHI135" s="2"/>
      <c r="JHJ135" s="53"/>
      <c r="JHK135" s="2"/>
      <c r="JHL135" s="53"/>
      <c r="JHM135" s="2"/>
      <c r="JHN135" s="53"/>
      <c r="JHO135" s="2"/>
      <c r="JHP135" s="53"/>
      <c r="JHQ135" s="2"/>
      <c r="JHR135" s="53"/>
      <c r="JHS135" s="2"/>
      <c r="JHT135" s="53"/>
      <c r="JHU135" s="2"/>
      <c r="JHV135" s="53"/>
      <c r="JHW135" s="2"/>
      <c r="JHX135" s="53"/>
      <c r="JHY135" s="2"/>
      <c r="JHZ135" s="53"/>
      <c r="JIA135" s="2"/>
      <c r="JIB135" s="53"/>
      <c r="JIC135" s="2"/>
      <c r="JID135" s="53"/>
      <c r="JIE135" s="2"/>
      <c r="JIF135" s="53"/>
      <c r="JIG135" s="2"/>
      <c r="JIH135" s="53"/>
      <c r="JII135" s="2"/>
      <c r="JIJ135" s="53"/>
      <c r="JIK135" s="2"/>
      <c r="JIL135" s="53"/>
      <c r="JIM135" s="2"/>
      <c r="JIN135" s="53"/>
      <c r="JIO135" s="2"/>
      <c r="JIP135" s="53"/>
      <c r="JIQ135" s="2"/>
      <c r="JIR135" s="53"/>
      <c r="JIS135" s="2"/>
      <c r="JIT135" s="53"/>
      <c r="JIU135" s="2"/>
      <c r="JIV135" s="53"/>
      <c r="JIW135" s="2"/>
      <c r="JIX135" s="53"/>
      <c r="JIY135" s="2"/>
      <c r="JIZ135" s="53"/>
      <c r="JJA135" s="2"/>
      <c r="JJB135" s="53"/>
      <c r="JJC135" s="2"/>
      <c r="JJD135" s="53"/>
      <c r="JJE135" s="2"/>
      <c r="JJF135" s="53"/>
      <c r="JJG135" s="2"/>
      <c r="JJH135" s="53"/>
      <c r="JJI135" s="2"/>
      <c r="JJJ135" s="53"/>
      <c r="JJK135" s="2"/>
      <c r="JJL135" s="53"/>
      <c r="JJM135" s="2"/>
      <c r="JJN135" s="53"/>
      <c r="JJO135" s="2"/>
      <c r="JJP135" s="53"/>
      <c r="JJQ135" s="2"/>
      <c r="JJR135" s="53"/>
      <c r="JJS135" s="2"/>
      <c r="JJT135" s="53"/>
      <c r="JJU135" s="2"/>
      <c r="JJV135" s="53"/>
      <c r="JJW135" s="2"/>
      <c r="JJX135" s="53"/>
      <c r="JJY135" s="2"/>
      <c r="JJZ135" s="53"/>
      <c r="JKA135" s="2"/>
      <c r="JKB135" s="53"/>
      <c r="JKC135" s="2"/>
      <c r="JKD135" s="53"/>
      <c r="JKE135" s="2"/>
      <c r="JKF135" s="53"/>
      <c r="JKG135" s="2"/>
      <c r="JKH135" s="53"/>
      <c r="JKI135" s="2"/>
      <c r="JKJ135" s="53"/>
      <c r="JKK135" s="2"/>
      <c r="JKL135" s="53"/>
      <c r="JKM135" s="2"/>
      <c r="JKN135" s="53"/>
      <c r="JKO135" s="2"/>
      <c r="JKP135" s="53"/>
      <c r="JKQ135" s="2"/>
      <c r="JKR135" s="53"/>
      <c r="JKS135" s="2"/>
      <c r="JKT135" s="53"/>
      <c r="JKU135" s="2"/>
      <c r="JKV135" s="53"/>
      <c r="JKW135" s="2"/>
      <c r="JKX135" s="53"/>
      <c r="JKY135" s="2"/>
      <c r="JKZ135" s="53"/>
      <c r="JLA135" s="2"/>
      <c r="JLB135" s="53"/>
      <c r="JLC135" s="2"/>
      <c r="JLD135" s="53"/>
      <c r="JLE135" s="2"/>
      <c r="JLF135" s="53"/>
      <c r="JLG135" s="2"/>
      <c r="JLH135" s="53"/>
      <c r="JLI135" s="2"/>
      <c r="JLJ135" s="53"/>
      <c r="JLK135" s="2"/>
      <c r="JLL135" s="53"/>
      <c r="JLM135" s="2"/>
      <c r="JLN135" s="53"/>
      <c r="JLO135" s="2"/>
      <c r="JLP135" s="53"/>
      <c r="JLQ135" s="2"/>
      <c r="JLR135" s="53"/>
      <c r="JLS135" s="2"/>
      <c r="JLT135" s="53"/>
      <c r="JLU135" s="2"/>
      <c r="JLV135" s="53"/>
      <c r="JLW135" s="2"/>
      <c r="JLX135" s="53"/>
      <c r="JLY135" s="2"/>
      <c r="JLZ135" s="53"/>
      <c r="JMA135" s="2"/>
      <c r="JMB135" s="53"/>
      <c r="JMC135" s="2"/>
      <c r="JMD135" s="53"/>
      <c r="JME135" s="2"/>
      <c r="JMF135" s="53"/>
      <c r="JMG135" s="2"/>
      <c r="JMH135" s="53"/>
      <c r="JMI135" s="2"/>
      <c r="JMJ135" s="53"/>
      <c r="JMK135" s="2"/>
      <c r="JML135" s="53"/>
      <c r="JMM135" s="2"/>
      <c r="JMN135" s="53"/>
      <c r="JMO135" s="2"/>
      <c r="JMP135" s="53"/>
      <c r="JMQ135" s="2"/>
      <c r="JMR135" s="53"/>
      <c r="JMS135" s="2"/>
      <c r="JMT135" s="53"/>
      <c r="JMU135" s="2"/>
      <c r="JMV135" s="53"/>
      <c r="JMW135" s="2"/>
      <c r="JMX135" s="53"/>
      <c r="JMY135" s="2"/>
      <c r="JMZ135" s="53"/>
      <c r="JNA135" s="2"/>
      <c r="JNB135" s="53"/>
      <c r="JNC135" s="2"/>
      <c r="JND135" s="53"/>
      <c r="JNE135" s="2"/>
      <c r="JNF135" s="53"/>
      <c r="JNG135" s="2"/>
      <c r="JNH135" s="53"/>
      <c r="JNI135" s="2"/>
      <c r="JNJ135" s="53"/>
      <c r="JNK135" s="2"/>
      <c r="JNL135" s="53"/>
      <c r="JNM135" s="2"/>
      <c r="JNN135" s="53"/>
      <c r="JNO135" s="2"/>
      <c r="JNP135" s="53"/>
      <c r="JNQ135" s="2"/>
      <c r="JNR135" s="53"/>
      <c r="JNS135" s="2"/>
      <c r="JNT135" s="53"/>
      <c r="JNU135" s="2"/>
      <c r="JNV135" s="53"/>
      <c r="JNW135" s="2"/>
      <c r="JNX135" s="53"/>
      <c r="JNY135" s="2"/>
      <c r="JNZ135" s="53"/>
      <c r="JOA135" s="2"/>
      <c r="JOB135" s="53"/>
      <c r="JOC135" s="2"/>
      <c r="JOD135" s="53"/>
      <c r="JOE135" s="2"/>
      <c r="JOF135" s="53"/>
      <c r="JOG135" s="2"/>
      <c r="JOH135" s="53"/>
      <c r="JOI135" s="2"/>
      <c r="JOJ135" s="53"/>
      <c r="JOK135" s="2"/>
      <c r="JOL135" s="53"/>
      <c r="JOM135" s="2"/>
      <c r="JON135" s="53"/>
      <c r="JOO135" s="2"/>
      <c r="JOP135" s="53"/>
      <c r="JOQ135" s="2"/>
      <c r="JOR135" s="53"/>
      <c r="JOS135" s="2"/>
      <c r="JOT135" s="53"/>
      <c r="JOU135" s="2"/>
      <c r="JOV135" s="53"/>
      <c r="JOW135" s="2"/>
      <c r="JOX135" s="53"/>
      <c r="JOY135" s="2"/>
      <c r="JOZ135" s="53"/>
      <c r="JPA135" s="2"/>
      <c r="JPB135" s="53"/>
      <c r="JPC135" s="2"/>
      <c r="JPD135" s="53"/>
      <c r="JPE135" s="2"/>
      <c r="JPF135" s="53"/>
      <c r="JPG135" s="2"/>
      <c r="JPH135" s="53"/>
      <c r="JPI135" s="2"/>
      <c r="JPJ135" s="53"/>
      <c r="JPK135" s="2"/>
      <c r="JPL135" s="53"/>
      <c r="JPM135" s="2"/>
      <c r="JPN135" s="53"/>
      <c r="JPO135" s="2"/>
      <c r="JPP135" s="53"/>
      <c r="JPQ135" s="2"/>
      <c r="JPR135" s="53"/>
      <c r="JPS135" s="2"/>
      <c r="JPT135" s="53"/>
      <c r="JPU135" s="2"/>
      <c r="JPV135" s="53"/>
      <c r="JPW135" s="2"/>
      <c r="JPX135" s="53"/>
      <c r="JPY135" s="2"/>
      <c r="JPZ135" s="53"/>
      <c r="JQA135" s="2"/>
      <c r="JQB135" s="53"/>
      <c r="JQC135" s="2"/>
      <c r="JQD135" s="53"/>
      <c r="JQE135" s="2"/>
      <c r="JQF135" s="53"/>
      <c r="JQG135" s="2"/>
      <c r="JQH135" s="53"/>
      <c r="JQI135" s="2"/>
      <c r="JQJ135" s="53"/>
      <c r="JQK135" s="2"/>
      <c r="JQL135" s="53"/>
      <c r="JQM135" s="2"/>
      <c r="JQN135" s="53"/>
      <c r="JQO135" s="2"/>
      <c r="JQP135" s="53"/>
      <c r="JQQ135" s="2"/>
      <c r="JQR135" s="53"/>
      <c r="JQS135" s="2"/>
      <c r="JQT135" s="53"/>
      <c r="JQU135" s="2"/>
      <c r="JQV135" s="53"/>
      <c r="JQW135" s="2"/>
      <c r="JQX135" s="53"/>
      <c r="JQY135" s="2"/>
      <c r="JQZ135" s="53"/>
      <c r="JRA135" s="2"/>
      <c r="JRB135" s="53"/>
      <c r="JRC135" s="2"/>
      <c r="JRD135" s="53"/>
      <c r="JRE135" s="2"/>
      <c r="JRF135" s="53"/>
      <c r="JRG135" s="2"/>
      <c r="JRH135" s="53"/>
      <c r="JRI135" s="2"/>
      <c r="JRJ135" s="53"/>
      <c r="JRK135" s="2"/>
      <c r="JRL135" s="53"/>
      <c r="JRM135" s="2"/>
      <c r="JRN135" s="53"/>
      <c r="JRO135" s="2"/>
      <c r="JRP135" s="53"/>
      <c r="JRQ135" s="2"/>
      <c r="JRR135" s="53"/>
      <c r="JRS135" s="2"/>
      <c r="JRT135" s="53"/>
      <c r="JRU135" s="2"/>
      <c r="JRV135" s="53"/>
      <c r="JRW135" s="2"/>
      <c r="JRX135" s="53"/>
      <c r="JRY135" s="2"/>
      <c r="JRZ135" s="53"/>
      <c r="JSA135" s="2"/>
      <c r="JSB135" s="53"/>
      <c r="JSC135" s="2"/>
      <c r="JSD135" s="53"/>
      <c r="JSE135" s="2"/>
      <c r="JSF135" s="53"/>
      <c r="JSG135" s="2"/>
      <c r="JSH135" s="53"/>
      <c r="JSI135" s="2"/>
      <c r="JSJ135" s="53"/>
      <c r="JSK135" s="2"/>
      <c r="JSL135" s="53"/>
      <c r="JSM135" s="2"/>
      <c r="JSN135" s="53"/>
      <c r="JSO135" s="2"/>
      <c r="JSP135" s="53"/>
      <c r="JSQ135" s="2"/>
      <c r="JSR135" s="53"/>
      <c r="JSS135" s="2"/>
      <c r="JST135" s="53"/>
      <c r="JSU135" s="2"/>
      <c r="JSV135" s="53"/>
      <c r="JSW135" s="2"/>
      <c r="JSX135" s="53"/>
      <c r="JSY135" s="2"/>
      <c r="JSZ135" s="53"/>
      <c r="JTA135" s="2"/>
      <c r="JTB135" s="53"/>
      <c r="JTC135" s="2"/>
      <c r="JTD135" s="53"/>
      <c r="JTE135" s="2"/>
      <c r="JTF135" s="53"/>
      <c r="JTG135" s="2"/>
      <c r="JTH135" s="53"/>
      <c r="JTI135" s="2"/>
      <c r="JTJ135" s="53"/>
      <c r="JTK135" s="2"/>
      <c r="JTL135" s="53"/>
      <c r="JTM135" s="2"/>
      <c r="JTN135" s="53"/>
      <c r="JTO135" s="2"/>
      <c r="JTP135" s="53"/>
      <c r="JTQ135" s="2"/>
      <c r="JTR135" s="53"/>
      <c r="JTS135" s="2"/>
      <c r="JTT135" s="53"/>
      <c r="JTU135" s="2"/>
      <c r="JTV135" s="53"/>
      <c r="JTW135" s="2"/>
      <c r="JTX135" s="53"/>
      <c r="JTY135" s="2"/>
      <c r="JTZ135" s="53"/>
      <c r="JUA135" s="2"/>
      <c r="JUB135" s="53"/>
      <c r="JUC135" s="2"/>
      <c r="JUD135" s="53"/>
      <c r="JUE135" s="2"/>
      <c r="JUF135" s="53"/>
      <c r="JUG135" s="2"/>
      <c r="JUH135" s="53"/>
      <c r="JUI135" s="2"/>
      <c r="JUJ135" s="53"/>
      <c r="JUK135" s="2"/>
      <c r="JUL135" s="53"/>
      <c r="JUM135" s="2"/>
      <c r="JUN135" s="53"/>
      <c r="JUO135" s="2"/>
      <c r="JUP135" s="53"/>
      <c r="JUQ135" s="2"/>
      <c r="JUR135" s="53"/>
      <c r="JUS135" s="2"/>
      <c r="JUT135" s="53"/>
      <c r="JUU135" s="2"/>
      <c r="JUV135" s="53"/>
      <c r="JUW135" s="2"/>
      <c r="JUX135" s="53"/>
      <c r="JUY135" s="2"/>
      <c r="JUZ135" s="53"/>
      <c r="JVA135" s="2"/>
      <c r="JVB135" s="53"/>
      <c r="JVC135" s="2"/>
      <c r="JVD135" s="53"/>
      <c r="JVE135" s="2"/>
      <c r="JVF135" s="53"/>
      <c r="JVG135" s="2"/>
      <c r="JVH135" s="53"/>
      <c r="JVI135" s="2"/>
      <c r="JVJ135" s="53"/>
      <c r="JVK135" s="2"/>
      <c r="JVL135" s="53"/>
      <c r="JVM135" s="2"/>
      <c r="JVN135" s="53"/>
      <c r="JVO135" s="2"/>
      <c r="JVP135" s="53"/>
      <c r="JVQ135" s="2"/>
      <c r="JVR135" s="53"/>
      <c r="JVS135" s="2"/>
      <c r="JVT135" s="53"/>
      <c r="JVU135" s="2"/>
      <c r="JVV135" s="53"/>
      <c r="JVW135" s="2"/>
      <c r="JVX135" s="53"/>
      <c r="JVY135" s="2"/>
      <c r="JVZ135" s="53"/>
      <c r="JWA135" s="2"/>
      <c r="JWB135" s="53"/>
      <c r="JWC135" s="2"/>
      <c r="JWD135" s="53"/>
      <c r="JWE135" s="2"/>
      <c r="JWF135" s="53"/>
      <c r="JWG135" s="2"/>
      <c r="JWH135" s="53"/>
      <c r="JWI135" s="2"/>
      <c r="JWJ135" s="53"/>
      <c r="JWK135" s="2"/>
      <c r="JWL135" s="53"/>
      <c r="JWM135" s="2"/>
      <c r="JWN135" s="53"/>
      <c r="JWO135" s="2"/>
      <c r="JWP135" s="53"/>
      <c r="JWQ135" s="2"/>
      <c r="JWR135" s="53"/>
      <c r="JWS135" s="2"/>
      <c r="JWT135" s="53"/>
      <c r="JWU135" s="2"/>
      <c r="JWV135" s="53"/>
      <c r="JWW135" s="2"/>
      <c r="JWX135" s="53"/>
      <c r="JWY135" s="2"/>
      <c r="JWZ135" s="53"/>
      <c r="JXA135" s="2"/>
      <c r="JXB135" s="53"/>
      <c r="JXC135" s="2"/>
      <c r="JXD135" s="53"/>
      <c r="JXE135" s="2"/>
      <c r="JXF135" s="53"/>
      <c r="JXG135" s="2"/>
      <c r="JXH135" s="53"/>
      <c r="JXI135" s="2"/>
      <c r="JXJ135" s="53"/>
      <c r="JXK135" s="2"/>
      <c r="JXL135" s="53"/>
      <c r="JXM135" s="2"/>
      <c r="JXN135" s="53"/>
      <c r="JXO135" s="2"/>
      <c r="JXP135" s="53"/>
      <c r="JXQ135" s="2"/>
      <c r="JXR135" s="53"/>
      <c r="JXS135" s="2"/>
      <c r="JXT135" s="53"/>
      <c r="JXU135" s="2"/>
      <c r="JXV135" s="53"/>
      <c r="JXW135" s="2"/>
      <c r="JXX135" s="53"/>
      <c r="JXY135" s="2"/>
      <c r="JXZ135" s="53"/>
      <c r="JYA135" s="2"/>
      <c r="JYB135" s="53"/>
      <c r="JYC135" s="2"/>
      <c r="JYD135" s="53"/>
      <c r="JYE135" s="2"/>
      <c r="JYF135" s="53"/>
      <c r="JYG135" s="2"/>
      <c r="JYH135" s="53"/>
      <c r="JYI135" s="2"/>
      <c r="JYJ135" s="53"/>
      <c r="JYK135" s="2"/>
      <c r="JYL135" s="53"/>
      <c r="JYM135" s="2"/>
      <c r="JYN135" s="53"/>
      <c r="JYO135" s="2"/>
      <c r="JYP135" s="53"/>
      <c r="JYQ135" s="2"/>
      <c r="JYR135" s="53"/>
      <c r="JYS135" s="2"/>
      <c r="JYT135" s="53"/>
      <c r="JYU135" s="2"/>
      <c r="JYV135" s="53"/>
      <c r="JYW135" s="2"/>
      <c r="JYX135" s="53"/>
      <c r="JYY135" s="2"/>
      <c r="JYZ135" s="53"/>
      <c r="JZA135" s="2"/>
      <c r="JZB135" s="53"/>
      <c r="JZC135" s="2"/>
      <c r="JZD135" s="53"/>
      <c r="JZE135" s="2"/>
      <c r="JZF135" s="53"/>
      <c r="JZG135" s="2"/>
      <c r="JZH135" s="53"/>
      <c r="JZI135" s="2"/>
      <c r="JZJ135" s="53"/>
      <c r="JZK135" s="2"/>
      <c r="JZL135" s="53"/>
      <c r="JZM135" s="2"/>
      <c r="JZN135" s="53"/>
      <c r="JZO135" s="2"/>
      <c r="JZP135" s="53"/>
      <c r="JZQ135" s="2"/>
      <c r="JZR135" s="53"/>
      <c r="JZS135" s="2"/>
      <c r="JZT135" s="53"/>
      <c r="JZU135" s="2"/>
      <c r="JZV135" s="53"/>
      <c r="JZW135" s="2"/>
      <c r="JZX135" s="53"/>
      <c r="JZY135" s="2"/>
      <c r="JZZ135" s="53"/>
      <c r="KAA135" s="2"/>
      <c r="KAB135" s="53"/>
      <c r="KAC135" s="2"/>
      <c r="KAD135" s="53"/>
      <c r="KAE135" s="2"/>
      <c r="KAF135" s="53"/>
      <c r="KAG135" s="2"/>
      <c r="KAH135" s="53"/>
      <c r="KAI135" s="2"/>
      <c r="KAJ135" s="53"/>
      <c r="KAK135" s="2"/>
      <c r="KAL135" s="53"/>
      <c r="KAM135" s="2"/>
      <c r="KAN135" s="53"/>
      <c r="KAO135" s="2"/>
      <c r="KAP135" s="53"/>
      <c r="KAQ135" s="2"/>
      <c r="KAR135" s="53"/>
      <c r="KAS135" s="2"/>
      <c r="KAT135" s="53"/>
      <c r="KAU135" s="2"/>
      <c r="KAV135" s="53"/>
      <c r="KAW135" s="2"/>
      <c r="KAX135" s="53"/>
      <c r="KAY135" s="2"/>
      <c r="KAZ135" s="53"/>
      <c r="KBA135" s="2"/>
      <c r="KBB135" s="53"/>
      <c r="KBC135" s="2"/>
      <c r="KBD135" s="53"/>
      <c r="KBE135" s="2"/>
      <c r="KBF135" s="53"/>
      <c r="KBG135" s="2"/>
      <c r="KBH135" s="53"/>
      <c r="KBI135" s="2"/>
      <c r="KBJ135" s="53"/>
      <c r="KBK135" s="2"/>
      <c r="KBL135" s="53"/>
      <c r="KBM135" s="2"/>
      <c r="KBN135" s="53"/>
      <c r="KBO135" s="2"/>
      <c r="KBP135" s="53"/>
      <c r="KBQ135" s="2"/>
      <c r="KBR135" s="53"/>
      <c r="KBS135" s="2"/>
      <c r="KBT135" s="53"/>
      <c r="KBU135" s="2"/>
      <c r="KBV135" s="53"/>
      <c r="KBW135" s="2"/>
      <c r="KBX135" s="53"/>
      <c r="KBY135" s="2"/>
      <c r="KBZ135" s="53"/>
      <c r="KCA135" s="2"/>
      <c r="KCB135" s="53"/>
      <c r="KCC135" s="2"/>
      <c r="KCD135" s="53"/>
      <c r="KCE135" s="2"/>
      <c r="KCF135" s="53"/>
      <c r="KCG135" s="2"/>
      <c r="KCH135" s="53"/>
      <c r="KCI135" s="2"/>
      <c r="KCJ135" s="53"/>
      <c r="KCK135" s="2"/>
      <c r="KCL135" s="53"/>
      <c r="KCM135" s="2"/>
      <c r="KCN135" s="53"/>
      <c r="KCO135" s="2"/>
      <c r="KCP135" s="53"/>
      <c r="KCQ135" s="2"/>
      <c r="KCR135" s="53"/>
      <c r="KCS135" s="2"/>
      <c r="KCT135" s="53"/>
      <c r="KCU135" s="2"/>
      <c r="KCV135" s="53"/>
      <c r="KCW135" s="2"/>
      <c r="KCX135" s="53"/>
      <c r="KCY135" s="2"/>
      <c r="KCZ135" s="53"/>
      <c r="KDA135" s="2"/>
      <c r="KDB135" s="53"/>
      <c r="KDC135" s="2"/>
      <c r="KDD135" s="53"/>
      <c r="KDE135" s="2"/>
      <c r="KDF135" s="53"/>
      <c r="KDG135" s="2"/>
      <c r="KDH135" s="53"/>
      <c r="KDI135" s="2"/>
      <c r="KDJ135" s="53"/>
      <c r="KDK135" s="2"/>
      <c r="KDL135" s="53"/>
      <c r="KDM135" s="2"/>
      <c r="KDN135" s="53"/>
      <c r="KDO135" s="2"/>
      <c r="KDP135" s="53"/>
      <c r="KDQ135" s="2"/>
      <c r="KDR135" s="53"/>
      <c r="KDS135" s="2"/>
      <c r="KDT135" s="53"/>
      <c r="KDU135" s="2"/>
      <c r="KDV135" s="53"/>
      <c r="KDW135" s="2"/>
      <c r="KDX135" s="53"/>
      <c r="KDY135" s="2"/>
      <c r="KDZ135" s="53"/>
      <c r="KEA135" s="2"/>
      <c r="KEB135" s="53"/>
      <c r="KEC135" s="2"/>
      <c r="KED135" s="53"/>
      <c r="KEE135" s="2"/>
      <c r="KEF135" s="53"/>
      <c r="KEG135" s="2"/>
      <c r="KEH135" s="53"/>
      <c r="KEI135" s="2"/>
      <c r="KEJ135" s="53"/>
      <c r="KEK135" s="2"/>
      <c r="KEL135" s="53"/>
      <c r="KEM135" s="2"/>
      <c r="KEN135" s="53"/>
      <c r="KEO135" s="2"/>
      <c r="KEP135" s="53"/>
      <c r="KEQ135" s="2"/>
      <c r="KER135" s="53"/>
      <c r="KES135" s="2"/>
      <c r="KET135" s="53"/>
      <c r="KEU135" s="2"/>
      <c r="KEV135" s="53"/>
      <c r="KEW135" s="2"/>
      <c r="KEX135" s="53"/>
      <c r="KEY135" s="2"/>
      <c r="KEZ135" s="53"/>
      <c r="KFA135" s="2"/>
      <c r="KFB135" s="53"/>
      <c r="KFC135" s="2"/>
      <c r="KFD135" s="53"/>
      <c r="KFE135" s="2"/>
      <c r="KFF135" s="53"/>
      <c r="KFG135" s="2"/>
      <c r="KFH135" s="53"/>
      <c r="KFI135" s="2"/>
      <c r="KFJ135" s="53"/>
      <c r="KFK135" s="2"/>
      <c r="KFL135" s="53"/>
      <c r="KFM135" s="2"/>
      <c r="KFN135" s="53"/>
      <c r="KFO135" s="2"/>
      <c r="KFP135" s="53"/>
      <c r="KFQ135" s="2"/>
      <c r="KFR135" s="53"/>
      <c r="KFS135" s="2"/>
      <c r="KFT135" s="53"/>
      <c r="KFU135" s="2"/>
      <c r="KFV135" s="53"/>
      <c r="KFW135" s="2"/>
      <c r="KFX135" s="53"/>
      <c r="KFY135" s="2"/>
      <c r="KFZ135" s="53"/>
      <c r="KGA135" s="2"/>
      <c r="KGB135" s="53"/>
      <c r="KGC135" s="2"/>
      <c r="KGD135" s="53"/>
      <c r="KGE135" s="2"/>
      <c r="KGF135" s="53"/>
      <c r="KGG135" s="2"/>
      <c r="KGH135" s="53"/>
      <c r="KGI135" s="2"/>
      <c r="KGJ135" s="53"/>
      <c r="KGK135" s="2"/>
      <c r="KGL135" s="53"/>
      <c r="KGM135" s="2"/>
      <c r="KGN135" s="53"/>
      <c r="KGO135" s="2"/>
      <c r="KGP135" s="53"/>
      <c r="KGQ135" s="2"/>
      <c r="KGR135" s="53"/>
      <c r="KGS135" s="2"/>
      <c r="KGT135" s="53"/>
      <c r="KGU135" s="2"/>
      <c r="KGV135" s="53"/>
      <c r="KGW135" s="2"/>
      <c r="KGX135" s="53"/>
      <c r="KGY135" s="2"/>
      <c r="KGZ135" s="53"/>
      <c r="KHA135" s="2"/>
      <c r="KHB135" s="53"/>
      <c r="KHC135" s="2"/>
      <c r="KHD135" s="53"/>
      <c r="KHE135" s="2"/>
      <c r="KHF135" s="53"/>
      <c r="KHG135" s="2"/>
      <c r="KHH135" s="53"/>
      <c r="KHI135" s="2"/>
      <c r="KHJ135" s="53"/>
      <c r="KHK135" s="2"/>
      <c r="KHL135" s="53"/>
      <c r="KHM135" s="2"/>
      <c r="KHN135" s="53"/>
      <c r="KHO135" s="2"/>
      <c r="KHP135" s="53"/>
      <c r="KHQ135" s="2"/>
      <c r="KHR135" s="53"/>
      <c r="KHS135" s="2"/>
      <c r="KHT135" s="53"/>
      <c r="KHU135" s="2"/>
      <c r="KHV135" s="53"/>
      <c r="KHW135" s="2"/>
      <c r="KHX135" s="53"/>
      <c r="KHY135" s="2"/>
      <c r="KHZ135" s="53"/>
      <c r="KIA135" s="2"/>
      <c r="KIB135" s="53"/>
      <c r="KIC135" s="2"/>
      <c r="KID135" s="53"/>
      <c r="KIE135" s="2"/>
      <c r="KIF135" s="53"/>
      <c r="KIG135" s="2"/>
      <c r="KIH135" s="53"/>
      <c r="KII135" s="2"/>
      <c r="KIJ135" s="53"/>
      <c r="KIK135" s="2"/>
      <c r="KIL135" s="53"/>
      <c r="KIM135" s="2"/>
      <c r="KIN135" s="53"/>
      <c r="KIO135" s="2"/>
      <c r="KIP135" s="53"/>
      <c r="KIQ135" s="2"/>
      <c r="KIR135" s="53"/>
      <c r="KIS135" s="2"/>
      <c r="KIT135" s="53"/>
      <c r="KIU135" s="2"/>
      <c r="KIV135" s="53"/>
      <c r="KIW135" s="2"/>
      <c r="KIX135" s="53"/>
      <c r="KIY135" s="2"/>
      <c r="KIZ135" s="53"/>
      <c r="KJA135" s="2"/>
      <c r="KJB135" s="53"/>
      <c r="KJC135" s="2"/>
      <c r="KJD135" s="53"/>
      <c r="KJE135" s="2"/>
      <c r="KJF135" s="53"/>
      <c r="KJG135" s="2"/>
      <c r="KJH135" s="53"/>
      <c r="KJI135" s="2"/>
      <c r="KJJ135" s="53"/>
      <c r="KJK135" s="2"/>
      <c r="KJL135" s="53"/>
      <c r="KJM135" s="2"/>
      <c r="KJN135" s="53"/>
      <c r="KJO135" s="2"/>
      <c r="KJP135" s="53"/>
      <c r="KJQ135" s="2"/>
      <c r="KJR135" s="53"/>
      <c r="KJS135" s="2"/>
      <c r="KJT135" s="53"/>
      <c r="KJU135" s="2"/>
      <c r="KJV135" s="53"/>
      <c r="KJW135" s="2"/>
      <c r="KJX135" s="53"/>
      <c r="KJY135" s="2"/>
      <c r="KJZ135" s="53"/>
      <c r="KKA135" s="2"/>
      <c r="KKB135" s="53"/>
      <c r="KKC135" s="2"/>
      <c r="KKD135" s="53"/>
      <c r="KKE135" s="2"/>
      <c r="KKF135" s="53"/>
      <c r="KKG135" s="2"/>
      <c r="KKH135" s="53"/>
      <c r="KKI135" s="2"/>
      <c r="KKJ135" s="53"/>
      <c r="KKK135" s="2"/>
      <c r="KKL135" s="53"/>
      <c r="KKM135" s="2"/>
      <c r="KKN135" s="53"/>
      <c r="KKO135" s="2"/>
      <c r="KKP135" s="53"/>
      <c r="KKQ135" s="2"/>
      <c r="KKR135" s="53"/>
      <c r="KKS135" s="2"/>
      <c r="KKT135" s="53"/>
      <c r="KKU135" s="2"/>
      <c r="KKV135" s="53"/>
      <c r="KKW135" s="2"/>
      <c r="KKX135" s="53"/>
      <c r="KKY135" s="2"/>
      <c r="KKZ135" s="53"/>
      <c r="KLA135" s="2"/>
      <c r="KLB135" s="53"/>
      <c r="KLC135" s="2"/>
      <c r="KLD135" s="53"/>
      <c r="KLE135" s="2"/>
      <c r="KLF135" s="53"/>
      <c r="KLG135" s="2"/>
      <c r="KLH135" s="53"/>
      <c r="KLI135" s="2"/>
      <c r="KLJ135" s="53"/>
      <c r="KLK135" s="2"/>
      <c r="KLL135" s="53"/>
      <c r="KLM135" s="2"/>
      <c r="KLN135" s="53"/>
      <c r="KLO135" s="2"/>
      <c r="KLP135" s="53"/>
      <c r="KLQ135" s="2"/>
      <c r="KLR135" s="53"/>
      <c r="KLS135" s="2"/>
      <c r="KLT135" s="53"/>
      <c r="KLU135" s="2"/>
      <c r="KLV135" s="53"/>
      <c r="KLW135" s="2"/>
      <c r="KLX135" s="53"/>
      <c r="KLY135" s="2"/>
      <c r="KLZ135" s="53"/>
      <c r="KMA135" s="2"/>
      <c r="KMB135" s="53"/>
      <c r="KMC135" s="2"/>
      <c r="KMD135" s="53"/>
      <c r="KME135" s="2"/>
      <c r="KMF135" s="53"/>
      <c r="KMG135" s="2"/>
      <c r="KMH135" s="53"/>
      <c r="KMI135" s="2"/>
      <c r="KMJ135" s="53"/>
      <c r="KMK135" s="2"/>
      <c r="KML135" s="53"/>
      <c r="KMM135" s="2"/>
      <c r="KMN135" s="53"/>
      <c r="KMO135" s="2"/>
      <c r="KMP135" s="53"/>
      <c r="KMQ135" s="2"/>
      <c r="KMR135" s="53"/>
      <c r="KMS135" s="2"/>
      <c r="KMT135" s="53"/>
      <c r="KMU135" s="2"/>
      <c r="KMV135" s="53"/>
      <c r="KMW135" s="2"/>
      <c r="KMX135" s="53"/>
      <c r="KMY135" s="2"/>
      <c r="KMZ135" s="53"/>
      <c r="KNA135" s="2"/>
      <c r="KNB135" s="53"/>
      <c r="KNC135" s="2"/>
      <c r="KND135" s="53"/>
      <c r="KNE135" s="2"/>
      <c r="KNF135" s="53"/>
      <c r="KNG135" s="2"/>
      <c r="KNH135" s="53"/>
      <c r="KNI135" s="2"/>
      <c r="KNJ135" s="53"/>
      <c r="KNK135" s="2"/>
      <c r="KNL135" s="53"/>
      <c r="KNM135" s="2"/>
      <c r="KNN135" s="53"/>
      <c r="KNO135" s="2"/>
      <c r="KNP135" s="53"/>
      <c r="KNQ135" s="2"/>
      <c r="KNR135" s="53"/>
      <c r="KNS135" s="2"/>
      <c r="KNT135" s="53"/>
      <c r="KNU135" s="2"/>
      <c r="KNV135" s="53"/>
      <c r="KNW135" s="2"/>
      <c r="KNX135" s="53"/>
      <c r="KNY135" s="2"/>
      <c r="KNZ135" s="53"/>
      <c r="KOA135" s="2"/>
      <c r="KOB135" s="53"/>
      <c r="KOC135" s="2"/>
      <c r="KOD135" s="53"/>
      <c r="KOE135" s="2"/>
      <c r="KOF135" s="53"/>
      <c r="KOG135" s="2"/>
      <c r="KOH135" s="53"/>
      <c r="KOI135" s="2"/>
      <c r="KOJ135" s="53"/>
      <c r="KOK135" s="2"/>
      <c r="KOL135" s="53"/>
      <c r="KOM135" s="2"/>
      <c r="KON135" s="53"/>
      <c r="KOO135" s="2"/>
      <c r="KOP135" s="53"/>
      <c r="KOQ135" s="2"/>
      <c r="KOR135" s="53"/>
      <c r="KOS135" s="2"/>
      <c r="KOT135" s="53"/>
      <c r="KOU135" s="2"/>
      <c r="KOV135" s="53"/>
      <c r="KOW135" s="2"/>
      <c r="KOX135" s="53"/>
      <c r="KOY135" s="2"/>
      <c r="KOZ135" s="53"/>
      <c r="KPA135" s="2"/>
      <c r="KPB135" s="53"/>
      <c r="KPC135" s="2"/>
      <c r="KPD135" s="53"/>
      <c r="KPE135" s="2"/>
      <c r="KPF135" s="53"/>
      <c r="KPG135" s="2"/>
      <c r="KPH135" s="53"/>
      <c r="KPI135" s="2"/>
      <c r="KPJ135" s="53"/>
      <c r="KPK135" s="2"/>
      <c r="KPL135" s="53"/>
      <c r="KPM135" s="2"/>
      <c r="KPN135" s="53"/>
      <c r="KPO135" s="2"/>
      <c r="KPP135" s="53"/>
      <c r="KPQ135" s="2"/>
      <c r="KPR135" s="53"/>
      <c r="KPS135" s="2"/>
      <c r="KPT135" s="53"/>
      <c r="KPU135" s="2"/>
      <c r="KPV135" s="53"/>
      <c r="KPW135" s="2"/>
      <c r="KPX135" s="53"/>
      <c r="KPY135" s="2"/>
      <c r="KPZ135" s="53"/>
      <c r="KQA135" s="2"/>
      <c r="KQB135" s="53"/>
      <c r="KQC135" s="2"/>
      <c r="KQD135" s="53"/>
      <c r="KQE135" s="2"/>
      <c r="KQF135" s="53"/>
      <c r="KQG135" s="2"/>
      <c r="KQH135" s="53"/>
      <c r="KQI135" s="2"/>
      <c r="KQJ135" s="53"/>
      <c r="KQK135" s="2"/>
      <c r="KQL135" s="53"/>
      <c r="KQM135" s="2"/>
      <c r="KQN135" s="53"/>
      <c r="KQO135" s="2"/>
      <c r="KQP135" s="53"/>
      <c r="KQQ135" s="2"/>
      <c r="KQR135" s="53"/>
      <c r="KQS135" s="2"/>
      <c r="KQT135" s="53"/>
      <c r="KQU135" s="2"/>
      <c r="KQV135" s="53"/>
      <c r="KQW135" s="2"/>
      <c r="KQX135" s="53"/>
      <c r="KQY135" s="2"/>
      <c r="KQZ135" s="53"/>
      <c r="KRA135" s="2"/>
      <c r="KRB135" s="53"/>
      <c r="KRC135" s="2"/>
      <c r="KRD135" s="53"/>
      <c r="KRE135" s="2"/>
      <c r="KRF135" s="53"/>
      <c r="KRG135" s="2"/>
      <c r="KRH135" s="53"/>
      <c r="KRI135" s="2"/>
      <c r="KRJ135" s="53"/>
      <c r="KRK135" s="2"/>
      <c r="KRL135" s="53"/>
      <c r="KRM135" s="2"/>
      <c r="KRN135" s="53"/>
      <c r="KRO135" s="2"/>
      <c r="KRP135" s="53"/>
      <c r="KRQ135" s="2"/>
      <c r="KRR135" s="53"/>
      <c r="KRS135" s="2"/>
      <c r="KRT135" s="53"/>
      <c r="KRU135" s="2"/>
      <c r="KRV135" s="53"/>
      <c r="KRW135" s="2"/>
      <c r="KRX135" s="53"/>
      <c r="KRY135" s="2"/>
      <c r="KRZ135" s="53"/>
      <c r="KSA135" s="2"/>
      <c r="KSB135" s="53"/>
      <c r="KSC135" s="2"/>
      <c r="KSD135" s="53"/>
      <c r="KSE135" s="2"/>
      <c r="KSF135" s="53"/>
      <c r="KSG135" s="2"/>
      <c r="KSH135" s="53"/>
      <c r="KSI135" s="2"/>
      <c r="KSJ135" s="53"/>
      <c r="KSK135" s="2"/>
      <c r="KSL135" s="53"/>
      <c r="KSM135" s="2"/>
      <c r="KSN135" s="53"/>
      <c r="KSO135" s="2"/>
      <c r="KSP135" s="53"/>
      <c r="KSQ135" s="2"/>
      <c r="KSR135" s="53"/>
      <c r="KSS135" s="2"/>
      <c r="KST135" s="53"/>
      <c r="KSU135" s="2"/>
      <c r="KSV135" s="53"/>
      <c r="KSW135" s="2"/>
      <c r="KSX135" s="53"/>
      <c r="KSY135" s="2"/>
      <c r="KSZ135" s="53"/>
      <c r="KTA135" s="2"/>
      <c r="KTB135" s="53"/>
      <c r="KTC135" s="2"/>
      <c r="KTD135" s="53"/>
      <c r="KTE135" s="2"/>
      <c r="KTF135" s="53"/>
      <c r="KTG135" s="2"/>
      <c r="KTH135" s="53"/>
      <c r="KTI135" s="2"/>
      <c r="KTJ135" s="53"/>
      <c r="KTK135" s="2"/>
      <c r="KTL135" s="53"/>
      <c r="KTM135" s="2"/>
      <c r="KTN135" s="53"/>
      <c r="KTO135" s="2"/>
      <c r="KTP135" s="53"/>
      <c r="KTQ135" s="2"/>
      <c r="KTR135" s="53"/>
      <c r="KTS135" s="2"/>
      <c r="KTT135" s="53"/>
      <c r="KTU135" s="2"/>
      <c r="KTV135" s="53"/>
      <c r="KTW135" s="2"/>
      <c r="KTX135" s="53"/>
      <c r="KTY135" s="2"/>
      <c r="KTZ135" s="53"/>
      <c r="KUA135" s="2"/>
      <c r="KUB135" s="53"/>
      <c r="KUC135" s="2"/>
      <c r="KUD135" s="53"/>
      <c r="KUE135" s="2"/>
      <c r="KUF135" s="53"/>
      <c r="KUG135" s="2"/>
      <c r="KUH135" s="53"/>
      <c r="KUI135" s="2"/>
      <c r="KUJ135" s="53"/>
      <c r="KUK135" s="2"/>
      <c r="KUL135" s="53"/>
      <c r="KUM135" s="2"/>
      <c r="KUN135" s="53"/>
      <c r="KUO135" s="2"/>
      <c r="KUP135" s="53"/>
      <c r="KUQ135" s="2"/>
      <c r="KUR135" s="53"/>
      <c r="KUS135" s="2"/>
      <c r="KUT135" s="53"/>
      <c r="KUU135" s="2"/>
      <c r="KUV135" s="53"/>
      <c r="KUW135" s="2"/>
      <c r="KUX135" s="53"/>
      <c r="KUY135" s="2"/>
      <c r="KUZ135" s="53"/>
      <c r="KVA135" s="2"/>
      <c r="KVB135" s="53"/>
      <c r="KVC135" s="2"/>
      <c r="KVD135" s="53"/>
      <c r="KVE135" s="2"/>
      <c r="KVF135" s="53"/>
      <c r="KVG135" s="2"/>
      <c r="KVH135" s="53"/>
      <c r="KVI135" s="2"/>
      <c r="KVJ135" s="53"/>
      <c r="KVK135" s="2"/>
      <c r="KVL135" s="53"/>
      <c r="KVM135" s="2"/>
      <c r="KVN135" s="53"/>
      <c r="KVO135" s="2"/>
      <c r="KVP135" s="53"/>
      <c r="KVQ135" s="2"/>
      <c r="KVR135" s="53"/>
      <c r="KVS135" s="2"/>
      <c r="KVT135" s="53"/>
      <c r="KVU135" s="2"/>
      <c r="KVV135" s="53"/>
      <c r="KVW135" s="2"/>
      <c r="KVX135" s="53"/>
      <c r="KVY135" s="2"/>
      <c r="KVZ135" s="53"/>
      <c r="KWA135" s="2"/>
      <c r="KWB135" s="53"/>
      <c r="KWC135" s="2"/>
      <c r="KWD135" s="53"/>
      <c r="KWE135" s="2"/>
      <c r="KWF135" s="53"/>
      <c r="KWG135" s="2"/>
      <c r="KWH135" s="53"/>
      <c r="KWI135" s="2"/>
      <c r="KWJ135" s="53"/>
      <c r="KWK135" s="2"/>
      <c r="KWL135" s="53"/>
      <c r="KWM135" s="2"/>
      <c r="KWN135" s="53"/>
      <c r="KWO135" s="2"/>
      <c r="KWP135" s="53"/>
      <c r="KWQ135" s="2"/>
      <c r="KWR135" s="53"/>
      <c r="KWS135" s="2"/>
      <c r="KWT135" s="53"/>
      <c r="KWU135" s="2"/>
      <c r="KWV135" s="53"/>
      <c r="KWW135" s="2"/>
      <c r="KWX135" s="53"/>
      <c r="KWY135" s="2"/>
      <c r="KWZ135" s="53"/>
      <c r="KXA135" s="2"/>
      <c r="KXB135" s="53"/>
      <c r="KXC135" s="2"/>
      <c r="KXD135" s="53"/>
      <c r="KXE135" s="2"/>
      <c r="KXF135" s="53"/>
      <c r="KXG135" s="2"/>
      <c r="KXH135" s="53"/>
      <c r="KXI135" s="2"/>
      <c r="KXJ135" s="53"/>
      <c r="KXK135" s="2"/>
      <c r="KXL135" s="53"/>
      <c r="KXM135" s="2"/>
      <c r="KXN135" s="53"/>
      <c r="KXO135" s="2"/>
      <c r="KXP135" s="53"/>
      <c r="KXQ135" s="2"/>
      <c r="KXR135" s="53"/>
      <c r="KXS135" s="2"/>
      <c r="KXT135" s="53"/>
      <c r="KXU135" s="2"/>
      <c r="KXV135" s="53"/>
      <c r="KXW135" s="2"/>
      <c r="KXX135" s="53"/>
      <c r="KXY135" s="2"/>
      <c r="KXZ135" s="53"/>
      <c r="KYA135" s="2"/>
      <c r="KYB135" s="53"/>
      <c r="KYC135" s="2"/>
      <c r="KYD135" s="53"/>
      <c r="KYE135" s="2"/>
      <c r="KYF135" s="53"/>
      <c r="KYG135" s="2"/>
      <c r="KYH135" s="53"/>
      <c r="KYI135" s="2"/>
      <c r="KYJ135" s="53"/>
      <c r="KYK135" s="2"/>
      <c r="KYL135" s="53"/>
      <c r="KYM135" s="2"/>
      <c r="KYN135" s="53"/>
      <c r="KYO135" s="2"/>
      <c r="KYP135" s="53"/>
      <c r="KYQ135" s="2"/>
      <c r="KYR135" s="53"/>
      <c r="KYS135" s="2"/>
      <c r="KYT135" s="53"/>
      <c r="KYU135" s="2"/>
      <c r="KYV135" s="53"/>
      <c r="KYW135" s="2"/>
      <c r="KYX135" s="53"/>
      <c r="KYY135" s="2"/>
      <c r="KYZ135" s="53"/>
      <c r="KZA135" s="2"/>
      <c r="KZB135" s="53"/>
      <c r="KZC135" s="2"/>
      <c r="KZD135" s="53"/>
      <c r="KZE135" s="2"/>
      <c r="KZF135" s="53"/>
      <c r="KZG135" s="2"/>
      <c r="KZH135" s="53"/>
      <c r="KZI135" s="2"/>
      <c r="KZJ135" s="53"/>
      <c r="KZK135" s="2"/>
      <c r="KZL135" s="53"/>
      <c r="KZM135" s="2"/>
      <c r="KZN135" s="53"/>
      <c r="KZO135" s="2"/>
      <c r="KZP135" s="53"/>
      <c r="KZQ135" s="2"/>
      <c r="KZR135" s="53"/>
      <c r="KZS135" s="2"/>
      <c r="KZT135" s="53"/>
      <c r="KZU135" s="2"/>
      <c r="KZV135" s="53"/>
      <c r="KZW135" s="2"/>
      <c r="KZX135" s="53"/>
      <c r="KZY135" s="2"/>
      <c r="KZZ135" s="53"/>
      <c r="LAA135" s="2"/>
      <c r="LAB135" s="53"/>
      <c r="LAC135" s="2"/>
      <c r="LAD135" s="53"/>
      <c r="LAE135" s="2"/>
      <c r="LAF135" s="53"/>
      <c r="LAG135" s="2"/>
      <c r="LAH135" s="53"/>
      <c r="LAI135" s="2"/>
      <c r="LAJ135" s="53"/>
      <c r="LAK135" s="2"/>
      <c r="LAL135" s="53"/>
      <c r="LAM135" s="2"/>
      <c r="LAN135" s="53"/>
      <c r="LAO135" s="2"/>
      <c r="LAP135" s="53"/>
      <c r="LAQ135" s="2"/>
      <c r="LAR135" s="53"/>
      <c r="LAS135" s="2"/>
      <c r="LAT135" s="53"/>
      <c r="LAU135" s="2"/>
      <c r="LAV135" s="53"/>
      <c r="LAW135" s="2"/>
      <c r="LAX135" s="53"/>
      <c r="LAY135" s="2"/>
      <c r="LAZ135" s="53"/>
      <c r="LBA135" s="2"/>
      <c r="LBB135" s="53"/>
      <c r="LBC135" s="2"/>
      <c r="LBD135" s="53"/>
      <c r="LBE135" s="2"/>
      <c r="LBF135" s="53"/>
      <c r="LBG135" s="2"/>
      <c r="LBH135" s="53"/>
      <c r="LBI135" s="2"/>
      <c r="LBJ135" s="53"/>
      <c r="LBK135" s="2"/>
      <c r="LBL135" s="53"/>
      <c r="LBM135" s="2"/>
      <c r="LBN135" s="53"/>
      <c r="LBO135" s="2"/>
      <c r="LBP135" s="53"/>
      <c r="LBQ135" s="2"/>
      <c r="LBR135" s="53"/>
      <c r="LBS135" s="2"/>
      <c r="LBT135" s="53"/>
      <c r="LBU135" s="2"/>
      <c r="LBV135" s="53"/>
      <c r="LBW135" s="2"/>
      <c r="LBX135" s="53"/>
      <c r="LBY135" s="2"/>
      <c r="LBZ135" s="53"/>
      <c r="LCA135" s="2"/>
      <c r="LCB135" s="53"/>
      <c r="LCC135" s="2"/>
      <c r="LCD135" s="53"/>
      <c r="LCE135" s="2"/>
      <c r="LCF135" s="53"/>
      <c r="LCG135" s="2"/>
      <c r="LCH135" s="53"/>
      <c r="LCI135" s="2"/>
      <c r="LCJ135" s="53"/>
      <c r="LCK135" s="2"/>
      <c r="LCL135" s="53"/>
      <c r="LCM135" s="2"/>
      <c r="LCN135" s="53"/>
      <c r="LCO135" s="2"/>
      <c r="LCP135" s="53"/>
      <c r="LCQ135" s="2"/>
      <c r="LCR135" s="53"/>
      <c r="LCS135" s="2"/>
      <c r="LCT135" s="53"/>
      <c r="LCU135" s="2"/>
      <c r="LCV135" s="53"/>
      <c r="LCW135" s="2"/>
      <c r="LCX135" s="53"/>
      <c r="LCY135" s="2"/>
      <c r="LCZ135" s="53"/>
      <c r="LDA135" s="2"/>
      <c r="LDB135" s="53"/>
      <c r="LDC135" s="2"/>
      <c r="LDD135" s="53"/>
      <c r="LDE135" s="2"/>
      <c r="LDF135" s="53"/>
      <c r="LDG135" s="2"/>
      <c r="LDH135" s="53"/>
      <c r="LDI135" s="2"/>
      <c r="LDJ135" s="53"/>
      <c r="LDK135" s="2"/>
      <c r="LDL135" s="53"/>
      <c r="LDM135" s="2"/>
      <c r="LDN135" s="53"/>
      <c r="LDO135" s="2"/>
      <c r="LDP135" s="53"/>
      <c r="LDQ135" s="2"/>
      <c r="LDR135" s="53"/>
      <c r="LDS135" s="2"/>
      <c r="LDT135" s="53"/>
      <c r="LDU135" s="2"/>
      <c r="LDV135" s="53"/>
      <c r="LDW135" s="2"/>
      <c r="LDX135" s="53"/>
      <c r="LDY135" s="2"/>
      <c r="LDZ135" s="53"/>
      <c r="LEA135" s="2"/>
      <c r="LEB135" s="53"/>
      <c r="LEC135" s="2"/>
      <c r="LED135" s="53"/>
      <c r="LEE135" s="2"/>
      <c r="LEF135" s="53"/>
      <c r="LEG135" s="2"/>
      <c r="LEH135" s="53"/>
      <c r="LEI135" s="2"/>
      <c r="LEJ135" s="53"/>
      <c r="LEK135" s="2"/>
      <c r="LEL135" s="53"/>
      <c r="LEM135" s="2"/>
      <c r="LEN135" s="53"/>
      <c r="LEO135" s="2"/>
      <c r="LEP135" s="53"/>
      <c r="LEQ135" s="2"/>
      <c r="LER135" s="53"/>
      <c r="LES135" s="2"/>
      <c r="LET135" s="53"/>
      <c r="LEU135" s="2"/>
      <c r="LEV135" s="53"/>
      <c r="LEW135" s="2"/>
      <c r="LEX135" s="53"/>
      <c r="LEY135" s="2"/>
      <c r="LEZ135" s="53"/>
      <c r="LFA135" s="2"/>
      <c r="LFB135" s="53"/>
      <c r="LFC135" s="2"/>
      <c r="LFD135" s="53"/>
      <c r="LFE135" s="2"/>
      <c r="LFF135" s="53"/>
      <c r="LFG135" s="2"/>
      <c r="LFH135" s="53"/>
      <c r="LFI135" s="2"/>
      <c r="LFJ135" s="53"/>
      <c r="LFK135" s="2"/>
      <c r="LFL135" s="53"/>
      <c r="LFM135" s="2"/>
      <c r="LFN135" s="53"/>
      <c r="LFO135" s="2"/>
      <c r="LFP135" s="53"/>
      <c r="LFQ135" s="2"/>
      <c r="LFR135" s="53"/>
      <c r="LFS135" s="2"/>
      <c r="LFT135" s="53"/>
      <c r="LFU135" s="2"/>
      <c r="LFV135" s="53"/>
      <c r="LFW135" s="2"/>
      <c r="LFX135" s="53"/>
      <c r="LFY135" s="2"/>
      <c r="LFZ135" s="53"/>
      <c r="LGA135" s="2"/>
      <c r="LGB135" s="53"/>
      <c r="LGC135" s="2"/>
      <c r="LGD135" s="53"/>
      <c r="LGE135" s="2"/>
      <c r="LGF135" s="53"/>
      <c r="LGG135" s="2"/>
      <c r="LGH135" s="53"/>
      <c r="LGI135" s="2"/>
      <c r="LGJ135" s="53"/>
      <c r="LGK135" s="2"/>
      <c r="LGL135" s="53"/>
      <c r="LGM135" s="2"/>
      <c r="LGN135" s="53"/>
      <c r="LGO135" s="2"/>
      <c r="LGP135" s="53"/>
      <c r="LGQ135" s="2"/>
      <c r="LGR135" s="53"/>
      <c r="LGS135" s="2"/>
      <c r="LGT135" s="53"/>
      <c r="LGU135" s="2"/>
      <c r="LGV135" s="53"/>
      <c r="LGW135" s="2"/>
      <c r="LGX135" s="53"/>
      <c r="LGY135" s="2"/>
      <c r="LGZ135" s="53"/>
      <c r="LHA135" s="2"/>
      <c r="LHB135" s="53"/>
      <c r="LHC135" s="2"/>
      <c r="LHD135" s="53"/>
      <c r="LHE135" s="2"/>
      <c r="LHF135" s="53"/>
      <c r="LHG135" s="2"/>
      <c r="LHH135" s="53"/>
      <c r="LHI135" s="2"/>
      <c r="LHJ135" s="53"/>
      <c r="LHK135" s="2"/>
      <c r="LHL135" s="53"/>
      <c r="LHM135" s="2"/>
      <c r="LHN135" s="53"/>
      <c r="LHO135" s="2"/>
      <c r="LHP135" s="53"/>
      <c r="LHQ135" s="2"/>
      <c r="LHR135" s="53"/>
      <c r="LHS135" s="2"/>
      <c r="LHT135" s="53"/>
      <c r="LHU135" s="2"/>
      <c r="LHV135" s="53"/>
      <c r="LHW135" s="2"/>
      <c r="LHX135" s="53"/>
      <c r="LHY135" s="2"/>
      <c r="LHZ135" s="53"/>
      <c r="LIA135" s="2"/>
      <c r="LIB135" s="53"/>
      <c r="LIC135" s="2"/>
      <c r="LID135" s="53"/>
      <c r="LIE135" s="2"/>
      <c r="LIF135" s="53"/>
      <c r="LIG135" s="2"/>
      <c r="LIH135" s="53"/>
      <c r="LII135" s="2"/>
      <c r="LIJ135" s="53"/>
      <c r="LIK135" s="2"/>
      <c r="LIL135" s="53"/>
      <c r="LIM135" s="2"/>
      <c r="LIN135" s="53"/>
      <c r="LIO135" s="2"/>
      <c r="LIP135" s="53"/>
      <c r="LIQ135" s="2"/>
      <c r="LIR135" s="53"/>
      <c r="LIS135" s="2"/>
      <c r="LIT135" s="53"/>
      <c r="LIU135" s="2"/>
      <c r="LIV135" s="53"/>
      <c r="LIW135" s="2"/>
      <c r="LIX135" s="53"/>
      <c r="LIY135" s="2"/>
      <c r="LIZ135" s="53"/>
      <c r="LJA135" s="2"/>
      <c r="LJB135" s="53"/>
      <c r="LJC135" s="2"/>
      <c r="LJD135" s="53"/>
      <c r="LJE135" s="2"/>
      <c r="LJF135" s="53"/>
      <c r="LJG135" s="2"/>
      <c r="LJH135" s="53"/>
      <c r="LJI135" s="2"/>
      <c r="LJJ135" s="53"/>
      <c r="LJK135" s="2"/>
      <c r="LJL135" s="53"/>
      <c r="LJM135" s="2"/>
      <c r="LJN135" s="53"/>
      <c r="LJO135" s="2"/>
      <c r="LJP135" s="53"/>
      <c r="LJQ135" s="2"/>
      <c r="LJR135" s="53"/>
      <c r="LJS135" s="2"/>
      <c r="LJT135" s="53"/>
      <c r="LJU135" s="2"/>
      <c r="LJV135" s="53"/>
      <c r="LJW135" s="2"/>
      <c r="LJX135" s="53"/>
      <c r="LJY135" s="2"/>
      <c r="LJZ135" s="53"/>
      <c r="LKA135" s="2"/>
      <c r="LKB135" s="53"/>
      <c r="LKC135" s="2"/>
      <c r="LKD135" s="53"/>
      <c r="LKE135" s="2"/>
      <c r="LKF135" s="53"/>
      <c r="LKG135" s="2"/>
      <c r="LKH135" s="53"/>
      <c r="LKI135" s="2"/>
      <c r="LKJ135" s="53"/>
      <c r="LKK135" s="2"/>
      <c r="LKL135" s="53"/>
      <c r="LKM135" s="2"/>
      <c r="LKN135" s="53"/>
      <c r="LKO135" s="2"/>
      <c r="LKP135" s="53"/>
      <c r="LKQ135" s="2"/>
      <c r="LKR135" s="53"/>
      <c r="LKS135" s="2"/>
      <c r="LKT135" s="53"/>
      <c r="LKU135" s="2"/>
      <c r="LKV135" s="53"/>
      <c r="LKW135" s="2"/>
      <c r="LKX135" s="53"/>
      <c r="LKY135" s="2"/>
      <c r="LKZ135" s="53"/>
      <c r="LLA135" s="2"/>
      <c r="LLB135" s="53"/>
      <c r="LLC135" s="2"/>
      <c r="LLD135" s="53"/>
      <c r="LLE135" s="2"/>
      <c r="LLF135" s="53"/>
      <c r="LLG135" s="2"/>
      <c r="LLH135" s="53"/>
      <c r="LLI135" s="2"/>
      <c r="LLJ135" s="53"/>
      <c r="LLK135" s="2"/>
      <c r="LLL135" s="53"/>
      <c r="LLM135" s="2"/>
      <c r="LLN135" s="53"/>
      <c r="LLO135" s="2"/>
      <c r="LLP135" s="53"/>
      <c r="LLQ135" s="2"/>
      <c r="LLR135" s="53"/>
      <c r="LLS135" s="2"/>
      <c r="LLT135" s="53"/>
      <c r="LLU135" s="2"/>
      <c r="LLV135" s="53"/>
      <c r="LLW135" s="2"/>
      <c r="LLX135" s="53"/>
      <c r="LLY135" s="2"/>
      <c r="LLZ135" s="53"/>
      <c r="LMA135" s="2"/>
      <c r="LMB135" s="53"/>
      <c r="LMC135" s="2"/>
      <c r="LMD135" s="53"/>
      <c r="LME135" s="2"/>
      <c r="LMF135" s="53"/>
      <c r="LMG135" s="2"/>
      <c r="LMH135" s="53"/>
      <c r="LMI135" s="2"/>
      <c r="LMJ135" s="53"/>
      <c r="LMK135" s="2"/>
      <c r="LML135" s="53"/>
      <c r="LMM135" s="2"/>
      <c r="LMN135" s="53"/>
      <c r="LMO135" s="2"/>
      <c r="LMP135" s="53"/>
      <c r="LMQ135" s="2"/>
      <c r="LMR135" s="53"/>
      <c r="LMS135" s="2"/>
      <c r="LMT135" s="53"/>
      <c r="LMU135" s="2"/>
      <c r="LMV135" s="53"/>
      <c r="LMW135" s="2"/>
      <c r="LMX135" s="53"/>
      <c r="LMY135" s="2"/>
      <c r="LMZ135" s="53"/>
      <c r="LNA135" s="2"/>
      <c r="LNB135" s="53"/>
      <c r="LNC135" s="2"/>
      <c r="LND135" s="53"/>
      <c r="LNE135" s="2"/>
      <c r="LNF135" s="53"/>
      <c r="LNG135" s="2"/>
      <c r="LNH135" s="53"/>
      <c r="LNI135" s="2"/>
      <c r="LNJ135" s="53"/>
      <c r="LNK135" s="2"/>
      <c r="LNL135" s="53"/>
      <c r="LNM135" s="2"/>
      <c r="LNN135" s="53"/>
      <c r="LNO135" s="2"/>
      <c r="LNP135" s="53"/>
      <c r="LNQ135" s="2"/>
      <c r="LNR135" s="53"/>
      <c r="LNS135" s="2"/>
      <c r="LNT135" s="53"/>
      <c r="LNU135" s="2"/>
      <c r="LNV135" s="53"/>
      <c r="LNW135" s="2"/>
      <c r="LNX135" s="53"/>
      <c r="LNY135" s="2"/>
      <c r="LNZ135" s="53"/>
      <c r="LOA135" s="2"/>
      <c r="LOB135" s="53"/>
      <c r="LOC135" s="2"/>
      <c r="LOD135" s="53"/>
      <c r="LOE135" s="2"/>
      <c r="LOF135" s="53"/>
      <c r="LOG135" s="2"/>
      <c r="LOH135" s="53"/>
      <c r="LOI135" s="2"/>
      <c r="LOJ135" s="53"/>
      <c r="LOK135" s="2"/>
      <c r="LOL135" s="53"/>
      <c r="LOM135" s="2"/>
      <c r="LON135" s="53"/>
      <c r="LOO135" s="2"/>
      <c r="LOP135" s="53"/>
      <c r="LOQ135" s="2"/>
      <c r="LOR135" s="53"/>
      <c r="LOS135" s="2"/>
      <c r="LOT135" s="53"/>
      <c r="LOU135" s="2"/>
      <c r="LOV135" s="53"/>
      <c r="LOW135" s="2"/>
      <c r="LOX135" s="53"/>
      <c r="LOY135" s="2"/>
      <c r="LOZ135" s="53"/>
      <c r="LPA135" s="2"/>
      <c r="LPB135" s="53"/>
      <c r="LPC135" s="2"/>
      <c r="LPD135" s="53"/>
      <c r="LPE135" s="2"/>
      <c r="LPF135" s="53"/>
      <c r="LPG135" s="2"/>
      <c r="LPH135" s="53"/>
      <c r="LPI135" s="2"/>
      <c r="LPJ135" s="53"/>
      <c r="LPK135" s="2"/>
      <c r="LPL135" s="53"/>
      <c r="LPM135" s="2"/>
      <c r="LPN135" s="53"/>
      <c r="LPO135" s="2"/>
      <c r="LPP135" s="53"/>
      <c r="LPQ135" s="2"/>
      <c r="LPR135" s="53"/>
      <c r="LPS135" s="2"/>
      <c r="LPT135" s="53"/>
      <c r="LPU135" s="2"/>
      <c r="LPV135" s="53"/>
      <c r="LPW135" s="2"/>
      <c r="LPX135" s="53"/>
      <c r="LPY135" s="2"/>
      <c r="LPZ135" s="53"/>
      <c r="LQA135" s="2"/>
      <c r="LQB135" s="53"/>
      <c r="LQC135" s="2"/>
      <c r="LQD135" s="53"/>
      <c r="LQE135" s="2"/>
      <c r="LQF135" s="53"/>
      <c r="LQG135" s="2"/>
      <c r="LQH135" s="53"/>
      <c r="LQI135" s="2"/>
      <c r="LQJ135" s="53"/>
      <c r="LQK135" s="2"/>
      <c r="LQL135" s="53"/>
      <c r="LQM135" s="2"/>
      <c r="LQN135" s="53"/>
      <c r="LQO135" s="2"/>
      <c r="LQP135" s="53"/>
      <c r="LQQ135" s="2"/>
      <c r="LQR135" s="53"/>
      <c r="LQS135" s="2"/>
      <c r="LQT135" s="53"/>
      <c r="LQU135" s="2"/>
      <c r="LQV135" s="53"/>
      <c r="LQW135" s="2"/>
      <c r="LQX135" s="53"/>
      <c r="LQY135" s="2"/>
      <c r="LQZ135" s="53"/>
      <c r="LRA135" s="2"/>
      <c r="LRB135" s="53"/>
      <c r="LRC135" s="2"/>
      <c r="LRD135" s="53"/>
      <c r="LRE135" s="2"/>
      <c r="LRF135" s="53"/>
      <c r="LRG135" s="2"/>
      <c r="LRH135" s="53"/>
      <c r="LRI135" s="2"/>
      <c r="LRJ135" s="53"/>
      <c r="LRK135" s="2"/>
      <c r="LRL135" s="53"/>
      <c r="LRM135" s="2"/>
      <c r="LRN135" s="53"/>
      <c r="LRO135" s="2"/>
      <c r="LRP135" s="53"/>
      <c r="LRQ135" s="2"/>
      <c r="LRR135" s="53"/>
      <c r="LRS135" s="2"/>
      <c r="LRT135" s="53"/>
      <c r="LRU135" s="2"/>
      <c r="LRV135" s="53"/>
      <c r="LRW135" s="2"/>
      <c r="LRX135" s="53"/>
      <c r="LRY135" s="2"/>
      <c r="LRZ135" s="53"/>
      <c r="LSA135" s="2"/>
      <c r="LSB135" s="53"/>
      <c r="LSC135" s="2"/>
      <c r="LSD135" s="53"/>
      <c r="LSE135" s="2"/>
      <c r="LSF135" s="53"/>
      <c r="LSG135" s="2"/>
      <c r="LSH135" s="53"/>
      <c r="LSI135" s="2"/>
      <c r="LSJ135" s="53"/>
      <c r="LSK135" s="2"/>
      <c r="LSL135" s="53"/>
      <c r="LSM135" s="2"/>
      <c r="LSN135" s="53"/>
      <c r="LSO135" s="2"/>
      <c r="LSP135" s="53"/>
      <c r="LSQ135" s="2"/>
      <c r="LSR135" s="53"/>
      <c r="LSS135" s="2"/>
      <c r="LST135" s="53"/>
      <c r="LSU135" s="2"/>
      <c r="LSV135" s="53"/>
      <c r="LSW135" s="2"/>
      <c r="LSX135" s="53"/>
      <c r="LSY135" s="2"/>
      <c r="LSZ135" s="53"/>
      <c r="LTA135" s="2"/>
      <c r="LTB135" s="53"/>
      <c r="LTC135" s="2"/>
      <c r="LTD135" s="53"/>
      <c r="LTE135" s="2"/>
      <c r="LTF135" s="53"/>
      <c r="LTG135" s="2"/>
      <c r="LTH135" s="53"/>
      <c r="LTI135" s="2"/>
      <c r="LTJ135" s="53"/>
      <c r="LTK135" s="2"/>
      <c r="LTL135" s="53"/>
      <c r="LTM135" s="2"/>
      <c r="LTN135" s="53"/>
      <c r="LTO135" s="2"/>
      <c r="LTP135" s="53"/>
      <c r="LTQ135" s="2"/>
      <c r="LTR135" s="53"/>
      <c r="LTS135" s="2"/>
      <c r="LTT135" s="53"/>
      <c r="LTU135" s="2"/>
      <c r="LTV135" s="53"/>
      <c r="LTW135" s="2"/>
      <c r="LTX135" s="53"/>
      <c r="LTY135" s="2"/>
      <c r="LTZ135" s="53"/>
      <c r="LUA135" s="2"/>
      <c r="LUB135" s="53"/>
      <c r="LUC135" s="2"/>
      <c r="LUD135" s="53"/>
      <c r="LUE135" s="2"/>
      <c r="LUF135" s="53"/>
      <c r="LUG135" s="2"/>
      <c r="LUH135" s="53"/>
      <c r="LUI135" s="2"/>
      <c r="LUJ135" s="53"/>
      <c r="LUK135" s="2"/>
      <c r="LUL135" s="53"/>
      <c r="LUM135" s="2"/>
      <c r="LUN135" s="53"/>
      <c r="LUO135" s="2"/>
      <c r="LUP135" s="53"/>
      <c r="LUQ135" s="2"/>
      <c r="LUR135" s="53"/>
      <c r="LUS135" s="2"/>
      <c r="LUT135" s="53"/>
      <c r="LUU135" s="2"/>
      <c r="LUV135" s="53"/>
      <c r="LUW135" s="2"/>
      <c r="LUX135" s="53"/>
      <c r="LUY135" s="2"/>
      <c r="LUZ135" s="53"/>
      <c r="LVA135" s="2"/>
      <c r="LVB135" s="53"/>
      <c r="LVC135" s="2"/>
      <c r="LVD135" s="53"/>
      <c r="LVE135" s="2"/>
      <c r="LVF135" s="53"/>
      <c r="LVG135" s="2"/>
      <c r="LVH135" s="53"/>
      <c r="LVI135" s="2"/>
      <c r="LVJ135" s="53"/>
      <c r="LVK135" s="2"/>
      <c r="LVL135" s="53"/>
      <c r="LVM135" s="2"/>
      <c r="LVN135" s="53"/>
      <c r="LVO135" s="2"/>
      <c r="LVP135" s="53"/>
      <c r="LVQ135" s="2"/>
      <c r="LVR135" s="53"/>
      <c r="LVS135" s="2"/>
      <c r="LVT135" s="53"/>
      <c r="LVU135" s="2"/>
      <c r="LVV135" s="53"/>
      <c r="LVW135" s="2"/>
      <c r="LVX135" s="53"/>
      <c r="LVY135" s="2"/>
      <c r="LVZ135" s="53"/>
      <c r="LWA135" s="2"/>
      <c r="LWB135" s="53"/>
      <c r="LWC135" s="2"/>
      <c r="LWD135" s="53"/>
      <c r="LWE135" s="2"/>
      <c r="LWF135" s="53"/>
      <c r="LWG135" s="2"/>
      <c r="LWH135" s="53"/>
      <c r="LWI135" s="2"/>
      <c r="LWJ135" s="53"/>
      <c r="LWK135" s="2"/>
      <c r="LWL135" s="53"/>
      <c r="LWM135" s="2"/>
      <c r="LWN135" s="53"/>
      <c r="LWO135" s="2"/>
      <c r="LWP135" s="53"/>
      <c r="LWQ135" s="2"/>
      <c r="LWR135" s="53"/>
      <c r="LWS135" s="2"/>
      <c r="LWT135" s="53"/>
      <c r="LWU135" s="2"/>
      <c r="LWV135" s="53"/>
      <c r="LWW135" s="2"/>
      <c r="LWX135" s="53"/>
      <c r="LWY135" s="2"/>
      <c r="LWZ135" s="53"/>
      <c r="LXA135" s="2"/>
      <c r="LXB135" s="53"/>
      <c r="LXC135" s="2"/>
      <c r="LXD135" s="53"/>
      <c r="LXE135" s="2"/>
      <c r="LXF135" s="53"/>
      <c r="LXG135" s="2"/>
      <c r="LXH135" s="53"/>
      <c r="LXI135" s="2"/>
      <c r="LXJ135" s="53"/>
      <c r="LXK135" s="2"/>
      <c r="LXL135" s="53"/>
      <c r="LXM135" s="2"/>
      <c r="LXN135" s="53"/>
      <c r="LXO135" s="2"/>
      <c r="LXP135" s="53"/>
      <c r="LXQ135" s="2"/>
      <c r="LXR135" s="53"/>
      <c r="LXS135" s="2"/>
      <c r="LXT135" s="53"/>
      <c r="LXU135" s="2"/>
      <c r="LXV135" s="53"/>
      <c r="LXW135" s="2"/>
      <c r="LXX135" s="53"/>
      <c r="LXY135" s="2"/>
      <c r="LXZ135" s="53"/>
      <c r="LYA135" s="2"/>
      <c r="LYB135" s="53"/>
      <c r="LYC135" s="2"/>
      <c r="LYD135" s="53"/>
      <c r="LYE135" s="2"/>
      <c r="LYF135" s="53"/>
      <c r="LYG135" s="2"/>
      <c r="LYH135" s="53"/>
      <c r="LYI135" s="2"/>
      <c r="LYJ135" s="53"/>
      <c r="LYK135" s="2"/>
      <c r="LYL135" s="53"/>
      <c r="LYM135" s="2"/>
      <c r="LYN135" s="53"/>
      <c r="LYO135" s="2"/>
      <c r="LYP135" s="53"/>
      <c r="LYQ135" s="2"/>
      <c r="LYR135" s="53"/>
      <c r="LYS135" s="2"/>
      <c r="LYT135" s="53"/>
      <c r="LYU135" s="2"/>
      <c r="LYV135" s="53"/>
      <c r="LYW135" s="2"/>
      <c r="LYX135" s="53"/>
      <c r="LYY135" s="2"/>
      <c r="LYZ135" s="53"/>
      <c r="LZA135" s="2"/>
      <c r="LZB135" s="53"/>
      <c r="LZC135" s="2"/>
      <c r="LZD135" s="53"/>
      <c r="LZE135" s="2"/>
      <c r="LZF135" s="53"/>
      <c r="LZG135" s="2"/>
      <c r="LZH135" s="53"/>
      <c r="LZI135" s="2"/>
      <c r="LZJ135" s="53"/>
      <c r="LZK135" s="2"/>
      <c r="LZL135" s="53"/>
      <c r="LZM135" s="2"/>
      <c r="LZN135" s="53"/>
      <c r="LZO135" s="2"/>
      <c r="LZP135" s="53"/>
      <c r="LZQ135" s="2"/>
      <c r="LZR135" s="53"/>
      <c r="LZS135" s="2"/>
      <c r="LZT135" s="53"/>
      <c r="LZU135" s="2"/>
      <c r="LZV135" s="53"/>
      <c r="LZW135" s="2"/>
      <c r="LZX135" s="53"/>
      <c r="LZY135" s="2"/>
      <c r="LZZ135" s="53"/>
      <c r="MAA135" s="2"/>
      <c r="MAB135" s="53"/>
      <c r="MAC135" s="2"/>
      <c r="MAD135" s="53"/>
      <c r="MAE135" s="2"/>
      <c r="MAF135" s="53"/>
      <c r="MAG135" s="2"/>
      <c r="MAH135" s="53"/>
      <c r="MAI135" s="2"/>
      <c r="MAJ135" s="53"/>
      <c r="MAK135" s="2"/>
      <c r="MAL135" s="53"/>
      <c r="MAM135" s="2"/>
      <c r="MAN135" s="53"/>
      <c r="MAO135" s="2"/>
      <c r="MAP135" s="53"/>
      <c r="MAQ135" s="2"/>
      <c r="MAR135" s="53"/>
      <c r="MAS135" s="2"/>
      <c r="MAT135" s="53"/>
      <c r="MAU135" s="2"/>
      <c r="MAV135" s="53"/>
      <c r="MAW135" s="2"/>
      <c r="MAX135" s="53"/>
      <c r="MAY135" s="2"/>
      <c r="MAZ135" s="53"/>
      <c r="MBA135" s="2"/>
      <c r="MBB135" s="53"/>
      <c r="MBC135" s="2"/>
      <c r="MBD135" s="53"/>
      <c r="MBE135" s="2"/>
      <c r="MBF135" s="53"/>
      <c r="MBG135" s="2"/>
      <c r="MBH135" s="53"/>
      <c r="MBI135" s="2"/>
      <c r="MBJ135" s="53"/>
      <c r="MBK135" s="2"/>
      <c r="MBL135" s="53"/>
      <c r="MBM135" s="2"/>
      <c r="MBN135" s="53"/>
      <c r="MBO135" s="2"/>
      <c r="MBP135" s="53"/>
      <c r="MBQ135" s="2"/>
      <c r="MBR135" s="53"/>
      <c r="MBS135" s="2"/>
      <c r="MBT135" s="53"/>
      <c r="MBU135" s="2"/>
      <c r="MBV135" s="53"/>
      <c r="MBW135" s="2"/>
      <c r="MBX135" s="53"/>
      <c r="MBY135" s="2"/>
      <c r="MBZ135" s="53"/>
      <c r="MCA135" s="2"/>
      <c r="MCB135" s="53"/>
      <c r="MCC135" s="2"/>
      <c r="MCD135" s="53"/>
      <c r="MCE135" s="2"/>
      <c r="MCF135" s="53"/>
      <c r="MCG135" s="2"/>
      <c r="MCH135" s="53"/>
      <c r="MCI135" s="2"/>
      <c r="MCJ135" s="53"/>
      <c r="MCK135" s="2"/>
      <c r="MCL135" s="53"/>
      <c r="MCM135" s="2"/>
      <c r="MCN135" s="53"/>
      <c r="MCO135" s="2"/>
      <c r="MCP135" s="53"/>
      <c r="MCQ135" s="2"/>
      <c r="MCR135" s="53"/>
      <c r="MCS135" s="2"/>
      <c r="MCT135" s="53"/>
      <c r="MCU135" s="2"/>
      <c r="MCV135" s="53"/>
      <c r="MCW135" s="2"/>
      <c r="MCX135" s="53"/>
      <c r="MCY135" s="2"/>
      <c r="MCZ135" s="53"/>
      <c r="MDA135" s="2"/>
      <c r="MDB135" s="53"/>
      <c r="MDC135" s="2"/>
      <c r="MDD135" s="53"/>
      <c r="MDE135" s="2"/>
      <c r="MDF135" s="53"/>
      <c r="MDG135" s="2"/>
      <c r="MDH135" s="53"/>
      <c r="MDI135" s="2"/>
      <c r="MDJ135" s="53"/>
      <c r="MDK135" s="2"/>
      <c r="MDL135" s="53"/>
      <c r="MDM135" s="2"/>
      <c r="MDN135" s="53"/>
      <c r="MDO135" s="2"/>
      <c r="MDP135" s="53"/>
      <c r="MDQ135" s="2"/>
      <c r="MDR135" s="53"/>
      <c r="MDS135" s="2"/>
      <c r="MDT135" s="53"/>
      <c r="MDU135" s="2"/>
      <c r="MDV135" s="53"/>
      <c r="MDW135" s="2"/>
      <c r="MDX135" s="53"/>
      <c r="MDY135" s="2"/>
      <c r="MDZ135" s="53"/>
      <c r="MEA135" s="2"/>
      <c r="MEB135" s="53"/>
      <c r="MEC135" s="2"/>
      <c r="MED135" s="53"/>
      <c r="MEE135" s="2"/>
      <c r="MEF135" s="53"/>
      <c r="MEG135" s="2"/>
      <c r="MEH135" s="53"/>
      <c r="MEI135" s="2"/>
      <c r="MEJ135" s="53"/>
      <c r="MEK135" s="2"/>
      <c r="MEL135" s="53"/>
      <c r="MEM135" s="2"/>
      <c r="MEN135" s="53"/>
      <c r="MEO135" s="2"/>
      <c r="MEP135" s="53"/>
      <c r="MEQ135" s="2"/>
      <c r="MER135" s="53"/>
      <c r="MES135" s="2"/>
      <c r="MET135" s="53"/>
      <c r="MEU135" s="2"/>
      <c r="MEV135" s="53"/>
      <c r="MEW135" s="2"/>
      <c r="MEX135" s="53"/>
      <c r="MEY135" s="2"/>
      <c r="MEZ135" s="53"/>
      <c r="MFA135" s="2"/>
      <c r="MFB135" s="53"/>
      <c r="MFC135" s="2"/>
      <c r="MFD135" s="53"/>
      <c r="MFE135" s="2"/>
      <c r="MFF135" s="53"/>
      <c r="MFG135" s="2"/>
      <c r="MFH135" s="53"/>
      <c r="MFI135" s="2"/>
      <c r="MFJ135" s="53"/>
      <c r="MFK135" s="2"/>
      <c r="MFL135" s="53"/>
      <c r="MFM135" s="2"/>
      <c r="MFN135" s="53"/>
      <c r="MFO135" s="2"/>
      <c r="MFP135" s="53"/>
      <c r="MFQ135" s="2"/>
      <c r="MFR135" s="53"/>
      <c r="MFS135" s="2"/>
      <c r="MFT135" s="53"/>
      <c r="MFU135" s="2"/>
      <c r="MFV135" s="53"/>
      <c r="MFW135" s="2"/>
      <c r="MFX135" s="53"/>
      <c r="MFY135" s="2"/>
      <c r="MFZ135" s="53"/>
      <c r="MGA135" s="2"/>
      <c r="MGB135" s="53"/>
      <c r="MGC135" s="2"/>
      <c r="MGD135" s="53"/>
      <c r="MGE135" s="2"/>
      <c r="MGF135" s="53"/>
      <c r="MGG135" s="2"/>
      <c r="MGH135" s="53"/>
      <c r="MGI135" s="2"/>
      <c r="MGJ135" s="53"/>
      <c r="MGK135" s="2"/>
      <c r="MGL135" s="53"/>
      <c r="MGM135" s="2"/>
      <c r="MGN135" s="53"/>
      <c r="MGO135" s="2"/>
      <c r="MGP135" s="53"/>
      <c r="MGQ135" s="2"/>
      <c r="MGR135" s="53"/>
      <c r="MGS135" s="2"/>
      <c r="MGT135" s="53"/>
      <c r="MGU135" s="2"/>
      <c r="MGV135" s="53"/>
      <c r="MGW135" s="2"/>
      <c r="MGX135" s="53"/>
      <c r="MGY135" s="2"/>
      <c r="MGZ135" s="53"/>
      <c r="MHA135" s="2"/>
      <c r="MHB135" s="53"/>
      <c r="MHC135" s="2"/>
      <c r="MHD135" s="53"/>
      <c r="MHE135" s="2"/>
      <c r="MHF135" s="53"/>
      <c r="MHG135" s="2"/>
      <c r="MHH135" s="53"/>
      <c r="MHI135" s="2"/>
      <c r="MHJ135" s="53"/>
      <c r="MHK135" s="2"/>
      <c r="MHL135" s="53"/>
      <c r="MHM135" s="2"/>
      <c r="MHN135" s="53"/>
      <c r="MHO135" s="2"/>
      <c r="MHP135" s="53"/>
      <c r="MHQ135" s="2"/>
      <c r="MHR135" s="53"/>
      <c r="MHS135" s="2"/>
      <c r="MHT135" s="53"/>
      <c r="MHU135" s="2"/>
      <c r="MHV135" s="53"/>
      <c r="MHW135" s="2"/>
      <c r="MHX135" s="53"/>
      <c r="MHY135" s="2"/>
      <c r="MHZ135" s="53"/>
      <c r="MIA135" s="2"/>
      <c r="MIB135" s="53"/>
      <c r="MIC135" s="2"/>
      <c r="MID135" s="53"/>
      <c r="MIE135" s="2"/>
      <c r="MIF135" s="53"/>
      <c r="MIG135" s="2"/>
      <c r="MIH135" s="53"/>
      <c r="MII135" s="2"/>
      <c r="MIJ135" s="53"/>
      <c r="MIK135" s="2"/>
      <c r="MIL135" s="53"/>
      <c r="MIM135" s="2"/>
      <c r="MIN135" s="53"/>
      <c r="MIO135" s="2"/>
      <c r="MIP135" s="53"/>
      <c r="MIQ135" s="2"/>
      <c r="MIR135" s="53"/>
      <c r="MIS135" s="2"/>
      <c r="MIT135" s="53"/>
      <c r="MIU135" s="2"/>
      <c r="MIV135" s="53"/>
      <c r="MIW135" s="2"/>
      <c r="MIX135" s="53"/>
      <c r="MIY135" s="2"/>
      <c r="MIZ135" s="53"/>
      <c r="MJA135" s="2"/>
      <c r="MJB135" s="53"/>
      <c r="MJC135" s="2"/>
      <c r="MJD135" s="53"/>
      <c r="MJE135" s="2"/>
      <c r="MJF135" s="53"/>
      <c r="MJG135" s="2"/>
      <c r="MJH135" s="53"/>
      <c r="MJI135" s="2"/>
      <c r="MJJ135" s="53"/>
      <c r="MJK135" s="2"/>
      <c r="MJL135" s="53"/>
      <c r="MJM135" s="2"/>
      <c r="MJN135" s="53"/>
      <c r="MJO135" s="2"/>
      <c r="MJP135" s="53"/>
      <c r="MJQ135" s="2"/>
      <c r="MJR135" s="53"/>
      <c r="MJS135" s="2"/>
      <c r="MJT135" s="53"/>
      <c r="MJU135" s="2"/>
      <c r="MJV135" s="53"/>
      <c r="MJW135" s="2"/>
      <c r="MJX135" s="53"/>
      <c r="MJY135" s="2"/>
      <c r="MJZ135" s="53"/>
      <c r="MKA135" s="2"/>
      <c r="MKB135" s="53"/>
      <c r="MKC135" s="2"/>
      <c r="MKD135" s="53"/>
      <c r="MKE135" s="2"/>
      <c r="MKF135" s="53"/>
      <c r="MKG135" s="2"/>
      <c r="MKH135" s="53"/>
      <c r="MKI135" s="2"/>
      <c r="MKJ135" s="53"/>
      <c r="MKK135" s="2"/>
      <c r="MKL135" s="53"/>
      <c r="MKM135" s="2"/>
      <c r="MKN135" s="53"/>
      <c r="MKO135" s="2"/>
      <c r="MKP135" s="53"/>
      <c r="MKQ135" s="2"/>
      <c r="MKR135" s="53"/>
      <c r="MKS135" s="2"/>
      <c r="MKT135" s="53"/>
      <c r="MKU135" s="2"/>
      <c r="MKV135" s="53"/>
      <c r="MKW135" s="2"/>
      <c r="MKX135" s="53"/>
      <c r="MKY135" s="2"/>
      <c r="MKZ135" s="53"/>
      <c r="MLA135" s="2"/>
      <c r="MLB135" s="53"/>
      <c r="MLC135" s="2"/>
      <c r="MLD135" s="53"/>
      <c r="MLE135" s="2"/>
      <c r="MLF135" s="53"/>
      <c r="MLG135" s="2"/>
      <c r="MLH135" s="53"/>
      <c r="MLI135" s="2"/>
      <c r="MLJ135" s="53"/>
      <c r="MLK135" s="2"/>
      <c r="MLL135" s="53"/>
      <c r="MLM135" s="2"/>
      <c r="MLN135" s="53"/>
      <c r="MLO135" s="2"/>
      <c r="MLP135" s="53"/>
      <c r="MLQ135" s="2"/>
      <c r="MLR135" s="53"/>
      <c r="MLS135" s="2"/>
      <c r="MLT135" s="53"/>
      <c r="MLU135" s="2"/>
      <c r="MLV135" s="53"/>
      <c r="MLW135" s="2"/>
      <c r="MLX135" s="53"/>
      <c r="MLY135" s="2"/>
      <c r="MLZ135" s="53"/>
      <c r="MMA135" s="2"/>
      <c r="MMB135" s="53"/>
      <c r="MMC135" s="2"/>
      <c r="MMD135" s="53"/>
      <c r="MME135" s="2"/>
      <c r="MMF135" s="53"/>
      <c r="MMG135" s="2"/>
      <c r="MMH135" s="53"/>
      <c r="MMI135" s="2"/>
      <c r="MMJ135" s="53"/>
      <c r="MMK135" s="2"/>
      <c r="MML135" s="53"/>
      <c r="MMM135" s="2"/>
      <c r="MMN135" s="53"/>
      <c r="MMO135" s="2"/>
      <c r="MMP135" s="53"/>
      <c r="MMQ135" s="2"/>
      <c r="MMR135" s="53"/>
      <c r="MMS135" s="2"/>
      <c r="MMT135" s="53"/>
      <c r="MMU135" s="2"/>
      <c r="MMV135" s="53"/>
      <c r="MMW135" s="2"/>
      <c r="MMX135" s="53"/>
      <c r="MMY135" s="2"/>
      <c r="MMZ135" s="53"/>
      <c r="MNA135" s="2"/>
      <c r="MNB135" s="53"/>
      <c r="MNC135" s="2"/>
      <c r="MND135" s="53"/>
      <c r="MNE135" s="2"/>
      <c r="MNF135" s="53"/>
      <c r="MNG135" s="2"/>
      <c r="MNH135" s="53"/>
      <c r="MNI135" s="2"/>
      <c r="MNJ135" s="53"/>
      <c r="MNK135" s="2"/>
      <c r="MNL135" s="53"/>
      <c r="MNM135" s="2"/>
      <c r="MNN135" s="53"/>
      <c r="MNO135" s="2"/>
      <c r="MNP135" s="53"/>
      <c r="MNQ135" s="2"/>
      <c r="MNR135" s="53"/>
      <c r="MNS135" s="2"/>
      <c r="MNT135" s="53"/>
      <c r="MNU135" s="2"/>
      <c r="MNV135" s="53"/>
      <c r="MNW135" s="2"/>
      <c r="MNX135" s="53"/>
      <c r="MNY135" s="2"/>
      <c r="MNZ135" s="53"/>
      <c r="MOA135" s="2"/>
      <c r="MOB135" s="53"/>
      <c r="MOC135" s="2"/>
      <c r="MOD135" s="53"/>
      <c r="MOE135" s="2"/>
      <c r="MOF135" s="53"/>
      <c r="MOG135" s="2"/>
      <c r="MOH135" s="53"/>
      <c r="MOI135" s="2"/>
      <c r="MOJ135" s="53"/>
      <c r="MOK135" s="2"/>
      <c r="MOL135" s="53"/>
      <c r="MOM135" s="2"/>
      <c r="MON135" s="53"/>
      <c r="MOO135" s="2"/>
      <c r="MOP135" s="53"/>
      <c r="MOQ135" s="2"/>
      <c r="MOR135" s="53"/>
      <c r="MOS135" s="2"/>
      <c r="MOT135" s="53"/>
      <c r="MOU135" s="2"/>
      <c r="MOV135" s="53"/>
      <c r="MOW135" s="2"/>
      <c r="MOX135" s="53"/>
      <c r="MOY135" s="2"/>
      <c r="MOZ135" s="53"/>
      <c r="MPA135" s="2"/>
      <c r="MPB135" s="53"/>
      <c r="MPC135" s="2"/>
      <c r="MPD135" s="53"/>
      <c r="MPE135" s="2"/>
      <c r="MPF135" s="53"/>
      <c r="MPG135" s="2"/>
      <c r="MPH135" s="53"/>
      <c r="MPI135" s="2"/>
      <c r="MPJ135" s="53"/>
      <c r="MPK135" s="2"/>
      <c r="MPL135" s="53"/>
      <c r="MPM135" s="2"/>
      <c r="MPN135" s="53"/>
      <c r="MPO135" s="2"/>
      <c r="MPP135" s="53"/>
      <c r="MPQ135" s="2"/>
      <c r="MPR135" s="53"/>
      <c r="MPS135" s="2"/>
      <c r="MPT135" s="53"/>
      <c r="MPU135" s="2"/>
      <c r="MPV135" s="53"/>
      <c r="MPW135" s="2"/>
      <c r="MPX135" s="53"/>
      <c r="MPY135" s="2"/>
      <c r="MPZ135" s="53"/>
      <c r="MQA135" s="2"/>
      <c r="MQB135" s="53"/>
      <c r="MQC135" s="2"/>
      <c r="MQD135" s="53"/>
      <c r="MQE135" s="2"/>
      <c r="MQF135" s="53"/>
      <c r="MQG135" s="2"/>
      <c r="MQH135" s="53"/>
      <c r="MQI135" s="2"/>
      <c r="MQJ135" s="53"/>
      <c r="MQK135" s="2"/>
      <c r="MQL135" s="53"/>
      <c r="MQM135" s="2"/>
      <c r="MQN135" s="53"/>
      <c r="MQO135" s="2"/>
      <c r="MQP135" s="53"/>
      <c r="MQQ135" s="2"/>
      <c r="MQR135" s="53"/>
      <c r="MQS135" s="2"/>
      <c r="MQT135" s="53"/>
      <c r="MQU135" s="2"/>
      <c r="MQV135" s="53"/>
      <c r="MQW135" s="2"/>
      <c r="MQX135" s="53"/>
      <c r="MQY135" s="2"/>
      <c r="MQZ135" s="53"/>
      <c r="MRA135" s="2"/>
      <c r="MRB135" s="53"/>
      <c r="MRC135" s="2"/>
      <c r="MRD135" s="53"/>
      <c r="MRE135" s="2"/>
      <c r="MRF135" s="53"/>
      <c r="MRG135" s="2"/>
      <c r="MRH135" s="53"/>
      <c r="MRI135" s="2"/>
      <c r="MRJ135" s="53"/>
      <c r="MRK135" s="2"/>
      <c r="MRL135" s="53"/>
      <c r="MRM135" s="2"/>
      <c r="MRN135" s="53"/>
      <c r="MRO135" s="2"/>
      <c r="MRP135" s="53"/>
      <c r="MRQ135" s="2"/>
      <c r="MRR135" s="53"/>
      <c r="MRS135" s="2"/>
      <c r="MRT135" s="53"/>
      <c r="MRU135" s="2"/>
      <c r="MRV135" s="53"/>
      <c r="MRW135" s="2"/>
      <c r="MRX135" s="53"/>
      <c r="MRY135" s="2"/>
      <c r="MRZ135" s="53"/>
      <c r="MSA135" s="2"/>
      <c r="MSB135" s="53"/>
      <c r="MSC135" s="2"/>
      <c r="MSD135" s="53"/>
      <c r="MSE135" s="2"/>
      <c r="MSF135" s="53"/>
      <c r="MSG135" s="2"/>
      <c r="MSH135" s="53"/>
      <c r="MSI135" s="2"/>
      <c r="MSJ135" s="53"/>
      <c r="MSK135" s="2"/>
      <c r="MSL135" s="53"/>
      <c r="MSM135" s="2"/>
      <c r="MSN135" s="53"/>
      <c r="MSO135" s="2"/>
      <c r="MSP135" s="53"/>
      <c r="MSQ135" s="2"/>
      <c r="MSR135" s="53"/>
      <c r="MSS135" s="2"/>
      <c r="MST135" s="53"/>
      <c r="MSU135" s="2"/>
      <c r="MSV135" s="53"/>
      <c r="MSW135" s="2"/>
      <c r="MSX135" s="53"/>
      <c r="MSY135" s="2"/>
      <c r="MSZ135" s="53"/>
      <c r="MTA135" s="2"/>
      <c r="MTB135" s="53"/>
      <c r="MTC135" s="2"/>
      <c r="MTD135" s="53"/>
      <c r="MTE135" s="2"/>
      <c r="MTF135" s="53"/>
      <c r="MTG135" s="2"/>
      <c r="MTH135" s="53"/>
      <c r="MTI135" s="2"/>
      <c r="MTJ135" s="53"/>
      <c r="MTK135" s="2"/>
      <c r="MTL135" s="53"/>
      <c r="MTM135" s="2"/>
      <c r="MTN135" s="53"/>
      <c r="MTO135" s="2"/>
      <c r="MTP135" s="53"/>
      <c r="MTQ135" s="2"/>
      <c r="MTR135" s="53"/>
      <c r="MTS135" s="2"/>
      <c r="MTT135" s="53"/>
      <c r="MTU135" s="2"/>
      <c r="MTV135" s="53"/>
      <c r="MTW135" s="2"/>
      <c r="MTX135" s="53"/>
      <c r="MTY135" s="2"/>
      <c r="MTZ135" s="53"/>
      <c r="MUA135" s="2"/>
      <c r="MUB135" s="53"/>
      <c r="MUC135" s="2"/>
      <c r="MUD135" s="53"/>
      <c r="MUE135" s="2"/>
      <c r="MUF135" s="53"/>
      <c r="MUG135" s="2"/>
      <c r="MUH135" s="53"/>
      <c r="MUI135" s="2"/>
      <c r="MUJ135" s="53"/>
      <c r="MUK135" s="2"/>
      <c r="MUL135" s="53"/>
      <c r="MUM135" s="2"/>
      <c r="MUN135" s="53"/>
      <c r="MUO135" s="2"/>
      <c r="MUP135" s="53"/>
      <c r="MUQ135" s="2"/>
      <c r="MUR135" s="53"/>
      <c r="MUS135" s="2"/>
      <c r="MUT135" s="53"/>
      <c r="MUU135" s="2"/>
      <c r="MUV135" s="53"/>
      <c r="MUW135" s="2"/>
      <c r="MUX135" s="53"/>
      <c r="MUY135" s="2"/>
      <c r="MUZ135" s="53"/>
      <c r="MVA135" s="2"/>
      <c r="MVB135" s="53"/>
      <c r="MVC135" s="2"/>
      <c r="MVD135" s="53"/>
      <c r="MVE135" s="2"/>
      <c r="MVF135" s="53"/>
      <c r="MVG135" s="2"/>
      <c r="MVH135" s="53"/>
      <c r="MVI135" s="2"/>
      <c r="MVJ135" s="53"/>
      <c r="MVK135" s="2"/>
      <c r="MVL135" s="53"/>
      <c r="MVM135" s="2"/>
      <c r="MVN135" s="53"/>
      <c r="MVO135" s="2"/>
      <c r="MVP135" s="53"/>
      <c r="MVQ135" s="2"/>
      <c r="MVR135" s="53"/>
      <c r="MVS135" s="2"/>
      <c r="MVT135" s="53"/>
      <c r="MVU135" s="2"/>
      <c r="MVV135" s="53"/>
      <c r="MVW135" s="2"/>
      <c r="MVX135" s="53"/>
      <c r="MVY135" s="2"/>
      <c r="MVZ135" s="53"/>
      <c r="MWA135" s="2"/>
      <c r="MWB135" s="53"/>
      <c r="MWC135" s="2"/>
      <c r="MWD135" s="53"/>
      <c r="MWE135" s="2"/>
      <c r="MWF135" s="53"/>
      <c r="MWG135" s="2"/>
      <c r="MWH135" s="53"/>
      <c r="MWI135" s="2"/>
      <c r="MWJ135" s="53"/>
      <c r="MWK135" s="2"/>
      <c r="MWL135" s="53"/>
      <c r="MWM135" s="2"/>
      <c r="MWN135" s="53"/>
      <c r="MWO135" s="2"/>
      <c r="MWP135" s="53"/>
      <c r="MWQ135" s="2"/>
      <c r="MWR135" s="53"/>
      <c r="MWS135" s="2"/>
      <c r="MWT135" s="53"/>
      <c r="MWU135" s="2"/>
      <c r="MWV135" s="53"/>
      <c r="MWW135" s="2"/>
      <c r="MWX135" s="53"/>
      <c r="MWY135" s="2"/>
      <c r="MWZ135" s="53"/>
      <c r="MXA135" s="2"/>
      <c r="MXB135" s="53"/>
      <c r="MXC135" s="2"/>
      <c r="MXD135" s="53"/>
      <c r="MXE135" s="2"/>
      <c r="MXF135" s="53"/>
      <c r="MXG135" s="2"/>
      <c r="MXH135" s="53"/>
      <c r="MXI135" s="2"/>
      <c r="MXJ135" s="53"/>
      <c r="MXK135" s="2"/>
      <c r="MXL135" s="53"/>
      <c r="MXM135" s="2"/>
      <c r="MXN135" s="53"/>
      <c r="MXO135" s="2"/>
      <c r="MXP135" s="53"/>
      <c r="MXQ135" s="2"/>
      <c r="MXR135" s="53"/>
      <c r="MXS135" s="2"/>
      <c r="MXT135" s="53"/>
      <c r="MXU135" s="2"/>
      <c r="MXV135" s="53"/>
      <c r="MXW135" s="2"/>
      <c r="MXX135" s="53"/>
      <c r="MXY135" s="2"/>
      <c r="MXZ135" s="53"/>
      <c r="MYA135" s="2"/>
      <c r="MYB135" s="53"/>
      <c r="MYC135" s="2"/>
      <c r="MYD135" s="53"/>
      <c r="MYE135" s="2"/>
      <c r="MYF135" s="53"/>
      <c r="MYG135" s="2"/>
      <c r="MYH135" s="53"/>
      <c r="MYI135" s="2"/>
      <c r="MYJ135" s="53"/>
      <c r="MYK135" s="2"/>
      <c r="MYL135" s="53"/>
      <c r="MYM135" s="2"/>
      <c r="MYN135" s="53"/>
      <c r="MYO135" s="2"/>
      <c r="MYP135" s="53"/>
      <c r="MYQ135" s="2"/>
      <c r="MYR135" s="53"/>
      <c r="MYS135" s="2"/>
      <c r="MYT135" s="53"/>
      <c r="MYU135" s="2"/>
      <c r="MYV135" s="53"/>
      <c r="MYW135" s="2"/>
      <c r="MYX135" s="53"/>
      <c r="MYY135" s="2"/>
      <c r="MYZ135" s="53"/>
      <c r="MZA135" s="2"/>
      <c r="MZB135" s="53"/>
      <c r="MZC135" s="2"/>
      <c r="MZD135" s="53"/>
      <c r="MZE135" s="2"/>
      <c r="MZF135" s="53"/>
      <c r="MZG135" s="2"/>
      <c r="MZH135" s="53"/>
      <c r="MZI135" s="2"/>
      <c r="MZJ135" s="53"/>
      <c r="MZK135" s="2"/>
      <c r="MZL135" s="53"/>
      <c r="MZM135" s="2"/>
      <c r="MZN135" s="53"/>
      <c r="MZO135" s="2"/>
      <c r="MZP135" s="53"/>
      <c r="MZQ135" s="2"/>
      <c r="MZR135" s="53"/>
      <c r="MZS135" s="2"/>
      <c r="MZT135" s="53"/>
      <c r="MZU135" s="2"/>
      <c r="MZV135" s="53"/>
      <c r="MZW135" s="2"/>
      <c r="MZX135" s="53"/>
      <c r="MZY135" s="2"/>
      <c r="MZZ135" s="53"/>
      <c r="NAA135" s="2"/>
      <c r="NAB135" s="53"/>
      <c r="NAC135" s="2"/>
      <c r="NAD135" s="53"/>
      <c r="NAE135" s="2"/>
      <c r="NAF135" s="53"/>
      <c r="NAG135" s="2"/>
      <c r="NAH135" s="53"/>
      <c r="NAI135" s="2"/>
      <c r="NAJ135" s="53"/>
      <c r="NAK135" s="2"/>
      <c r="NAL135" s="53"/>
      <c r="NAM135" s="2"/>
      <c r="NAN135" s="53"/>
      <c r="NAO135" s="2"/>
      <c r="NAP135" s="53"/>
      <c r="NAQ135" s="2"/>
      <c r="NAR135" s="53"/>
      <c r="NAS135" s="2"/>
      <c r="NAT135" s="53"/>
      <c r="NAU135" s="2"/>
      <c r="NAV135" s="53"/>
      <c r="NAW135" s="2"/>
      <c r="NAX135" s="53"/>
      <c r="NAY135" s="2"/>
      <c r="NAZ135" s="53"/>
      <c r="NBA135" s="2"/>
      <c r="NBB135" s="53"/>
      <c r="NBC135" s="2"/>
      <c r="NBD135" s="53"/>
      <c r="NBE135" s="2"/>
      <c r="NBF135" s="53"/>
      <c r="NBG135" s="2"/>
      <c r="NBH135" s="53"/>
      <c r="NBI135" s="2"/>
      <c r="NBJ135" s="53"/>
      <c r="NBK135" s="2"/>
      <c r="NBL135" s="53"/>
      <c r="NBM135" s="2"/>
      <c r="NBN135" s="53"/>
      <c r="NBO135" s="2"/>
      <c r="NBP135" s="53"/>
      <c r="NBQ135" s="2"/>
      <c r="NBR135" s="53"/>
      <c r="NBS135" s="2"/>
      <c r="NBT135" s="53"/>
      <c r="NBU135" s="2"/>
      <c r="NBV135" s="53"/>
      <c r="NBW135" s="2"/>
      <c r="NBX135" s="53"/>
      <c r="NBY135" s="2"/>
      <c r="NBZ135" s="53"/>
      <c r="NCA135" s="2"/>
      <c r="NCB135" s="53"/>
      <c r="NCC135" s="2"/>
      <c r="NCD135" s="53"/>
      <c r="NCE135" s="2"/>
      <c r="NCF135" s="53"/>
      <c r="NCG135" s="2"/>
      <c r="NCH135" s="53"/>
      <c r="NCI135" s="2"/>
      <c r="NCJ135" s="53"/>
      <c r="NCK135" s="2"/>
      <c r="NCL135" s="53"/>
      <c r="NCM135" s="2"/>
      <c r="NCN135" s="53"/>
      <c r="NCO135" s="2"/>
      <c r="NCP135" s="53"/>
      <c r="NCQ135" s="2"/>
      <c r="NCR135" s="53"/>
      <c r="NCS135" s="2"/>
      <c r="NCT135" s="53"/>
      <c r="NCU135" s="2"/>
      <c r="NCV135" s="53"/>
      <c r="NCW135" s="2"/>
      <c r="NCX135" s="53"/>
      <c r="NCY135" s="2"/>
      <c r="NCZ135" s="53"/>
      <c r="NDA135" s="2"/>
      <c r="NDB135" s="53"/>
      <c r="NDC135" s="2"/>
      <c r="NDD135" s="53"/>
      <c r="NDE135" s="2"/>
      <c r="NDF135" s="53"/>
      <c r="NDG135" s="2"/>
      <c r="NDH135" s="53"/>
      <c r="NDI135" s="2"/>
      <c r="NDJ135" s="53"/>
      <c r="NDK135" s="2"/>
      <c r="NDL135" s="53"/>
      <c r="NDM135" s="2"/>
      <c r="NDN135" s="53"/>
      <c r="NDO135" s="2"/>
      <c r="NDP135" s="53"/>
      <c r="NDQ135" s="2"/>
      <c r="NDR135" s="53"/>
      <c r="NDS135" s="2"/>
      <c r="NDT135" s="53"/>
      <c r="NDU135" s="2"/>
      <c r="NDV135" s="53"/>
      <c r="NDW135" s="2"/>
      <c r="NDX135" s="53"/>
      <c r="NDY135" s="2"/>
      <c r="NDZ135" s="53"/>
      <c r="NEA135" s="2"/>
      <c r="NEB135" s="53"/>
      <c r="NEC135" s="2"/>
      <c r="NED135" s="53"/>
      <c r="NEE135" s="2"/>
      <c r="NEF135" s="53"/>
      <c r="NEG135" s="2"/>
      <c r="NEH135" s="53"/>
      <c r="NEI135" s="2"/>
      <c r="NEJ135" s="53"/>
      <c r="NEK135" s="2"/>
      <c r="NEL135" s="53"/>
      <c r="NEM135" s="2"/>
      <c r="NEN135" s="53"/>
      <c r="NEO135" s="2"/>
      <c r="NEP135" s="53"/>
      <c r="NEQ135" s="2"/>
      <c r="NER135" s="53"/>
      <c r="NES135" s="2"/>
      <c r="NET135" s="53"/>
      <c r="NEU135" s="2"/>
      <c r="NEV135" s="53"/>
      <c r="NEW135" s="2"/>
      <c r="NEX135" s="53"/>
      <c r="NEY135" s="2"/>
      <c r="NEZ135" s="53"/>
      <c r="NFA135" s="2"/>
      <c r="NFB135" s="53"/>
      <c r="NFC135" s="2"/>
      <c r="NFD135" s="53"/>
      <c r="NFE135" s="2"/>
      <c r="NFF135" s="53"/>
      <c r="NFG135" s="2"/>
      <c r="NFH135" s="53"/>
      <c r="NFI135" s="2"/>
      <c r="NFJ135" s="53"/>
      <c r="NFK135" s="2"/>
      <c r="NFL135" s="53"/>
      <c r="NFM135" s="2"/>
      <c r="NFN135" s="53"/>
      <c r="NFO135" s="2"/>
      <c r="NFP135" s="53"/>
      <c r="NFQ135" s="2"/>
      <c r="NFR135" s="53"/>
      <c r="NFS135" s="2"/>
      <c r="NFT135" s="53"/>
      <c r="NFU135" s="2"/>
      <c r="NFV135" s="53"/>
      <c r="NFW135" s="2"/>
      <c r="NFX135" s="53"/>
      <c r="NFY135" s="2"/>
      <c r="NFZ135" s="53"/>
      <c r="NGA135" s="2"/>
      <c r="NGB135" s="53"/>
      <c r="NGC135" s="2"/>
      <c r="NGD135" s="53"/>
      <c r="NGE135" s="2"/>
      <c r="NGF135" s="53"/>
      <c r="NGG135" s="2"/>
      <c r="NGH135" s="53"/>
      <c r="NGI135" s="2"/>
      <c r="NGJ135" s="53"/>
      <c r="NGK135" s="2"/>
      <c r="NGL135" s="53"/>
      <c r="NGM135" s="2"/>
      <c r="NGN135" s="53"/>
      <c r="NGO135" s="2"/>
      <c r="NGP135" s="53"/>
      <c r="NGQ135" s="2"/>
      <c r="NGR135" s="53"/>
      <c r="NGS135" s="2"/>
      <c r="NGT135" s="53"/>
      <c r="NGU135" s="2"/>
      <c r="NGV135" s="53"/>
      <c r="NGW135" s="2"/>
      <c r="NGX135" s="53"/>
      <c r="NGY135" s="2"/>
      <c r="NGZ135" s="53"/>
      <c r="NHA135" s="2"/>
      <c r="NHB135" s="53"/>
      <c r="NHC135" s="2"/>
      <c r="NHD135" s="53"/>
      <c r="NHE135" s="2"/>
      <c r="NHF135" s="53"/>
      <c r="NHG135" s="2"/>
      <c r="NHH135" s="53"/>
      <c r="NHI135" s="2"/>
      <c r="NHJ135" s="53"/>
      <c r="NHK135" s="2"/>
      <c r="NHL135" s="53"/>
      <c r="NHM135" s="2"/>
      <c r="NHN135" s="53"/>
      <c r="NHO135" s="2"/>
      <c r="NHP135" s="53"/>
      <c r="NHQ135" s="2"/>
      <c r="NHR135" s="53"/>
      <c r="NHS135" s="2"/>
      <c r="NHT135" s="53"/>
      <c r="NHU135" s="2"/>
      <c r="NHV135" s="53"/>
      <c r="NHW135" s="2"/>
      <c r="NHX135" s="53"/>
      <c r="NHY135" s="2"/>
      <c r="NHZ135" s="53"/>
      <c r="NIA135" s="2"/>
      <c r="NIB135" s="53"/>
      <c r="NIC135" s="2"/>
      <c r="NID135" s="53"/>
      <c r="NIE135" s="2"/>
      <c r="NIF135" s="53"/>
      <c r="NIG135" s="2"/>
      <c r="NIH135" s="53"/>
      <c r="NII135" s="2"/>
      <c r="NIJ135" s="53"/>
      <c r="NIK135" s="2"/>
      <c r="NIL135" s="53"/>
      <c r="NIM135" s="2"/>
      <c r="NIN135" s="53"/>
      <c r="NIO135" s="2"/>
      <c r="NIP135" s="53"/>
      <c r="NIQ135" s="2"/>
      <c r="NIR135" s="53"/>
      <c r="NIS135" s="2"/>
      <c r="NIT135" s="53"/>
      <c r="NIU135" s="2"/>
      <c r="NIV135" s="53"/>
      <c r="NIW135" s="2"/>
      <c r="NIX135" s="53"/>
      <c r="NIY135" s="2"/>
      <c r="NIZ135" s="53"/>
      <c r="NJA135" s="2"/>
      <c r="NJB135" s="53"/>
      <c r="NJC135" s="2"/>
      <c r="NJD135" s="53"/>
      <c r="NJE135" s="2"/>
      <c r="NJF135" s="53"/>
      <c r="NJG135" s="2"/>
      <c r="NJH135" s="53"/>
      <c r="NJI135" s="2"/>
      <c r="NJJ135" s="53"/>
      <c r="NJK135" s="2"/>
      <c r="NJL135" s="53"/>
      <c r="NJM135" s="2"/>
      <c r="NJN135" s="53"/>
      <c r="NJO135" s="2"/>
      <c r="NJP135" s="53"/>
      <c r="NJQ135" s="2"/>
      <c r="NJR135" s="53"/>
      <c r="NJS135" s="2"/>
      <c r="NJT135" s="53"/>
      <c r="NJU135" s="2"/>
      <c r="NJV135" s="53"/>
      <c r="NJW135" s="2"/>
      <c r="NJX135" s="53"/>
      <c r="NJY135" s="2"/>
      <c r="NJZ135" s="53"/>
      <c r="NKA135" s="2"/>
      <c r="NKB135" s="53"/>
      <c r="NKC135" s="2"/>
      <c r="NKD135" s="53"/>
      <c r="NKE135" s="2"/>
      <c r="NKF135" s="53"/>
      <c r="NKG135" s="2"/>
      <c r="NKH135" s="53"/>
      <c r="NKI135" s="2"/>
      <c r="NKJ135" s="53"/>
      <c r="NKK135" s="2"/>
      <c r="NKL135" s="53"/>
      <c r="NKM135" s="2"/>
      <c r="NKN135" s="53"/>
      <c r="NKO135" s="2"/>
      <c r="NKP135" s="53"/>
      <c r="NKQ135" s="2"/>
      <c r="NKR135" s="53"/>
      <c r="NKS135" s="2"/>
      <c r="NKT135" s="53"/>
      <c r="NKU135" s="2"/>
      <c r="NKV135" s="53"/>
      <c r="NKW135" s="2"/>
      <c r="NKX135" s="53"/>
      <c r="NKY135" s="2"/>
      <c r="NKZ135" s="53"/>
      <c r="NLA135" s="2"/>
      <c r="NLB135" s="53"/>
      <c r="NLC135" s="2"/>
      <c r="NLD135" s="53"/>
      <c r="NLE135" s="2"/>
      <c r="NLF135" s="53"/>
      <c r="NLG135" s="2"/>
      <c r="NLH135" s="53"/>
      <c r="NLI135" s="2"/>
      <c r="NLJ135" s="53"/>
      <c r="NLK135" s="2"/>
      <c r="NLL135" s="53"/>
      <c r="NLM135" s="2"/>
      <c r="NLN135" s="53"/>
      <c r="NLO135" s="2"/>
      <c r="NLP135" s="53"/>
      <c r="NLQ135" s="2"/>
      <c r="NLR135" s="53"/>
      <c r="NLS135" s="2"/>
      <c r="NLT135" s="53"/>
      <c r="NLU135" s="2"/>
      <c r="NLV135" s="53"/>
      <c r="NLW135" s="2"/>
      <c r="NLX135" s="53"/>
      <c r="NLY135" s="2"/>
      <c r="NLZ135" s="53"/>
      <c r="NMA135" s="2"/>
      <c r="NMB135" s="53"/>
      <c r="NMC135" s="2"/>
      <c r="NMD135" s="53"/>
      <c r="NME135" s="2"/>
      <c r="NMF135" s="53"/>
      <c r="NMG135" s="2"/>
      <c r="NMH135" s="53"/>
      <c r="NMI135" s="2"/>
      <c r="NMJ135" s="53"/>
      <c r="NMK135" s="2"/>
      <c r="NML135" s="53"/>
      <c r="NMM135" s="2"/>
      <c r="NMN135" s="53"/>
      <c r="NMO135" s="2"/>
      <c r="NMP135" s="53"/>
      <c r="NMQ135" s="2"/>
      <c r="NMR135" s="53"/>
      <c r="NMS135" s="2"/>
      <c r="NMT135" s="53"/>
      <c r="NMU135" s="2"/>
      <c r="NMV135" s="53"/>
      <c r="NMW135" s="2"/>
      <c r="NMX135" s="53"/>
      <c r="NMY135" s="2"/>
      <c r="NMZ135" s="53"/>
      <c r="NNA135" s="2"/>
      <c r="NNB135" s="53"/>
      <c r="NNC135" s="2"/>
      <c r="NND135" s="53"/>
      <c r="NNE135" s="2"/>
      <c r="NNF135" s="53"/>
      <c r="NNG135" s="2"/>
      <c r="NNH135" s="53"/>
      <c r="NNI135" s="2"/>
      <c r="NNJ135" s="53"/>
      <c r="NNK135" s="2"/>
      <c r="NNL135" s="53"/>
      <c r="NNM135" s="2"/>
      <c r="NNN135" s="53"/>
      <c r="NNO135" s="2"/>
      <c r="NNP135" s="53"/>
      <c r="NNQ135" s="2"/>
      <c r="NNR135" s="53"/>
      <c r="NNS135" s="2"/>
      <c r="NNT135" s="53"/>
      <c r="NNU135" s="2"/>
      <c r="NNV135" s="53"/>
      <c r="NNW135" s="2"/>
      <c r="NNX135" s="53"/>
      <c r="NNY135" s="2"/>
      <c r="NNZ135" s="53"/>
      <c r="NOA135" s="2"/>
      <c r="NOB135" s="53"/>
      <c r="NOC135" s="2"/>
      <c r="NOD135" s="53"/>
      <c r="NOE135" s="2"/>
      <c r="NOF135" s="53"/>
      <c r="NOG135" s="2"/>
      <c r="NOH135" s="53"/>
      <c r="NOI135" s="2"/>
      <c r="NOJ135" s="53"/>
      <c r="NOK135" s="2"/>
      <c r="NOL135" s="53"/>
      <c r="NOM135" s="2"/>
      <c r="NON135" s="53"/>
      <c r="NOO135" s="2"/>
      <c r="NOP135" s="53"/>
      <c r="NOQ135" s="2"/>
      <c r="NOR135" s="53"/>
      <c r="NOS135" s="2"/>
      <c r="NOT135" s="53"/>
      <c r="NOU135" s="2"/>
      <c r="NOV135" s="53"/>
      <c r="NOW135" s="2"/>
      <c r="NOX135" s="53"/>
      <c r="NOY135" s="2"/>
      <c r="NOZ135" s="53"/>
      <c r="NPA135" s="2"/>
      <c r="NPB135" s="53"/>
      <c r="NPC135" s="2"/>
      <c r="NPD135" s="53"/>
      <c r="NPE135" s="2"/>
      <c r="NPF135" s="53"/>
      <c r="NPG135" s="2"/>
      <c r="NPH135" s="53"/>
      <c r="NPI135" s="2"/>
      <c r="NPJ135" s="53"/>
      <c r="NPK135" s="2"/>
      <c r="NPL135" s="53"/>
      <c r="NPM135" s="2"/>
      <c r="NPN135" s="53"/>
      <c r="NPO135" s="2"/>
      <c r="NPP135" s="53"/>
      <c r="NPQ135" s="2"/>
      <c r="NPR135" s="53"/>
      <c r="NPS135" s="2"/>
      <c r="NPT135" s="53"/>
      <c r="NPU135" s="2"/>
      <c r="NPV135" s="53"/>
      <c r="NPW135" s="2"/>
      <c r="NPX135" s="53"/>
      <c r="NPY135" s="2"/>
      <c r="NPZ135" s="53"/>
      <c r="NQA135" s="2"/>
      <c r="NQB135" s="53"/>
      <c r="NQC135" s="2"/>
      <c r="NQD135" s="53"/>
      <c r="NQE135" s="2"/>
      <c r="NQF135" s="53"/>
      <c r="NQG135" s="2"/>
      <c r="NQH135" s="53"/>
      <c r="NQI135" s="2"/>
      <c r="NQJ135" s="53"/>
      <c r="NQK135" s="2"/>
      <c r="NQL135" s="53"/>
      <c r="NQM135" s="2"/>
      <c r="NQN135" s="53"/>
      <c r="NQO135" s="2"/>
      <c r="NQP135" s="53"/>
      <c r="NQQ135" s="2"/>
      <c r="NQR135" s="53"/>
      <c r="NQS135" s="2"/>
      <c r="NQT135" s="53"/>
      <c r="NQU135" s="2"/>
      <c r="NQV135" s="53"/>
      <c r="NQW135" s="2"/>
      <c r="NQX135" s="53"/>
      <c r="NQY135" s="2"/>
      <c r="NQZ135" s="53"/>
      <c r="NRA135" s="2"/>
      <c r="NRB135" s="53"/>
      <c r="NRC135" s="2"/>
      <c r="NRD135" s="53"/>
      <c r="NRE135" s="2"/>
      <c r="NRF135" s="53"/>
      <c r="NRG135" s="2"/>
      <c r="NRH135" s="53"/>
      <c r="NRI135" s="2"/>
      <c r="NRJ135" s="53"/>
      <c r="NRK135" s="2"/>
      <c r="NRL135" s="53"/>
      <c r="NRM135" s="2"/>
      <c r="NRN135" s="53"/>
      <c r="NRO135" s="2"/>
      <c r="NRP135" s="53"/>
      <c r="NRQ135" s="2"/>
      <c r="NRR135" s="53"/>
      <c r="NRS135" s="2"/>
      <c r="NRT135" s="53"/>
      <c r="NRU135" s="2"/>
      <c r="NRV135" s="53"/>
      <c r="NRW135" s="2"/>
      <c r="NRX135" s="53"/>
      <c r="NRY135" s="2"/>
      <c r="NRZ135" s="53"/>
      <c r="NSA135" s="2"/>
      <c r="NSB135" s="53"/>
      <c r="NSC135" s="2"/>
      <c r="NSD135" s="53"/>
      <c r="NSE135" s="2"/>
      <c r="NSF135" s="53"/>
      <c r="NSG135" s="2"/>
      <c r="NSH135" s="53"/>
      <c r="NSI135" s="2"/>
      <c r="NSJ135" s="53"/>
      <c r="NSK135" s="2"/>
      <c r="NSL135" s="53"/>
      <c r="NSM135" s="2"/>
      <c r="NSN135" s="53"/>
      <c r="NSO135" s="2"/>
      <c r="NSP135" s="53"/>
      <c r="NSQ135" s="2"/>
      <c r="NSR135" s="53"/>
      <c r="NSS135" s="2"/>
      <c r="NST135" s="53"/>
      <c r="NSU135" s="2"/>
      <c r="NSV135" s="53"/>
      <c r="NSW135" s="2"/>
      <c r="NSX135" s="53"/>
      <c r="NSY135" s="2"/>
      <c r="NSZ135" s="53"/>
      <c r="NTA135" s="2"/>
      <c r="NTB135" s="53"/>
      <c r="NTC135" s="2"/>
      <c r="NTD135" s="53"/>
      <c r="NTE135" s="2"/>
      <c r="NTF135" s="53"/>
      <c r="NTG135" s="2"/>
      <c r="NTH135" s="53"/>
      <c r="NTI135" s="2"/>
      <c r="NTJ135" s="53"/>
      <c r="NTK135" s="2"/>
      <c r="NTL135" s="53"/>
      <c r="NTM135" s="2"/>
      <c r="NTN135" s="53"/>
      <c r="NTO135" s="2"/>
      <c r="NTP135" s="53"/>
      <c r="NTQ135" s="2"/>
      <c r="NTR135" s="53"/>
      <c r="NTS135" s="2"/>
      <c r="NTT135" s="53"/>
      <c r="NTU135" s="2"/>
      <c r="NTV135" s="53"/>
      <c r="NTW135" s="2"/>
      <c r="NTX135" s="53"/>
      <c r="NTY135" s="2"/>
      <c r="NTZ135" s="53"/>
      <c r="NUA135" s="2"/>
      <c r="NUB135" s="53"/>
      <c r="NUC135" s="2"/>
      <c r="NUD135" s="53"/>
      <c r="NUE135" s="2"/>
      <c r="NUF135" s="53"/>
      <c r="NUG135" s="2"/>
      <c r="NUH135" s="53"/>
      <c r="NUI135" s="2"/>
      <c r="NUJ135" s="53"/>
      <c r="NUK135" s="2"/>
      <c r="NUL135" s="53"/>
      <c r="NUM135" s="2"/>
      <c r="NUN135" s="53"/>
      <c r="NUO135" s="2"/>
      <c r="NUP135" s="53"/>
      <c r="NUQ135" s="2"/>
      <c r="NUR135" s="53"/>
      <c r="NUS135" s="2"/>
      <c r="NUT135" s="53"/>
      <c r="NUU135" s="2"/>
      <c r="NUV135" s="53"/>
      <c r="NUW135" s="2"/>
      <c r="NUX135" s="53"/>
      <c r="NUY135" s="2"/>
      <c r="NUZ135" s="53"/>
      <c r="NVA135" s="2"/>
      <c r="NVB135" s="53"/>
      <c r="NVC135" s="2"/>
      <c r="NVD135" s="53"/>
      <c r="NVE135" s="2"/>
      <c r="NVF135" s="53"/>
      <c r="NVG135" s="2"/>
      <c r="NVH135" s="53"/>
      <c r="NVI135" s="2"/>
      <c r="NVJ135" s="53"/>
      <c r="NVK135" s="2"/>
      <c r="NVL135" s="53"/>
      <c r="NVM135" s="2"/>
      <c r="NVN135" s="53"/>
      <c r="NVO135" s="2"/>
      <c r="NVP135" s="53"/>
      <c r="NVQ135" s="2"/>
      <c r="NVR135" s="53"/>
      <c r="NVS135" s="2"/>
      <c r="NVT135" s="53"/>
      <c r="NVU135" s="2"/>
      <c r="NVV135" s="53"/>
      <c r="NVW135" s="2"/>
      <c r="NVX135" s="53"/>
      <c r="NVY135" s="2"/>
      <c r="NVZ135" s="53"/>
      <c r="NWA135" s="2"/>
      <c r="NWB135" s="53"/>
      <c r="NWC135" s="2"/>
      <c r="NWD135" s="53"/>
      <c r="NWE135" s="2"/>
      <c r="NWF135" s="53"/>
      <c r="NWG135" s="2"/>
      <c r="NWH135" s="53"/>
      <c r="NWI135" s="2"/>
      <c r="NWJ135" s="53"/>
      <c r="NWK135" s="2"/>
      <c r="NWL135" s="53"/>
      <c r="NWM135" s="2"/>
      <c r="NWN135" s="53"/>
      <c r="NWO135" s="2"/>
      <c r="NWP135" s="53"/>
      <c r="NWQ135" s="2"/>
      <c r="NWR135" s="53"/>
      <c r="NWS135" s="2"/>
      <c r="NWT135" s="53"/>
      <c r="NWU135" s="2"/>
      <c r="NWV135" s="53"/>
      <c r="NWW135" s="2"/>
      <c r="NWX135" s="53"/>
      <c r="NWY135" s="2"/>
      <c r="NWZ135" s="53"/>
      <c r="NXA135" s="2"/>
      <c r="NXB135" s="53"/>
      <c r="NXC135" s="2"/>
      <c r="NXD135" s="53"/>
      <c r="NXE135" s="2"/>
      <c r="NXF135" s="53"/>
      <c r="NXG135" s="2"/>
      <c r="NXH135" s="53"/>
      <c r="NXI135" s="2"/>
      <c r="NXJ135" s="53"/>
      <c r="NXK135" s="2"/>
      <c r="NXL135" s="53"/>
      <c r="NXM135" s="2"/>
      <c r="NXN135" s="53"/>
      <c r="NXO135" s="2"/>
      <c r="NXP135" s="53"/>
      <c r="NXQ135" s="2"/>
      <c r="NXR135" s="53"/>
      <c r="NXS135" s="2"/>
      <c r="NXT135" s="53"/>
      <c r="NXU135" s="2"/>
      <c r="NXV135" s="53"/>
      <c r="NXW135" s="2"/>
      <c r="NXX135" s="53"/>
      <c r="NXY135" s="2"/>
      <c r="NXZ135" s="53"/>
      <c r="NYA135" s="2"/>
      <c r="NYB135" s="53"/>
      <c r="NYC135" s="2"/>
      <c r="NYD135" s="53"/>
      <c r="NYE135" s="2"/>
      <c r="NYF135" s="53"/>
      <c r="NYG135" s="2"/>
      <c r="NYH135" s="53"/>
      <c r="NYI135" s="2"/>
      <c r="NYJ135" s="53"/>
      <c r="NYK135" s="2"/>
      <c r="NYL135" s="53"/>
      <c r="NYM135" s="2"/>
      <c r="NYN135" s="53"/>
      <c r="NYO135" s="2"/>
      <c r="NYP135" s="53"/>
      <c r="NYQ135" s="2"/>
      <c r="NYR135" s="53"/>
      <c r="NYS135" s="2"/>
      <c r="NYT135" s="53"/>
      <c r="NYU135" s="2"/>
      <c r="NYV135" s="53"/>
      <c r="NYW135" s="2"/>
      <c r="NYX135" s="53"/>
      <c r="NYY135" s="2"/>
      <c r="NYZ135" s="53"/>
      <c r="NZA135" s="2"/>
      <c r="NZB135" s="53"/>
      <c r="NZC135" s="2"/>
      <c r="NZD135" s="53"/>
      <c r="NZE135" s="2"/>
      <c r="NZF135" s="53"/>
      <c r="NZG135" s="2"/>
      <c r="NZH135" s="53"/>
      <c r="NZI135" s="2"/>
      <c r="NZJ135" s="53"/>
      <c r="NZK135" s="2"/>
      <c r="NZL135" s="53"/>
      <c r="NZM135" s="2"/>
      <c r="NZN135" s="53"/>
      <c r="NZO135" s="2"/>
      <c r="NZP135" s="53"/>
      <c r="NZQ135" s="2"/>
      <c r="NZR135" s="53"/>
      <c r="NZS135" s="2"/>
      <c r="NZT135" s="53"/>
      <c r="NZU135" s="2"/>
      <c r="NZV135" s="53"/>
      <c r="NZW135" s="2"/>
      <c r="NZX135" s="53"/>
      <c r="NZY135" s="2"/>
      <c r="NZZ135" s="53"/>
      <c r="OAA135" s="2"/>
      <c r="OAB135" s="53"/>
      <c r="OAC135" s="2"/>
      <c r="OAD135" s="53"/>
      <c r="OAE135" s="2"/>
      <c r="OAF135" s="53"/>
      <c r="OAG135" s="2"/>
      <c r="OAH135" s="53"/>
      <c r="OAI135" s="2"/>
      <c r="OAJ135" s="53"/>
      <c r="OAK135" s="2"/>
      <c r="OAL135" s="53"/>
      <c r="OAM135" s="2"/>
      <c r="OAN135" s="53"/>
      <c r="OAO135" s="2"/>
      <c r="OAP135" s="53"/>
      <c r="OAQ135" s="2"/>
      <c r="OAR135" s="53"/>
      <c r="OAS135" s="2"/>
      <c r="OAT135" s="53"/>
      <c r="OAU135" s="2"/>
      <c r="OAV135" s="53"/>
      <c r="OAW135" s="2"/>
      <c r="OAX135" s="53"/>
      <c r="OAY135" s="2"/>
      <c r="OAZ135" s="53"/>
      <c r="OBA135" s="2"/>
      <c r="OBB135" s="53"/>
      <c r="OBC135" s="2"/>
      <c r="OBD135" s="53"/>
      <c r="OBE135" s="2"/>
      <c r="OBF135" s="53"/>
      <c r="OBG135" s="2"/>
      <c r="OBH135" s="53"/>
      <c r="OBI135" s="2"/>
      <c r="OBJ135" s="53"/>
      <c r="OBK135" s="2"/>
      <c r="OBL135" s="53"/>
      <c r="OBM135" s="2"/>
      <c r="OBN135" s="53"/>
      <c r="OBO135" s="2"/>
      <c r="OBP135" s="53"/>
      <c r="OBQ135" s="2"/>
      <c r="OBR135" s="53"/>
      <c r="OBS135" s="2"/>
      <c r="OBT135" s="53"/>
      <c r="OBU135" s="2"/>
      <c r="OBV135" s="53"/>
      <c r="OBW135" s="2"/>
      <c r="OBX135" s="53"/>
      <c r="OBY135" s="2"/>
      <c r="OBZ135" s="53"/>
      <c r="OCA135" s="2"/>
      <c r="OCB135" s="53"/>
      <c r="OCC135" s="2"/>
      <c r="OCD135" s="53"/>
      <c r="OCE135" s="2"/>
      <c r="OCF135" s="53"/>
      <c r="OCG135" s="2"/>
      <c r="OCH135" s="53"/>
      <c r="OCI135" s="2"/>
      <c r="OCJ135" s="53"/>
      <c r="OCK135" s="2"/>
      <c r="OCL135" s="53"/>
      <c r="OCM135" s="2"/>
      <c r="OCN135" s="53"/>
      <c r="OCO135" s="2"/>
      <c r="OCP135" s="53"/>
      <c r="OCQ135" s="2"/>
      <c r="OCR135" s="53"/>
      <c r="OCS135" s="2"/>
      <c r="OCT135" s="53"/>
      <c r="OCU135" s="2"/>
      <c r="OCV135" s="53"/>
      <c r="OCW135" s="2"/>
      <c r="OCX135" s="53"/>
      <c r="OCY135" s="2"/>
      <c r="OCZ135" s="53"/>
      <c r="ODA135" s="2"/>
      <c r="ODB135" s="53"/>
      <c r="ODC135" s="2"/>
      <c r="ODD135" s="53"/>
      <c r="ODE135" s="2"/>
      <c r="ODF135" s="53"/>
      <c r="ODG135" s="2"/>
      <c r="ODH135" s="53"/>
      <c r="ODI135" s="2"/>
      <c r="ODJ135" s="53"/>
      <c r="ODK135" s="2"/>
      <c r="ODL135" s="53"/>
      <c r="ODM135" s="2"/>
      <c r="ODN135" s="53"/>
      <c r="ODO135" s="2"/>
      <c r="ODP135" s="53"/>
      <c r="ODQ135" s="2"/>
      <c r="ODR135" s="53"/>
      <c r="ODS135" s="2"/>
      <c r="ODT135" s="53"/>
      <c r="ODU135" s="2"/>
      <c r="ODV135" s="53"/>
      <c r="ODW135" s="2"/>
      <c r="ODX135" s="53"/>
      <c r="ODY135" s="2"/>
      <c r="ODZ135" s="53"/>
      <c r="OEA135" s="2"/>
      <c r="OEB135" s="53"/>
      <c r="OEC135" s="2"/>
      <c r="OED135" s="53"/>
      <c r="OEE135" s="2"/>
      <c r="OEF135" s="53"/>
      <c r="OEG135" s="2"/>
      <c r="OEH135" s="53"/>
      <c r="OEI135" s="2"/>
      <c r="OEJ135" s="53"/>
      <c r="OEK135" s="2"/>
      <c r="OEL135" s="53"/>
      <c r="OEM135" s="2"/>
      <c r="OEN135" s="53"/>
      <c r="OEO135" s="2"/>
      <c r="OEP135" s="53"/>
      <c r="OEQ135" s="2"/>
      <c r="OER135" s="53"/>
      <c r="OES135" s="2"/>
      <c r="OET135" s="53"/>
      <c r="OEU135" s="2"/>
      <c r="OEV135" s="53"/>
      <c r="OEW135" s="2"/>
      <c r="OEX135" s="53"/>
      <c r="OEY135" s="2"/>
      <c r="OEZ135" s="53"/>
      <c r="OFA135" s="2"/>
      <c r="OFB135" s="53"/>
      <c r="OFC135" s="2"/>
      <c r="OFD135" s="53"/>
      <c r="OFE135" s="2"/>
      <c r="OFF135" s="53"/>
      <c r="OFG135" s="2"/>
      <c r="OFH135" s="53"/>
      <c r="OFI135" s="2"/>
      <c r="OFJ135" s="53"/>
      <c r="OFK135" s="2"/>
      <c r="OFL135" s="53"/>
      <c r="OFM135" s="2"/>
      <c r="OFN135" s="53"/>
      <c r="OFO135" s="2"/>
      <c r="OFP135" s="53"/>
      <c r="OFQ135" s="2"/>
      <c r="OFR135" s="53"/>
      <c r="OFS135" s="2"/>
      <c r="OFT135" s="53"/>
      <c r="OFU135" s="2"/>
      <c r="OFV135" s="53"/>
      <c r="OFW135" s="2"/>
      <c r="OFX135" s="53"/>
      <c r="OFY135" s="2"/>
      <c r="OFZ135" s="53"/>
      <c r="OGA135" s="2"/>
      <c r="OGB135" s="53"/>
      <c r="OGC135" s="2"/>
      <c r="OGD135" s="53"/>
      <c r="OGE135" s="2"/>
      <c r="OGF135" s="53"/>
      <c r="OGG135" s="2"/>
      <c r="OGH135" s="53"/>
      <c r="OGI135" s="2"/>
      <c r="OGJ135" s="53"/>
      <c r="OGK135" s="2"/>
      <c r="OGL135" s="53"/>
      <c r="OGM135" s="2"/>
      <c r="OGN135" s="53"/>
      <c r="OGO135" s="2"/>
      <c r="OGP135" s="53"/>
      <c r="OGQ135" s="2"/>
      <c r="OGR135" s="53"/>
      <c r="OGS135" s="2"/>
      <c r="OGT135" s="53"/>
      <c r="OGU135" s="2"/>
      <c r="OGV135" s="53"/>
      <c r="OGW135" s="2"/>
      <c r="OGX135" s="53"/>
      <c r="OGY135" s="2"/>
      <c r="OGZ135" s="53"/>
      <c r="OHA135" s="2"/>
      <c r="OHB135" s="53"/>
      <c r="OHC135" s="2"/>
      <c r="OHD135" s="53"/>
      <c r="OHE135" s="2"/>
      <c r="OHF135" s="53"/>
      <c r="OHG135" s="2"/>
      <c r="OHH135" s="53"/>
      <c r="OHI135" s="2"/>
      <c r="OHJ135" s="53"/>
      <c r="OHK135" s="2"/>
      <c r="OHL135" s="53"/>
      <c r="OHM135" s="2"/>
      <c r="OHN135" s="53"/>
      <c r="OHO135" s="2"/>
      <c r="OHP135" s="53"/>
      <c r="OHQ135" s="2"/>
      <c r="OHR135" s="53"/>
      <c r="OHS135" s="2"/>
      <c r="OHT135" s="53"/>
      <c r="OHU135" s="2"/>
      <c r="OHV135" s="53"/>
      <c r="OHW135" s="2"/>
      <c r="OHX135" s="53"/>
      <c r="OHY135" s="2"/>
      <c r="OHZ135" s="53"/>
      <c r="OIA135" s="2"/>
      <c r="OIB135" s="53"/>
      <c r="OIC135" s="2"/>
      <c r="OID135" s="53"/>
      <c r="OIE135" s="2"/>
      <c r="OIF135" s="53"/>
      <c r="OIG135" s="2"/>
      <c r="OIH135" s="53"/>
      <c r="OII135" s="2"/>
      <c r="OIJ135" s="53"/>
      <c r="OIK135" s="2"/>
      <c r="OIL135" s="53"/>
      <c r="OIM135" s="2"/>
      <c r="OIN135" s="53"/>
      <c r="OIO135" s="2"/>
      <c r="OIP135" s="53"/>
      <c r="OIQ135" s="2"/>
      <c r="OIR135" s="53"/>
      <c r="OIS135" s="2"/>
      <c r="OIT135" s="53"/>
      <c r="OIU135" s="2"/>
      <c r="OIV135" s="53"/>
      <c r="OIW135" s="2"/>
      <c r="OIX135" s="53"/>
      <c r="OIY135" s="2"/>
      <c r="OIZ135" s="53"/>
      <c r="OJA135" s="2"/>
      <c r="OJB135" s="53"/>
      <c r="OJC135" s="2"/>
      <c r="OJD135" s="53"/>
      <c r="OJE135" s="2"/>
      <c r="OJF135" s="53"/>
      <c r="OJG135" s="2"/>
      <c r="OJH135" s="53"/>
      <c r="OJI135" s="2"/>
      <c r="OJJ135" s="53"/>
      <c r="OJK135" s="2"/>
      <c r="OJL135" s="53"/>
      <c r="OJM135" s="2"/>
      <c r="OJN135" s="53"/>
      <c r="OJO135" s="2"/>
      <c r="OJP135" s="53"/>
      <c r="OJQ135" s="2"/>
      <c r="OJR135" s="53"/>
      <c r="OJS135" s="2"/>
      <c r="OJT135" s="53"/>
      <c r="OJU135" s="2"/>
      <c r="OJV135" s="53"/>
      <c r="OJW135" s="2"/>
      <c r="OJX135" s="53"/>
      <c r="OJY135" s="2"/>
      <c r="OJZ135" s="53"/>
      <c r="OKA135" s="2"/>
      <c r="OKB135" s="53"/>
      <c r="OKC135" s="2"/>
      <c r="OKD135" s="53"/>
      <c r="OKE135" s="2"/>
      <c r="OKF135" s="53"/>
      <c r="OKG135" s="2"/>
      <c r="OKH135" s="53"/>
      <c r="OKI135" s="2"/>
      <c r="OKJ135" s="53"/>
      <c r="OKK135" s="2"/>
      <c r="OKL135" s="53"/>
      <c r="OKM135" s="2"/>
      <c r="OKN135" s="53"/>
      <c r="OKO135" s="2"/>
      <c r="OKP135" s="53"/>
      <c r="OKQ135" s="2"/>
      <c r="OKR135" s="53"/>
      <c r="OKS135" s="2"/>
      <c r="OKT135" s="53"/>
      <c r="OKU135" s="2"/>
      <c r="OKV135" s="53"/>
      <c r="OKW135" s="2"/>
      <c r="OKX135" s="53"/>
      <c r="OKY135" s="2"/>
      <c r="OKZ135" s="53"/>
      <c r="OLA135" s="2"/>
      <c r="OLB135" s="53"/>
      <c r="OLC135" s="2"/>
      <c r="OLD135" s="53"/>
      <c r="OLE135" s="2"/>
      <c r="OLF135" s="53"/>
      <c r="OLG135" s="2"/>
      <c r="OLH135" s="53"/>
      <c r="OLI135" s="2"/>
      <c r="OLJ135" s="53"/>
      <c r="OLK135" s="2"/>
      <c r="OLL135" s="53"/>
      <c r="OLM135" s="2"/>
      <c r="OLN135" s="53"/>
      <c r="OLO135" s="2"/>
      <c r="OLP135" s="53"/>
      <c r="OLQ135" s="2"/>
      <c r="OLR135" s="53"/>
      <c r="OLS135" s="2"/>
      <c r="OLT135" s="53"/>
      <c r="OLU135" s="2"/>
      <c r="OLV135" s="53"/>
      <c r="OLW135" s="2"/>
      <c r="OLX135" s="53"/>
      <c r="OLY135" s="2"/>
      <c r="OLZ135" s="53"/>
      <c r="OMA135" s="2"/>
      <c r="OMB135" s="53"/>
      <c r="OMC135" s="2"/>
      <c r="OMD135" s="53"/>
      <c r="OME135" s="2"/>
      <c r="OMF135" s="53"/>
      <c r="OMG135" s="2"/>
      <c r="OMH135" s="53"/>
      <c r="OMI135" s="2"/>
      <c r="OMJ135" s="53"/>
      <c r="OMK135" s="2"/>
      <c r="OML135" s="53"/>
      <c r="OMM135" s="2"/>
      <c r="OMN135" s="53"/>
      <c r="OMO135" s="2"/>
      <c r="OMP135" s="53"/>
      <c r="OMQ135" s="2"/>
      <c r="OMR135" s="53"/>
      <c r="OMS135" s="2"/>
      <c r="OMT135" s="53"/>
      <c r="OMU135" s="2"/>
      <c r="OMV135" s="53"/>
      <c r="OMW135" s="2"/>
      <c r="OMX135" s="53"/>
      <c r="OMY135" s="2"/>
      <c r="OMZ135" s="53"/>
      <c r="ONA135" s="2"/>
      <c r="ONB135" s="53"/>
      <c r="ONC135" s="2"/>
      <c r="OND135" s="53"/>
      <c r="ONE135" s="2"/>
      <c r="ONF135" s="53"/>
      <c r="ONG135" s="2"/>
      <c r="ONH135" s="53"/>
      <c r="ONI135" s="2"/>
      <c r="ONJ135" s="53"/>
      <c r="ONK135" s="2"/>
      <c r="ONL135" s="53"/>
      <c r="ONM135" s="2"/>
      <c r="ONN135" s="53"/>
      <c r="ONO135" s="2"/>
      <c r="ONP135" s="53"/>
      <c r="ONQ135" s="2"/>
      <c r="ONR135" s="53"/>
      <c r="ONS135" s="2"/>
      <c r="ONT135" s="53"/>
      <c r="ONU135" s="2"/>
      <c r="ONV135" s="53"/>
      <c r="ONW135" s="2"/>
      <c r="ONX135" s="53"/>
      <c r="ONY135" s="2"/>
      <c r="ONZ135" s="53"/>
      <c r="OOA135" s="2"/>
      <c r="OOB135" s="53"/>
      <c r="OOC135" s="2"/>
      <c r="OOD135" s="53"/>
      <c r="OOE135" s="2"/>
      <c r="OOF135" s="53"/>
      <c r="OOG135" s="2"/>
      <c r="OOH135" s="53"/>
      <c r="OOI135" s="2"/>
      <c r="OOJ135" s="53"/>
      <c r="OOK135" s="2"/>
      <c r="OOL135" s="53"/>
      <c r="OOM135" s="2"/>
      <c r="OON135" s="53"/>
      <c r="OOO135" s="2"/>
      <c r="OOP135" s="53"/>
      <c r="OOQ135" s="2"/>
      <c r="OOR135" s="53"/>
      <c r="OOS135" s="2"/>
      <c r="OOT135" s="53"/>
      <c r="OOU135" s="2"/>
      <c r="OOV135" s="53"/>
      <c r="OOW135" s="2"/>
      <c r="OOX135" s="53"/>
      <c r="OOY135" s="2"/>
      <c r="OOZ135" s="53"/>
      <c r="OPA135" s="2"/>
      <c r="OPB135" s="53"/>
      <c r="OPC135" s="2"/>
      <c r="OPD135" s="53"/>
      <c r="OPE135" s="2"/>
      <c r="OPF135" s="53"/>
      <c r="OPG135" s="2"/>
      <c r="OPH135" s="53"/>
      <c r="OPI135" s="2"/>
      <c r="OPJ135" s="53"/>
      <c r="OPK135" s="2"/>
      <c r="OPL135" s="53"/>
      <c r="OPM135" s="2"/>
      <c r="OPN135" s="53"/>
      <c r="OPO135" s="2"/>
      <c r="OPP135" s="53"/>
      <c r="OPQ135" s="2"/>
      <c r="OPR135" s="53"/>
      <c r="OPS135" s="2"/>
      <c r="OPT135" s="53"/>
      <c r="OPU135" s="2"/>
      <c r="OPV135" s="53"/>
      <c r="OPW135" s="2"/>
      <c r="OPX135" s="53"/>
      <c r="OPY135" s="2"/>
      <c r="OPZ135" s="53"/>
      <c r="OQA135" s="2"/>
      <c r="OQB135" s="53"/>
      <c r="OQC135" s="2"/>
      <c r="OQD135" s="53"/>
      <c r="OQE135" s="2"/>
      <c r="OQF135" s="53"/>
      <c r="OQG135" s="2"/>
      <c r="OQH135" s="53"/>
      <c r="OQI135" s="2"/>
      <c r="OQJ135" s="53"/>
      <c r="OQK135" s="2"/>
      <c r="OQL135" s="53"/>
      <c r="OQM135" s="2"/>
      <c r="OQN135" s="53"/>
      <c r="OQO135" s="2"/>
      <c r="OQP135" s="53"/>
      <c r="OQQ135" s="2"/>
      <c r="OQR135" s="53"/>
      <c r="OQS135" s="2"/>
      <c r="OQT135" s="53"/>
      <c r="OQU135" s="2"/>
      <c r="OQV135" s="53"/>
      <c r="OQW135" s="2"/>
      <c r="OQX135" s="53"/>
      <c r="OQY135" s="2"/>
      <c r="OQZ135" s="53"/>
      <c r="ORA135" s="2"/>
      <c r="ORB135" s="53"/>
      <c r="ORC135" s="2"/>
      <c r="ORD135" s="53"/>
      <c r="ORE135" s="2"/>
      <c r="ORF135" s="53"/>
      <c r="ORG135" s="2"/>
      <c r="ORH135" s="53"/>
      <c r="ORI135" s="2"/>
      <c r="ORJ135" s="53"/>
      <c r="ORK135" s="2"/>
      <c r="ORL135" s="53"/>
      <c r="ORM135" s="2"/>
      <c r="ORN135" s="53"/>
      <c r="ORO135" s="2"/>
      <c r="ORP135" s="53"/>
      <c r="ORQ135" s="2"/>
      <c r="ORR135" s="53"/>
      <c r="ORS135" s="2"/>
      <c r="ORT135" s="53"/>
      <c r="ORU135" s="2"/>
      <c r="ORV135" s="53"/>
      <c r="ORW135" s="2"/>
      <c r="ORX135" s="53"/>
      <c r="ORY135" s="2"/>
      <c r="ORZ135" s="53"/>
      <c r="OSA135" s="2"/>
      <c r="OSB135" s="53"/>
      <c r="OSC135" s="2"/>
      <c r="OSD135" s="53"/>
      <c r="OSE135" s="2"/>
      <c r="OSF135" s="53"/>
      <c r="OSG135" s="2"/>
      <c r="OSH135" s="53"/>
      <c r="OSI135" s="2"/>
      <c r="OSJ135" s="53"/>
      <c r="OSK135" s="2"/>
      <c r="OSL135" s="53"/>
      <c r="OSM135" s="2"/>
      <c r="OSN135" s="53"/>
      <c r="OSO135" s="2"/>
      <c r="OSP135" s="53"/>
      <c r="OSQ135" s="2"/>
      <c r="OSR135" s="53"/>
      <c r="OSS135" s="2"/>
      <c r="OST135" s="53"/>
      <c r="OSU135" s="2"/>
      <c r="OSV135" s="53"/>
      <c r="OSW135" s="2"/>
      <c r="OSX135" s="53"/>
      <c r="OSY135" s="2"/>
      <c r="OSZ135" s="53"/>
      <c r="OTA135" s="2"/>
      <c r="OTB135" s="53"/>
      <c r="OTC135" s="2"/>
      <c r="OTD135" s="53"/>
      <c r="OTE135" s="2"/>
      <c r="OTF135" s="53"/>
      <c r="OTG135" s="2"/>
      <c r="OTH135" s="53"/>
      <c r="OTI135" s="2"/>
      <c r="OTJ135" s="53"/>
      <c r="OTK135" s="2"/>
      <c r="OTL135" s="53"/>
      <c r="OTM135" s="2"/>
      <c r="OTN135" s="53"/>
      <c r="OTO135" s="2"/>
      <c r="OTP135" s="53"/>
      <c r="OTQ135" s="2"/>
      <c r="OTR135" s="53"/>
      <c r="OTS135" s="2"/>
      <c r="OTT135" s="53"/>
      <c r="OTU135" s="2"/>
      <c r="OTV135" s="53"/>
      <c r="OTW135" s="2"/>
      <c r="OTX135" s="53"/>
      <c r="OTY135" s="2"/>
      <c r="OTZ135" s="53"/>
      <c r="OUA135" s="2"/>
      <c r="OUB135" s="53"/>
      <c r="OUC135" s="2"/>
      <c r="OUD135" s="53"/>
      <c r="OUE135" s="2"/>
      <c r="OUF135" s="53"/>
      <c r="OUG135" s="2"/>
      <c r="OUH135" s="53"/>
      <c r="OUI135" s="2"/>
      <c r="OUJ135" s="53"/>
      <c r="OUK135" s="2"/>
      <c r="OUL135" s="53"/>
      <c r="OUM135" s="2"/>
      <c r="OUN135" s="53"/>
      <c r="OUO135" s="2"/>
      <c r="OUP135" s="53"/>
      <c r="OUQ135" s="2"/>
      <c r="OUR135" s="53"/>
      <c r="OUS135" s="2"/>
      <c r="OUT135" s="53"/>
      <c r="OUU135" s="2"/>
      <c r="OUV135" s="53"/>
      <c r="OUW135" s="2"/>
      <c r="OUX135" s="53"/>
      <c r="OUY135" s="2"/>
      <c r="OUZ135" s="53"/>
      <c r="OVA135" s="2"/>
      <c r="OVB135" s="53"/>
      <c r="OVC135" s="2"/>
      <c r="OVD135" s="53"/>
      <c r="OVE135" s="2"/>
      <c r="OVF135" s="53"/>
      <c r="OVG135" s="2"/>
      <c r="OVH135" s="53"/>
      <c r="OVI135" s="2"/>
      <c r="OVJ135" s="53"/>
      <c r="OVK135" s="2"/>
      <c r="OVL135" s="53"/>
      <c r="OVM135" s="2"/>
      <c r="OVN135" s="53"/>
      <c r="OVO135" s="2"/>
      <c r="OVP135" s="53"/>
      <c r="OVQ135" s="2"/>
      <c r="OVR135" s="53"/>
      <c r="OVS135" s="2"/>
      <c r="OVT135" s="53"/>
      <c r="OVU135" s="2"/>
      <c r="OVV135" s="53"/>
      <c r="OVW135" s="2"/>
      <c r="OVX135" s="53"/>
      <c r="OVY135" s="2"/>
      <c r="OVZ135" s="53"/>
      <c r="OWA135" s="2"/>
      <c r="OWB135" s="53"/>
      <c r="OWC135" s="2"/>
      <c r="OWD135" s="53"/>
      <c r="OWE135" s="2"/>
      <c r="OWF135" s="53"/>
      <c r="OWG135" s="2"/>
      <c r="OWH135" s="53"/>
      <c r="OWI135" s="2"/>
      <c r="OWJ135" s="53"/>
      <c r="OWK135" s="2"/>
      <c r="OWL135" s="53"/>
      <c r="OWM135" s="2"/>
      <c r="OWN135" s="53"/>
      <c r="OWO135" s="2"/>
      <c r="OWP135" s="53"/>
      <c r="OWQ135" s="2"/>
      <c r="OWR135" s="53"/>
      <c r="OWS135" s="2"/>
      <c r="OWT135" s="53"/>
      <c r="OWU135" s="2"/>
      <c r="OWV135" s="53"/>
      <c r="OWW135" s="2"/>
      <c r="OWX135" s="53"/>
      <c r="OWY135" s="2"/>
      <c r="OWZ135" s="53"/>
      <c r="OXA135" s="2"/>
      <c r="OXB135" s="53"/>
      <c r="OXC135" s="2"/>
      <c r="OXD135" s="53"/>
      <c r="OXE135" s="2"/>
      <c r="OXF135" s="53"/>
      <c r="OXG135" s="2"/>
      <c r="OXH135" s="53"/>
      <c r="OXI135" s="2"/>
      <c r="OXJ135" s="53"/>
      <c r="OXK135" s="2"/>
      <c r="OXL135" s="53"/>
      <c r="OXM135" s="2"/>
      <c r="OXN135" s="53"/>
      <c r="OXO135" s="2"/>
      <c r="OXP135" s="53"/>
      <c r="OXQ135" s="2"/>
      <c r="OXR135" s="53"/>
      <c r="OXS135" s="2"/>
      <c r="OXT135" s="53"/>
      <c r="OXU135" s="2"/>
      <c r="OXV135" s="53"/>
      <c r="OXW135" s="2"/>
      <c r="OXX135" s="53"/>
      <c r="OXY135" s="2"/>
      <c r="OXZ135" s="53"/>
      <c r="OYA135" s="2"/>
      <c r="OYB135" s="53"/>
      <c r="OYC135" s="2"/>
      <c r="OYD135" s="53"/>
      <c r="OYE135" s="2"/>
      <c r="OYF135" s="53"/>
      <c r="OYG135" s="2"/>
      <c r="OYH135" s="53"/>
      <c r="OYI135" s="2"/>
      <c r="OYJ135" s="53"/>
      <c r="OYK135" s="2"/>
      <c r="OYL135" s="53"/>
      <c r="OYM135" s="2"/>
      <c r="OYN135" s="53"/>
      <c r="OYO135" s="2"/>
      <c r="OYP135" s="53"/>
      <c r="OYQ135" s="2"/>
      <c r="OYR135" s="53"/>
      <c r="OYS135" s="2"/>
      <c r="OYT135" s="53"/>
      <c r="OYU135" s="2"/>
      <c r="OYV135" s="53"/>
      <c r="OYW135" s="2"/>
      <c r="OYX135" s="53"/>
      <c r="OYY135" s="2"/>
      <c r="OYZ135" s="53"/>
      <c r="OZA135" s="2"/>
      <c r="OZB135" s="53"/>
      <c r="OZC135" s="2"/>
      <c r="OZD135" s="53"/>
      <c r="OZE135" s="2"/>
      <c r="OZF135" s="53"/>
      <c r="OZG135" s="2"/>
      <c r="OZH135" s="53"/>
      <c r="OZI135" s="2"/>
      <c r="OZJ135" s="53"/>
      <c r="OZK135" s="2"/>
      <c r="OZL135" s="53"/>
      <c r="OZM135" s="2"/>
      <c r="OZN135" s="53"/>
      <c r="OZO135" s="2"/>
      <c r="OZP135" s="53"/>
      <c r="OZQ135" s="2"/>
      <c r="OZR135" s="53"/>
      <c r="OZS135" s="2"/>
      <c r="OZT135" s="53"/>
      <c r="OZU135" s="2"/>
      <c r="OZV135" s="53"/>
      <c r="OZW135" s="2"/>
      <c r="OZX135" s="53"/>
      <c r="OZY135" s="2"/>
      <c r="OZZ135" s="53"/>
      <c r="PAA135" s="2"/>
      <c r="PAB135" s="53"/>
      <c r="PAC135" s="2"/>
      <c r="PAD135" s="53"/>
      <c r="PAE135" s="2"/>
      <c r="PAF135" s="53"/>
      <c r="PAG135" s="2"/>
      <c r="PAH135" s="53"/>
      <c r="PAI135" s="2"/>
      <c r="PAJ135" s="53"/>
      <c r="PAK135" s="2"/>
      <c r="PAL135" s="53"/>
      <c r="PAM135" s="2"/>
      <c r="PAN135" s="53"/>
      <c r="PAO135" s="2"/>
      <c r="PAP135" s="53"/>
      <c r="PAQ135" s="2"/>
      <c r="PAR135" s="53"/>
      <c r="PAS135" s="2"/>
      <c r="PAT135" s="53"/>
      <c r="PAU135" s="2"/>
      <c r="PAV135" s="53"/>
      <c r="PAW135" s="2"/>
      <c r="PAX135" s="53"/>
      <c r="PAY135" s="2"/>
      <c r="PAZ135" s="53"/>
      <c r="PBA135" s="2"/>
      <c r="PBB135" s="53"/>
      <c r="PBC135" s="2"/>
      <c r="PBD135" s="53"/>
      <c r="PBE135" s="2"/>
      <c r="PBF135" s="53"/>
      <c r="PBG135" s="2"/>
      <c r="PBH135" s="53"/>
      <c r="PBI135" s="2"/>
      <c r="PBJ135" s="53"/>
      <c r="PBK135" s="2"/>
      <c r="PBL135" s="53"/>
      <c r="PBM135" s="2"/>
      <c r="PBN135" s="53"/>
      <c r="PBO135" s="2"/>
      <c r="PBP135" s="53"/>
      <c r="PBQ135" s="2"/>
      <c r="PBR135" s="53"/>
      <c r="PBS135" s="2"/>
      <c r="PBT135" s="53"/>
      <c r="PBU135" s="2"/>
      <c r="PBV135" s="53"/>
      <c r="PBW135" s="2"/>
      <c r="PBX135" s="53"/>
      <c r="PBY135" s="2"/>
      <c r="PBZ135" s="53"/>
      <c r="PCA135" s="2"/>
      <c r="PCB135" s="53"/>
      <c r="PCC135" s="2"/>
      <c r="PCD135" s="53"/>
      <c r="PCE135" s="2"/>
      <c r="PCF135" s="53"/>
      <c r="PCG135" s="2"/>
      <c r="PCH135" s="53"/>
      <c r="PCI135" s="2"/>
      <c r="PCJ135" s="53"/>
      <c r="PCK135" s="2"/>
      <c r="PCL135" s="53"/>
      <c r="PCM135" s="2"/>
      <c r="PCN135" s="53"/>
      <c r="PCO135" s="2"/>
      <c r="PCP135" s="53"/>
      <c r="PCQ135" s="2"/>
      <c r="PCR135" s="53"/>
      <c r="PCS135" s="2"/>
      <c r="PCT135" s="53"/>
      <c r="PCU135" s="2"/>
      <c r="PCV135" s="53"/>
      <c r="PCW135" s="2"/>
      <c r="PCX135" s="53"/>
      <c r="PCY135" s="2"/>
      <c r="PCZ135" s="53"/>
      <c r="PDA135" s="2"/>
      <c r="PDB135" s="53"/>
      <c r="PDC135" s="2"/>
      <c r="PDD135" s="53"/>
      <c r="PDE135" s="2"/>
      <c r="PDF135" s="53"/>
      <c r="PDG135" s="2"/>
      <c r="PDH135" s="53"/>
      <c r="PDI135" s="2"/>
      <c r="PDJ135" s="53"/>
      <c r="PDK135" s="2"/>
      <c r="PDL135" s="53"/>
      <c r="PDM135" s="2"/>
      <c r="PDN135" s="53"/>
      <c r="PDO135" s="2"/>
      <c r="PDP135" s="53"/>
      <c r="PDQ135" s="2"/>
      <c r="PDR135" s="53"/>
      <c r="PDS135" s="2"/>
      <c r="PDT135" s="53"/>
      <c r="PDU135" s="2"/>
      <c r="PDV135" s="53"/>
      <c r="PDW135" s="2"/>
      <c r="PDX135" s="53"/>
      <c r="PDY135" s="2"/>
      <c r="PDZ135" s="53"/>
      <c r="PEA135" s="2"/>
      <c r="PEB135" s="53"/>
      <c r="PEC135" s="2"/>
      <c r="PED135" s="53"/>
      <c r="PEE135" s="2"/>
      <c r="PEF135" s="53"/>
      <c r="PEG135" s="2"/>
      <c r="PEH135" s="53"/>
      <c r="PEI135" s="2"/>
      <c r="PEJ135" s="53"/>
      <c r="PEK135" s="2"/>
      <c r="PEL135" s="53"/>
      <c r="PEM135" s="2"/>
      <c r="PEN135" s="53"/>
      <c r="PEO135" s="2"/>
      <c r="PEP135" s="53"/>
      <c r="PEQ135" s="2"/>
      <c r="PER135" s="53"/>
      <c r="PES135" s="2"/>
      <c r="PET135" s="53"/>
      <c r="PEU135" s="2"/>
      <c r="PEV135" s="53"/>
      <c r="PEW135" s="2"/>
      <c r="PEX135" s="53"/>
      <c r="PEY135" s="2"/>
      <c r="PEZ135" s="53"/>
      <c r="PFA135" s="2"/>
      <c r="PFB135" s="53"/>
      <c r="PFC135" s="2"/>
      <c r="PFD135" s="53"/>
      <c r="PFE135" s="2"/>
      <c r="PFF135" s="53"/>
      <c r="PFG135" s="2"/>
      <c r="PFH135" s="53"/>
      <c r="PFI135" s="2"/>
      <c r="PFJ135" s="53"/>
      <c r="PFK135" s="2"/>
      <c r="PFL135" s="53"/>
      <c r="PFM135" s="2"/>
      <c r="PFN135" s="53"/>
      <c r="PFO135" s="2"/>
      <c r="PFP135" s="53"/>
      <c r="PFQ135" s="2"/>
      <c r="PFR135" s="53"/>
      <c r="PFS135" s="2"/>
      <c r="PFT135" s="53"/>
      <c r="PFU135" s="2"/>
      <c r="PFV135" s="53"/>
      <c r="PFW135" s="2"/>
      <c r="PFX135" s="53"/>
      <c r="PFY135" s="2"/>
      <c r="PFZ135" s="53"/>
      <c r="PGA135" s="2"/>
      <c r="PGB135" s="53"/>
      <c r="PGC135" s="2"/>
      <c r="PGD135" s="53"/>
      <c r="PGE135" s="2"/>
      <c r="PGF135" s="53"/>
      <c r="PGG135" s="2"/>
      <c r="PGH135" s="53"/>
      <c r="PGI135" s="2"/>
      <c r="PGJ135" s="53"/>
      <c r="PGK135" s="2"/>
      <c r="PGL135" s="53"/>
      <c r="PGM135" s="2"/>
      <c r="PGN135" s="53"/>
      <c r="PGO135" s="2"/>
      <c r="PGP135" s="53"/>
      <c r="PGQ135" s="2"/>
      <c r="PGR135" s="53"/>
      <c r="PGS135" s="2"/>
      <c r="PGT135" s="53"/>
      <c r="PGU135" s="2"/>
      <c r="PGV135" s="53"/>
      <c r="PGW135" s="2"/>
      <c r="PGX135" s="53"/>
      <c r="PGY135" s="2"/>
      <c r="PGZ135" s="53"/>
      <c r="PHA135" s="2"/>
      <c r="PHB135" s="53"/>
      <c r="PHC135" s="2"/>
      <c r="PHD135" s="53"/>
      <c r="PHE135" s="2"/>
      <c r="PHF135" s="53"/>
      <c r="PHG135" s="2"/>
      <c r="PHH135" s="53"/>
      <c r="PHI135" s="2"/>
      <c r="PHJ135" s="53"/>
      <c r="PHK135" s="2"/>
      <c r="PHL135" s="53"/>
      <c r="PHM135" s="2"/>
      <c r="PHN135" s="53"/>
      <c r="PHO135" s="2"/>
      <c r="PHP135" s="53"/>
      <c r="PHQ135" s="2"/>
      <c r="PHR135" s="53"/>
      <c r="PHS135" s="2"/>
      <c r="PHT135" s="53"/>
      <c r="PHU135" s="2"/>
      <c r="PHV135" s="53"/>
      <c r="PHW135" s="2"/>
      <c r="PHX135" s="53"/>
      <c r="PHY135" s="2"/>
      <c r="PHZ135" s="53"/>
      <c r="PIA135" s="2"/>
      <c r="PIB135" s="53"/>
      <c r="PIC135" s="2"/>
      <c r="PID135" s="53"/>
      <c r="PIE135" s="2"/>
      <c r="PIF135" s="53"/>
      <c r="PIG135" s="2"/>
      <c r="PIH135" s="53"/>
      <c r="PII135" s="2"/>
      <c r="PIJ135" s="53"/>
      <c r="PIK135" s="2"/>
      <c r="PIL135" s="53"/>
      <c r="PIM135" s="2"/>
      <c r="PIN135" s="53"/>
      <c r="PIO135" s="2"/>
      <c r="PIP135" s="53"/>
      <c r="PIQ135" s="2"/>
      <c r="PIR135" s="53"/>
      <c r="PIS135" s="2"/>
      <c r="PIT135" s="53"/>
      <c r="PIU135" s="2"/>
      <c r="PIV135" s="53"/>
      <c r="PIW135" s="2"/>
      <c r="PIX135" s="53"/>
      <c r="PIY135" s="2"/>
      <c r="PIZ135" s="53"/>
      <c r="PJA135" s="2"/>
      <c r="PJB135" s="53"/>
      <c r="PJC135" s="2"/>
      <c r="PJD135" s="53"/>
      <c r="PJE135" s="2"/>
      <c r="PJF135" s="53"/>
      <c r="PJG135" s="2"/>
      <c r="PJH135" s="53"/>
      <c r="PJI135" s="2"/>
      <c r="PJJ135" s="53"/>
      <c r="PJK135" s="2"/>
      <c r="PJL135" s="53"/>
      <c r="PJM135" s="2"/>
      <c r="PJN135" s="53"/>
      <c r="PJO135" s="2"/>
      <c r="PJP135" s="53"/>
      <c r="PJQ135" s="2"/>
      <c r="PJR135" s="53"/>
      <c r="PJS135" s="2"/>
      <c r="PJT135" s="53"/>
      <c r="PJU135" s="2"/>
      <c r="PJV135" s="53"/>
      <c r="PJW135" s="2"/>
      <c r="PJX135" s="53"/>
      <c r="PJY135" s="2"/>
      <c r="PJZ135" s="53"/>
      <c r="PKA135" s="2"/>
      <c r="PKB135" s="53"/>
      <c r="PKC135" s="2"/>
      <c r="PKD135" s="53"/>
      <c r="PKE135" s="2"/>
      <c r="PKF135" s="53"/>
      <c r="PKG135" s="2"/>
      <c r="PKH135" s="53"/>
      <c r="PKI135" s="2"/>
      <c r="PKJ135" s="53"/>
      <c r="PKK135" s="2"/>
      <c r="PKL135" s="53"/>
      <c r="PKM135" s="2"/>
      <c r="PKN135" s="53"/>
      <c r="PKO135" s="2"/>
      <c r="PKP135" s="53"/>
      <c r="PKQ135" s="2"/>
      <c r="PKR135" s="53"/>
      <c r="PKS135" s="2"/>
      <c r="PKT135" s="53"/>
      <c r="PKU135" s="2"/>
      <c r="PKV135" s="53"/>
      <c r="PKW135" s="2"/>
      <c r="PKX135" s="53"/>
      <c r="PKY135" s="2"/>
      <c r="PKZ135" s="53"/>
      <c r="PLA135" s="2"/>
      <c r="PLB135" s="53"/>
      <c r="PLC135" s="2"/>
      <c r="PLD135" s="53"/>
      <c r="PLE135" s="2"/>
      <c r="PLF135" s="53"/>
      <c r="PLG135" s="2"/>
      <c r="PLH135" s="53"/>
      <c r="PLI135" s="2"/>
      <c r="PLJ135" s="53"/>
      <c r="PLK135" s="2"/>
      <c r="PLL135" s="53"/>
      <c r="PLM135" s="2"/>
      <c r="PLN135" s="53"/>
      <c r="PLO135" s="2"/>
      <c r="PLP135" s="53"/>
      <c r="PLQ135" s="2"/>
      <c r="PLR135" s="53"/>
      <c r="PLS135" s="2"/>
      <c r="PLT135" s="53"/>
      <c r="PLU135" s="2"/>
      <c r="PLV135" s="53"/>
      <c r="PLW135" s="2"/>
      <c r="PLX135" s="53"/>
      <c r="PLY135" s="2"/>
      <c r="PLZ135" s="53"/>
      <c r="PMA135" s="2"/>
      <c r="PMB135" s="53"/>
      <c r="PMC135" s="2"/>
      <c r="PMD135" s="53"/>
      <c r="PME135" s="2"/>
      <c r="PMF135" s="53"/>
      <c r="PMG135" s="2"/>
      <c r="PMH135" s="53"/>
      <c r="PMI135" s="2"/>
      <c r="PMJ135" s="53"/>
      <c r="PMK135" s="2"/>
      <c r="PML135" s="53"/>
      <c r="PMM135" s="2"/>
      <c r="PMN135" s="53"/>
      <c r="PMO135" s="2"/>
      <c r="PMP135" s="53"/>
      <c r="PMQ135" s="2"/>
      <c r="PMR135" s="53"/>
      <c r="PMS135" s="2"/>
      <c r="PMT135" s="53"/>
      <c r="PMU135" s="2"/>
      <c r="PMV135" s="53"/>
      <c r="PMW135" s="2"/>
      <c r="PMX135" s="53"/>
      <c r="PMY135" s="2"/>
      <c r="PMZ135" s="53"/>
      <c r="PNA135" s="2"/>
      <c r="PNB135" s="53"/>
      <c r="PNC135" s="2"/>
      <c r="PND135" s="53"/>
      <c r="PNE135" s="2"/>
      <c r="PNF135" s="53"/>
      <c r="PNG135" s="2"/>
      <c r="PNH135" s="53"/>
      <c r="PNI135" s="2"/>
      <c r="PNJ135" s="53"/>
      <c r="PNK135" s="2"/>
      <c r="PNL135" s="53"/>
      <c r="PNM135" s="2"/>
      <c r="PNN135" s="53"/>
      <c r="PNO135" s="2"/>
      <c r="PNP135" s="53"/>
      <c r="PNQ135" s="2"/>
      <c r="PNR135" s="53"/>
      <c r="PNS135" s="2"/>
      <c r="PNT135" s="53"/>
      <c r="PNU135" s="2"/>
      <c r="PNV135" s="53"/>
      <c r="PNW135" s="2"/>
      <c r="PNX135" s="53"/>
      <c r="PNY135" s="2"/>
      <c r="PNZ135" s="53"/>
      <c r="POA135" s="2"/>
      <c r="POB135" s="53"/>
      <c r="POC135" s="2"/>
      <c r="POD135" s="53"/>
      <c r="POE135" s="2"/>
      <c r="POF135" s="53"/>
      <c r="POG135" s="2"/>
      <c r="POH135" s="53"/>
      <c r="POI135" s="2"/>
      <c r="POJ135" s="53"/>
      <c r="POK135" s="2"/>
      <c r="POL135" s="53"/>
      <c r="POM135" s="2"/>
      <c r="PON135" s="53"/>
      <c r="POO135" s="2"/>
      <c r="POP135" s="53"/>
      <c r="POQ135" s="2"/>
      <c r="POR135" s="53"/>
      <c r="POS135" s="2"/>
      <c r="POT135" s="53"/>
      <c r="POU135" s="2"/>
      <c r="POV135" s="53"/>
      <c r="POW135" s="2"/>
      <c r="POX135" s="53"/>
      <c r="POY135" s="2"/>
      <c r="POZ135" s="53"/>
      <c r="PPA135" s="2"/>
      <c r="PPB135" s="53"/>
      <c r="PPC135" s="2"/>
      <c r="PPD135" s="53"/>
      <c r="PPE135" s="2"/>
      <c r="PPF135" s="53"/>
      <c r="PPG135" s="2"/>
      <c r="PPH135" s="53"/>
      <c r="PPI135" s="2"/>
      <c r="PPJ135" s="53"/>
      <c r="PPK135" s="2"/>
      <c r="PPL135" s="53"/>
      <c r="PPM135" s="2"/>
      <c r="PPN135" s="53"/>
      <c r="PPO135" s="2"/>
      <c r="PPP135" s="53"/>
      <c r="PPQ135" s="2"/>
      <c r="PPR135" s="53"/>
      <c r="PPS135" s="2"/>
      <c r="PPT135" s="53"/>
      <c r="PPU135" s="2"/>
      <c r="PPV135" s="53"/>
      <c r="PPW135" s="2"/>
      <c r="PPX135" s="53"/>
      <c r="PPY135" s="2"/>
      <c r="PPZ135" s="53"/>
      <c r="PQA135" s="2"/>
      <c r="PQB135" s="53"/>
      <c r="PQC135" s="2"/>
      <c r="PQD135" s="53"/>
      <c r="PQE135" s="2"/>
      <c r="PQF135" s="53"/>
      <c r="PQG135" s="2"/>
      <c r="PQH135" s="53"/>
      <c r="PQI135" s="2"/>
      <c r="PQJ135" s="53"/>
      <c r="PQK135" s="2"/>
      <c r="PQL135" s="53"/>
      <c r="PQM135" s="2"/>
      <c r="PQN135" s="53"/>
      <c r="PQO135" s="2"/>
      <c r="PQP135" s="53"/>
      <c r="PQQ135" s="2"/>
      <c r="PQR135" s="53"/>
      <c r="PQS135" s="2"/>
      <c r="PQT135" s="53"/>
      <c r="PQU135" s="2"/>
      <c r="PQV135" s="53"/>
      <c r="PQW135" s="2"/>
      <c r="PQX135" s="53"/>
      <c r="PQY135" s="2"/>
      <c r="PQZ135" s="53"/>
      <c r="PRA135" s="2"/>
      <c r="PRB135" s="53"/>
      <c r="PRC135" s="2"/>
      <c r="PRD135" s="53"/>
      <c r="PRE135" s="2"/>
      <c r="PRF135" s="53"/>
      <c r="PRG135" s="2"/>
      <c r="PRH135" s="53"/>
      <c r="PRI135" s="2"/>
      <c r="PRJ135" s="53"/>
      <c r="PRK135" s="2"/>
      <c r="PRL135" s="53"/>
      <c r="PRM135" s="2"/>
      <c r="PRN135" s="53"/>
      <c r="PRO135" s="2"/>
      <c r="PRP135" s="53"/>
      <c r="PRQ135" s="2"/>
      <c r="PRR135" s="53"/>
      <c r="PRS135" s="2"/>
      <c r="PRT135" s="53"/>
      <c r="PRU135" s="2"/>
      <c r="PRV135" s="53"/>
      <c r="PRW135" s="2"/>
      <c r="PRX135" s="53"/>
      <c r="PRY135" s="2"/>
      <c r="PRZ135" s="53"/>
      <c r="PSA135" s="2"/>
      <c r="PSB135" s="53"/>
      <c r="PSC135" s="2"/>
      <c r="PSD135" s="53"/>
      <c r="PSE135" s="2"/>
      <c r="PSF135" s="53"/>
      <c r="PSG135" s="2"/>
      <c r="PSH135" s="53"/>
      <c r="PSI135" s="2"/>
      <c r="PSJ135" s="53"/>
      <c r="PSK135" s="2"/>
      <c r="PSL135" s="53"/>
      <c r="PSM135" s="2"/>
      <c r="PSN135" s="53"/>
      <c r="PSO135" s="2"/>
      <c r="PSP135" s="53"/>
      <c r="PSQ135" s="2"/>
      <c r="PSR135" s="53"/>
      <c r="PSS135" s="2"/>
      <c r="PST135" s="53"/>
      <c r="PSU135" s="2"/>
      <c r="PSV135" s="53"/>
      <c r="PSW135" s="2"/>
      <c r="PSX135" s="53"/>
      <c r="PSY135" s="2"/>
      <c r="PSZ135" s="53"/>
      <c r="PTA135" s="2"/>
      <c r="PTB135" s="53"/>
      <c r="PTC135" s="2"/>
      <c r="PTD135" s="53"/>
      <c r="PTE135" s="2"/>
      <c r="PTF135" s="53"/>
      <c r="PTG135" s="2"/>
      <c r="PTH135" s="53"/>
      <c r="PTI135" s="2"/>
      <c r="PTJ135" s="53"/>
      <c r="PTK135" s="2"/>
      <c r="PTL135" s="53"/>
      <c r="PTM135" s="2"/>
      <c r="PTN135" s="53"/>
      <c r="PTO135" s="2"/>
      <c r="PTP135" s="53"/>
      <c r="PTQ135" s="2"/>
      <c r="PTR135" s="53"/>
      <c r="PTS135" s="2"/>
      <c r="PTT135" s="53"/>
      <c r="PTU135" s="2"/>
      <c r="PTV135" s="53"/>
      <c r="PTW135" s="2"/>
      <c r="PTX135" s="53"/>
      <c r="PTY135" s="2"/>
      <c r="PTZ135" s="53"/>
      <c r="PUA135" s="2"/>
      <c r="PUB135" s="53"/>
      <c r="PUC135" s="2"/>
      <c r="PUD135" s="53"/>
      <c r="PUE135" s="2"/>
      <c r="PUF135" s="53"/>
      <c r="PUG135" s="2"/>
      <c r="PUH135" s="53"/>
      <c r="PUI135" s="2"/>
      <c r="PUJ135" s="53"/>
      <c r="PUK135" s="2"/>
      <c r="PUL135" s="53"/>
      <c r="PUM135" s="2"/>
      <c r="PUN135" s="53"/>
      <c r="PUO135" s="2"/>
      <c r="PUP135" s="53"/>
      <c r="PUQ135" s="2"/>
      <c r="PUR135" s="53"/>
      <c r="PUS135" s="2"/>
      <c r="PUT135" s="53"/>
      <c r="PUU135" s="2"/>
      <c r="PUV135" s="53"/>
      <c r="PUW135" s="2"/>
      <c r="PUX135" s="53"/>
      <c r="PUY135" s="2"/>
      <c r="PUZ135" s="53"/>
      <c r="PVA135" s="2"/>
      <c r="PVB135" s="53"/>
      <c r="PVC135" s="2"/>
      <c r="PVD135" s="53"/>
      <c r="PVE135" s="2"/>
      <c r="PVF135" s="53"/>
      <c r="PVG135" s="2"/>
      <c r="PVH135" s="53"/>
      <c r="PVI135" s="2"/>
      <c r="PVJ135" s="53"/>
      <c r="PVK135" s="2"/>
      <c r="PVL135" s="53"/>
      <c r="PVM135" s="2"/>
      <c r="PVN135" s="53"/>
      <c r="PVO135" s="2"/>
      <c r="PVP135" s="53"/>
      <c r="PVQ135" s="2"/>
      <c r="PVR135" s="53"/>
      <c r="PVS135" s="2"/>
      <c r="PVT135" s="53"/>
      <c r="PVU135" s="2"/>
      <c r="PVV135" s="53"/>
      <c r="PVW135" s="2"/>
      <c r="PVX135" s="53"/>
      <c r="PVY135" s="2"/>
      <c r="PVZ135" s="53"/>
      <c r="PWA135" s="2"/>
      <c r="PWB135" s="53"/>
      <c r="PWC135" s="2"/>
      <c r="PWD135" s="53"/>
      <c r="PWE135" s="2"/>
      <c r="PWF135" s="53"/>
      <c r="PWG135" s="2"/>
      <c r="PWH135" s="53"/>
      <c r="PWI135" s="2"/>
      <c r="PWJ135" s="53"/>
      <c r="PWK135" s="2"/>
      <c r="PWL135" s="53"/>
      <c r="PWM135" s="2"/>
      <c r="PWN135" s="53"/>
      <c r="PWO135" s="2"/>
      <c r="PWP135" s="53"/>
      <c r="PWQ135" s="2"/>
      <c r="PWR135" s="53"/>
      <c r="PWS135" s="2"/>
      <c r="PWT135" s="53"/>
      <c r="PWU135" s="2"/>
      <c r="PWV135" s="53"/>
      <c r="PWW135" s="2"/>
      <c r="PWX135" s="53"/>
      <c r="PWY135" s="2"/>
      <c r="PWZ135" s="53"/>
      <c r="PXA135" s="2"/>
      <c r="PXB135" s="53"/>
      <c r="PXC135" s="2"/>
      <c r="PXD135" s="53"/>
      <c r="PXE135" s="2"/>
      <c r="PXF135" s="53"/>
      <c r="PXG135" s="2"/>
      <c r="PXH135" s="53"/>
      <c r="PXI135" s="2"/>
      <c r="PXJ135" s="53"/>
      <c r="PXK135" s="2"/>
      <c r="PXL135" s="53"/>
      <c r="PXM135" s="2"/>
      <c r="PXN135" s="53"/>
      <c r="PXO135" s="2"/>
      <c r="PXP135" s="53"/>
      <c r="PXQ135" s="2"/>
      <c r="PXR135" s="53"/>
      <c r="PXS135" s="2"/>
      <c r="PXT135" s="53"/>
      <c r="PXU135" s="2"/>
      <c r="PXV135" s="53"/>
      <c r="PXW135" s="2"/>
      <c r="PXX135" s="53"/>
      <c r="PXY135" s="2"/>
      <c r="PXZ135" s="53"/>
      <c r="PYA135" s="2"/>
      <c r="PYB135" s="53"/>
      <c r="PYC135" s="2"/>
      <c r="PYD135" s="53"/>
      <c r="PYE135" s="2"/>
      <c r="PYF135" s="53"/>
      <c r="PYG135" s="2"/>
      <c r="PYH135" s="53"/>
      <c r="PYI135" s="2"/>
      <c r="PYJ135" s="53"/>
      <c r="PYK135" s="2"/>
      <c r="PYL135" s="53"/>
      <c r="PYM135" s="2"/>
      <c r="PYN135" s="53"/>
      <c r="PYO135" s="2"/>
      <c r="PYP135" s="53"/>
      <c r="PYQ135" s="2"/>
      <c r="PYR135" s="53"/>
      <c r="PYS135" s="2"/>
      <c r="PYT135" s="53"/>
      <c r="PYU135" s="2"/>
      <c r="PYV135" s="53"/>
      <c r="PYW135" s="2"/>
      <c r="PYX135" s="53"/>
      <c r="PYY135" s="2"/>
      <c r="PYZ135" s="53"/>
      <c r="PZA135" s="2"/>
      <c r="PZB135" s="53"/>
      <c r="PZC135" s="2"/>
      <c r="PZD135" s="53"/>
      <c r="PZE135" s="2"/>
      <c r="PZF135" s="53"/>
      <c r="PZG135" s="2"/>
      <c r="PZH135" s="53"/>
      <c r="PZI135" s="2"/>
      <c r="PZJ135" s="53"/>
      <c r="PZK135" s="2"/>
      <c r="PZL135" s="53"/>
      <c r="PZM135" s="2"/>
      <c r="PZN135" s="53"/>
      <c r="PZO135" s="2"/>
      <c r="PZP135" s="53"/>
      <c r="PZQ135" s="2"/>
      <c r="PZR135" s="53"/>
      <c r="PZS135" s="2"/>
      <c r="PZT135" s="53"/>
      <c r="PZU135" s="2"/>
      <c r="PZV135" s="53"/>
      <c r="PZW135" s="2"/>
      <c r="PZX135" s="53"/>
      <c r="PZY135" s="2"/>
      <c r="PZZ135" s="53"/>
      <c r="QAA135" s="2"/>
      <c r="QAB135" s="53"/>
      <c r="QAC135" s="2"/>
      <c r="QAD135" s="53"/>
      <c r="QAE135" s="2"/>
      <c r="QAF135" s="53"/>
      <c r="QAG135" s="2"/>
      <c r="QAH135" s="53"/>
      <c r="QAI135" s="2"/>
      <c r="QAJ135" s="53"/>
      <c r="QAK135" s="2"/>
      <c r="QAL135" s="53"/>
      <c r="QAM135" s="2"/>
      <c r="QAN135" s="53"/>
      <c r="QAO135" s="2"/>
      <c r="QAP135" s="53"/>
      <c r="QAQ135" s="2"/>
      <c r="QAR135" s="53"/>
      <c r="QAS135" s="2"/>
      <c r="QAT135" s="53"/>
      <c r="QAU135" s="2"/>
      <c r="QAV135" s="53"/>
      <c r="QAW135" s="2"/>
      <c r="QAX135" s="53"/>
      <c r="QAY135" s="2"/>
      <c r="QAZ135" s="53"/>
      <c r="QBA135" s="2"/>
      <c r="QBB135" s="53"/>
      <c r="QBC135" s="2"/>
      <c r="QBD135" s="53"/>
      <c r="QBE135" s="2"/>
      <c r="QBF135" s="53"/>
      <c r="QBG135" s="2"/>
      <c r="QBH135" s="53"/>
      <c r="QBI135" s="2"/>
      <c r="QBJ135" s="53"/>
      <c r="QBK135" s="2"/>
      <c r="QBL135" s="53"/>
      <c r="QBM135" s="2"/>
      <c r="QBN135" s="53"/>
      <c r="QBO135" s="2"/>
      <c r="QBP135" s="53"/>
      <c r="QBQ135" s="2"/>
      <c r="QBR135" s="53"/>
      <c r="QBS135" s="2"/>
      <c r="QBT135" s="53"/>
      <c r="QBU135" s="2"/>
      <c r="QBV135" s="53"/>
      <c r="QBW135" s="2"/>
      <c r="QBX135" s="53"/>
      <c r="QBY135" s="2"/>
      <c r="QBZ135" s="53"/>
      <c r="QCA135" s="2"/>
      <c r="QCB135" s="53"/>
      <c r="QCC135" s="2"/>
      <c r="QCD135" s="53"/>
      <c r="QCE135" s="2"/>
      <c r="QCF135" s="53"/>
      <c r="QCG135" s="2"/>
      <c r="QCH135" s="53"/>
      <c r="QCI135" s="2"/>
      <c r="QCJ135" s="53"/>
      <c r="QCK135" s="2"/>
      <c r="QCL135" s="53"/>
      <c r="QCM135" s="2"/>
      <c r="QCN135" s="53"/>
      <c r="QCO135" s="2"/>
      <c r="QCP135" s="53"/>
      <c r="QCQ135" s="2"/>
      <c r="QCR135" s="53"/>
      <c r="QCS135" s="2"/>
      <c r="QCT135" s="53"/>
      <c r="QCU135" s="2"/>
      <c r="QCV135" s="53"/>
      <c r="QCW135" s="2"/>
      <c r="QCX135" s="53"/>
      <c r="QCY135" s="2"/>
      <c r="QCZ135" s="53"/>
      <c r="QDA135" s="2"/>
      <c r="QDB135" s="53"/>
      <c r="QDC135" s="2"/>
      <c r="QDD135" s="53"/>
      <c r="QDE135" s="2"/>
      <c r="QDF135" s="53"/>
      <c r="QDG135" s="2"/>
      <c r="QDH135" s="53"/>
      <c r="QDI135" s="2"/>
      <c r="QDJ135" s="53"/>
      <c r="QDK135" s="2"/>
      <c r="QDL135" s="53"/>
      <c r="QDM135" s="2"/>
      <c r="QDN135" s="53"/>
      <c r="QDO135" s="2"/>
      <c r="QDP135" s="53"/>
      <c r="QDQ135" s="2"/>
      <c r="QDR135" s="53"/>
      <c r="QDS135" s="2"/>
      <c r="QDT135" s="53"/>
      <c r="QDU135" s="2"/>
      <c r="QDV135" s="53"/>
      <c r="QDW135" s="2"/>
      <c r="QDX135" s="53"/>
      <c r="QDY135" s="2"/>
      <c r="QDZ135" s="53"/>
      <c r="QEA135" s="2"/>
      <c r="QEB135" s="53"/>
      <c r="QEC135" s="2"/>
      <c r="QED135" s="53"/>
      <c r="QEE135" s="2"/>
      <c r="QEF135" s="53"/>
      <c r="QEG135" s="2"/>
      <c r="QEH135" s="53"/>
      <c r="QEI135" s="2"/>
      <c r="QEJ135" s="53"/>
      <c r="QEK135" s="2"/>
      <c r="QEL135" s="53"/>
      <c r="QEM135" s="2"/>
      <c r="QEN135" s="53"/>
      <c r="QEO135" s="2"/>
      <c r="QEP135" s="53"/>
      <c r="QEQ135" s="2"/>
      <c r="QER135" s="53"/>
      <c r="QES135" s="2"/>
      <c r="QET135" s="53"/>
      <c r="QEU135" s="2"/>
      <c r="QEV135" s="53"/>
      <c r="QEW135" s="2"/>
      <c r="QEX135" s="53"/>
      <c r="QEY135" s="2"/>
      <c r="QEZ135" s="53"/>
      <c r="QFA135" s="2"/>
      <c r="QFB135" s="53"/>
      <c r="QFC135" s="2"/>
      <c r="QFD135" s="53"/>
      <c r="QFE135" s="2"/>
      <c r="QFF135" s="53"/>
      <c r="QFG135" s="2"/>
      <c r="QFH135" s="53"/>
      <c r="QFI135" s="2"/>
      <c r="QFJ135" s="53"/>
      <c r="QFK135" s="2"/>
      <c r="QFL135" s="53"/>
      <c r="QFM135" s="2"/>
      <c r="QFN135" s="53"/>
      <c r="QFO135" s="2"/>
      <c r="QFP135" s="53"/>
      <c r="QFQ135" s="2"/>
      <c r="QFR135" s="53"/>
      <c r="QFS135" s="2"/>
      <c r="QFT135" s="53"/>
      <c r="QFU135" s="2"/>
      <c r="QFV135" s="53"/>
      <c r="QFW135" s="2"/>
      <c r="QFX135" s="53"/>
      <c r="QFY135" s="2"/>
      <c r="QFZ135" s="53"/>
      <c r="QGA135" s="2"/>
      <c r="QGB135" s="53"/>
      <c r="QGC135" s="2"/>
      <c r="QGD135" s="53"/>
      <c r="QGE135" s="2"/>
      <c r="QGF135" s="53"/>
      <c r="QGG135" s="2"/>
      <c r="QGH135" s="53"/>
      <c r="QGI135" s="2"/>
      <c r="QGJ135" s="53"/>
      <c r="QGK135" s="2"/>
      <c r="QGL135" s="53"/>
      <c r="QGM135" s="2"/>
      <c r="QGN135" s="53"/>
      <c r="QGO135" s="2"/>
      <c r="QGP135" s="53"/>
      <c r="QGQ135" s="2"/>
      <c r="QGR135" s="53"/>
      <c r="QGS135" s="2"/>
      <c r="QGT135" s="53"/>
      <c r="QGU135" s="2"/>
      <c r="QGV135" s="53"/>
      <c r="QGW135" s="2"/>
      <c r="QGX135" s="53"/>
      <c r="QGY135" s="2"/>
      <c r="QGZ135" s="53"/>
      <c r="QHA135" s="2"/>
      <c r="QHB135" s="53"/>
      <c r="QHC135" s="2"/>
      <c r="QHD135" s="53"/>
      <c r="QHE135" s="2"/>
      <c r="QHF135" s="53"/>
      <c r="QHG135" s="2"/>
      <c r="QHH135" s="53"/>
      <c r="QHI135" s="2"/>
      <c r="QHJ135" s="53"/>
      <c r="QHK135" s="2"/>
      <c r="QHL135" s="53"/>
      <c r="QHM135" s="2"/>
      <c r="QHN135" s="53"/>
      <c r="QHO135" s="2"/>
      <c r="QHP135" s="53"/>
      <c r="QHQ135" s="2"/>
      <c r="QHR135" s="53"/>
      <c r="QHS135" s="2"/>
      <c r="QHT135" s="53"/>
      <c r="QHU135" s="2"/>
      <c r="QHV135" s="53"/>
      <c r="QHW135" s="2"/>
      <c r="QHX135" s="53"/>
      <c r="QHY135" s="2"/>
      <c r="QHZ135" s="53"/>
      <c r="QIA135" s="2"/>
      <c r="QIB135" s="53"/>
      <c r="QIC135" s="2"/>
      <c r="QID135" s="53"/>
      <c r="QIE135" s="2"/>
      <c r="QIF135" s="53"/>
      <c r="QIG135" s="2"/>
      <c r="QIH135" s="53"/>
      <c r="QII135" s="2"/>
      <c r="QIJ135" s="53"/>
      <c r="QIK135" s="2"/>
      <c r="QIL135" s="53"/>
      <c r="QIM135" s="2"/>
      <c r="QIN135" s="53"/>
      <c r="QIO135" s="2"/>
      <c r="QIP135" s="53"/>
      <c r="QIQ135" s="2"/>
      <c r="QIR135" s="53"/>
      <c r="QIS135" s="2"/>
      <c r="QIT135" s="53"/>
      <c r="QIU135" s="2"/>
      <c r="QIV135" s="53"/>
      <c r="QIW135" s="2"/>
      <c r="QIX135" s="53"/>
      <c r="QIY135" s="2"/>
      <c r="QIZ135" s="53"/>
      <c r="QJA135" s="2"/>
      <c r="QJB135" s="53"/>
      <c r="QJC135" s="2"/>
      <c r="QJD135" s="53"/>
      <c r="QJE135" s="2"/>
      <c r="QJF135" s="53"/>
      <c r="QJG135" s="2"/>
      <c r="QJH135" s="53"/>
      <c r="QJI135" s="2"/>
      <c r="QJJ135" s="53"/>
      <c r="QJK135" s="2"/>
      <c r="QJL135" s="53"/>
      <c r="QJM135" s="2"/>
      <c r="QJN135" s="53"/>
      <c r="QJO135" s="2"/>
      <c r="QJP135" s="53"/>
      <c r="QJQ135" s="2"/>
      <c r="QJR135" s="53"/>
      <c r="QJS135" s="2"/>
      <c r="QJT135" s="53"/>
      <c r="QJU135" s="2"/>
      <c r="QJV135" s="53"/>
      <c r="QJW135" s="2"/>
      <c r="QJX135" s="53"/>
      <c r="QJY135" s="2"/>
      <c r="QJZ135" s="53"/>
      <c r="QKA135" s="2"/>
      <c r="QKB135" s="53"/>
      <c r="QKC135" s="2"/>
      <c r="QKD135" s="53"/>
      <c r="QKE135" s="2"/>
      <c r="QKF135" s="53"/>
      <c r="QKG135" s="2"/>
      <c r="QKH135" s="53"/>
      <c r="QKI135" s="2"/>
      <c r="QKJ135" s="53"/>
      <c r="QKK135" s="2"/>
      <c r="QKL135" s="53"/>
      <c r="QKM135" s="2"/>
      <c r="QKN135" s="53"/>
      <c r="QKO135" s="2"/>
      <c r="QKP135" s="53"/>
      <c r="QKQ135" s="2"/>
      <c r="QKR135" s="53"/>
      <c r="QKS135" s="2"/>
      <c r="QKT135" s="53"/>
      <c r="QKU135" s="2"/>
      <c r="QKV135" s="53"/>
      <c r="QKW135" s="2"/>
      <c r="QKX135" s="53"/>
      <c r="QKY135" s="2"/>
      <c r="QKZ135" s="53"/>
      <c r="QLA135" s="2"/>
      <c r="QLB135" s="53"/>
      <c r="QLC135" s="2"/>
      <c r="QLD135" s="53"/>
      <c r="QLE135" s="2"/>
      <c r="QLF135" s="53"/>
      <c r="QLG135" s="2"/>
      <c r="QLH135" s="53"/>
      <c r="QLI135" s="2"/>
      <c r="QLJ135" s="53"/>
      <c r="QLK135" s="2"/>
      <c r="QLL135" s="53"/>
      <c r="QLM135" s="2"/>
      <c r="QLN135" s="53"/>
      <c r="QLO135" s="2"/>
      <c r="QLP135" s="53"/>
      <c r="QLQ135" s="2"/>
      <c r="QLR135" s="53"/>
      <c r="QLS135" s="2"/>
      <c r="QLT135" s="53"/>
      <c r="QLU135" s="2"/>
      <c r="QLV135" s="53"/>
      <c r="QLW135" s="2"/>
      <c r="QLX135" s="53"/>
      <c r="QLY135" s="2"/>
      <c r="QLZ135" s="53"/>
      <c r="QMA135" s="2"/>
      <c r="QMB135" s="53"/>
      <c r="QMC135" s="2"/>
      <c r="QMD135" s="53"/>
      <c r="QME135" s="2"/>
      <c r="QMF135" s="53"/>
      <c r="QMG135" s="2"/>
      <c r="QMH135" s="53"/>
      <c r="QMI135" s="2"/>
      <c r="QMJ135" s="53"/>
      <c r="QMK135" s="2"/>
      <c r="QML135" s="53"/>
      <c r="QMM135" s="2"/>
      <c r="QMN135" s="53"/>
      <c r="QMO135" s="2"/>
      <c r="QMP135" s="53"/>
      <c r="QMQ135" s="2"/>
      <c r="QMR135" s="53"/>
      <c r="QMS135" s="2"/>
      <c r="QMT135" s="53"/>
      <c r="QMU135" s="2"/>
      <c r="QMV135" s="53"/>
      <c r="QMW135" s="2"/>
      <c r="QMX135" s="53"/>
      <c r="QMY135" s="2"/>
      <c r="QMZ135" s="53"/>
      <c r="QNA135" s="2"/>
      <c r="QNB135" s="53"/>
      <c r="QNC135" s="2"/>
      <c r="QND135" s="53"/>
      <c r="QNE135" s="2"/>
      <c r="QNF135" s="53"/>
      <c r="QNG135" s="2"/>
      <c r="QNH135" s="53"/>
      <c r="QNI135" s="2"/>
      <c r="QNJ135" s="53"/>
      <c r="QNK135" s="2"/>
      <c r="QNL135" s="53"/>
      <c r="QNM135" s="2"/>
      <c r="QNN135" s="53"/>
      <c r="QNO135" s="2"/>
      <c r="QNP135" s="53"/>
      <c r="QNQ135" s="2"/>
      <c r="QNR135" s="53"/>
      <c r="QNS135" s="2"/>
      <c r="QNT135" s="53"/>
      <c r="QNU135" s="2"/>
      <c r="QNV135" s="53"/>
      <c r="QNW135" s="2"/>
      <c r="QNX135" s="53"/>
      <c r="QNY135" s="2"/>
      <c r="QNZ135" s="53"/>
      <c r="QOA135" s="2"/>
      <c r="QOB135" s="53"/>
      <c r="QOC135" s="2"/>
      <c r="QOD135" s="53"/>
      <c r="QOE135" s="2"/>
      <c r="QOF135" s="53"/>
      <c r="QOG135" s="2"/>
      <c r="QOH135" s="53"/>
      <c r="QOI135" s="2"/>
      <c r="QOJ135" s="53"/>
      <c r="QOK135" s="2"/>
      <c r="QOL135" s="53"/>
      <c r="QOM135" s="2"/>
      <c r="QON135" s="53"/>
      <c r="QOO135" s="2"/>
      <c r="QOP135" s="53"/>
      <c r="QOQ135" s="2"/>
      <c r="QOR135" s="53"/>
      <c r="QOS135" s="2"/>
      <c r="QOT135" s="53"/>
      <c r="QOU135" s="2"/>
      <c r="QOV135" s="53"/>
      <c r="QOW135" s="2"/>
      <c r="QOX135" s="53"/>
      <c r="QOY135" s="2"/>
      <c r="QOZ135" s="53"/>
      <c r="QPA135" s="2"/>
      <c r="QPB135" s="53"/>
      <c r="QPC135" s="2"/>
      <c r="QPD135" s="53"/>
      <c r="QPE135" s="2"/>
      <c r="QPF135" s="53"/>
      <c r="QPG135" s="2"/>
      <c r="QPH135" s="53"/>
      <c r="QPI135" s="2"/>
      <c r="QPJ135" s="53"/>
      <c r="QPK135" s="2"/>
      <c r="QPL135" s="53"/>
      <c r="QPM135" s="2"/>
      <c r="QPN135" s="53"/>
      <c r="QPO135" s="2"/>
      <c r="QPP135" s="53"/>
      <c r="QPQ135" s="2"/>
      <c r="QPR135" s="53"/>
      <c r="QPS135" s="2"/>
      <c r="QPT135" s="53"/>
      <c r="QPU135" s="2"/>
      <c r="QPV135" s="53"/>
      <c r="QPW135" s="2"/>
      <c r="QPX135" s="53"/>
      <c r="QPY135" s="2"/>
      <c r="QPZ135" s="53"/>
      <c r="QQA135" s="2"/>
      <c r="QQB135" s="53"/>
      <c r="QQC135" s="2"/>
      <c r="QQD135" s="53"/>
      <c r="QQE135" s="2"/>
      <c r="QQF135" s="53"/>
      <c r="QQG135" s="2"/>
      <c r="QQH135" s="53"/>
      <c r="QQI135" s="2"/>
      <c r="QQJ135" s="53"/>
      <c r="QQK135" s="2"/>
      <c r="QQL135" s="53"/>
      <c r="QQM135" s="2"/>
      <c r="QQN135" s="53"/>
      <c r="QQO135" s="2"/>
      <c r="QQP135" s="53"/>
      <c r="QQQ135" s="2"/>
      <c r="QQR135" s="53"/>
      <c r="QQS135" s="2"/>
      <c r="QQT135" s="53"/>
      <c r="QQU135" s="2"/>
      <c r="QQV135" s="53"/>
      <c r="QQW135" s="2"/>
      <c r="QQX135" s="53"/>
      <c r="QQY135" s="2"/>
      <c r="QQZ135" s="53"/>
      <c r="QRA135" s="2"/>
      <c r="QRB135" s="53"/>
      <c r="QRC135" s="2"/>
      <c r="QRD135" s="53"/>
      <c r="QRE135" s="2"/>
      <c r="QRF135" s="53"/>
      <c r="QRG135" s="2"/>
      <c r="QRH135" s="53"/>
      <c r="QRI135" s="2"/>
      <c r="QRJ135" s="53"/>
      <c r="QRK135" s="2"/>
      <c r="QRL135" s="53"/>
      <c r="QRM135" s="2"/>
      <c r="QRN135" s="53"/>
      <c r="QRO135" s="2"/>
      <c r="QRP135" s="53"/>
      <c r="QRQ135" s="2"/>
      <c r="QRR135" s="53"/>
      <c r="QRS135" s="2"/>
      <c r="QRT135" s="53"/>
      <c r="QRU135" s="2"/>
      <c r="QRV135" s="53"/>
      <c r="QRW135" s="2"/>
      <c r="QRX135" s="53"/>
      <c r="QRY135" s="2"/>
      <c r="QRZ135" s="53"/>
      <c r="QSA135" s="2"/>
      <c r="QSB135" s="53"/>
      <c r="QSC135" s="2"/>
      <c r="QSD135" s="53"/>
      <c r="QSE135" s="2"/>
      <c r="QSF135" s="53"/>
      <c r="QSG135" s="2"/>
      <c r="QSH135" s="53"/>
      <c r="QSI135" s="2"/>
      <c r="QSJ135" s="53"/>
      <c r="QSK135" s="2"/>
      <c r="QSL135" s="53"/>
      <c r="QSM135" s="2"/>
      <c r="QSN135" s="53"/>
      <c r="QSO135" s="2"/>
      <c r="QSP135" s="53"/>
      <c r="QSQ135" s="2"/>
      <c r="QSR135" s="53"/>
      <c r="QSS135" s="2"/>
      <c r="QST135" s="53"/>
      <c r="QSU135" s="2"/>
      <c r="QSV135" s="53"/>
      <c r="QSW135" s="2"/>
      <c r="QSX135" s="53"/>
      <c r="QSY135" s="2"/>
      <c r="QSZ135" s="53"/>
      <c r="QTA135" s="2"/>
      <c r="QTB135" s="53"/>
      <c r="QTC135" s="2"/>
      <c r="QTD135" s="53"/>
      <c r="QTE135" s="2"/>
      <c r="QTF135" s="53"/>
      <c r="QTG135" s="2"/>
      <c r="QTH135" s="53"/>
      <c r="QTI135" s="2"/>
      <c r="QTJ135" s="53"/>
      <c r="QTK135" s="2"/>
      <c r="QTL135" s="53"/>
      <c r="QTM135" s="2"/>
      <c r="QTN135" s="53"/>
      <c r="QTO135" s="2"/>
      <c r="QTP135" s="53"/>
      <c r="QTQ135" s="2"/>
      <c r="QTR135" s="53"/>
      <c r="QTS135" s="2"/>
      <c r="QTT135" s="53"/>
      <c r="QTU135" s="2"/>
      <c r="QTV135" s="53"/>
      <c r="QTW135" s="2"/>
      <c r="QTX135" s="53"/>
      <c r="QTY135" s="2"/>
      <c r="QTZ135" s="53"/>
      <c r="QUA135" s="2"/>
      <c r="QUB135" s="53"/>
      <c r="QUC135" s="2"/>
      <c r="QUD135" s="53"/>
      <c r="QUE135" s="2"/>
      <c r="QUF135" s="53"/>
      <c r="QUG135" s="2"/>
      <c r="QUH135" s="53"/>
      <c r="QUI135" s="2"/>
      <c r="QUJ135" s="53"/>
      <c r="QUK135" s="2"/>
      <c r="QUL135" s="53"/>
      <c r="QUM135" s="2"/>
      <c r="QUN135" s="53"/>
      <c r="QUO135" s="2"/>
      <c r="QUP135" s="53"/>
      <c r="QUQ135" s="2"/>
      <c r="QUR135" s="53"/>
      <c r="QUS135" s="2"/>
      <c r="QUT135" s="53"/>
      <c r="QUU135" s="2"/>
      <c r="QUV135" s="53"/>
      <c r="QUW135" s="2"/>
      <c r="QUX135" s="53"/>
      <c r="QUY135" s="2"/>
      <c r="QUZ135" s="53"/>
      <c r="QVA135" s="2"/>
      <c r="QVB135" s="53"/>
      <c r="QVC135" s="2"/>
      <c r="QVD135" s="53"/>
      <c r="QVE135" s="2"/>
      <c r="QVF135" s="53"/>
      <c r="QVG135" s="2"/>
      <c r="QVH135" s="53"/>
      <c r="QVI135" s="2"/>
      <c r="QVJ135" s="53"/>
      <c r="QVK135" s="2"/>
      <c r="QVL135" s="53"/>
      <c r="QVM135" s="2"/>
      <c r="QVN135" s="53"/>
      <c r="QVO135" s="2"/>
      <c r="QVP135" s="53"/>
      <c r="QVQ135" s="2"/>
      <c r="QVR135" s="53"/>
      <c r="QVS135" s="2"/>
      <c r="QVT135" s="53"/>
      <c r="QVU135" s="2"/>
      <c r="QVV135" s="53"/>
      <c r="QVW135" s="2"/>
      <c r="QVX135" s="53"/>
      <c r="QVY135" s="2"/>
      <c r="QVZ135" s="53"/>
      <c r="QWA135" s="2"/>
      <c r="QWB135" s="53"/>
      <c r="QWC135" s="2"/>
      <c r="QWD135" s="53"/>
      <c r="QWE135" s="2"/>
      <c r="QWF135" s="53"/>
      <c r="QWG135" s="2"/>
      <c r="QWH135" s="53"/>
      <c r="QWI135" s="2"/>
      <c r="QWJ135" s="53"/>
      <c r="QWK135" s="2"/>
      <c r="QWL135" s="53"/>
      <c r="QWM135" s="2"/>
      <c r="QWN135" s="53"/>
      <c r="QWO135" s="2"/>
      <c r="QWP135" s="53"/>
      <c r="QWQ135" s="2"/>
      <c r="QWR135" s="53"/>
      <c r="QWS135" s="2"/>
      <c r="QWT135" s="53"/>
      <c r="QWU135" s="2"/>
      <c r="QWV135" s="53"/>
      <c r="QWW135" s="2"/>
      <c r="QWX135" s="53"/>
      <c r="QWY135" s="2"/>
      <c r="QWZ135" s="53"/>
      <c r="QXA135" s="2"/>
      <c r="QXB135" s="53"/>
      <c r="QXC135" s="2"/>
      <c r="QXD135" s="53"/>
      <c r="QXE135" s="2"/>
      <c r="QXF135" s="53"/>
      <c r="QXG135" s="2"/>
      <c r="QXH135" s="53"/>
      <c r="QXI135" s="2"/>
      <c r="QXJ135" s="53"/>
      <c r="QXK135" s="2"/>
      <c r="QXL135" s="53"/>
      <c r="QXM135" s="2"/>
      <c r="QXN135" s="53"/>
      <c r="QXO135" s="2"/>
      <c r="QXP135" s="53"/>
      <c r="QXQ135" s="2"/>
      <c r="QXR135" s="53"/>
      <c r="QXS135" s="2"/>
      <c r="QXT135" s="53"/>
      <c r="QXU135" s="2"/>
      <c r="QXV135" s="53"/>
      <c r="QXW135" s="2"/>
      <c r="QXX135" s="53"/>
      <c r="QXY135" s="2"/>
      <c r="QXZ135" s="53"/>
      <c r="QYA135" s="2"/>
      <c r="QYB135" s="53"/>
      <c r="QYC135" s="2"/>
      <c r="QYD135" s="53"/>
      <c r="QYE135" s="2"/>
      <c r="QYF135" s="53"/>
      <c r="QYG135" s="2"/>
      <c r="QYH135" s="53"/>
      <c r="QYI135" s="2"/>
      <c r="QYJ135" s="53"/>
      <c r="QYK135" s="2"/>
      <c r="QYL135" s="53"/>
      <c r="QYM135" s="2"/>
      <c r="QYN135" s="53"/>
      <c r="QYO135" s="2"/>
      <c r="QYP135" s="53"/>
      <c r="QYQ135" s="2"/>
      <c r="QYR135" s="53"/>
      <c r="QYS135" s="2"/>
      <c r="QYT135" s="53"/>
      <c r="QYU135" s="2"/>
      <c r="QYV135" s="53"/>
      <c r="QYW135" s="2"/>
      <c r="QYX135" s="53"/>
      <c r="QYY135" s="2"/>
      <c r="QYZ135" s="53"/>
      <c r="QZA135" s="2"/>
      <c r="QZB135" s="53"/>
      <c r="QZC135" s="2"/>
      <c r="QZD135" s="53"/>
      <c r="QZE135" s="2"/>
      <c r="QZF135" s="53"/>
      <c r="QZG135" s="2"/>
      <c r="QZH135" s="53"/>
      <c r="QZI135" s="2"/>
      <c r="QZJ135" s="53"/>
      <c r="QZK135" s="2"/>
      <c r="QZL135" s="53"/>
      <c r="QZM135" s="2"/>
      <c r="QZN135" s="53"/>
      <c r="QZO135" s="2"/>
      <c r="QZP135" s="53"/>
      <c r="QZQ135" s="2"/>
      <c r="QZR135" s="53"/>
      <c r="QZS135" s="2"/>
      <c r="QZT135" s="53"/>
      <c r="QZU135" s="2"/>
      <c r="QZV135" s="53"/>
      <c r="QZW135" s="2"/>
      <c r="QZX135" s="53"/>
      <c r="QZY135" s="2"/>
      <c r="QZZ135" s="53"/>
      <c r="RAA135" s="2"/>
      <c r="RAB135" s="53"/>
      <c r="RAC135" s="2"/>
      <c r="RAD135" s="53"/>
      <c r="RAE135" s="2"/>
      <c r="RAF135" s="53"/>
      <c r="RAG135" s="2"/>
      <c r="RAH135" s="53"/>
      <c r="RAI135" s="2"/>
      <c r="RAJ135" s="53"/>
      <c r="RAK135" s="2"/>
      <c r="RAL135" s="53"/>
      <c r="RAM135" s="2"/>
      <c r="RAN135" s="53"/>
      <c r="RAO135" s="2"/>
      <c r="RAP135" s="53"/>
      <c r="RAQ135" s="2"/>
      <c r="RAR135" s="53"/>
      <c r="RAS135" s="2"/>
      <c r="RAT135" s="53"/>
      <c r="RAU135" s="2"/>
      <c r="RAV135" s="53"/>
      <c r="RAW135" s="2"/>
      <c r="RAX135" s="53"/>
      <c r="RAY135" s="2"/>
      <c r="RAZ135" s="53"/>
      <c r="RBA135" s="2"/>
      <c r="RBB135" s="53"/>
      <c r="RBC135" s="2"/>
      <c r="RBD135" s="53"/>
      <c r="RBE135" s="2"/>
      <c r="RBF135" s="53"/>
      <c r="RBG135" s="2"/>
      <c r="RBH135" s="53"/>
      <c r="RBI135" s="2"/>
      <c r="RBJ135" s="53"/>
      <c r="RBK135" s="2"/>
      <c r="RBL135" s="53"/>
      <c r="RBM135" s="2"/>
      <c r="RBN135" s="53"/>
      <c r="RBO135" s="2"/>
      <c r="RBP135" s="53"/>
      <c r="RBQ135" s="2"/>
      <c r="RBR135" s="53"/>
      <c r="RBS135" s="2"/>
      <c r="RBT135" s="53"/>
      <c r="RBU135" s="2"/>
      <c r="RBV135" s="53"/>
      <c r="RBW135" s="2"/>
      <c r="RBX135" s="53"/>
      <c r="RBY135" s="2"/>
      <c r="RBZ135" s="53"/>
      <c r="RCA135" s="2"/>
      <c r="RCB135" s="53"/>
      <c r="RCC135" s="2"/>
      <c r="RCD135" s="53"/>
      <c r="RCE135" s="2"/>
      <c r="RCF135" s="53"/>
      <c r="RCG135" s="2"/>
      <c r="RCH135" s="53"/>
      <c r="RCI135" s="2"/>
      <c r="RCJ135" s="53"/>
      <c r="RCK135" s="2"/>
      <c r="RCL135" s="53"/>
      <c r="RCM135" s="2"/>
      <c r="RCN135" s="53"/>
      <c r="RCO135" s="2"/>
      <c r="RCP135" s="53"/>
      <c r="RCQ135" s="2"/>
      <c r="RCR135" s="53"/>
      <c r="RCS135" s="2"/>
      <c r="RCT135" s="53"/>
      <c r="RCU135" s="2"/>
      <c r="RCV135" s="53"/>
      <c r="RCW135" s="2"/>
      <c r="RCX135" s="53"/>
      <c r="RCY135" s="2"/>
      <c r="RCZ135" s="53"/>
      <c r="RDA135" s="2"/>
      <c r="RDB135" s="53"/>
      <c r="RDC135" s="2"/>
      <c r="RDD135" s="53"/>
      <c r="RDE135" s="2"/>
      <c r="RDF135" s="53"/>
      <c r="RDG135" s="2"/>
      <c r="RDH135" s="53"/>
      <c r="RDI135" s="2"/>
      <c r="RDJ135" s="53"/>
      <c r="RDK135" s="2"/>
      <c r="RDL135" s="53"/>
      <c r="RDM135" s="2"/>
      <c r="RDN135" s="53"/>
      <c r="RDO135" s="2"/>
      <c r="RDP135" s="53"/>
      <c r="RDQ135" s="2"/>
      <c r="RDR135" s="53"/>
      <c r="RDS135" s="2"/>
      <c r="RDT135" s="53"/>
      <c r="RDU135" s="2"/>
      <c r="RDV135" s="53"/>
      <c r="RDW135" s="2"/>
      <c r="RDX135" s="53"/>
      <c r="RDY135" s="2"/>
      <c r="RDZ135" s="53"/>
      <c r="REA135" s="2"/>
      <c r="REB135" s="53"/>
      <c r="REC135" s="2"/>
      <c r="RED135" s="53"/>
      <c r="REE135" s="2"/>
      <c r="REF135" s="53"/>
      <c r="REG135" s="2"/>
      <c r="REH135" s="53"/>
      <c r="REI135" s="2"/>
      <c r="REJ135" s="53"/>
      <c r="REK135" s="2"/>
      <c r="REL135" s="53"/>
      <c r="REM135" s="2"/>
      <c r="REN135" s="53"/>
      <c r="REO135" s="2"/>
      <c r="REP135" s="53"/>
      <c r="REQ135" s="2"/>
      <c r="RER135" s="53"/>
      <c r="RES135" s="2"/>
      <c r="RET135" s="53"/>
      <c r="REU135" s="2"/>
      <c r="REV135" s="53"/>
      <c r="REW135" s="2"/>
      <c r="REX135" s="53"/>
      <c r="REY135" s="2"/>
      <c r="REZ135" s="53"/>
      <c r="RFA135" s="2"/>
      <c r="RFB135" s="53"/>
      <c r="RFC135" s="2"/>
      <c r="RFD135" s="53"/>
      <c r="RFE135" s="2"/>
      <c r="RFF135" s="53"/>
      <c r="RFG135" s="2"/>
      <c r="RFH135" s="53"/>
      <c r="RFI135" s="2"/>
      <c r="RFJ135" s="53"/>
      <c r="RFK135" s="2"/>
      <c r="RFL135" s="53"/>
      <c r="RFM135" s="2"/>
      <c r="RFN135" s="53"/>
      <c r="RFO135" s="2"/>
      <c r="RFP135" s="53"/>
      <c r="RFQ135" s="2"/>
      <c r="RFR135" s="53"/>
      <c r="RFS135" s="2"/>
      <c r="RFT135" s="53"/>
      <c r="RFU135" s="2"/>
      <c r="RFV135" s="53"/>
      <c r="RFW135" s="2"/>
      <c r="RFX135" s="53"/>
      <c r="RFY135" s="2"/>
      <c r="RFZ135" s="53"/>
      <c r="RGA135" s="2"/>
      <c r="RGB135" s="53"/>
      <c r="RGC135" s="2"/>
      <c r="RGD135" s="53"/>
      <c r="RGE135" s="2"/>
      <c r="RGF135" s="53"/>
      <c r="RGG135" s="2"/>
      <c r="RGH135" s="53"/>
      <c r="RGI135" s="2"/>
      <c r="RGJ135" s="53"/>
      <c r="RGK135" s="2"/>
      <c r="RGL135" s="53"/>
      <c r="RGM135" s="2"/>
      <c r="RGN135" s="53"/>
      <c r="RGO135" s="2"/>
      <c r="RGP135" s="53"/>
      <c r="RGQ135" s="2"/>
      <c r="RGR135" s="53"/>
      <c r="RGS135" s="2"/>
      <c r="RGT135" s="53"/>
      <c r="RGU135" s="2"/>
      <c r="RGV135" s="53"/>
      <c r="RGW135" s="2"/>
      <c r="RGX135" s="53"/>
      <c r="RGY135" s="2"/>
      <c r="RGZ135" s="53"/>
      <c r="RHA135" s="2"/>
      <c r="RHB135" s="53"/>
      <c r="RHC135" s="2"/>
      <c r="RHD135" s="53"/>
      <c r="RHE135" s="2"/>
      <c r="RHF135" s="53"/>
      <c r="RHG135" s="2"/>
      <c r="RHH135" s="53"/>
      <c r="RHI135" s="2"/>
      <c r="RHJ135" s="53"/>
      <c r="RHK135" s="2"/>
      <c r="RHL135" s="53"/>
      <c r="RHM135" s="2"/>
      <c r="RHN135" s="53"/>
      <c r="RHO135" s="2"/>
      <c r="RHP135" s="53"/>
      <c r="RHQ135" s="2"/>
      <c r="RHR135" s="53"/>
      <c r="RHS135" s="2"/>
      <c r="RHT135" s="53"/>
      <c r="RHU135" s="2"/>
      <c r="RHV135" s="53"/>
      <c r="RHW135" s="2"/>
      <c r="RHX135" s="53"/>
      <c r="RHY135" s="2"/>
      <c r="RHZ135" s="53"/>
      <c r="RIA135" s="2"/>
      <c r="RIB135" s="53"/>
      <c r="RIC135" s="2"/>
      <c r="RID135" s="53"/>
      <c r="RIE135" s="2"/>
      <c r="RIF135" s="53"/>
      <c r="RIG135" s="2"/>
      <c r="RIH135" s="53"/>
      <c r="RII135" s="2"/>
      <c r="RIJ135" s="53"/>
      <c r="RIK135" s="2"/>
      <c r="RIL135" s="53"/>
      <c r="RIM135" s="2"/>
      <c r="RIN135" s="53"/>
      <c r="RIO135" s="2"/>
      <c r="RIP135" s="53"/>
      <c r="RIQ135" s="2"/>
      <c r="RIR135" s="53"/>
      <c r="RIS135" s="2"/>
      <c r="RIT135" s="53"/>
      <c r="RIU135" s="2"/>
      <c r="RIV135" s="53"/>
      <c r="RIW135" s="2"/>
      <c r="RIX135" s="53"/>
      <c r="RIY135" s="2"/>
      <c r="RIZ135" s="53"/>
      <c r="RJA135" s="2"/>
      <c r="RJB135" s="53"/>
      <c r="RJC135" s="2"/>
      <c r="RJD135" s="53"/>
      <c r="RJE135" s="2"/>
      <c r="RJF135" s="53"/>
      <c r="RJG135" s="2"/>
      <c r="RJH135" s="53"/>
      <c r="RJI135" s="2"/>
      <c r="RJJ135" s="53"/>
      <c r="RJK135" s="2"/>
      <c r="RJL135" s="53"/>
      <c r="RJM135" s="2"/>
      <c r="RJN135" s="53"/>
      <c r="RJO135" s="2"/>
      <c r="RJP135" s="53"/>
      <c r="RJQ135" s="2"/>
      <c r="RJR135" s="53"/>
      <c r="RJS135" s="2"/>
      <c r="RJT135" s="53"/>
      <c r="RJU135" s="2"/>
      <c r="RJV135" s="53"/>
      <c r="RJW135" s="2"/>
      <c r="RJX135" s="53"/>
      <c r="RJY135" s="2"/>
      <c r="RJZ135" s="53"/>
      <c r="RKA135" s="2"/>
      <c r="RKB135" s="53"/>
      <c r="RKC135" s="2"/>
      <c r="RKD135" s="53"/>
      <c r="RKE135" s="2"/>
      <c r="RKF135" s="53"/>
      <c r="RKG135" s="2"/>
      <c r="RKH135" s="53"/>
      <c r="RKI135" s="2"/>
      <c r="RKJ135" s="53"/>
      <c r="RKK135" s="2"/>
      <c r="RKL135" s="53"/>
      <c r="RKM135" s="2"/>
      <c r="RKN135" s="53"/>
      <c r="RKO135" s="2"/>
      <c r="RKP135" s="53"/>
      <c r="RKQ135" s="2"/>
      <c r="RKR135" s="53"/>
      <c r="RKS135" s="2"/>
      <c r="RKT135" s="53"/>
      <c r="RKU135" s="2"/>
      <c r="RKV135" s="53"/>
      <c r="RKW135" s="2"/>
      <c r="RKX135" s="53"/>
      <c r="RKY135" s="2"/>
      <c r="RKZ135" s="53"/>
      <c r="RLA135" s="2"/>
      <c r="RLB135" s="53"/>
      <c r="RLC135" s="2"/>
      <c r="RLD135" s="53"/>
      <c r="RLE135" s="2"/>
      <c r="RLF135" s="53"/>
      <c r="RLG135" s="2"/>
      <c r="RLH135" s="53"/>
      <c r="RLI135" s="2"/>
      <c r="RLJ135" s="53"/>
      <c r="RLK135" s="2"/>
      <c r="RLL135" s="53"/>
      <c r="RLM135" s="2"/>
      <c r="RLN135" s="53"/>
      <c r="RLO135" s="2"/>
      <c r="RLP135" s="53"/>
      <c r="RLQ135" s="2"/>
      <c r="RLR135" s="53"/>
      <c r="RLS135" s="2"/>
      <c r="RLT135" s="53"/>
      <c r="RLU135" s="2"/>
      <c r="RLV135" s="53"/>
      <c r="RLW135" s="2"/>
      <c r="RLX135" s="53"/>
      <c r="RLY135" s="2"/>
      <c r="RLZ135" s="53"/>
      <c r="RMA135" s="2"/>
      <c r="RMB135" s="53"/>
      <c r="RMC135" s="2"/>
      <c r="RMD135" s="53"/>
      <c r="RME135" s="2"/>
      <c r="RMF135" s="53"/>
      <c r="RMG135" s="2"/>
      <c r="RMH135" s="53"/>
      <c r="RMI135" s="2"/>
      <c r="RMJ135" s="53"/>
      <c r="RMK135" s="2"/>
      <c r="RML135" s="53"/>
      <c r="RMM135" s="2"/>
      <c r="RMN135" s="53"/>
      <c r="RMO135" s="2"/>
      <c r="RMP135" s="53"/>
      <c r="RMQ135" s="2"/>
      <c r="RMR135" s="53"/>
      <c r="RMS135" s="2"/>
      <c r="RMT135" s="53"/>
      <c r="RMU135" s="2"/>
      <c r="RMV135" s="53"/>
      <c r="RMW135" s="2"/>
      <c r="RMX135" s="53"/>
      <c r="RMY135" s="2"/>
      <c r="RMZ135" s="53"/>
      <c r="RNA135" s="2"/>
      <c r="RNB135" s="53"/>
      <c r="RNC135" s="2"/>
      <c r="RND135" s="53"/>
      <c r="RNE135" s="2"/>
      <c r="RNF135" s="53"/>
      <c r="RNG135" s="2"/>
      <c r="RNH135" s="53"/>
      <c r="RNI135" s="2"/>
      <c r="RNJ135" s="53"/>
      <c r="RNK135" s="2"/>
      <c r="RNL135" s="53"/>
      <c r="RNM135" s="2"/>
      <c r="RNN135" s="53"/>
      <c r="RNO135" s="2"/>
      <c r="RNP135" s="53"/>
      <c r="RNQ135" s="2"/>
      <c r="RNR135" s="53"/>
      <c r="RNS135" s="2"/>
      <c r="RNT135" s="53"/>
      <c r="RNU135" s="2"/>
      <c r="RNV135" s="53"/>
      <c r="RNW135" s="2"/>
      <c r="RNX135" s="53"/>
      <c r="RNY135" s="2"/>
      <c r="RNZ135" s="53"/>
      <c r="ROA135" s="2"/>
      <c r="ROB135" s="53"/>
      <c r="ROC135" s="2"/>
      <c r="ROD135" s="53"/>
      <c r="ROE135" s="2"/>
      <c r="ROF135" s="53"/>
      <c r="ROG135" s="2"/>
      <c r="ROH135" s="53"/>
      <c r="ROI135" s="2"/>
      <c r="ROJ135" s="53"/>
      <c r="ROK135" s="2"/>
      <c r="ROL135" s="53"/>
      <c r="ROM135" s="2"/>
      <c r="RON135" s="53"/>
      <c r="ROO135" s="2"/>
      <c r="ROP135" s="53"/>
      <c r="ROQ135" s="2"/>
      <c r="ROR135" s="53"/>
      <c r="ROS135" s="2"/>
      <c r="ROT135" s="53"/>
      <c r="ROU135" s="2"/>
      <c r="ROV135" s="53"/>
      <c r="ROW135" s="2"/>
      <c r="ROX135" s="53"/>
      <c r="ROY135" s="2"/>
      <c r="ROZ135" s="53"/>
      <c r="RPA135" s="2"/>
      <c r="RPB135" s="53"/>
      <c r="RPC135" s="2"/>
      <c r="RPD135" s="53"/>
      <c r="RPE135" s="2"/>
      <c r="RPF135" s="53"/>
      <c r="RPG135" s="2"/>
      <c r="RPH135" s="53"/>
      <c r="RPI135" s="2"/>
      <c r="RPJ135" s="53"/>
      <c r="RPK135" s="2"/>
      <c r="RPL135" s="53"/>
      <c r="RPM135" s="2"/>
      <c r="RPN135" s="53"/>
      <c r="RPO135" s="2"/>
      <c r="RPP135" s="53"/>
      <c r="RPQ135" s="2"/>
      <c r="RPR135" s="53"/>
      <c r="RPS135" s="2"/>
      <c r="RPT135" s="53"/>
      <c r="RPU135" s="2"/>
      <c r="RPV135" s="53"/>
      <c r="RPW135" s="2"/>
      <c r="RPX135" s="53"/>
      <c r="RPY135" s="2"/>
      <c r="RPZ135" s="53"/>
      <c r="RQA135" s="2"/>
      <c r="RQB135" s="53"/>
      <c r="RQC135" s="2"/>
      <c r="RQD135" s="53"/>
      <c r="RQE135" s="2"/>
      <c r="RQF135" s="53"/>
      <c r="RQG135" s="2"/>
      <c r="RQH135" s="53"/>
      <c r="RQI135" s="2"/>
      <c r="RQJ135" s="53"/>
      <c r="RQK135" s="2"/>
      <c r="RQL135" s="53"/>
      <c r="RQM135" s="2"/>
      <c r="RQN135" s="53"/>
      <c r="RQO135" s="2"/>
      <c r="RQP135" s="53"/>
      <c r="RQQ135" s="2"/>
      <c r="RQR135" s="53"/>
      <c r="RQS135" s="2"/>
      <c r="RQT135" s="53"/>
      <c r="RQU135" s="2"/>
      <c r="RQV135" s="53"/>
      <c r="RQW135" s="2"/>
      <c r="RQX135" s="53"/>
      <c r="RQY135" s="2"/>
      <c r="RQZ135" s="53"/>
      <c r="RRA135" s="2"/>
      <c r="RRB135" s="53"/>
      <c r="RRC135" s="2"/>
      <c r="RRD135" s="53"/>
      <c r="RRE135" s="2"/>
      <c r="RRF135" s="53"/>
      <c r="RRG135" s="2"/>
      <c r="RRH135" s="53"/>
      <c r="RRI135" s="2"/>
      <c r="RRJ135" s="53"/>
      <c r="RRK135" s="2"/>
      <c r="RRL135" s="53"/>
      <c r="RRM135" s="2"/>
      <c r="RRN135" s="53"/>
      <c r="RRO135" s="2"/>
      <c r="RRP135" s="53"/>
      <c r="RRQ135" s="2"/>
      <c r="RRR135" s="53"/>
      <c r="RRS135" s="2"/>
      <c r="RRT135" s="53"/>
      <c r="RRU135" s="2"/>
      <c r="RRV135" s="53"/>
      <c r="RRW135" s="2"/>
      <c r="RRX135" s="53"/>
      <c r="RRY135" s="2"/>
      <c r="RRZ135" s="53"/>
      <c r="RSA135" s="2"/>
      <c r="RSB135" s="53"/>
      <c r="RSC135" s="2"/>
      <c r="RSD135" s="53"/>
      <c r="RSE135" s="2"/>
      <c r="RSF135" s="53"/>
      <c r="RSG135" s="2"/>
      <c r="RSH135" s="53"/>
      <c r="RSI135" s="2"/>
      <c r="RSJ135" s="53"/>
      <c r="RSK135" s="2"/>
      <c r="RSL135" s="53"/>
      <c r="RSM135" s="2"/>
      <c r="RSN135" s="53"/>
      <c r="RSO135" s="2"/>
      <c r="RSP135" s="53"/>
      <c r="RSQ135" s="2"/>
      <c r="RSR135" s="53"/>
      <c r="RSS135" s="2"/>
      <c r="RST135" s="53"/>
      <c r="RSU135" s="2"/>
      <c r="RSV135" s="53"/>
      <c r="RSW135" s="2"/>
      <c r="RSX135" s="53"/>
      <c r="RSY135" s="2"/>
      <c r="RSZ135" s="53"/>
      <c r="RTA135" s="2"/>
      <c r="RTB135" s="53"/>
      <c r="RTC135" s="2"/>
      <c r="RTD135" s="53"/>
      <c r="RTE135" s="2"/>
      <c r="RTF135" s="53"/>
      <c r="RTG135" s="2"/>
      <c r="RTH135" s="53"/>
      <c r="RTI135" s="2"/>
      <c r="RTJ135" s="53"/>
      <c r="RTK135" s="2"/>
      <c r="RTL135" s="53"/>
      <c r="RTM135" s="2"/>
      <c r="RTN135" s="53"/>
      <c r="RTO135" s="2"/>
      <c r="RTP135" s="53"/>
      <c r="RTQ135" s="2"/>
      <c r="RTR135" s="53"/>
      <c r="RTS135" s="2"/>
      <c r="RTT135" s="53"/>
      <c r="RTU135" s="2"/>
      <c r="RTV135" s="53"/>
      <c r="RTW135" s="2"/>
      <c r="RTX135" s="53"/>
      <c r="RTY135" s="2"/>
      <c r="RTZ135" s="53"/>
      <c r="RUA135" s="2"/>
      <c r="RUB135" s="53"/>
      <c r="RUC135" s="2"/>
      <c r="RUD135" s="53"/>
      <c r="RUE135" s="2"/>
      <c r="RUF135" s="53"/>
      <c r="RUG135" s="2"/>
      <c r="RUH135" s="53"/>
      <c r="RUI135" s="2"/>
      <c r="RUJ135" s="53"/>
      <c r="RUK135" s="2"/>
      <c r="RUL135" s="53"/>
      <c r="RUM135" s="2"/>
      <c r="RUN135" s="53"/>
      <c r="RUO135" s="2"/>
      <c r="RUP135" s="53"/>
      <c r="RUQ135" s="2"/>
      <c r="RUR135" s="53"/>
      <c r="RUS135" s="2"/>
      <c r="RUT135" s="53"/>
      <c r="RUU135" s="2"/>
      <c r="RUV135" s="53"/>
      <c r="RUW135" s="2"/>
      <c r="RUX135" s="53"/>
      <c r="RUY135" s="2"/>
      <c r="RUZ135" s="53"/>
      <c r="RVA135" s="2"/>
      <c r="RVB135" s="53"/>
      <c r="RVC135" s="2"/>
      <c r="RVD135" s="53"/>
      <c r="RVE135" s="2"/>
      <c r="RVF135" s="53"/>
      <c r="RVG135" s="2"/>
      <c r="RVH135" s="53"/>
      <c r="RVI135" s="2"/>
      <c r="RVJ135" s="53"/>
      <c r="RVK135" s="2"/>
      <c r="RVL135" s="53"/>
      <c r="RVM135" s="2"/>
      <c r="RVN135" s="53"/>
      <c r="RVO135" s="2"/>
      <c r="RVP135" s="53"/>
      <c r="RVQ135" s="2"/>
      <c r="RVR135" s="53"/>
      <c r="RVS135" s="2"/>
      <c r="RVT135" s="53"/>
      <c r="RVU135" s="2"/>
      <c r="RVV135" s="53"/>
      <c r="RVW135" s="2"/>
      <c r="RVX135" s="53"/>
      <c r="RVY135" s="2"/>
      <c r="RVZ135" s="53"/>
      <c r="RWA135" s="2"/>
      <c r="RWB135" s="53"/>
      <c r="RWC135" s="2"/>
      <c r="RWD135" s="53"/>
      <c r="RWE135" s="2"/>
      <c r="RWF135" s="53"/>
      <c r="RWG135" s="2"/>
      <c r="RWH135" s="53"/>
      <c r="RWI135" s="2"/>
      <c r="RWJ135" s="53"/>
      <c r="RWK135" s="2"/>
      <c r="RWL135" s="53"/>
      <c r="RWM135" s="2"/>
      <c r="RWN135" s="53"/>
      <c r="RWO135" s="2"/>
      <c r="RWP135" s="53"/>
      <c r="RWQ135" s="2"/>
      <c r="RWR135" s="53"/>
      <c r="RWS135" s="2"/>
      <c r="RWT135" s="53"/>
      <c r="RWU135" s="2"/>
      <c r="RWV135" s="53"/>
      <c r="RWW135" s="2"/>
      <c r="RWX135" s="53"/>
      <c r="RWY135" s="2"/>
      <c r="RWZ135" s="53"/>
      <c r="RXA135" s="2"/>
      <c r="RXB135" s="53"/>
      <c r="RXC135" s="2"/>
      <c r="RXD135" s="53"/>
      <c r="RXE135" s="2"/>
      <c r="RXF135" s="53"/>
      <c r="RXG135" s="2"/>
      <c r="RXH135" s="53"/>
      <c r="RXI135" s="2"/>
      <c r="RXJ135" s="53"/>
      <c r="RXK135" s="2"/>
      <c r="RXL135" s="53"/>
      <c r="RXM135" s="2"/>
      <c r="RXN135" s="53"/>
      <c r="RXO135" s="2"/>
      <c r="RXP135" s="53"/>
      <c r="RXQ135" s="2"/>
      <c r="RXR135" s="53"/>
      <c r="RXS135" s="2"/>
      <c r="RXT135" s="53"/>
      <c r="RXU135" s="2"/>
      <c r="RXV135" s="53"/>
      <c r="RXW135" s="2"/>
      <c r="RXX135" s="53"/>
      <c r="RXY135" s="2"/>
      <c r="RXZ135" s="53"/>
      <c r="RYA135" s="2"/>
      <c r="RYB135" s="53"/>
      <c r="RYC135" s="2"/>
      <c r="RYD135" s="53"/>
      <c r="RYE135" s="2"/>
      <c r="RYF135" s="53"/>
      <c r="RYG135" s="2"/>
      <c r="RYH135" s="53"/>
      <c r="RYI135" s="2"/>
      <c r="RYJ135" s="53"/>
      <c r="RYK135" s="2"/>
      <c r="RYL135" s="53"/>
      <c r="RYM135" s="2"/>
      <c r="RYN135" s="53"/>
      <c r="RYO135" s="2"/>
      <c r="RYP135" s="53"/>
      <c r="RYQ135" s="2"/>
      <c r="RYR135" s="53"/>
      <c r="RYS135" s="2"/>
      <c r="RYT135" s="53"/>
      <c r="RYU135" s="2"/>
      <c r="RYV135" s="53"/>
      <c r="RYW135" s="2"/>
      <c r="RYX135" s="53"/>
      <c r="RYY135" s="2"/>
      <c r="RYZ135" s="53"/>
      <c r="RZA135" s="2"/>
      <c r="RZB135" s="53"/>
      <c r="RZC135" s="2"/>
      <c r="RZD135" s="53"/>
      <c r="RZE135" s="2"/>
      <c r="RZF135" s="53"/>
      <c r="RZG135" s="2"/>
      <c r="RZH135" s="53"/>
      <c r="RZI135" s="2"/>
      <c r="RZJ135" s="53"/>
      <c r="RZK135" s="2"/>
      <c r="RZL135" s="53"/>
      <c r="RZM135" s="2"/>
      <c r="RZN135" s="53"/>
      <c r="RZO135" s="2"/>
      <c r="RZP135" s="53"/>
      <c r="RZQ135" s="2"/>
      <c r="RZR135" s="53"/>
      <c r="RZS135" s="2"/>
      <c r="RZT135" s="53"/>
      <c r="RZU135" s="2"/>
      <c r="RZV135" s="53"/>
      <c r="RZW135" s="2"/>
      <c r="RZX135" s="53"/>
      <c r="RZY135" s="2"/>
      <c r="RZZ135" s="53"/>
      <c r="SAA135" s="2"/>
      <c r="SAB135" s="53"/>
      <c r="SAC135" s="2"/>
      <c r="SAD135" s="53"/>
      <c r="SAE135" s="2"/>
      <c r="SAF135" s="53"/>
      <c r="SAG135" s="2"/>
      <c r="SAH135" s="53"/>
      <c r="SAI135" s="2"/>
      <c r="SAJ135" s="53"/>
      <c r="SAK135" s="2"/>
      <c r="SAL135" s="53"/>
      <c r="SAM135" s="2"/>
      <c r="SAN135" s="53"/>
      <c r="SAO135" s="2"/>
      <c r="SAP135" s="53"/>
      <c r="SAQ135" s="2"/>
      <c r="SAR135" s="53"/>
      <c r="SAS135" s="2"/>
      <c r="SAT135" s="53"/>
      <c r="SAU135" s="2"/>
      <c r="SAV135" s="53"/>
      <c r="SAW135" s="2"/>
      <c r="SAX135" s="53"/>
      <c r="SAY135" s="2"/>
      <c r="SAZ135" s="53"/>
      <c r="SBA135" s="2"/>
      <c r="SBB135" s="53"/>
      <c r="SBC135" s="2"/>
      <c r="SBD135" s="53"/>
      <c r="SBE135" s="2"/>
      <c r="SBF135" s="53"/>
      <c r="SBG135" s="2"/>
      <c r="SBH135" s="53"/>
      <c r="SBI135" s="2"/>
      <c r="SBJ135" s="53"/>
      <c r="SBK135" s="2"/>
      <c r="SBL135" s="53"/>
      <c r="SBM135" s="2"/>
      <c r="SBN135" s="53"/>
      <c r="SBO135" s="2"/>
      <c r="SBP135" s="53"/>
      <c r="SBQ135" s="2"/>
      <c r="SBR135" s="53"/>
      <c r="SBS135" s="2"/>
      <c r="SBT135" s="53"/>
      <c r="SBU135" s="2"/>
      <c r="SBV135" s="53"/>
      <c r="SBW135" s="2"/>
      <c r="SBX135" s="53"/>
      <c r="SBY135" s="2"/>
      <c r="SBZ135" s="53"/>
      <c r="SCA135" s="2"/>
      <c r="SCB135" s="53"/>
      <c r="SCC135" s="2"/>
      <c r="SCD135" s="53"/>
      <c r="SCE135" s="2"/>
      <c r="SCF135" s="53"/>
      <c r="SCG135" s="2"/>
      <c r="SCH135" s="53"/>
      <c r="SCI135" s="2"/>
      <c r="SCJ135" s="53"/>
      <c r="SCK135" s="2"/>
      <c r="SCL135" s="53"/>
      <c r="SCM135" s="2"/>
      <c r="SCN135" s="53"/>
      <c r="SCO135" s="2"/>
      <c r="SCP135" s="53"/>
      <c r="SCQ135" s="2"/>
      <c r="SCR135" s="53"/>
      <c r="SCS135" s="2"/>
      <c r="SCT135" s="53"/>
      <c r="SCU135" s="2"/>
      <c r="SCV135" s="53"/>
      <c r="SCW135" s="2"/>
      <c r="SCX135" s="53"/>
      <c r="SCY135" s="2"/>
      <c r="SCZ135" s="53"/>
      <c r="SDA135" s="2"/>
      <c r="SDB135" s="53"/>
      <c r="SDC135" s="2"/>
      <c r="SDD135" s="53"/>
      <c r="SDE135" s="2"/>
      <c r="SDF135" s="53"/>
      <c r="SDG135" s="2"/>
      <c r="SDH135" s="53"/>
      <c r="SDI135" s="2"/>
      <c r="SDJ135" s="53"/>
      <c r="SDK135" s="2"/>
      <c r="SDL135" s="53"/>
      <c r="SDM135" s="2"/>
      <c r="SDN135" s="53"/>
      <c r="SDO135" s="2"/>
      <c r="SDP135" s="53"/>
      <c r="SDQ135" s="2"/>
      <c r="SDR135" s="53"/>
      <c r="SDS135" s="2"/>
      <c r="SDT135" s="53"/>
      <c r="SDU135" s="2"/>
      <c r="SDV135" s="53"/>
      <c r="SDW135" s="2"/>
      <c r="SDX135" s="53"/>
      <c r="SDY135" s="2"/>
      <c r="SDZ135" s="53"/>
      <c r="SEA135" s="2"/>
      <c r="SEB135" s="53"/>
      <c r="SEC135" s="2"/>
      <c r="SED135" s="53"/>
      <c r="SEE135" s="2"/>
      <c r="SEF135" s="53"/>
      <c r="SEG135" s="2"/>
      <c r="SEH135" s="53"/>
      <c r="SEI135" s="2"/>
      <c r="SEJ135" s="53"/>
      <c r="SEK135" s="2"/>
      <c r="SEL135" s="53"/>
      <c r="SEM135" s="2"/>
      <c r="SEN135" s="53"/>
      <c r="SEO135" s="2"/>
      <c r="SEP135" s="53"/>
      <c r="SEQ135" s="2"/>
      <c r="SER135" s="53"/>
      <c r="SES135" s="2"/>
      <c r="SET135" s="53"/>
      <c r="SEU135" s="2"/>
      <c r="SEV135" s="53"/>
      <c r="SEW135" s="2"/>
      <c r="SEX135" s="53"/>
      <c r="SEY135" s="2"/>
      <c r="SEZ135" s="53"/>
      <c r="SFA135" s="2"/>
      <c r="SFB135" s="53"/>
      <c r="SFC135" s="2"/>
      <c r="SFD135" s="53"/>
      <c r="SFE135" s="2"/>
      <c r="SFF135" s="53"/>
      <c r="SFG135" s="2"/>
      <c r="SFH135" s="53"/>
      <c r="SFI135" s="2"/>
      <c r="SFJ135" s="53"/>
      <c r="SFK135" s="2"/>
      <c r="SFL135" s="53"/>
      <c r="SFM135" s="2"/>
      <c r="SFN135" s="53"/>
      <c r="SFO135" s="2"/>
      <c r="SFP135" s="53"/>
      <c r="SFQ135" s="2"/>
      <c r="SFR135" s="53"/>
      <c r="SFS135" s="2"/>
      <c r="SFT135" s="53"/>
      <c r="SFU135" s="2"/>
      <c r="SFV135" s="53"/>
      <c r="SFW135" s="2"/>
      <c r="SFX135" s="53"/>
      <c r="SFY135" s="2"/>
      <c r="SFZ135" s="53"/>
      <c r="SGA135" s="2"/>
      <c r="SGB135" s="53"/>
      <c r="SGC135" s="2"/>
      <c r="SGD135" s="53"/>
      <c r="SGE135" s="2"/>
      <c r="SGF135" s="53"/>
      <c r="SGG135" s="2"/>
      <c r="SGH135" s="53"/>
      <c r="SGI135" s="2"/>
      <c r="SGJ135" s="53"/>
      <c r="SGK135" s="2"/>
      <c r="SGL135" s="53"/>
      <c r="SGM135" s="2"/>
      <c r="SGN135" s="53"/>
      <c r="SGO135" s="2"/>
      <c r="SGP135" s="53"/>
      <c r="SGQ135" s="2"/>
      <c r="SGR135" s="53"/>
      <c r="SGS135" s="2"/>
      <c r="SGT135" s="53"/>
      <c r="SGU135" s="2"/>
      <c r="SGV135" s="53"/>
      <c r="SGW135" s="2"/>
      <c r="SGX135" s="53"/>
      <c r="SGY135" s="2"/>
      <c r="SGZ135" s="53"/>
      <c r="SHA135" s="2"/>
      <c r="SHB135" s="53"/>
      <c r="SHC135" s="2"/>
      <c r="SHD135" s="53"/>
      <c r="SHE135" s="2"/>
      <c r="SHF135" s="53"/>
      <c r="SHG135" s="2"/>
      <c r="SHH135" s="53"/>
      <c r="SHI135" s="2"/>
      <c r="SHJ135" s="53"/>
      <c r="SHK135" s="2"/>
      <c r="SHL135" s="53"/>
      <c r="SHM135" s="2"/>
      <c r="SHN135" s="53"/>
      <c r="SHO135" s="2"/>
      <c r="SHP135" s="53"/>
      <c r="SHQ135" s="2"/>
      <c r="SHR135" s="53"/>
      <c r="SHS135" s="2"/>
      <c r="SHT135" s="53"/>
      <c r="SHU135" s="2"/>
      <c r="SHV135" s="53"/>
      <c r="SHW135" s="2"/>
      <c r="SHX135" s="53"/>
      <c r="SHY135" s="2"/>
      <c r="SHZ135" s="53"/>
      <c r="SIA135" s="2"/>
      <c r="SIB135" s="53"/>
      <c r="SIC135" s="2"/>
      <c r="SID135" s="53"/>
      <c r="SIE135" s="2"/>
      <c r="SIF135" s="53"/>
      <c r="SIG135" s="2"/>
      <c r="SIH135" s="53"/>
      <c r="SII135" s="2"/>
      <c r="SIJ135" s="53"/>
      <c r="SIK135" s="2"/>
      <c r="SIL135" s="53"/>
      <c r="SIM135" s="2"/>
      <c r="SIN135" s="53"/>
      <c r="SIO135" s="2"/>
      <c r="SIP135" s="53"/>
      <c r="SIQ135" s="2"/>
      <c r="SIR135" s="53"/>
      <c r="SIS135" s="2"/>
      <c r="SIT135" s="53"/>
      <c r="SIU135" s="2"/>
      <c r="SIV135" s="53"/>
      <c r="SIW135" s="2"/>
      <c r="SIX135" s="53"/>
      <c r="SIY135" s="2"/>
      <c r="SIZ135" s="53"/>
      <c r="SJA135" s="2"/>
      <c r="SJB135" s="53"/>
      <c r="SJC135" s="2"/>
      <c r="SJD135" s="53"/>
      <c r="SJE135" s="2"/>
      <c r="SJF135" s="53"/>
      <c r="SJG135" s="2"/>
      <c r="SJH135" s="53"/>
      <c r="SJI135" s="2"/>
      <c r="SJJ135" s="53"/>
      <c r="SJK135" s="2"/>
      <c r="SJL135" s="53"/>
      <c r="SJM135" s="2"/>
      <c r="SJN135" s="53"/>
      <c r="SJO135" s="2"/>
      <c r="SJP135" s="53"/>
      <c r="SJQ135" s="2"/>
      <c r="SJR135" s="53"/>
      <c r="SJS135" s="2"/>
      <c r="SJT135" s="53"/>
      <c r="SJU135" s="2"/>
      <c r="SJV135" s="53"/>
      <c r="SJW135" s="2"/>
      <c r="SJX135" s="53"/>
      <c r="SJY135" s="2"/>
      <c r="SJZ135" s="53"/>
      <c r="SKA135" s="2"/>
      <c r="SKB135" s="53"/>
      <c r="SKC135" s="2"/>
      <c r="SKD135" s="53"/>
      <c r="SKE135" s="2"/>
      <c r="SKF135" s="53"/>
      <c r="SKG135" s="2"/>
      <c r="SKH135" s="53"/>
      <c r="SKI135" s="2"/>
      <c r="SKJ135" s="53"/>
      <c r="SKK135" s="2"/>
      <c r="SKL135" s="53"/>
      <c r="SKM135" s="2"/>
      <c r="SKN135" s="53"/>
      <c r="SKO135" s="2"/>
      <c r="SKP135" s="53"/>
      <c r="SKQ135" s="2"/>
      <c r="SKR135" s="53"/>
      <c r="SKS135" s="2"/>
      <c r="SKT135" s="53"/>
      <c r="SKU135" s="2"/>
      <c r="SKV135" s="53"/>
      <c r="SKW135" s="2"/>
      <c r="SKX135" s="53"/>
      <c r="SKY135" s="2"/>
      <c r="SKZ135" s="53"/>
      <c r="SLA135" s="2"/>
      <c r="SLB135" s="53"/>
      <c r="SLC135" s="2"/>
      <c r="SLD135" s="53"/>
      <c r="SLE135" s="2"/>
      <c r="SLF135" s="53"/>
      <c r="SLG135" s="2"/>
      <c r="SLH135" s="53"/>
      <c r="SLI135" s="2"/>
      <c r="SLJ135" s="53"/>
      <c r="SLK135" s="2"/>
      <c r="SLL135" s="53"/>
      <c r="SLM135" s="2"/>
      <c r="SLN135" s="53"/>
      <c r="SLO135" s="2"/>
      <c r="SLP135" s="53"/>
      <c r="SLQ135" s="2"/>
      <c r="SLR135" s="53"/>
      <c r="SLS135" s="2"/>
      <c r="SLT135" s="53"/>
      <c r="SLU135" s="2"/>
      <c r="SLV135" s="53"/>
      <c r="SLW135" s="2"/>
      <c r="SLX135" s="53"/>
      <c r="SLY135" s="2"/>
      <c r="SLZ135" s="53"/>
      <c r="SMA135" s="2"/>
      <c r="SMB135" s="53"/>
      <c r="SMC135" s="2"/>
      <c r="SMD135" s="53"/>
      <c r="SME135" s="2"/>
      <c r="SMF135" s="53"/>
      <c r="SMG135" s="2"/>
      <c r="SMH135" s="53"/>
      <c r="SMI135" s="2"/>
      <c r="SMJ135" s="53"/>
      <c r="SMK135" s="2"/>
      <c r="SML135" s="53"/>
      <c r="SMM135" s="2"/>
      <c r="SMN135" s="53"/>
      <c r="SMO135" s="2"/>
      <c r="SMP135" s="53"/>
      <c r="SMQ135" s="2"/>
      <c r="SMR135" s="53"/>
      <c r="SMS135" s="2"/>
      <c r="SMT135" s="53"/>
      <c r="SMU135" s="2"/>
      <c r="SMV135" s="53"/>
      <c r="SMW135" s="2"/>
      <c r="SMX135" s="53"/>
      <c r="SMY135" s="2"/>
      <c r="SMZ135" s="53"/>
      <c r="SNA135" s="2"/>
      <c r="SNB135" s="53"/>
      <c r="SNC135" s="2"/>
      <c r="SND135" s="53"/>
      <c r="SNE135" s="2"/>
      <c r="SNF135" s="53"/>
      <c r="SNG135" s="2"/>
      <c r="SNH135" s="53"/>
      <c r="SNI135" s="2"/>
      <c r="SNJ135" s="53"/>
      <c r="SNK135" s="2"/>
      <c r="SNL135" s="53"/>
      <c r="SNM135" s="2"/>
      <c r="SNN135" s="53"/>
      <c r="SNO135" s="2"/>
      <c r="SNP135" s="53"/>
      <c r="SNQ135" s="2"/>
      <c r="SNR135" s="53"/>
      <c r="SNS135" s="2"/>
      <c r="SNT135" s="53"/>
      <c r="SNU135" s="2"/>
      <c r="SNV135" s="53"/>
      <c r="SNW135" s="2"/>
      <c r="SNX135" s="53"/>
      <c r="SNY135" s="2"/>
      <c r="SNZ135" s="53"/>
      <c r="SOA135" s="2"/>
      <c r="SOB135" s="53"/>
      <c r="SOC135" s="2"/>
      <c r="SOD135" s="53"/>
      <c r="SOE135" s="2"/>
      <c r="SOF135" s="53"/>
      <c r="SOG135" s="2"/>
      <c r="SOH135" s="53"/>
      <c r="SOI135" s="2"/>
      <c r="SOJ135" s="53"/>
      <c r="SOK135" s="2"/>
      <c r="SOL135" s="53"/>
      <c r="SOM135" s="2"/>
      <c r="SON135" s="53"/>
      <c r="SOO135" s="2"/>
      <c r="SOP135" s="53"/>
      <c r="SOQ135" s="2"/>
      <c r="SOR135" s="53"/>
      <c r="SOS135" s="2"/>
      <c r="SOT135" s="53"/>
      <c r="SOU135" s="2"/>
      <c r="SOV135" s="53"/>
      <c r="SOW135" s="2"/>
      <c r="SOX135" s="53"/>
      <c r="SOY135" s="2"/>
      <c r="SOZ135" s="53"/>
      <c r="SPA135" s="2"/>
      <c r="SPB135" s="53"/>
      <c r="SPC135" s="2"/>
      <c r="SPD135" s="53"/>
      <c r="SPE135" s="2"/>
      <c r="SPF135" s="53"/>
      <c r="SPG135" s="2"/>
      <c r="SPH135" s="53"/>
      <c r="SPI135" s="2"/>
      <c r="SPJ135" s="53"/>
      <c r="SPK135" s="2"/>
      <c r="SPL135" s="53"/>
      <c r="SPM135" s="2"/>
      <c r="SPN135" s="53"/>
      <c r="SPO135" s="2"/>
      <c r="SPP135" s="53"/>
      <c r="SPQ135" s="2"/>
      <c r="SPR135" s="53"/>
      <c r="SPS135" s="2"/>
      <c r="SPT135" s="53"/>
      <c r="SPU135" s="2"/>
      <c r="SPV135" s="53"/>
      <c r="SPW135" s="2"/>
      <c r="SPX135" s="53"/>
      <c r="SPY135" s="2"/>
      <c r="SPZ135" s="53"/>
      <c r="SQA135" s="2"/>
      <c r="SQB135" s="53"/>
      <c r="SQC135" s="2"/>
      <c r="SQD135" s="53"/>
      <c r="SQE135" s="2"/>
      <c r="SQF135" s="53"/>
      <c r="SQG135" s="2"/>
      <c r="SQH135" s="53"/>
      <c r="SQI135" s="2"/>
      <c r="SQJ135" s="53"/>
      <c r="SQK135" s="2"/>
      <c r="SQL135" s="53"/>
      <c r="SQM135" s="2"/>
      <c r="SQN135" s="53"/>
      <c r="SQO135" s="2"/>
      <c r="SQP135" s="53"/>
      <c r="SQQ135" s="2"/>
      <c r="SQR135" s="53"/>
      <c r="SQS135" s="2"/>
      <c r="SQT135" s="53"/>
      <c r="SQU135" s="2"/>
      <c r="SQV135" s="53"/>
      <c r="SQW135" s="2"/>
      <c r="SQX135" s="53"/>
      <c r="SQY135" s="2"/>
      <c r="SQZ135" s="53"/>
      <c r="SRA135" s="2"/>
      <c r="SRB135" s="53"/>
      <c r="SRC135" s="2"/>
      <c r="SRD135" s="53"/>
      <c r="SRE135" s="2"/>
      <c r="SRF135" s="53"/>
      <c r="SRG135" s="2"/>
      <c r="SRH135" s="53"/>
      <c r="SRI135" s="2"/>
      <c r="SRJ135" s="53"/>
      <c r="SRK135" s="2"/>
      <c r="SRL135" s="53"/>
      <c r="SRM135" s="2"/>
      <c r="SRN135" s="53"/>
      <c r="SRO135" s="2"/>
      <c r="SRP135" s="53"/>
      <c r="SRQ135" s="2"/>
      <c r="SRR135" s="53"/>
      <c r="SRS135" s="2"/>
      <c r="SRT135" s="53"/>
      <c r="SRU135" s="2"/>
      <c r="SRV135" s="53"/>
      <c r="SRW135" s="2"/>
      <c r="SRX135" s="53"/>
      <c r="SRY135" s="2"/>
      <c r="SRZ135" s="53"/>
      <c r="SSA135" s="2"/>
      <c r="SSB135" s="53"/>
      <c r="SSC135" s="2"/>
      <c r="SSD135" s="53"/>
      <c r="SSE135" s="2"/>
      <c r="SSF135" s="53"/>
      <c r="SSG135" s="2"/>
      <c r="SSH135" s="53"/>
      <c r="SSI135" s="2"/>
      <c r="SSJ135" s="53"/>
      <c r="SSK135" s="2"/>
      <c r="SSL135" s="53"/>
      <c r="SSM135" s="2"/>
      <c r="SSN135" s="53"/>
      <c r="SSO135" s="2"/>
      <c r="SSP135" s="53"/>
      <c r="SSQ135" s="2"/>
      <c r="SSR135" s="53"/>
      <c r="SSS135" s="2"/>
      <c r="SST135" s="53"/>
      <c r="SSU135" s="2"/>
      <c r="SSV135" s="53"/>
      <c r="SSW135" s="2"/>
      <c r="SSX135" s="53"/>
      <c r="SSY135" s="2"/>
      <c r="SSZ135" s="53"/>
      <c r="STA135" s="2"/>
      <c r="STB135" s="53"/>
      <c r="STC135" s="2"/>
      <c r="STD135" s="53"/>
      <c r="STE135" s="2"/>
      <c r="STF135" s="53"/>
      <c r="STG135" s="2"/>
      <c r="STH135" s="53"/>
      <c r="STI135" s="2"/>
      <c r="STJ135" s="53"/>
      <c r="STK135" s="2"/>
      <c r="STL135" s="53"/>
      <c r="STM135" s="2"/>
      <c r="STN135" s="53"/>
      <c r="STO135" s="2"/>
      <c r="STP135" s="53"/>
      <c r="STQ135" s="2"/>
      <c r="STR135" s="53"/>
      <c r="STS135" s="2"/>
      <c r="STT135" s="53"/>
      <c r="STU135" s="2"/>
      <c r="STV135" s="53"/>
      <c r="STW135" s="2"/>
      <c r="STX135" s="53"/>
      <c r="STY135" s="2"/>
      <c r="STZ135" s="53"/>
      <c r="SUA135" s="2"/>
      <c r="SUB135" s="53"/>
      <c r="SUC135" s="2"/>
      <c r="SUD135" s="53"/>
      <c r="SUE135" s="2"/>
      <c r="SUF135" s="53"/>
      <c r="SUG135" s="2"/>
      <c r="SUH135" s="53"/>
      <c r="SUI135" s="2"/>
      <c r="SUJ135" s="53"/>
      <c r="SUK135" s="2"/>
      <c r="SUL135" s="53"/>
      <c r="SUM135" s="2"/>
      <c r="SUN135" s="53"/>
      <c r="SUO135" s="2"/>
      <c r="SUP135" s="53"/>
      <c r="SUQ135" s="2"/>
      <c r="SUR135" s="53"/>
      <c r="SUS135" s="2"/>
      <c r="SUT135" s="53"/>
      <c r="SUU135" s="2"/>
      <c r="SUV135" s="53"/>
      <c r="SUW135" s="2"/>
      <c r="SUX135" s="53"/>
      <c r="SUY135" s="2"/>
      <c r="SUZ135" s="53"/>
      <c r="SVA135" s="2"/>
      <c r="SVB135" s="53"/>
      <c r="SVC135" s="2"/>
      <c r="SVD135" s="53"/>
      <c r="SVE135" s="2"/>
      <c r="SVF135" s="53"/>
      <c r="SVG135" s="2"/>
      <c r="SVH135" s="53"/>
      <c r="SVI135" s="2"/>
      <c r="SVJ135" s="53"/>
      <c r="SVK135" s="2"/>
      <c r="SVL135" s="53"/>
      <c r="SVM135" s="2"/>
      <c r="SVN135" s="53"/>
      <c r="SVO135" s="2"/>
      <c r="SVP135" s="53"/>
      <c r="SVQ135" s="2"/>
      <c r="SVR135" s="53"/>
      <c r="SVS135" s="2"/>
      <c r="SVT135" s="53"/>
      <c r="SVU135" s="2"/>
      <c r="SVV135" s="53"/>
      <c r="SVW135" s="2"/>
      <c r="SVX135" s="53"/>
      <c r="SVY135" s="2"/>
      <c r="SVZ135" s="53"/>
      <c r="SWA135" s="2"/>
      <c r="SWB135" s="53"/>
      <c r="SWC135" s="2"/>
      <c r="SWD135" s="53"/>
      <c r="SWE135" s="2"/>
      <c r="SWF135" s="53"/>
      <c r="SWG135" s="2"/>
      <c r="SWH135" s="53"/>
      <c r="SWI135" s="2"/>
      <c r="SWJ135" s="53"/>
      <c r="SWK135" s="2"/>
      <c r="SWL135" s="53"/>
      <c r="SWM135" s="2"/>
      <c r="SWN135" s="53"/>
      <c r="SWO135" s="2"/>
      <c r="SWP135" s="53"/>
      <c r="SWQ135" s="2"/>
      <c r="SWR135" s="53"/>
      <c r="SWS135" s="2"/>
      <c r="SWT135" s="53"/>
      <c r="SWU135" s="2"/>
      <c r="SWV135" s="53"/>
      <c r="SWW135" s="2"/>
      <c r="SWX135" s="53"/>
      <c r="SWY135" s="2"/>
      <c r="SWZ135" s="53"/>
      <c r="SXA135" s="2"/>
      <c r="SXB135" s="53"/>
      <c r="SXC135" s="2"/>
      <c r="SXD135" s="53"/>
      <c r="SXE135" s="2"/>
      <c r="SXF135" s="53"/>
      <c r="SXG135" s="2"/>
      <c r="SXH135" s="53"/>
      <c r="SXI135" s="2"/>
      <c r="SXJ135" s="53"/>
      <c r="SXK135" s="2"/>
      <c r="SXL135" s="53"/>
      <c r="SXM135" s="2"/>
      <c r="SXN135" s="53"/>
      <c r="SXO135" s="2"/>
      <c r="SXP135" s="53"/>
      <c r="SXQ135" s="2"/>
      <c r="SXR135" s="53"/>
      <c r="SXS135" s="2"/>
      <c r="SXT135" s="53"/>
      <c r="SXU135" s="2"/>
      <c r="SXV135" s="53"/>
      <c r="SXW135" s="2"/>
      <c r="SXX135" s="53"/>
      <c r="SXY135" s="2"/>
      <c r="SXZ135" s="53"/>
      <c r="SYA135" s="2"/>
      <c r="SYB135" s="53"/>
      <c r="SYC135" s="2"/>
      <c r="SYD135" s="53"/>
      <c r="SYE135" s="2"/>
      <c r="SYF135" s="53"/>
      <c r="SYG135" s="2"/>
      <c r="SYH135" s="53"/>
      <c r="SYI135" s="2"/>
      <c r="SYJ135" s="53"/>
      <c r="SYK135" s="2"/>
      <c r="SYL135" s="53"/>
      <c r="SYM135" s="2"/>
      <c r="SYN135" s="53"/>
      <c r="SYO135" s="2"/>
      <c r="SYP135" s="53"/>
      <c r="SYQ135" s="2"/>
      <c r="SYR135" s="53"/>
      <c r="SYS135" s="2"/>
      <c r="SYT135" s="53"/>
      <c r="SYU135" s="2"/>
      <c r="SYV135" s="53"/>
      <c r="SYW135" s="2"/>
      <c r="SYX135" s="53"/>
      <c r="SYY135" s="2"/>
      <c r="SYZ135" s="53"/>
      <c r="SZA135" s="2"/>
      <c r="SZB135" s="53"/>
      <c r="SZC135" s="2"/>
      <c r="SZD135" s="53"/>
      <c r="SZE135" s="2"/>
      <c r="SZF135" s="53"/>
      <c r="SZG135" s="2"/>
      <c r="SZH135" s="53"/>
      <c r="SZI135" s="2"/>
      <c r="SZJ135" s="53"/>
      <c r="SZK135" s="2"/>
      <c r="SZL135" s="53"/>
      <c r="SZM135" s="2"/>
      <c r="SZN135" s="53"/>
      <c r="SZO135" s="2"/>
      <c r="SZP135" s="53"/>
      <c r="SZQ135" s="2"/>
      <c r="SZR135" s="53"/>
      <c r="SZS135" s="2"/>
      <c r="SZT135" s="53"/>
      <c r="SZU135" s="2"/>
      <c r="SZV135" s="53"/>
      <c r="SZW135" s="2"/>
      <c r="SZX135" s="53"/>
      <c r="SZY135" s="2"/>
      <c r="SZZ135" s="53"/>
      <c r="TAA135" s="2"/>
      <c r="TAB135" s="53"/>
      <c r="TAC135" s="2"/>
      <c r="TAD135" s="53"/>
      <c r="TAE135" s="2"/>
      <c r="TAF135" s="53"/>
      <c r="TAG135" s="2"/>
      <c r="TAH135" s="53"/>
      <c r="TAI135" s="2"/>
      <c r="TAJ135" s="53"/>
      <c r="TAK135" s="2"/>
      <c r="TAL135" s="53"/>
      <c r="TAM135" s="2"/>
      <c r="TAN135" s="53"/>
      <c r="TAO135" s="2"/>
      <c r="TAP135" s="53"/>
      <c r="TAQ135" s="2"/>
      <c r="TAR135" s="53"/>
      <c r="TAS135" s="2"/>
      <c r="TAT135" s="53"/>
      <c r="TAU135" s="2"/>
      <c r="TAV135" s="53"/>
      <c r="TAW135" s="2"/>
      <c r="TAX135" s="53"/>
      <c r="TAY135" s="2"/>
      <c r="TAZ135" s="53"/>
      <c r="TBA135" s="2"/>
      <c r="TBB135" s="53"/>
      <c r="TBC135" s="2"/>
      <c r="TBD135" s="53"/>
      <c r="TBE135" s="2"/>
      <c r="TBF135" s="53"/>
      <c r="TBG135" s="2"/>
      <c r="TBH135" s="53"/>
      <c r="TBI135" s="2"/>
      <c r="TBJ135" s="53"/>
      <c r="TBK135" s="2"/>
      <c r="TBL135" s="53"/>
      <c r="TBM135" s="2"/>
      <c r="TBN135" s="53"/>
      <c r="TBO135" s="2"/>
      <c r="TBP135" s="53"/>
      <c r="TBQ135" s="2"/>
      <c r="TBR135" s="53"/>
      <c r="TBS135" s="2"/>
      <c r="TBT135" s="53"/>
      <c r="TBU135" s="2"/>
      <c r="TBV135" s="53"/>
      <c r="TBW135" s="2"/>
      <c r="TBX135" s="53"/>
      <c r="TBY135" s="2"/>
      <c r="TBZ135" s="53"/>
      <c r="TCA135" s="2"/>
      <c r="TCB135" s="53"/>
      <c r="TCC135" s="2"/>
      <c r="TCD135" s="53"/>
      <c r="TCE135" s="2"/>
      <c r="TCF135" s="53"/>
      <c r="TCG135" s="2"/>
      <c r="TCH135" s="53"/>
      <c r="TCI135" s="2"/>
      <c r="TCJ135" s="53"/>
      <c r="TCK135" s="2"/>
      <c r="TCL135" s="53"/>
      <c r="TCM135" s="2"/>
      <c r="TCN135" s="53"/>
      <c r="TCO135" s="2"/>
      <c r="TCP135" s="53"/>
      <c r="TCQ135" s="2"/>
      <c r="TCR135" s="53"/>
      <c r="TCS135" s="2"/>
      <c r="TCT135" s="53"/>
      <c r="TCU135" s="2"/>
      <c r="TCV135" s="53"/>
      <c r="TCW135" s="2"/>
      <c r="TCX135" s="53"/>
      <c r="TCY135" s="2"/>
      <c r="TCZ135" s="53"/>
      <c r="TDA135" s="2"/>
      <c r="TDB135" s="53"/>
      <c r="TDC135" s="2"/>
      <c r="TDD135" s="53"/>
      <c r="TDE135" s="2"/>
      <c r="TDF135" s="53"/>
      <c r="TDG135" s="2"/>
      <c r="TDH135" s="53"/>
      <c r="TDI135" s="2"/>
      <c r="TDJ135" s="53"/>
      <c r="TDK135" s="2"/>
      <c r="TDL135" s="53"/>
      <c r="TDM135" s="2"/>
      <c r="TDN135" s="53"/>
      <c r="TDO135" s="2"/>
      <c r="TDP135" s="53"/>
      <c r="TDQ135" s="2"/>
      <c r="TDR135" s="53"/>
      <c r="TDS135" s="2"/>
      <c r="TDT135" s="53"/>
      <c r="TDU135" s="2"/>
      <c r="TDV135" s="53"/>
      <c r="TDW135" s="2"/>
      <c r="TDX135" s="53"/>
      <c r="TDY135" s="2"/>
      <c r="TDZ135" s="53"/>
      <c r="TEA135" s="2"/>
      <c r="TEB135" s="53"/>
      <c r="TEC135" s="2"/>
      <c r="TED135" s="53"/>
      <c r="TEE135" s="2"/>
      <c r="TEF135" s="53"/>
      <c r="TEG135" s="2"/>
      <c r="TEH135" s="53"/>
      <c r="TEI135" s="2"/>
      <c r="TEJ135" s="53"/>
      <c r="TEK135" s="2"/>
      <c r="TEL135" s="53"/>
      <c r="TEM135" s="2"/>
      <c r="TEN135" s="53"/>
      <c r="TEO135" s="2"/>
      <c r="TEP135" s="53"/>
      <c r="TEQ135" s="2"/>
      <c r="TER135" s="53"/>
      <c r="TES135" s="2"/>
      <c r="TET135" s="53"/>
      <c r="TEU135" s="2"/>
      <c r="TEV135" s="53"/>
      <c r="TEW135" s="2"/>
      <c r="TEX135" s="53"/>
      <c r="TEY135" s="2"/>
      <c r="TEZ135" s="53"/>
      <c r="TFA135" s="2"/>
      <c r="TFB135" s="53"/>
      <c r="TFC135" s="2"/>
      <c r="TFD135" s="53"/>
      <c r="TFE135" s="2"/>
      <c r="TFF135" s="53"/>
      <c r="TFG135" s="2"/>
      <c r="TFH135" s="53"/>
      <c r="TFI135" s="2"/>
      <c r="TFJ135" s="53"/>
      <c r="TFK135" s="2"/>
      <c r="TFL135" s="53"/>
      <c r="TFM135" s="2"/>
      <c r="TFN135" s="53"/>
      <c r="TFO135" s="2"/>
      <c r="TFP135" s="53"/>
      <c r="TFQ135" s="2"/>
      <c r="TFR135" s="53"/>
      <c r="TFS135" s="2"/>
      <c r="TFT135" s="53"/>
      <c r="TFU135" s="2"/>
      <c r="TFV135" s="53"/>
      <c r="TFW135" s="2"/>
      <c r="TFX135" s="53"/>
      <c r="TFY135" s="2"/>
      <c r="TFZ135" s="53"/>
      <c r="TGA135" s="2"/>
      <c r="TGB135" s="53"/>
      <c r="TGC135" s="2"/>
      <c r="TGD135" s="53"/>
      <c r="TGE135" s="2"/>
      <c r="TGF135" s="53"/>
      <c r="TGG135" s="2"/>
      <c r="TGH135" s="53"/>
      <c r="TGI135" s="2"/>
      <c r="TGJ135" s="53"/>
      <c r="TGK135" s="2"/>
      <c r="TGL135" s="53"/>
      <c r="TGM135" s="2"/>
      <c r="TGN135" s="53"/>
      <c r="TGO135" s="2"/>
      <c r="TGP135" s="53"/>
      <c r="TGQ135" s="2"/>
      <c r="TGR135" s="53"/>
      <c r="TGS135" s="2"/>
      <c r="TGT135" s="53"/>
      <c r="TGU135" s="2"/>
      <c r="TGV135" s="53"/>
      <c r="TGW135" s="2"/>
      <c r="TGX135" s="53"/>
      <c r="TGY135" s="2"/>
      <c r="TGZ135" s="53"/>
      <c r="THA135" s="2"/>
      <c r="THB135" s="53"/>
      <c r="THC135" s="2"/>
      <c r="THD135" s="53"/>
      <c r="THE135" s="2"/>
      <c r="THF135" s="53"/>
      <c r="THG135" s="2"/>
      <c r="THH135" s="53"/>
      <c r="THI135" s="2"/>
      <c r="THJ135" s="53"/>
      <c r="THK135" s="2"/>
      <c r="THL135" s="53"/>
      <c r="THM135" s="2"/>
      <c r="THN135" s="53"/>
      <c r="THO135" s="2"/>
      <c r="THP135" s="53"/>
      <c r="THQ135" s="2"/>
      <c r="THR135" s="53"/>
      <c r="THS135" s="2"/>
      <c r="THT135" s="53"/>
      <c r="THU135" s="2"/>
      <c r="THV135" s="53"/>
      <c r="THW135" s="2"/>
      <c r="THX135" s="53"/>
      <c r="THY135" s="2"/>
      <c r="THZ135" s="53"/>
      <c r="TIA135" s="2"/>
      <c r="TIB135" s="53"/>
      <c r="TIC135" s="2"/>
      <c r="TID135" s="53"/>
      <c r="TIE135" s="2"/>
      <c r="TIF135" s="53"/>
      <c r="TIG135" s="2"/>
      <c r="TIH135" s="53"/>
      <c r="TII135" s="2"/>
      <c r="TIJ135" s="53"/>
      <c r="TIK135" s="2"/>
      <c r="TIL135" s="53"/>
      <c r="TIM135" s="2"/>
      <c r="TIN135" s="53"/>
      <c r="TIO135" s="2"/>
      <c r="TIP135" s="53"/>
      <c r="TIQ135" s="2"/>
      <c r="TIR135" s="53"/>
      <c r="TIS135" s="2"/>
      <c r="TIT135" s="53"/>
      <c r="TIU135" s="2"/>
      <c r="TIV135" s="53"/>
      <c r="TIW135" s="2"/>
      <c r="TIX135" s="53"/>
      <c r="TIY135" s="2"/>
      <c r="TIZ135" s="53"/>
      <c r="TJA135" s="2"/>
      <c r="TJB135" s="53"/>
      <c r="TJC135" s="2"/>
      <c r="TJD135" s="53"/>
      <c r="TJE135" s="2"/>
      <c r="TJF135" s="53"/>
      <c r="TJG135" s="2"/>
      <c r="TJH135" s="53"/>
      <c r="TJI135" s="2"/>
      <c r="TJJ135" s="53"/>
      <c r="TJK135" s="2"/>
      <c r="TJL135" s="53"/>
      <c r="TJM135" s="2"/>
      <c r="TJN135" s="53"/>
      <c r="TJO135" s="2"/>
      <c r="TJP135" s="53"/>
      <c r="TJQ135" s="2"/>
      <c r="TJR135" s="53"/>
      <c r="TJS135" s="2"/>
      <c r="TJT135" s="53"/>
      <c r="TJU135" s="2"/>
      <c r="TJV135" s="53"/>
      <c r="TJW135" s="2"/>
      <c r="TJX135" s="53"/>
      <c r="TJY135" s="2"/>
      <c r="TJZ135" s="53"/>
      <c r="TKA135" s="2"/>
      <c r="TKB135" s="53"/>
      <c r="TKC135" s="2"/>
      <c r="TKD135" s="53"/>
      <c r="TKE135" s="2"/>
      <c r="TKF135" s="53"/>
      <c r="TKG135" s="2"/>
      <c r="TKH135" s="53"/>
      <c r="TKI135" s="2"/>
      <c r="TKJ135" s="53"/>
      <c r="TKK135" s="2"/>
      <c r="TKL135" s="53"/>
      <c r="TKM135" s="2"/>
      <c r="TKN135" s="53"/>
      <c r="TKO135" s="2"/>
      <c r="TKP135" s="53"/>
      <c r="TKQ135" s="2"/>
      <c r="TKR135" s="53"/>
      <c r="TKS135" s="2"/>
      <c r="TKT135" s="53"/>
      <c r="TKU135" s="2"/>
      <c r="TKV135" s="53"/>
      <c r="TKW135" s="2"/>
      <c r="TKX135" s="53"/>
      <c r="TKY135" s="2"/>
      <c r="TKZ135" s="53"/>
      <c r="TLA135" s="2"/>
      <c r="TLB135" s="53"/>
      <c r="TLC135" s="2"/>
      <c r="TLD135" s="53"/>
      <c r="TLE135" s="2"/>
      <c r="TLF135" s="53"/>
      <c r="TLG135" s="2"/>
      <c r="TLH135" s="53"/>
      <c r="TLI135" s="2"/>
      <c r="TLJ135" s="53"/>
      <c r="TLK135" s="2"/>
      <c r="TLL135" s="53"/>
      <c r="TLM135" s="2"/>
      <c r="TLN135" s="53"/>
      <c r="TLO135" s="2"/>
      <c r="TLP135" s="53"/>
      <c r="TLQ135" s="2"/>
      <c r="TLR135" s="53"/>
      <c r="TLS135" s="2"/>
      <c r="TLT135" s="53"/>
      <c r="TLU135" s="2"/>
      <c r="TLV135" s="53"/>
      <c r="TLW135" s="2"/>
      <c r="TLX135" s="53"/>
      <c r="TLY135" s="2"/>
      <c r="TLZ135" s="53"/>
      <c r="TMA135" s="2"/>
      <c r="TMB135" s="53"/>
      <c r="TMC135" s="2"/>
      <c r="TMD135" s="53"/>
      <c r="TME135" s="2"/>
      <c r="TMF135" s="53"/>
      <c r="TMG135" s="2"/>
      <c r="TMH135" s="53"/>
      <c r="TMI135" s="2"/>
      <c r="TMJ135" s="53"/>
      <c r="TMK135" s="2"/>
      <c r="TML135" s="53"/>
      <c r="TMM135" s="2"/>
      <c r="TMN135" s="53"/>
      <c r="TMO135" s="2"/>
      <c r="TMP135" s="53"/>
      <c r="TMQ135" s="2"/>
      <c r="TMR135" s="53"/>
      <c r="TMS135" s="2"/>
      <c r="TMT135" s="53"/>
      <c r="TMU135" s="2"/>
      <c r="TMV135" s="53"/>
      <c r="TMW135" s="2"/>
      <c r="TMX135" s="53"/>
      <c r="TMY135" s="2"/>
      <c r="TMZ135" s="53"/>
      <c r="TNA135" s="2"/>
      <c r="TNB135" s="53"/>
      <c r="TNC135" s="2"/>
      <c r="TND135" s="53"/>
      <c r="TNE135" s="2"/>
      <c r="TNF135" s="53"/>
      <c r="TNG135" s="2"/>
      <c r="TNH135" s="53"/>
      <c r="TNI135" s="2"/>
      <c r="TNJ135" s="53"/>
      <c r="TNK135" s="2"/>
      <c r="TNL135" s="53"/>
      <c r="TNM135" s="2"/>
      <c r="TNN135" s="53"/>
      <c r="TNO135" s="2"/>
      <c r="TNP135" s="53"/>
      <c r="TNQ135" s="2"/>
      <c r="TNR135" s="53"/>
      <c r="TNS135" s="2"/>
      <c r="TNT135" s="53"/>
      <c r="TNU135" s="2"/>
      <c r="TNV135" s="53"/>
      <c r="TNW135" s="2"/>
      <c r="TNX135" s="53"/>
      <c r="TNY135" s="2"/>
      <c r="TNZ135" s="53"/>
      <c r="TOA135" s="2"/>
      <c r="TOB135" s="53"/>
      <c r="TOC135" s="2"/>
      <c r="TOD135" s="53"/>
      <c r="TOE135" s="2"/>
      <c r="TOF135" s="53"/>
      <c r="TOG135" s="2"/>
      <c r="TOH135" s="53"/>
      <c r="TOI135" s="2"/>
      <c r="TOJ135" s="53"/>
      <c r="TOK135" s="2"/>
      <c r="TOL135" s="53"/>
      <c r="TOM135" s="2"/>
      <c r="TON135" s="53"/>
      <c r="TOO135" s="2"/>
      <c r="TOP135" s="53"/>
      <c r="TOQ135" s="2"/>
      <c r="TOR135" s="53"/>
      <c r="TOS135" s="2"/>
      <c r="TOT135" s="53"/>
      <c r="TOU135" s="2"/>
      <c r="TOV135" s="53"/>
      <c r="TOW135" s="2"/>
      <c r="TOX135" s="53"/>
      <c r="TOY135" s="2"/>
      <c r="TOZ135" s="53"/>
      <c r="TPA135" s="2"/>
      <c r="TPB135" s="53"/>
      <c r="TPC135" s="2"/>
      <c r="TPD135" s="53"/>
      <c r="TPE135" s="2"/>
      <c r="TPF135" s="53"/>
      <c r="TPG135" s="2"/>
      <c r="TPH135" s="53"/>
      <c r="TPI135" s="2"/>
      <c r="TPJ135" s="53"/>
      <c r="TPK135" s="2"/>
      <c r="TPL135" s="53"/>
      <c r="TPM135" s="2"/>
      <c r="TPN135" s="53"/>
      <c r="TPO135" s="2"/>
      <c r="TPP135" s="53"/>
      <c r="TPQ135" s="2"/>
      <c r="TPR135" s="53"/>
      <c r="TPS135" s="2"/>
      <c r="TPT135" s="53"/>
      <c r="TPU135" s="2"/>
      <c r="TPV135" s="53"/>
      <c r="TPW135" s="2"/>
      <c r="TPX135" s="53"/>
      <c r="TPY135" s="2"/>
      <c r="TPZ135" s="53"/>
      <c r="TQA135" s="2"/>
      <c r="TQB135" s="53"/>
      <c r="TQC135" s="2"/>
      <c r="TQD135" s="53"/>
      <c r="TQE135" s="2"/>
      <c r="TQF135" s="53"/>
      <c r="TQG135" s="2"/>
      <c r="TQH135" s="53"/>
      <c r="TQI135" s="2"/>
      <c r="TQJ135" s="53"/>
      <c r="TQK135" s="2"/>
      <c r="TQL135" s="53"/>
      <c r="TQM135" s="2"/>
      <c r="TQN135" s="53"/>
      <c r="TQO135" s="2"/>
      <c r="TQP135" s="53"/>
      <c r="TQQ135" s="2"/>
      <c r="TQR135" s="53"/>
      <c r="TQS135" s="2"/>
      <c r="TQT135" s="53"/>
      <c r="TQU135" s="2"/>
      <c r="TQV135" s="53"/>
      <c r="TQW135" s="2"/>
      <c r="TQX135" s="53"/>
      <c r="TQY135" s="2"/>
      <c r="TQZ135" s="53"/>
      <c r="TRA135" s="2"/>
      <c r="TRB135" s="53"/>
      <c r="TRC135" s="2"/>
      <c r="TRD135" s="53"/>
      <c r="TRE135" s="2"/>
      <c r="TRF135" s="53"/>
      <c r="TRG135" s="2"/>
      <c r="TRH135" s="53"/>
      <c r="TRI135" s="2"/>
      <c r="TRJ135" s="53"/>
      <c r="TRK135" s="2"/>
      <c r="TRL135" s="53"/>
      <c r="TRM135" s="2"/>
      <c r="TRN135" s="53"/>
      <c r="TRO135" s="2"/>
      <c r="TRP135" s="53"/>
      <c r="TRQ135" s="2"/>
      <c r="TRR135" s="53"/>
      <c r="TRS135" s="2"/>
      <c r="TRT135" s="53"/>
      <c r="TRU135" s="2"/>
      <c r="TRV135" s="53"/>
      <c r="TRW135" s="2"/>
      <c r="TRX135" s="53"/>
      <c r="TRY135" s="2"/>
      <c r="TRZ135" s="53"/>
      <c r="TSA135" s="2"/>
      <c r="TSB135" s="53"/>
      <c r="TSC135" s="2"/>
      <c r="TSD135" s="53"/>
      <c r="TSE135" s="2"/>
      <c r="TSF135" s="53"/>
      <c r="TSG135" s="2"/>
      <c r="TSH135" s="53"/>
      <c r="TSI135" s="2"/>
      <c r="TSJ135" s="53"/>
      <c r="TSK135" s="2"/>
      <c r="TSL135" s="53"/>
      <c r="TSM135" s="2"/>
      <c r="TSN135" s="53"/>
      <c r="TSO135" s="2"/>
      <c r="TSP135" s="53"/>
      <c r="TSQ135" s="2"/>
      <c r="TSR135" s="53"/>
      <c r="TSS135" s="2"/>
      <c r="TST135" s="53"/>
      <c r="TSU135" s="2"/>
      <c r="TSV135" s="53"/>
      <c r="TSW135" s="2"/>
      <c r="TSX135" s="53"/>
      <c r="TSY135" s="2"/>
      <c r="TSZ135" s="53"/>
      <c r="TTA135" s="2"/>
      <c r="TTB135" s="53"/>
      <c r="TTC135" s="2"/>
      <c r="TTD135" s="53"/>
      <c r="TTE135" s="2"/>
      <c r="TTF135" s="53"/>
      <c r="TTG135" s="2"/>
      <c r="TTH135" s="53"/>
      <c r="TTI135" s="2"/>
      <c r="TTJ135" s="53"/>
      <c r="TTK135" s="2"/>
      <c r="TTL135" s="53"/>
      <c r="TTM135" s="2"/>
      <c r="TTN135" s="53"/>
      <c r="TTO135" s="2"/>
      <c r="TTP135" s="53"/>
      <c r="TTQ135" s="2"/>
      <c r="TTR135" s="53"/>
      <c r="TTS135" s="2"/>
      <c r="TTT135" s="53"/>
      <c r="TTU135" s="2"/>
      <c r="TTV135" s="53"/>
      <c r="TTW135" s="2"/>
      <c r="TTX135" s="53"/>
      <c r="TTY135" s="2"/>
      <c r="TTZ135" s="53"/>
      <c r="TUA135" s="2"/>
      <c r="TUB135" s="53"/>
      <c r="TUC135" s="2"/>
      <c r="TUD135" s="53"/>
      <c r="TUE135" s="2"/>
      <c r="TUF135" s="53"/>
      <c r="TUG135" s="2"/>
      <c r="TUH135" s="53"/>
      <c r="TUI135" s="2"/>
      <c r="TUJ135" s="53"/>
      <c r="TUK135" s="2"/>
      <c r="TUL135" s="53"/>
      <c r="TUM135" s="2"/>
      <c r="TUN135" s="53"/>
      <c r="TUO135" s="2"/>
      <c r="TUP135" s="53"/>
      <c r="TUQ135" s="2"/>
      <c r="TUR135" s="53"/>
      <c r="TUS135" s="2"/>
      <c r="TUT135" s="53"/>
      <c r="TUU135" s="2"/>
      <c r="TUV135" s="53"/>
      <c r="TUW135" s="2"/>
      <c r="TUX135" s="53"/>
      <c r="TUY135" s="2"/>
      <c r="TUZ135" s="53"/>
      <c r="TVA135" s="2"/>
      <c r="TVB135" s="53"/>
      <c r="TVC135" s="2"/>
      <c r="TVD135" s="53"/>
      <c r="TVE135" s="2"/>
      <c r="TVF135" s="53"/>
      <c r="TVG135" s="2"/>
      <c r="TVH135" s="53"/>
      <c r="TVI135" s="2"/>
      <c r="TVJ135" s="53"/>
      <c r="TVK135" s="2"/>
      <c r="TVL135" s="53"/>
      <c r="TVM135" s="2"/>
      <c r="TVN135" s="53"/>
      <c r="TVO135" s="2"/>
      <c r="TVP135" s="53"/>
      <c r="TVQ135" s="2"/>
      <c r="TVR135" s="53"/>
      <c r="TVS135" s="2"/>
      <c r="TVT135" s="53"/>
      <c r="TVU135" s="2"/>
      <c r="TVV135" s="53"/>
      <c r="TVW135" s="2"/>
      <c r="TVX135" s="53"/>
      <c r="TVY135" s="2"/>
      <c r="TVZ135" s="53"/>
      <c r="TWA135" s="2"/>
      <c r="TWB135" s="53"/>
      <c r="TWC135" s="2"/>
      <c r="TWD135" s="53"/>
      <c r="TWE135" s="2"/>
      <c r="TWF135" s="53"/>
      <c r="TWG135" s="2"/>
      <c r="TWH135" s="53"/>
      <c r="TWI135" s="2"/>
      <c r="TWJ135" s="53"/>
      <c r="TWK135" s="2"/>
      <c r="TWL135" s="53"/>
      <c r="TWM135" s="2"/>
      <c r="TWN135" s="53"/>
      <c r="TWO135" s="2"/>
      <c r="TWP135" s="53"/>
      <c r="TWQ135" s="2"/>
      <c r="TWR135" s="53"/>
      <c r="TWS135" s="2"/>
      <c r="TWT135" s="53"/>
      <c r="TWU135" s="2"/>
      <c r="TWV135" s="53"/>
      <c r="TWW135" s="2"/>
      <c r="TWX135" s="53"/>
      <c r="TWY135" s="2"/>
      <c r="TWZ135" s="53"/>
      <c r="TXA135" s="2"/>
      <c r="TXB135" s="53"/>
      <c r="TXC135" s="2"/>
      <c r="TXD135" s="53"/>
      <c r="TXE135" s="2"/>
      <c r="TXF135" s="53"/>
      <c r="TXG135" s="2"/>
      <c r="TXH135" s="53"/>
      <c r="TXI135" s="2"/>
      <c r="TXJ135" s="53"/>
      <c r="TXK135" s="2"/>
      <c r="TXL135" s="53"/>
      <c r="TXM135" s="2"/>
      <c r="TXN135" s="53"/>
      <c r="TXO135" s="2"/>
      <c r="TXP135" s="53"/>
      <c r="TXQ135" s="2"/>
      <c r="TXR135" s="53"/>
      <c r="TXS135" s="2"/>
      <c r="TXT135" s="53"/>
      <c r="TXU135" s="2"/>
      <c r="TXV135" s="53"/>
      <c r="TXW135" s="2"/>
      <c r="TXX135" s="53"/>
      <c r="TXY135" s="2"/>
      <c r="TXZ135" s="53"/>
      <c r="TYA135" s="2"/>
      <c r="TYB135" s="53"/>
      <c r="TYC135" s="2"/>
      <c r="TYD135" s="53"/>
      <c r="TYE135" s="2"/>
      <c r="TYF135" s="53"/>
      <c r="TYG135" s="2"/>
      <c r="TYH135" s="53"/>
      <c r="TYI135" s="2"/>
      <c r="TYJ135" s="53"/>
      <c r="TYK135" s="2"/>
      <c r="TYL135" s="53"/>
      <c r="TYM135" s="2"/>
      <c r="TYN135" s="53"/>
      <c r="TYO135" s="2"/>
      <c r="TYP135" s="53"/>
      <c r="TYQ135" s="2"/>
      <c r="TYR135" s="53"/>
      <c r="TYS135" s="2"/>
      <c r="TYT135" s="53"/>
      <c r="TYU135" s="2"/>
      <c r="TYV135" s="53"/>
      <c r="TYW135" s="2"/>
      <c r="TYX135" s="53"/>
      <c r="TYY135" s="2"/>
      <c r="TYZ135" s="53"/>
      <c r="TZA135" s="2"/>
      <c r="TZB135" s="53"/>
      <c r="TZC135" s="2"/>
      <c r="TZD135" s="53"/>
      <c r="TZE135" s="2"/>
      <c r="TZF135" s="53"/>
      <c r="TZG135" s="2"/>
      <c r="TZH135" s="53"/>
      <c r="TZI135" s="2"/>
      <c r="TZJ135" s="53"/>
      <c r="TZK135" s="2"/>
      <c r="TZL135" s="53"/>
      <c r="TZM135" s="2"/>
      <c r="TZN135" s="53"/>
      <c r="TZO135" s="2"/>
      <c r="TZP135" s="53"/>
      <c r="TZQ135" s="2"/>
      <c r="TZR135" s="53"/>
      <c r="TZS135" s="2"/>
      <c r="TZT135" s="53"/>
      <c r="TZU135" s="2"/>
      <c r="TZV135" s="53"/>
      <c r="TZW135" s="2"/>
      <c r="TZX135" s="53"/>
      <c r="TZY135" s="2"/>
      <c r="TZZ135" s="53"/>
      <c r="UAA135" s="2"/>
      <c r="UAB135" s="53"/>
      <c r="UAC135" s="2"/>
      <c r="UAD135" s="53"/>
      <c r="UAE135" s="2"/>
      <c r="UAF135" s="53"/>
      <c r="UAG135" s="2"/>
      <c r="UAH135" s="53"/>
      <c r="UAI135" s="2"/>
      <c r="UAJ135" s="53"/>
      <c r="UAK135" s="2"/>
      <c r="UAL135" s="53"/>
      <c r="UAM135" s="2"/>
      <c r="UAN135" s="53"/>
      <c r="UAO135" s="2"/>
      <c r="UAP135" s="53"/>
      <c r="UAQ135" s="2"/>
      <c r="UAR135" s="53"/>
      <c r="UAS135" s="2"/>
      <c r="UAT135" s="53"/>
      <c r="UAU135" s="2"/>
      <c r="UAV135" s="53"/>
      <c r="UAW135" s="2"/>
      <c r="UAX135" s="53"/>
      <c r="UAY135" s="2"/>
      <c r="UAZ135" s="53"/>
      <c r="UBA135" s="2"/>
      <c r="UBB135" s="53"/>
      <c r="UBC135" s="2"/>
      <c r="UBD135" s="53"/>
      <c r="UBE135" s="2"/>
      <c r="UBF135" s="53"/>
      <c r="UBG135" s="2"/>
      <c r="UBH135" s="53"/>
      <c r="UBI135" s="2"/>
      <c r="UBJ135" s="53"/>
      <c r="UBK135" s="2"/>
      <c r="UBL135" s="53"/>
      <c r="UBM135" s="2"/>
      <c r="UBN135" s="53"/>
      <c r="UBO135" s="2"/>
      <c r="UBP135" s="53"/>
      <c r="UBQ135" s="2"/>
      <c r="UBR135" s="53"/>
      <c r="UBS135" s="2"/>
      <c r="UBT135" s="53"/>
      <c r="UBU135" s="2"/>
      <c r="UBV135" s="53"/>
      <c r="UBW135" s="2"/>
      <c r="UBX135" s="53"/>
      <c r="UBY135" s="2"/>
      <c r="UBZ135" s="53"/>
      <c r="UCA135" s="2"/>
      <c r="UCB135" s="53"/>
      <c r="UCC135" s="2"/>
      <c r="UCD135" s="53"/>
      <c r="UCE135" s="2"/>
      <c r="UCF135" s="53"/>
      <c r="UCG135" s="2"/>
      <c r="UCH135" s="53"/>
      <c r="UCI135" s="2"/>
      <c r="UCJ135" s="53"/>
      <c r="UCK135" s="2"/>
      <c r="UCL135" s="53"/>
      <c r="UCM135" s="2"/>
      <c r="UCN135" s="53"/>
      <c r="UCO135" s="2"/>
      <c r="UCP135" s="53"/>
      <c r="UCQ135" s="2"/>
      <c r="UCR135" s="53"/>
      <c r="UCS135" s="2"/>
      <c r="UCT135" s="53"/>
      <c r="UCU135" s="2"/>
      <c r="UCV135" s="53"/>
      <c r="UCW135" s="2"/>
      <c r="UCX135" s="53"/>
      <c r="UCY135" s="2"/>
      <c r="UCZ135" s="53"/>
      <c r="UDA135" s="2"/>
      <c r="UDB135" s="53"/>
      <c r="UDC135" s="2"/>
      <c r="UDD135" s="53"/>
      <c r="UDE135" s="2"/>
      <c r="UDF135" s="53"/>
      <c r="UDG135" s="2"/>
      <c r="UDH135" s="53"/>
      <c r="UDI135" s="2"/>
      <c r="UDJ135" s="53"/>
      <c r="UDK135" s="2"/>
      <c r="UDL135" s="53"/>
      <c r="UDM135" s="2"/>
      <c r="UDN135" s="53"/>
      <c r="UDO135" s="2"/>
      <c r="UDP135" s="53"/>
      <c r="UDQ135" s="2"/>
      <c r="UDR135" s="53"/>
      <c r="UDS135" s="2"/>
      <c r="UDT135" s="53"/>
      <c r="UDU135" s="2"/>
      <c r="UDV135" s="53"/>
      <c r="UDW135" s="2"/>
      <c r="UDX135" s="53"/>
      <c r="UDY135" s="2"/>
      <c r="UDZ135" s="53"/>
      <c r="UEA135" s="2"/>
      <c r="UEB135" s="53"/>
      <c r="UEC135" s="2"/>
      <c r="UED135" s="53"/>
      <c r="UEE135" s="2"/>
      <c r="UEF135" s="53"/>
      <c r="UEG135" s="2"/>
      <c r="UEH135" s="53"/>
      <c r="UEI135" s="2"/>
      <c r="UEJ135" s="53"/>
      <c r="UEK135" s="2"/>
      <c r="UEL135" s="53"/>
      <c r="UEM135" s="2"/>
      <c r="UEN135" s="53"/>
      <c r="UEO135" s="2"/>
      <c r="UEP135" s="53"/>
      <c r="UEQ135" s="2"/>
      <c r="UER135" s="53"/>
      <c r="UES135" s="2"/>
      <c r="UET135" s="53"/>
      <c r="UEU135" s="2"/>
      <c r="UEV135" s="53"/>
      <c r="UEW135" s="2"/>
      <c r="UEX135" s="53"/>
      <c r="UEY135" s="2"/>
      <c r="UEZ135" s="53"/>
      <c r="UFA135" s="2"/>
      <c r="UFB135" s="53"/>
      <c r="UFC135" s="2"/>
      <c r="UFD135" s="53"/>
      <c r="UFE135" s="2"/>
      <c r="UFF135" s="53"/>
      <c r="UFG135" s="2"/>
      <c r="UFH135" s="53"/>
      <c r="UFI135" s="2"/>
      <c r="UFJ135" s="53"/>
      <c r="UFK135" s="2"/>
      <c r="UFL135" s="53"/>
      <c r="UFM135" s="2"/>
      <c r="UFN135" s="53"/>
      <c r="UFO135" s="2"/>
      <c r="UFP135" s="53"/>
      <c r="UFQ135" s="2"/>
      <c r="UFR135" s="53"/>
      <c r="UFS135" s="2"/>
      <c r="UFT135" s="53"/>
      <c r="UFU135" s="2"/>
      <c r="UFV135" s="53"/>
      <c r="UFW135" s="2"/>
      <c r="UFX135" s="53"/>
      <c r="UFY135" s="2"/>
      <c r="UFZ135" s="53"/>
      <c r="UGA135" s="2"/>
      <c r="UGB135" s="53"/>
      <c r="UGC135" s="2"/>
      <c r="UGD135" s="53"/>
      <c r="UGE135" s="2"/>
      <c r="UGF135" s="53"/>
      <c r="UGG135" s="2"/>
      <c r="UGH135" s="53"/>
      <c r="UGI135" s="2"/>
      <c r="UGJ135" s="53"/>
      <c r="UGK135" s="2"/>
      <c r="UGL135" s="53"/>
      <c r="UGM135" s="2"/>
      <c r="UGN135" s="53"/>
      <c r="UGO135" s="2"/>
      <c r="UGP135" s="53"/>
      <c r="UGQ135" s="2"/>
      <c r="UGR135" s="53"/>
      <c r="UGS135" s="2"/>
      <c r="UGT135" s="53"/>
      <c r="UGU135" s="2"/>
      <c r="UGV135" s="53"/>
      <c r="UGW135" s="2"/>
      <c r="UGX135" s="53"/>
      <c r="UGY135" s="2"/>
      <c r="UGZ135" s="53"/>
      <c r="UHA135" s="2"/>
      <c r="UHB135" s="53"/>
      <c r="UHC135" s="2"/>
      <c r="UHD135" s="53"/>
      <c r="UHE135" s="2"/>
      <c r="UHF135" s="53"/>
      <c r="UHG135" s="2"/>
      <c r="UHH135" s="53"/>
      <c r="UHI135" s="2"/>
      <c r="UHJ135" s="53"/>
      <c r="UHK135" s="2"/>
      <c r="UHL135" s="53"/>
      <c r="UHM135" s="2"/>
      <c r="UHN135" s="53"/>
      <c r="UHO135" s="2"/>
      <c r="UHP135" s="53"/>
      <c r="UHQ135" s="2"/>
      <c r="UHR135" s="53"/>
      <c r="UHS135" s="2"/>
      <c r="UHT135" s="53"/>
      <c r="UHU135" s="2"/>
      <c r="UHV135" s="53"/>
      <c r="UHW135" s="2"/>
      <c r="UHX135" s="53"/>
      <c r="UHY135" s="2"/>
      <c r="UHZ135" s="53"/>
      <c r="UIA135" s="2"/>
      <c r="UIB135" s="53"/>
      <c r="UIC135" s="2"/>
      <c r="UID135" s="53"/>
      <c r="UIE135" s="2"/>
      <c r="UIF135" s="53"/>
      <c r="UIG135" s="2"/>
      <c r="UIH135" s="53"/>
      <c r="UII135" s="2"/>
      <c r="UIJ135" s="53"/>
      <c r="UIK135" s="2"/>
      <c r="UIL135" s="53"/>
      <c r="UIM135" s="2"/>
      <c r="UIN135" s="53"/>
      <c r="UIO135" s="2"/>
      <c r="UIP135" s="53"/>
      <c r="UIQ135" s="2"/>
      <c r="UIR135" s="53"/>
      <c r="UIS135" s="2"/>
      <c r="UIT135" s="53"/>
      <c r="UIU135" s="2"/>
      <c r="UIV135" s="53"/>
      <c r="UIW135" s="2"/>
      <c r="UIX135" s="53"/>
      <c r="UIY135" s="2"/>
      <c r="UIZ135" s="53"/>
      <c r="UJA135" s="2"/>
      <c r="UJB135" s="53"/>
      <c r="UJC135" s="2"/>
      <c r="UJD135" s="53"/>
      <c r="UJE135" s="2"/>
      <c r="UJF135" s="53"/>
      <c r="UJG135" s="2"/>
      <c r="UJH135" s="53"/>
      <c r="UJI135" s="2"/>
      <c r="UJJ135" s="53"/>
      <c r="UJK135" s="2"/>
      <c r="UJL135" s="53"/>
      <c r="UJM135" s="2"/>
      <c r="UJN135" s="53"/>
      <c r="UJO135" s="2"/>
      <c r="UJP135" s="53"/>
      <c r="UJQ135" s="2"/>
      <c r="UJR135" s="53"/>
      <c r="UJS135" s="2"/>
      <c r="UJT135" s="53"/>
      <c r="UJU135" s="2"/>
      <c r="UJV135" s="53"/>
      <c r="UJW135" s="2"/>
      <c r="UJX135" s="53"/>
      <c r="UJY135" s="2"/>
      <c r="UJZ135" s="53"/>
      <c r="UKA135" s="2"/>
      <c r="UKB135" s="53"/>
      <c r="UKC135" s="2"/>
      <c r="UKD135" s="53"/>
      <c r="UKE135" s="2"/>
      <c r="UKF135" s="53"/>
      <c r="UKG135" s="2"/>
      <c r="UKH135" s="53"/>
      <c r="UKI135" s="2"/>
      <c r="UKJ135" s="53"/>
      <c r="UKK135" s="2"/>
      <c r="UKL135" s="53"/>
      <c r="UKM135" s="2"/>
      <c r="UKN135" s="53"/>
      <c r="UKO135" s="2"/>
      <c r="UKP135" s="53"/>
      <c r="UKQ135" s="2"/>
      <c r="UKR135" s="53"/>
      <c r="UKS135" s="2"/>
      <c r="UKT135" s="53"/>
      <c r="UKU135" s="2"/>
      <c r="UKV135" s="53"/>
      <c r="UKW135" s="2"/>
      <c r="UKX135" s="53"/>
      <c r="UKY135" s="2"/>
      <c r="UKZ135" s="53"/>
      <c r="ULA135" s="2"/>
      <c r="ULB135" s="53"/>
      <c r="ULC135" s="2"/>
      <c r="ULD135" s="53"/>
      <c r="ULE135" s="2"/>
      <c r="ULF135" s="53"/>
      <c r="ULG135" s="2"/>
      <c r="ULH135" s="53"/>
      <c r="ULI135" s="2"/>
      <c r="ULJ135" s="53"/>
      <c r="ULK135" s="2"/>
      <c r="ULL135" s="53"/>
      <c r="ULM135" s="2"/>
      <c r="ULN135" s="53"/>
      <c r="ULO135" s="2"/>
      <c r="ULP135" s="53"/>
      <c r="ULQ135" s="2"/>
      <c r="ULR135" s="53"/>
      <c r="ULS135" s="2"/>
      <c r="ULT135" s="53"/>
      <c r="ULU135" s="2"/>
      <c r="ULV135" s="53"/>
      <c r="ULW135" s="2"/>
      <c r="ULX135" s="53"/>
      <c r="ULY135" s="2"/>
      <c r="ULZ135" s="53"/>
      <c r="UMA135" s="2"/>
      <c r="UMB135" s="53"/>
      <c r="UMC135" s="2"/>
      <c r="UMD135" s="53"/>
      <c r="UME135" s="2"/>
      <c r="UMF135" s="53"/>
      <c r="UMG135" s="2"/>
      <c r="UMH135" s="53"/>
      <c r="UMI135" s="2"/>
      <c r="UMJ135" s="53"/>
      <c r="UMK135" s="2"/>
      <c r="UML135" s="53"/>
      <c r="UMM135" s="2"/>
      <c r="UMN135" s="53"/>
      <c r="UMO135" s="2"/>
      <c r="UMP135" s="53"/>
      <c r="UMQ135" s="2"/>
      <c r="UMR135" s="53"/>
      <c r="UMS135" s="2"/>
      <c r="UMT135" s="53"/>
      <c r="UMU135" s="2"/>
      <c r="UMV135" s="53"/>
      <c r="UMW135" s="2"/>
      <c r="UMX135" s="53"/>
      <c r="UMY135" s="2"/>
      <c r="UMZ135" s="53"/>
      <c r="UNA135" s="2"/>
      <c r="UNB135" s="53"/>
      <c r="UNC135" s="2"/>
      <c r="UND135" s="53"/>
      <c r="UNE135" s="2"/>
      <c r="UNF135" s="53"/>
      <c r="UNG135" s="2"/>
      <c r="UNH135" s="53"/>
      <c r="UNI135" s="2"/>
      <c r="UNJ135" s="53"/>
      <c r="UNK135" s="2"/>
      <c r="UNL135" s="53"/>
      <c r="UNM135" s="2"/>
      <c r="UNN135" s="53"/>
      <c r="UNO135" s="2"/>
      <c r="UNP135" s="53"/>
      <c r="UNQ135" s="2"/>
      <c r="UNR135" s="53"/>
      <c r="UNS135" s="2"/>
      <c r="UNT135" s="53"/>
      <c r="UNU135" s="2"/>
      <c r="UNV135" s="53"/>
      <c r="UNW135" s="2"/>
      <c r="UNX135" s="53"/>
      <c r="UNY135" s="2"/>
      <c r="UNZ135" s="53"/>
      <c r="UOA135" s="2"/>
      <c r="UOB135" s="53"/>
      <c r="UOC135" s="2"/>
      <c r="UOD135" s="53"/>
      <c r="UOE135" s="2"/>
      <c r="UOF135" s="53"/>
      <c r="UOG135" s="2"/>
      <c r="UOH135" s="53"/>
      <c r="UOI135" s="2"/>
      <c r="UOJ135" s="53"/>
      <c r="UOK135" s="2"/>
      <c r="UOL135" s="53"/>
      <c r="UOM135" s="2"/>
      <c r="UON135" s="53"/>
      <c r="UOO135" s="2"/>
      <c r="UOP135" s="53"/>
      <c r="UOQ135" s="2"/>
      <c r="UOR135" s="53"/>
      <c r="UOS135" s="2"/>
      <c r="UOT135" s="53"/>
      <c r="UOU135" s="2"/>
      <c r="UOV135" s="53"/>
      <c r="UOW135" s="2"/>
      <c r="UOX135" s="53"/>
      <c r="UOY135" s="2"/>
      <c r="UOZ135" s="53"/>
      <c r="UPA135" s="2"/>
      <c r="UPB135" s="53"/>
      <c r="UPC135" s="2"/>
      <c r="UPD135" s="53"/>
      <c r="UPE135" s="2"/>
      <c r="UPF135" s="53"/>
      <c r="UPG135" s="2"/>
      <c r="UPH135" s="53"/>
      <c r="UPI135" s="2"/>
      <c r="UPJ135" s="53"/>
      <c r="UPK135" s="2"/>
      <c r="UPL135" s="53"/>
      <c r="UPM135" s="2"/>
      <c r="UPN135" s="53"/>
      <c r="UPO135" s="2"/>
      <c r="UPP135" s="53"/>
      <c r="UPQ135" s="2"/>
      <c r="UPR135" s="53"/>
      <c r="UPS135" s="2"/>
      <c r="UPT135" s="53"/>
      <c r="UPU135" s="2"/>
      <c r="UPV135" s="53"/>
      <c r="UPW135" s="2"/>
      <c r="UPX135" s="53"/>
      <c r="UPY135" s="2"/>
      <c r="UPZ135" s="53"/>
      <c r="UQA135" s="2"/>
      <c r="UQB135" s="53"/>
      <c r="UQC135" s="2"/>
      <c r="UQD135" s="53"/>
      <c r="UQE135" s="2"/>
      <c r="UQF135" s="53"/>
      <c r="UQG135" s="2"/>
      <c r="UQH135" s="53"/>
      <c r="UQI135" s="2"/>
      <c r="UQJ135" s="53"/>
      <c r="UQK135" s="2"/>
      <c r="UQL135" s="53"/>
      <c r="UQM135" s="2"/>
      <c r="UQN135" s="53"/>
      <c r="UQO135" s="2"/>
      <c r="UQP135" s="53"/>
      <c r="UQQ135" s="2"/>
      <c r="UQR135" s="53"/>
      <c r="UQS135" s="2"/>
      <c r="UQT135" s="53"/>
      <c r="UQU135" s="2"/>
      <c r="UQV135" s="53"/>
      <c r="UQW135" s="2"/>
      <c r="UQX135" s="53"/>
      <c r="UQY135" s="2"/>
      <c r="UQZ135" s="53"/>
      <c r="URA135" s="2"/>
      <c r="URB135" s="53"/>
      <c r="URC135" s="2"/>
      <c r="URD135" s="53"/>
      <c r="URE135" s="2"/>
      <c r="URF135" s="53"/>
      <c r="URG135" s="2"/>
      <c r="URH135" s="53"/>
      <c r="URI135" s="2"/>
      <c r="URJ135" s="53"/>
      <c r="URK135" s="2"/>
      <c r="URL135" s="53"/>
      <c r="URM135" s="2"/>
      <c r="URN135" s="53"/>
      <c r="URO135" s="2"/>
      <c r="URP135" s="53"/>
      <c r="URQ135" s="2"/>
      <c r="URR135" s="53"/>
      <c r="URS135" s="2"/>
      <c r="URT135" s="53"/>
      <c r="URU135" s="2"/>
      <c r="URV135" s="53"/>
      <c r="URW135" s="2"/>
      <c r="URX135" s="53"/>
      <c r="URY135" s="2"/>
      <c r="URZ135" s="53"/>
      <c r="USA135" s="2"/>
      <c r="USB135" s="53"/>
      <c r="USC135" s="2"/>
      <c r="USD135" s="53"/>
      <c r="USE135" s="2"/>
      <c r="USF135" s="53"/>
      <c r="USG135" s="2"/>
      <c r="USH135" s="53"/>
      <c r="USI135" s="2"/>
      <c r="USJ135" s="53"/>
      <c r="USK135" s="2"/>
      <c r="USL135" s="53"/>
      <c r="USM135" s="2"/>
      <c r="USN135" s="53"/>
      <c r="USO135" s="2"/>
      <c r="USP135" s="53"/>
      <c r="USQ135" s="2"/>
      <c r="USR135" s="53"/>
      <c r="USS135" s="2"/>
      <c r="UST135" s="53"/>
      <c r="USU135" s="2"/>
      <c r="USV135" s="53"/>
      <c r="USW135" s="2"/>
      <c r="USX135" s="53"/>
      <c r="USY135" s="2"/>
      <c r="USZ135" s="53"/>
      <c r="UTA135" s="2"/>
      <c r="UTB135" s="53"/>
      <c r="UTC135" s="2"/>
      <c r="UTD135" s="53"/>
      <c r="UTE135" s="2"/>
      <c r="UTF135" s="53"/>
      <c r="UTG135" s="2"/>
      <c r="UTH135" s="53"/>
      <c r="UTI135" s="2"/>
      <c r="UTJ135" s="53"/>
      <c r="UTK135" s="2"/>
      <c r="UTL135" s="53"/>
      <c r="UTM135" s="2"/>
      <c r="UTN135" s="53"/>
      <c r="UTO135" s="2"/>
      <c r="UTP135" s="53"/>
      <c r="UTQ135" s="2"/>
      <c r="UTR135" s="53"/>
      <c r="UTS135" s="2"/>
      <c r="UTT135" s="53"/>
      <c r="UTU135" s="2"/>
      <c r="UTV135" s="53"/>
      <c r="UTW135" s="2"/>
      <c r="UTX135" s="53"/>
      <c r="UTY135" s="2"/>
      <c r="UTZ135" s="53"/>
      <c r="UUA135" s="2"/>
      <c r="UUB135" s="53"/>
      <c r="UUC135" s="2"/>
      <c r="UUD135" s="53"/>
      <c r="UUE135" s="2"/>
      <c r="UUF135" s="53"/>
      <c r="UUG135" s="2"/>
      <c r="UUH135" s="53"/>
      <c r="UUI135" s="2"/>
      <c r="UUJ135" s="53"/>
      <c r="UUK135" s="2"/>
      <c r="UUL135" s="53"/>
      <c r="UUM135" s="2"/>
      <c r="UUN135" s="53"/>
      <c r="UUO135" s="2"/>
      <c r="UUP135" s="53"/>
      <c r="UUQ135" s="2"/>
      <c r="UUR135" s="53"/>
      <c r="UUS135" s="2"/>
      <c r="UUT135" s="53"/>
      <c r="UUU135" s="2"/>
      <c r="UUV135" s="53"/>
      <c r="UUW135" s="2"/>
      <c r="UUX135" s="53"/>
      <c r="UUY135" s="2"/>
      <c r="UUZ135" s="53"/>
      <c r="UVA135" s="2"/>
      <c r="UVB135" s="53"/>
      <c r="UVC135" s="2"/>
      <c r="UVD135" s="53"/>
      <c r="UVE135" s="2"/>
      <c r="UVF135" s="53"/>
      <c r="UVG135" s="2"/>
      <c r="UVH135" s="53"/>
      <c r="UVI135" s="2"/>
      <c r="UVJ135" s="53"/>
      <c r="UVK135" s="2"/>
      <c r="UVL135" s="53"/>
      <c r="UVM135" s="2"/>
      <c r="UVN135" s="53"/>
      <c r="UVO135" s="2"/>
      <c r="UVP135" s="53"/>
      <c r="UVQ135" s="2"/>
      <c r="UVR135" s="53"/>
      <c r="UVS135" s="2"/>
      <c r="UVT135" s="53"/>
      <c r="UVU135" s="2"/>
      <c r="UVV135" s="53"/>
      <c r="UVW135" s="2"/>
      <c r="UVX135" s="53"/>
      <c r="UVY135" s="2"/>
      <c r="UVZ135" s="53"/>
      <c r="UWA135" s="2"/>
      <c r="UWB135" s="53"/>
      <c r="UWC135" s="2"/>
      <c r="UWD135" s="53"/>
      <c r="UWE135" s="2"/>
      <c r="UWF135" s="53"/>
      <c r="UWG135" s="2"/>
      <c r="UWH135" s="53"/>
      <c r="UWI135" s="2"/>
      <c r="UWJ135" s="53"/>
      <c r="UWK135" s="2"/>
      <c r="UWL135" s="53"/>
      <c r="UWM135" s="2"/>
      <c r="UWN135" s="53"/>
      <c r="UWO135" s="2"/>
      <c r="UWP135" s="53"/>
      <c r="UWQ135" s="2"/>
      <c r="UWR135" s="53"/>
      <c r="UWS135" s="2"/>
      <c r="UWT135" s="53"/>
      <c r="UWU135" s="2"/>
      <c r="UWV135" s="53"/>
      <c r="UWW135" s="2"/>
      <c r="UWX135" s="53"/>
      <c r="UWY135" s="2"/>
      <c r="UWZ135" s="53"/>
      <c r="UXA135" s="2"/>
      <c r="UXB135" s="53"/>
      <c r="UXC135" s="2"/>
      <c r="UXD135" s="53"/>
      <c r="UXE135" s="2"/>
      <c r="UXF135" s="53"/>
      <c r="UXG135" s="2"/>
      <c r="UXH135" s="53"/>
      <c r="UXI135" s="2"/>
      <c r="UXJ135" s="53"/>
      <c r="UXK135" s="2"/>
      <c r="UXL135" s="53"/>
      <c r="UXM135" s="2"/>
      <c r="UXN135" s="53"/>
      <c r="UXO135" s="2"/>
      <c r="UXP135" s="53"/>
      <c r="UXQ135" s="2"/>
      <c r="UXR135" s="53"/>
      <c r="UXS135" s="2"/>
      <c r="UXT135" s="53"/>
      <c r="UXU135" s="2"/>
      <c r="UXV135" s="53"/>
      <c r="UXW135" s="2"/>
      <c r="UXX135" s="53"/>
      <c r="UXY135" s="2"/>
      <c r="UXZ135" s="53"/>
      <c r="UYA135" s="2"/>
      <c r="UYB135" s="53"/>
      <c r="UYC135" s="2"/>
      <c r="UYD135" s="53"/>
      <c r="UYE135" s="2"/>
      <c r="UYF135" s="53"/>
      <c r="UYG135" s="2"/>
      <c r="UYH135" s="53"/>
      <c r="UYI135" s="2"/>
      <c r="UYJ135" s="53"/>
      <c r="UYK135" s="2"/>
      <c r="UYL135" s="53"/>
      <c r="UYM135" s="2"/>
      <c r="UYN135" s="53"/>
      <c r="UYO135" s="2"/>
      <c r="UYP135" s="53"/>
      <c r="UYQ135" s="2"/>
      <c r="UYR135" s="53"/>
      <c r="UYS135" s="2"/>
      <c r="UYT135" s="53"/>
      <c r="UYU135" s="2"/>
      <c r="UYV135" s="53"/>
      <c r="UYW135" s="2"/>
      <c r="UYX135" s="53"/>
      <c r="UYY135" s="2"/>
      <c r="UYZ135" s="53"/>
      <c r="UZA135" s="2"/>
      <c r="UZB135" s="53"/>
      <c r="UZC135" s="2"/>
      <c r="UZD135" s="53"/>
      <c r="UZE135" s="2"/>
      <c r="UZF135" s="53"/>
      <c r="UZG135" s="2"/>
      <c r="UZH135" s="53"/>
      <c r="UZI135" s="2"/>
      <c r="UZJ135" s="53"/>
      <c r="UZK135" s="2"/>
      <c r="UZL135" s="53"/>
      <c r="UZM135" s="2"/>
      <c r="UZN135" s="53"/>
      <c r="UZO135" s="2"/>
      <c r="UZP135" s="53"/>
      <c r="UZQ135" s="2"/>
      <c r="UZR135" s="53"/>
      <c r="UZS135" s="2"/>
      <c r="UZT135" s="53"/>
      <c r="UZU135" s="2"/>
      <c r="UZV135" s="53"/>
      <c r="UZW135" s="2"/>
      <c r="UZX135" s="53"/>
      <c r="UZY135" s="2"/>
      <c r="UZZ135" s="53"/>
      <c r="VAA135" s="2"/>
      <c r="VAB135" s="53"/>
      <c r="VAC135" s="2"/>
      <c r="VAD135" s="53"/>
      <c r="VAE135" s="2"/>
      <c r="VAF135" s="53"/>
      <c r="VAG135" s="2"/>
      <c r="VAH135" s="53"/>
      <c r="VAI135" s="2"/>
      <c r="VAJ135" s="53"/>
      <c r="VAK135" s="2"/>
      <c r="VAL135" s="53"/>
      <c r="VAM135" s="2"/>
      <c r="VAN135" s="53"/>
      <c r="VAO135" s="2"/>
      <c r="VAP135" s="53"/>
      <c r="VAQ135" s="2"/>
      <c r="VAR135" s="53"/>
      <c r="VAS135" s="2"/>
      <c r="VAT135" s="53"/>
      <c r="VAU135" s="2"/>
      <c r="VAV135" s="53"/>
      <c r="VAW135" s="2"/>
      <c r="VAX135" s="53"/>
      <c r="VAY135" s="2"/>
      <c r="VAZ135" s="53"/>
      <c r="VBA135" s="2"/>
      <c r="VBB135" s="53"/>
      <c r="VBC135" s="2"/>
      <c r="VBD135" s="53"/>
      <c r="VBE135" s="2"/>
      <c r="VBF135" s="53"/>
      <c r="VBG135" s="2"/>
      <c r="VBH135" s="53"/>
      <c r="VBI135" s="2"/>
      <c r="VBJ135" s="53"/>
      <c r="VBK135" s="2"/>
      <c r="VBL135" s="53"/>
      <c r="VBM135" s="2"/>
      <c r="VBN135" s="53"/>
      <c r="VBO135" s="2"/>
      <c r="VBP135" s="53"/>
      <c r="VBQ135" s="2"/>
      <c r="VBR135" s="53"/>
      <c r="VBS135" s="2"/>
      <c r="VBT135" s="53"/>
      <c r="VBU135" s="2"/>
      <c r="VBV135" s="53"/>
      <c r="VBW135" s="2"/>
      <c r="VBX135" s="53"/>
      <c r="VBY135" s="2"/>
      <c r="VBZ135" s="53"/>
      <c r="VCA135" s="2"/>
      <c r="VCB135" s="53"/>
      <c r="VCC135" s="2"/>
      <c r="VCD135" s="53"/>
      <c r="VCE135" s="2"/>
      <c r="VCF135" s="53"/>
      <c r="VCG135" s="2"/>
      <c r="VCH135" s="53"/>
      <c r="VCI135" s="2"/>
      <c r="VCJ135" s="53"/>
      <c r="VCK135" s="2"/>
      <c r="VCL135" s="53"/>
      <c r="VCM135" s="2"/>
      <c r="VCN135" s="53"/>
      <c r="VCO135" s="2"/>
      <c r="VCP135" s="53"/>
      <c r="VCQ135" s="2"/>
      <c r="VCR135" s="53"/>
      <c r="VCS135" s="2"/>
      <c r="VCT135" s="53"/>
      <c r="VCU135" s="2"/>
      <c r="VCV135" s="53"/>
      <c r="VCW135" s="2"/>
      <c r="VCX135" s="53"/>
      <c r="VCY135" s="2"/>
      <c r="VCZ135" s="53"/>
      <c r="VDA135" s="2"/>
      <c r="VDB135" s="53"/>
      <c r="VDC135" s="2"/>
      <c r="VDD135" s="53"/>
      <c r="VDE135" s="2"/>
      <c r="VDF135" s="53"/>
      <c r="VDG135" s="2"/>
      <c r="VDH135" s="53"/>
      <c r="VDI135" s="2"/>
      <c r="VDJ135" s="53"/>
      <c r="VDK135" s="2"/>
      <c r="VDL135" s="53"/>
      <c r="VDM135" s="2"/>
      <c r="VDN135" s="53"/>
      <c r="VDO135" s="2"/>
      <c r="VDP135" s="53"/>
      <c r="VDQ135" s="2"/>
      <c r="VDR135" s="53"/>
      <c r="VDS135" s="2"/>
      <c r="VDT135" s="53"/>
      <c r="VDU135" s="2"/>
      <c r="VDV135" s="53"/>
      <c r="VDW135" s="2"/>
      <c r="VDX135" s="53"/>
      <c r="VDY135" s="2"/>
      <c r="VDZ135" s="53"/>
      <c r="VEA135" s="2"/>
      <c r="VEB135" s="53"/>
      <c r="VEC135" s="2"/>
      <c r="VED135" s="53"/>
      <c r="VEE135" s="2"/>
      <c r="VEF135" s="53"/>
      <c r="VEG135" s="2"/>
      <c r="VEH135" s="53"/>
      <c r="VEI135" s="2"/>
      <c r="VEJ135" s="53"/>
      <c r="VEK135" s="2"/>
      <c r="VEL135" s="53"/>
      <c r="VEM135" s="2"/>
      <c r="VEN135" s="53"/>
      <c r="VEO135" s="2"/>
      <c r="VEP135" s="53"/>
      <c r="VEQ135" s="2"/>
      <c r="VER135" s="53"/>
      <c r="VES135" s="2"/>
      <c r="VET135" s="53"/>
      <c r="VEU135" s="2"/>
      <c r="VEV135" s="53"/>
      <c r="VEW135" s="2"/>
      <c r="VEX135" s="53"/>
      <c r="VEY135" s="2"/>
      <c r="VEZ135" s="53"/>
      <c r="VFA135" s="2"/>
      <c r="VFB135" s="53"/>
      <c r="VFC135" s="2"/>
      <c r="VFD135" s="53"/>
      <c r="VFE135" s="2"/>
      <c r="VFF135" s="53"/>
      <c r="VFG135" s="2"/>
      <c r="VFH135" s="53"/>
      <c r="VFI135" s="2"/>
      <c r="VFJ135" s="53"/>
      <c r="VFK135" s="2"/>
      <c r="VFL135" s="53"/>
      <c r="VFM135" s="2"/>
      <c r="VFN135" s="53"/>
      <c r="VFO135" s="2"/>
      <c r="VFP135" s="53"/>
      <c r="VFQ135" s="2"/>
      <c r="VFR135" s="53"/>
      <c r="VFS135" s="2"/>
      <c r="VFT135" s="53"/>
      <c r="VFU135" s="2"/>
      <c r="VFV135" s="53"/>
      <c r="VFW135" s="2"/>
      <c r="VFX135" s="53"/>
      <c r="VFY135" s="2"/>
      <c r="VFZ135" s="53"/>
      <c r="VGA135" s="2"/>
      <c r="VGB135" s="53"/>
      <c r="VGC135" s="2"/>
      <c r="VGD135" s="53"/>
      <c r="VGE135" s="2"/>
      <c r="VGF135" s="53"/>
      <c r="VGG135" s="2"/>
      <c r="VGH135" s="53"/>
      <c r="VGI135" s="2"/>
      <c r="VGJ135" s="53"/>
      <c r="VGK135" s="2"/>
      <c r="VGL135" s="53"/>
      <c r="VGM135" s="2"/>
      <c r="VGN135" s="53"/>
      <c r="VGO135" s="2"/>
      <c r="VGP135" s="53"/>
      <c r="VGQ135" s="2"/>
      <c r="VGR135" s="53"/>
      <c r="VGS135" s="2"/>
      <c r="VGT135" s="53"/>
      <c r="VGU135" s="2"/>
      <c r="VGV135" s="53"/>
      <c r="VGW135" s="2"/>
      <c r="VGX135" s="53"/>
      <c r="VGY135" s="2"/>
      <c r="VGZ135" s="53"/>
      <c r="VHA135" s="2"/>
      <c r="VHB135" s="53"/>
      <c r="VHC135" s="2"/>
      <c r="VHD135" s="53"/>
      <c r="VHE135" s="2"/>
      <c r="VHF135" s="53"/>
      <c r="VHG135" s="2"/>
      <c r="VHH135" s="53"/>
      <c r="VHI135" s="2"/>
      <c r="VHJ135" s="53"/>
      <c r="VHK135" s="2"/>
      <c r="VHL135" s="53"/>
      <c r="VHM135" s="2"/>
      <c r="VHN135" s="53"/>
      <c r="VHO135" s="2"/>
      <c r="VHP135" s="53"/>
      <c r="VHQ135" s="2"/>
      <c r="VHR135" s="53"/>
      <c r="VHS135" s="2"/>
      <c r="VHT135" s="53"/>
      <c r="VHU135" s="2"/>
      <c r="VHV135" s="53"/>
      <c r="VHW135" s="2"/>
      <c r="VHX135" s="53"/>
      <c r="VHY135" s="2"/>
      <c r="VHZ135" s="53"/>
      <c r="VIA135" s="2"/>
      <c r="VIB135" s="53"/>
      <c r="VIC135" s="2"/>
      <c r="VID135" s="53"/>
      <c r="VIE135" s="2"/>
      <c r="VIF135" s="53"/>
      <c r="VIG135" s="2"/>
      <c r="VIH135" s="53"/>
      <c r="VII135" s="2"/>
      <c r="VIJ135" s="53"/>
      <c r="VIK135" s="2"/>
      <c r="VIL135" s="53"/>
      <c r="VIM135" s="2"/>
      <c r="VIN135" s="53"/>
      <c r="VIO135" s="2"/>
      <c r="VIP135" s="53"/>
      <c r="VIQ135" s="2"/>
      <c r="VIR135" s="53"/>
      <c r="VIS135" s="2"/>
      <c r="VIT135" s="53"/>
      <c r="VIU135" s="2"/>
      <c r="VIV135" s="53"/>
      <c r="VIW135" s="2"/>
      <c r="VIX135" s="53"/>
      <c r="VIY135" s="2"/>
      <c r="VIZ135" s="53"/>
      <c r="VJA135" s="2"/>
      <c r="VJB135" s="53"/>
      <c r="VJC135" s="2"/>
      <c r="VJD135" s="53"/>
      <c r="VJE135" s="2"/>
      <c r="VJF135" s="53"/>
      <c r="VJG135" s="2"/>
      <c r="VJH135" s="53"/>
      <c r="VJI135" s="2"/>
      <c r="VJJ135" s="53"/>
      <c r="VJK135" s="2"/>
      <c r="VJL135" s="53"/>
      <c r="VJM135" s="2"/>
      <c r="VJN135" s="53"/>
      <c r="VJO135" s="2"/>
      <c r="VJP135" s="53"/>
      <c r="VJQ135" s="2"/>
      <c r="VJR135" s="53"/>
      <c r="VJS135" s="2"/>
      <c r="VJT135" s="53"/>
      <c r="VJU135" s="2"/>
      <c r="VJV135" s="53"/>
      <c r="VJW135" s="2"/>
      <c r="VJX135" s="53"/>
      <c r="VJY135" s="2"/>
      <c r="VJZ135" s="53"/>
      <c r="VKA135" s="2"/>
      <c r="VKB135" s="53"/>
      <c r="VKC135" s="2"/>
      <c r="VKD135" s="53"/>
      <c r="VKE135" s="2"/>
      <c r="VKF135" s="53"/>
      <c r="VKG135" s="2"/>
      <c r="VKH135" s="53"/>
      <c r="VKI135" s="2"/>
      <c r="VKJ135" s="53"/>
      <c r="VKK135" s="2"/>
      <c r="VKL135" s="53"/>
      <c r="VKM135" s="2"/>
      <c r="VKN135" s="53"/>
      <c r="VKO135" s="2"/>
      <c r="VKP135" s="53"/>
      <c r="VKQ135" s="2"/>
      <c r="VKR135" s="53"/>
      <c r="VKS135" s="2"/>
      <c r="VKT135" s="53"/>
      <c r="VKU135" s="2"/>
      <c r="VKV135" s="53"/>
      <c r="VKW135" s="2"/>
      <c r="VKX135" s="53"/>
      <c r="VKY135" s="2"/>
      <c r="VKZ135" s="53"/>
      <c r="VLA135" s="2"/>
      <c r="VLB135" s="53"/>
      <c r="VLC135" s="2"/>
      <c r="VLD135" s="53"/>
      <c r="VLE135" s="2"/>
      <c r="VLF135" s="53"/>
      <c r="VLG135" s="2"/>
      <c r="VLH135" s="53"/>
      <c r="VLI135" s="2"/>
      <c r="VLJ135" s="53"/>
      <c r="VLK135" s="2"/>
      <c r="VLL135" s="53"/>
      <c r="VLM135" s="2"/>
      <c r="VLN135" s="53"/>
      <c r="VLO135" s="2"/>
      <c r="VLP135" s="53"/>
      <c r="VLQ135" s="2"/>
      <c r="VLR135" s="53"/>
      <c r="VLS135" s="2"/>
      <c r="VLT135" s="53"/>
      <c r="VLU135" s="2"/>
      <c r="VLV135" s="53"/>
      <c r="VLW135" s="2"/>
      <c r="VLX135" s="53"/>
      <c r="VLY135" s="2"/>
      <c r="VLZ135" s="53"/>
      <c r="VMA135" s="2"/>
      <c r="VMB135" s="53"/>
      <c r="VMC135" s="2"/>
      <c r="VMD135" s="53"/>
      <c r="VME135" s="2"/>
      <c r="VMF135" s="53"/>
      <c r="VMG135" s="2"/>
      <c r="VMH135" s="53"/>
      <c r="VMI135" s="2"/>
      <c r="VMJ135" s="53"/>
      <c r="VMK135" s="2"/>
      <c r="VML135" s="53"/>
      <c r="VMM135" s="2"/>
      <c r="VMN135" s="53"/>
      <c r="VMO135" s="2"/>
      <c r="VMP135" s="53"/>
      <c r="VMQ135" s="2"/>
      <c r="VMR135" s="53"/>
      <c r="VMS135" s="2"/>
      <c r="VMT135" s="53"/>
      <c r="VMU135" s="2"/>
      <c r="VMV135" s="53"/>
      <c r="VMW135" s="2"/>
      <c r="VMX135" s="53"/>
      <c r="VMY135" s="2"/>
      <c r="VMZ135" s="53"/>
      <c r="VNA135" s="2"/>
      <c r="VNB135" s="53"/>
      <c r="VNC135" s="2"/>
      <c r="VND135" s="53"/>
      <c r="VNE135" s="2"/>
      <c r="VNF135" s="53"/>
      <c r="VNG135" s="2"/>
      <c r="VNH135" s="53"/>
      <c r="VNI135" s="2"/>
      <c r="VNJ135" s="53"/>
      <c r="VNK135" s="2"/>
      <c r="VNL135" s="53"/>
      <c r="VNM135" s="2"/>
      <c r="VNN135" s="53"/>
      <c r="VNO135" s="2"/>
      <c r="VNP135" s="53"/>
      <c r="VNQ135" s="2"/>
      <c r="VNR135" s="53"/>
      <c r="VNS135" s="2"/>
      <c r="VNT135" s="53"/>
      <c r="VNU135" s="2"/>
      <c r="VNV135" s="53"/>
      <c r="VNW135" s="2"/>
      <c r="VNX135" s="53"/>
      <c r="VNY135" s="2"/>
      <c r="VNZ135" s="53"/>
      <c r="VOA135" s="2"/>
      <c r="VOB135" s="53"/>
      <c r="VOC135" s="2"/>
      <c r="VOD135" s="53"/>
      <c r="VOE135" s="2"/>
      <c r="VOF135" s="53"/>
      <c r="VOG135" s="2"/>
      <c r="VOH135" s="53"/>
      <c r="VOI135" s="2"/>
      <c r="VOJ135" s="53"/>
      <c r="VOK135" s="2"/>
      <c r="VOL135" s="53"/>
      <c r="VOM135" s="2"/>
      <c r="VON135" s="53"/>
      <c r="VOO135" s="2"/>
      <c r="VOP135" s="53"/>
      <c r="VOQ135" s="2"/>
      <c r="VOR135" s="53"/>
      <c r="VOS135" s="2"/>
      <c r="VOT135" s="53"/>
      <c r="VOU135" s="2"/>
      <c r="VOV135" s="53"/>
      <c r="VOW135" s="2"/>
      <c r="VOX135" s="53"/>
      <c r="VOY135" s="2"/>
      <c r="VOZ135" s="53"/>
      <c r="VPA135" s="2"/>
      <c r="VPB135" s="53"/>
      <c r="VPC135" s="2"/>
      <c r="VPD135" s="53"/>
      <c r="VPE135" s="2"/>
      <c r="VPF135" s="53"/>
      <c r="VPG135" s="2"/>
      <c r="VPH135" s="53"/>
      <c r="VPI135" s="2"/>
      <c r="VPJ135" s="53"/>
      <c r="VPK135" s="2"/>
      <c r="VPL135" s="53"/>
      <c r="VPM135" s="2"/>
      <c r="VPN135" s="53"/>
      <c r="VPO135" s="2"/>
      <c r="VPP135" s="53"/>
      <c r="VPQ135" s="2"/>
      <c r="VPR135" s="53"/>
      <c r="VPS135" s="2"/>
      <c r="VPT135" s="53"/>
      <c r="VPU135" s="2"/>
      <c r="VPV135" s="53"/>
      <c r="VPW135" s="2"/>
      <c r="VPX135" s="53"/>
      <c r="VPY135" s="2"/>
      <c r="VPZ135" s="53"/>
      <c r="VQA135" s="2"/>
      <c r="VQB135" s="53"/>
      <c r="VQC135" s="2"/>
      <c r="VQD135" s="53"/>
      <c r="VQE135" s="2"/>
      <c r="VQF135" s="53"/>
      <c r="VQG135" s="2"/>
      <c r="VQH135" s="53"/>
      <c r="VQI135" s="2"/>
      <c r="VQJ135" s="53"/>
      <c r="VQK135" s="2"/>
      <c r="VQL135" s="53"/>
      <c r="VQM135" s="2"/>
      <c r="VQN135" s="53"/>
      <c r="VQO135" s="2"/>
      <c r="VQP135" s="53"/>
      <c r="VQQ135" s="2"/>
      <c r="VQR135" s="53"/>
      <c r="VQS135" s="2"/>
      <c r="VQT135" s="53"/>
      <c r="VQU135" s="2"/>
      <c r="VQV135" s="53"/>
      <c r="VQW135" s="2"/>
      <c r="VQX135" s="53"/>
      <c r="VQY135" s="2"/>
      <c r="VQZ135" s="53"/>
      <c r="VRA135" s="2"/>
      <c r="VRB135" s="53"/>
      <c r="VRC135" s="2"/>
      <c r="VRD135" s="53"/>
      <c r="VRE135" s="2"/>
      <c r="VRF135" s="53"/>
      <c r="VRG135" s="2"/>
      <c r="VRH135" s="53"/>
      <c r="VRI135" s="2"/>
      <c r="VRJ135" s="53"/>
      <c r="VRK135" s="2"/>
      <c r="VRL135" s="53"/>
      <c r="VRM135" s="2"/>
      <c r="VRN135" s="53"/>
      <c r="VRO135" s="2"/>
      <c r="VRP135" s="53"/>
      <c r="VRQ135" s="2"/>
      <c r="VRR135" s="53"/>
      <c r="VRS135" s="2"/>
      <c r="VRT135" s="53"/>
      <c r="VRU135" s="2"/>
      <c r="VRV135" s="53"/>
      <c r="VRW135" s="2"/>
      <c r="VRX135" s="53"/>
      <c r="VRY135" s="2"/>
      <c r="VRZ135" s="53"/>
      <c r="VSA135" s="2"/>
      <c r="VSB135" s="53"/>
      <c r="VSC135" s="2"/>
      <c r="VSD135" s="53"/>
      <c r="VSE135" s="2"/>
      <c r="VSF135" s="53"/>
      <c r="VSG135" s="2"/>
      <c r="VSH135" s="53"/>
      <c r="VSI135" s="2"/>
      <c r="VSJ135" s="53"/>
      <c r="VSK135" s="2"/>
      <c r="VSL135" s="53"/>
      <c r="VSM135" s="2"/>
      <c r="VSN135" s="53"/>
      <c r="VSO135" s="2"/>
      <c r="VSP135" s="53"/>
      <c r="VSQ135" s="2"/>
      <c r="VSR135" s="53"/>
      <c r="VSS135" s="2"/>
      <c r="VST135" s="53"/>
      <c r="VSU135" s="2"/>
      <c r="VSV135" s="53"/>
      <c r="VSW135" s="2"/>
      <c r="VSX135" s="53"/>
      <c r="VSY135" s="2"/>
      <c r="VSZ135" s="53"/>
      <c r="VTA135" s="2"/>
      <c r="VTB135" s="53"/>
      <c r="VTC135" s="2"/>
      <c r="VTD135" s="53"/>
      <c r="VTE135" s="2"/>
      <c r="VTF135" s="53"/>
      <c r="VTG135" s="2"/>
      <c r="VTH135" s="53"/>
      <c r="VTI135" s="2"/>
      <c r="VTJ135" s="53"/>
      <c r="VTK135" s="2"/>
      <c r="VTL135" s="53"/>
      <c r="VTM135" s="2"/>
      <c r="VTN135" s="53"/>
      <c r="VTO135" s="2"/>
      <c r="VTP135" s="53"/>
      <c r="VTQ135" s="2"/>
      <c r="VTR135" s="53"/>
      <c r="VTS135" s="2"/>
      <c r="VTT135" s="53"/>
      <c r="VTU135" s="2"/>
      <c r="VTV135" s="53"/>
      <c r="VTW135" s="2"/>
      <c r="VTX135" s="53"/>
      <c r="VTY135" s="2"/>
      <c r="VTZ135" s="53"/>
      <c r="VUA135" s="2"/>
      <c r="VUB135" s="53"/>
      <c r="VUC135" s="2"/>
      <c r="VUD135" s="53"/>
      <c r="VUE135" s="2"/>
      <c r="VUF135" s="53"/>
      <c r="VUG135" s="2"/>
      <c r="VUH135" s="53"/>
      <c r="VUI135" s="2"/>
      <c r="VUJ135" s="53"/>
      <c r="VUK135" s="2"/>
      <c r="VUL135" s="53"/>
      <c r="VUM135" s="2"/>
      <c r="VUN135" s="53"/>
      <c r="VUO135" s="2"/>
      <c r="VUP135" s="53"/>
      <c r="VUQ135" s="2"/>
      <c r="VUR135" s="53"/>
      <c r="VUS135" s="2"/>
      <c r="VUT135" s="53"/>
      <c r="VUU135" s="2"/>
      <c r="VUV135" s="53"/>
      <c r="VUW135" s="2"/>
      <c r="VUX135" s="53"/>
      <c r="VUY135" s="2"/>
      <c r="VUZ135" s="53"/>
      <c r="VVA135" s="2"/>
      <c r="VVB135" s="53"/>
      <c r="VVC135" s="2"/>
      <c r="VVD135" s="53"/>
      <c r="VVE135" s="2"/>
      <c r="VVF135" s="53"/>
      <c r="VVG135" s="2"/>
      <c r="VVH135" s="53"/>
      <c r="VVI135" s="2"/>
      <c r="VVJ135" s="53"/>
      <c r="VVK135" s="2"/>
      <c r="VVL135" s="53"/>
      <c r="VVM135" s="2"/>
      <c r="VVN135" s="53"/>
      <c r="VVO135" s="2"/>
      <c r="VVP135" s="53"/>
      <c r="VVQ135" s="2"/>
      <c r="VVR135" s="53"/>
      <c r="VVS135" s="2"/>
      <c r="VVT135" s="53"/>
      <c r="VVU135" s="2"/>
      <c r="VVV135" s="53"/>
      <c r="VVW135" s="2"/>
      <c r="VVX135" s="53"/>
      <c r="VVY135" s="2"/>
      <c r="VVZ135" s="53"/>
      <c r="VWA135" s="2"/>
      <c r="VWB135" s="53"/>
      <c r="VWC135" s="2"/>
      <c r="VWD135" s="53"/>
      <c r="VWE135" s="2"/>
      <c r="VWF135" s="53"/>
      <c r="VWG135" s="2"/>
      <c r="VWH135" s="53"/>
      <c r="VWI135" s="2"/>
      <c r="VWJ135" s="53"/>
      <c r="VWK135" s="2"/>
      <c r="VWL135" s="53"/>
      <c r="VWM135" s="2"/>
      <c r="VWN135" s="53"/>
      <c r="VWO135" s="2"/>
      <c r="VWP135" s="53"/>
      <c r="VWQ135" s="2"/>
      <c r="VWR135" s="53"/>
      <c r="VWS135" s="2"/>
      <c r="VWT135" s="53"/>
      <c r="VWU135" s="2"/>
      <c r="VWV135" s="53"/>
      <c r="VWW135" s="2"/>
      <c r="VWX135" s="53"/>
      <c r="VWY135" s="2"/>
      <c r="VWZ135" s="53"/>
      <c r="VXA135" s="2"/>
      <c r="VXB135" s="53"/>
      <c r="VXC135" s="2"/>
      <c r="VXD135" s="53"/>
      <c r="VXE135" s="2"/>
      <c r="VXF135" s="53"/>
      <c r="VXG135" s="2"/>
      <c r="VXH135" s="53"/>
      <c r="VXI135" s="2"/>
      <c r="VXJ135" s="53"/>
      <c r="VXK135" s="2"/>
      <c r="VXL135" s="53"/>
      <c r="VXM135" s="2"/>
      <c r="VXN135" s="53"/>
      <c r="VXO135" s="2"/>
      <c r="VXP135" s="53"/>
      <c r="VXQ135" s="2"/>
      <c r="VXR135" s="53"/>
      <c r="VXS135" s="2"/>
      <c r="VXT135" s="53"/>
      <c r="VXU135" s="2"/>
      <c r="VXV135" s="53"/>
      <c r="VXW135" s="2"/>
      <c r="VXX135" s="53"/>
      <c r="VXY135" s="2"/>
      <c r="VXZ135" s="53"/>
      <c r="VYA135" s="2"/>
      <c r="VYB135" s="53"/>
      <c r="VYC135" s="2"/>
      <c r="VYD135" s="53"/>
      <c r="VYE135" s="2"/>
      <c r="VYF135" s="53"/>
      <c r="VYG135" s="2"/>
      <c r="VYH135" s="53"/>
      <c r="VYI135" s="2"/>
      <c r="VYJ135" s="53"/>
      <c r="VYK135" s="2"/>
      <c r="VYL135" s="53"/>
      <c r="VYM135" s="2"/>
      <c r="VYN135" s="53"/>
      <c r="VYO135" s="2"/>
      <c r="VYP135" s="53"/>
      <c r="VYQ135" s="2"/>
      <c r="VYR135" s="53"/>
      <c r="VYS135" s="2"/>
      <c r="VYT135" s="53"/>
      <c r="VYU135" s="2"/>
      <c r="VYV135" s="53"/>
      <c r="VYW135" s="2"/>
      <c r="VYX135" s="53"/>
      <c r="VYY135" s="2"/>
      <c r="VYZ135" s="53"/>
      <c r="VZA135" s="2"/>
      <c r="VZB135" s="53"/>
      <c r="VZC135" s="2"/>
      <c r="VZD135" s="53"/>
      <c r="VZE135" s="2"/>
      <c r="VZF135" s="53"/>
      <c r="VZG135" s="2"/>
      <c r="VZH135" s="53"/>
      <c r="VZI135" s="2"/>
      <c r="VZJ135" s="53"/>
      <c r="VZK135" s="2"/>
      <c r="VZL135" s="53"/>
      <c r="VZM135" s="2"/>
      <c r="VZN135" s="53"/>
      <c r="VZO135" s="2"/>
      <c r="VZP135" s="53"/>
      <c r="VZQ135" s="2"/>
      <c r="VZR135" s="53"/>
      <c r="VZS135" s="2"/>
      <c r="VZT135" s="53"/>
      <c r="VZU135" s="2"/>
      <c r="VZV135" s="53"/>
      <c r="VZW135" s="2"/>
      <c r="VZX135" s="53"/>
      <c r="VZY135" s="2"/>
      <c r="VZZ135" s="53"/>
      <c r="WAA135" s="2"/>
      <c r="WAB135" s="53"/>
      <c r="WAC135" s="2"/>
      <c r="WAD135" s="53"/>
      <c r="WAE135" s="2"/>
      <c r="WAF135" s="53"/>
      <c r="WAG135" s="2"/>
      <c r="WAH135" s="53"/>
      <c r="WAI135" s="2"/>
      <c r="WAJ135" s="53"/>
      <c r="WAK135" s="2"/>
      <c r="WAL135" s="53"/>
      <c r="WAM135" s="2"/>
      <c r="WAN135" s="53"/>
      <c r="WAO135" s="2"/>
      <c r="WAP135" s="53"/>
      <c r="WAQ135" s="2"/>
      <c r="WAR135" s="53"/>
      <c r="WAS135" s="2"/>
      <c r="WAT135" s="53"/>
      <c r="WAU135" s="2"/>
      <c r="WAV135" s="53"/>
      <c r="WAW135" s="2"/>
      <c r="WAX135" s="53"/>
      <c r="WAY135" s="2"/>
      <c r="WAZ135" s="53"/>
      <c r="WBA135" s="2"/>
      <c r="WBB135" s="53"/>
      <c r="WBC135" s="2"/>
      <c r="WBD135" s="53"/>
      <c r="WBE135" s="2"/>
      <c r="WBF135" s="53"/>
      <c r="WBG135" s="2"/>
      <c r="WBH135" s="53"/>
      <c r="WBI135" s="2"/>
      <c r="WBJ135" s="53"/>
      <c r="WBK135" s="2"/>
      <c r="WBL135" s="53"/>
      <c r="WBM135" s="2"/>
      <c r="WBN135" s="53"/>
      <c r="WBO135" s="2"/>
      <c r="WBP135" s="53"/>
      <c r="WBQ135" s="2"/>
      <c r="WBR135" s="53"/>
      <c r="WBS135" s="2"/>
      <c r="WBT135" s="53"/>
      <c r="WBU135" s="2"/>
      <c r="WBV135" s="53"/>
      <c r="WBW135" s="2"/>
      <c r="WBX135" s="53"/>
      <c r="WBY135" s="2"/>
      <c r="WBZ135" s="53"/>
      <c r="WCA135" s="2"/>
      <c r="WCB135" s="53"/>
      <c r="WCC135" s="2"/>
      <c r="WCD135" s="53"/>
      <c r="WCE135" s="2"/>
      <c r="WCF135" s="53"/>
      <c r="WCG135" s="2"/>
      <c r="WCH135" s="53"/>
      <c r="WCI135" s="2"/>
      <c r="WCJ135" s="53"/>
      <c r="WCK135" s="2"/>
      <c r="WCL135" s="53"/>
      <c r="WCM135" s="2"/>
      <c r="WCN135" s="53"/>
      <c r="WCO135" s="2"/>
      <c r="WCP135" s="53"/>
      <c r="WCQ135" s="2"/>
      <c r="WCR135" s="53"/>
      <c r="WCS135" s="2"/>
      <c r="WCT135" s="53"/>
      <c r="WCU135" s="2"/>
      <c r="WCV135" s="53"/>
      <c r="WCW135" s="2"/>
      <c r="WCX135" s="53"/>
      <c r="WCY135" s="2"/>
      <c r="WCZ135" s="53"/>
      <c r="WDA135" s="2"/>
      <c r="WDB135" s="53"/>
      <c r="WDC135" s="2"/>
      <c r="WDD135" s="53"/>
      <c r="WDE135" s="2"/>
      <c r="WDF135" s="53"/>
      <c r="WDG135" s="2"/>
      <c r="WDH135" s="53"/>
      <c r="WDI135" s="2"/>
      <c r="WDJ135" s="53"/>
      <c r="WDK135" s="2"/>
      <c r="WDL135" s="53"/>
      <c r="WDM135" s="2"/>
      <c r="WDN135" s="53"/>
      <c r="WDO135" s="2"/>
      <c r="WDP135" s="53"/>
      <c r="WDQ135" s="2"/>
      <c r="WDR135" s="53"/>
      <c r="WDS135" s="2"/>
      <c r="WDT135" s="53"/>
      <c r="WDU135" s="2"/>
      <c r="WDV135" s="53"/>
      <c r="WDW135" s="2"/>
      <c r="WDX135" s="53"/>
      <c r="WDY135" s="2"/>
      <c r="WDZ135" s="53"/>
      <c r="WEA135" s="2"/>
      <c r="WEB135" s="53"/>
      <c r="WEC135" s="2"/>
      <c r="WED135" s="53"/>
      <c r="WEE135" s="2"/>
      <c r="WEF135" s="53"/>
      <c r="WEG135" s="2"/>
      <c r="WEH135" s="53"/>
      <c r="WEI135" s="2"/>
      <c r="WEJ135" s="53"/>
      <c r="WEK135" s="2"/>
      <c r="WEL135" s="53"/>
      <c r="WEM135" s="2"/>
      <c r="WEN135" s="53"/>
      <c r="WEO135" s="2"/>
      <c r="WEP135" s="53"/>
      <c r="WEQ135" s="2"/>
      <c r="WER135" s="53"/>
      <c r="WES135" s="2"/>
      <c r="WET135" s="53"/>
      <c r="WEU135" s="2"/>
      <c r="WEV135" s="53"/>
      <c r="WEW135" s="2"/>
      <c r="WEX135" s="53"/>
      <c r="WEY135" s="2"/>
      <c r="WEZ135" s="53"/>
      <c r="WFA135" s="2"/>
      <c r="WFB135" s="53"/>
      <c r="WFC135" s="2"/>
      <c r="WFD135" s="53"/>
      <c r="WFE135" s="2"/>
      <c r="WFF135" s="53"/>
      <c r="WFG135" s="2"/>
      <c r="WFH135" s="53"/>
      <c r="WFI135" s="2"/>
      <c r="WFJ135" s="53"/>
      <c r="WFK135" s="2"/>
      <c r="WFL135" s="53"/>
      <c r="WFM135" s="2"/>
      <c r="WFN135" s="53"/>
      <c r="WFO135" s="2"/>
      <c r="WFP135" s="53"/>
      <c r="WFQ135" s="2"/>
      <c r="WFR135" s="53"/>
      <c r="WFS135" s="2"/>
      <c r="WFT135" s="53"/>
      <c r="WFU135" s="2"/>
      <c r="WFV135" s="53"/>
      <c r="WFW135" s="2"/>
      <c r="WFX135" s="53"/>
      <c r="WFY135" s="2"/>
      <c r="WFZ135" s="53"/>
      <c r="WGA135" s="2"/>
      <c r="WGB135" s="53"/>
      <c r="WGC135" s="2"/>
      <c r="WGD135" s="53"/>
      <c r="WGE135" s="2"/>
      <c r="WGF135" s="53"/>
      <c r="WGG135" s="2"/>
      <c r="WGH135" s="53"/>
      <c r="WGI135" s="2"/>
      <c r="WGJ135" s="53"/>
      <c r="WGK135" s="2"/>
      <c r="WGL135" s="53"/>
      <c r="WGM135" s="2"/>
      <c r="WGN135" s="53"/>
      <c r="WGO135" s="2"/>
      <c r="WGP135" s="53"/>
      <c r="WGQ135" s="2"/>
      <c r="WGR135" s="53"/>
      <c r="WGS135" s="2"/>
      <c r="WGT135" s="53"/>
      <c r="WGU135" s="2"/>
      <c r="WGV135" s="53"/>
      <c r="WGW135" s="2"/>
      <c r="WGX135" s="53"/>
      <c r="WGY135" s="2"/>
      <c r="WGZ135" s="53"/>
      <c r="WHA135" s="2"/>
      <c r="WHB135" s="53"/>
      <c r="WHC135" s="2"/>
      <c r="WHD135" s="53"/>
      <c r="WHE135" s="2"/>
      <c r="WHF135" s="53"/>
      <c r="WHG135" s="2"/>
      <c r="WHH135" s="53"/>
      <c r="WHI135" s="2"/>
      <c r="WHJ135" s="53"/>
      <c r="WHK135" s="2"/>
      <c r="WHL135" s="53"/>
      <c r="WHM135" s="2"/>
      <c r="WHN135" s="53"/>
      <c r="WHO135" s="2"/>
      <c r="WHP135" s="53"/>
      <c r="WHQ135" s="2"/>
      <c r="WHR135" s="53"/>
      <c r="WHS135" s="2"/>
      <c r="WHT135" s="53"/>
      <c r="WHU135" s="2"/>
      <c r="WHV135" s="53"/>
      <c r="WHW135" s="2"/>
      <c r="WHX135" s="53"/>
      <c r="WHY135" s="2"/>
      <c r="WHZ135" s="53"/>
      <c r="WIA135" s="2"/>
      <c r="WIB135" s="53"/>
      <c r="WIC135" s="2"/>
      <c r="WID135" s="53"/>
      <c r="WIE135" s="2"/>
      <c r="WIF135" s="53"/>
      <c r="WIG135" s="2"/>
      <c r="WIH135" s="53"/>
      <c r="WII135" s="2"/>
      <c r="WIJ135" s="53"/>
      <c r="WIK135" s="2"/>
      <c r="WIL135" s="53"/>
      <c r="WIM135" s="2"/>
      <c r="WIN135" s="53"/>
      <c r="WIO135" s="2"/>
      <c r="WIP135" s="53"/>
      <c r="WIQ135" s="2"/>
      <c r="WIR135" s="53"/>
      <c r="WIS135" s="2"/>
      <c r="WIT135" s="53"/>
      <c r="WIU135" s="2"/>
      <c r="WIV135" s="53"/>
      <c r="WIW135" s="2"/>
      <c r="WIX135" s="53"/>
      <c r="WIY135" s="2"/>
      <c r="WIZ135" s="53"/>
      <c r="WJA135" s="2"/>
      <c r="WJB135" s="53"/>
      <c r="WJC135" s="2"/>
      <c r="WJD135" s="53"/>
      <c r="WJE135" s="2"/>
      <c r="WJF135" s="53"/>
      <c r="WJG135" s="2"/>
      <c r="WJH135" s="53"/>
      <c r="WJI135" s="2"/>
      <c r="WJJ135" s="53"/>
      <c r="WJK135" s="2"/>
      <c r="WJL135" s="53"/>
      <c r="WJM135" s="2"/>
      <c r="WJN135" s="53"/>
      <c r="WJO135" s="2"/>
      <c r="WJP135" s="53"/>
      <c r="WJQ135" s="2"/>
      <c r="WJR135" s="53"/>
      <c r="WJS135" s="2"/>
      <c r="WJT135" s="53"/>
      <c r="WJU135" s="2"/>
      <c r="WJV135" s="53"/>
      <c r="WJW135" s="2"/>
      <c r="WJX135" s="53"/>
      <c r="WJY135" s="2"/>
      <c r="WJZ135" s="53"/>
      <c r="WKA135" s="2"/>
      <c r="WKB135" s="53"/>
      <c r="WKC135" s="2"/>
      <c r="WKD135" s="53"/>
      <c r="WKE135" s="2"/>
      <c r="WKF135" s="53"/>
      <c r="WKG135" s="2"/>
      <c r="WKH135" s="53"/>
      <c r="WKI135" s="2"/>
      <c r="WKJ135" s="53"/>
      <c r="WKK135" s="2"/>
      <c r="WKL135" s="53"/>
      <c r="WKM135" s="2"/>
      <c r="WKN135" s="53"/>
      <c r="WKO135" s="2"/>
      <c r="WKP135" s="53"/>
      <c r="WKQ135" s="2"/>
      <c r="WKR135" s="53"/>
      <c r="WKS135" s="2"/>
      <c r="WKT135" s="53"/>
      <c r="WKU135" s="2"/>
      <c r="WKV135" s="53"/>
      <c r="WKW135" s="2"/>
      <c r="WKX135" s="53"/>
      <c r="WKY135" s="2"/>
      <c r="WKZ135" s="53"/>
      <c r="WLA135" s="2"/>
      <c r="WLB135" s="53"/>
      <c r="WLC135" s="2"/>
      <c r="WLD135" s="53"/>
      <c r="WLE135" s="2"/>
      <c r="WLF135" s="53"/>
      <c r="WLG135" s="2"/>
      <c r="WLH135" s="53"/>
      <c r="WLI135" s="2"/>
      <c r="WLJ135" s="53"/>
      <c r="WLK135" s="2"/>
      <c r="WLL135" s="53"/>
      <c r="WLM135" s="2"/>
      <c r="WLN135" s="53"/>
      <c r="WLO135" s="2"/>
      <c r="WLP135" s="53"/>
      <c r="WLQ135" s="2"/>
      <c r="WLR135" s="53"/>
      <c r="WLS135" s="2"/>
      <c r="WLT135" s="53"/>
      <c r="WLU135" s="2"/>
      <c r="WLV135" s="53"/>
      <c r="WLW135" s="2"/>
      <c r="WLX135" s="53"/>
      <c r="WLY135" s="2"/>
      <c r="WLZ135" s="53"/>
      <c r="WMA135" s="2"/>
      <c r="WMB135" s="53"/>
      <c r="WMC135" s="2"/>
      <c r="WMD135" s="53"/>
      <c r="WME135" s="2"/>
      <c r="WMF135" s="53"/>
      <c r="WMG135" s="2"/>
      <c r="WMH135" s="53"/>
      <c r="WMI135" s="2"/>
      <c r="WMJ135" s="53"/>
      <c r="WMK135" s="2"/>
      <c r="WML135" s="53"/>
      <c r="WMM135" s="2"/>
      <c r="WMN135" s="53"/>
      <c r="WMO135" s="2"/>
      <c r="WMP135" s="53"/>
      <c r="WMQ135" s="2"/>
      <c r="WMR135" s="53"/>
      <c r="WMS135" s="2"/>
      <c r="WMT135" s="53"/>
      <c r="WMU135" s="2"/>
      <c r="WMV135" s="53"/>
      <c r="WMW135" s="2"/>
      <c r="WMX135" s="53"/>
      <c r="WMY135" s="2"/>
      <c r="WMZ135" s="53"/>
      <c r="WNA135" s="2"/>
      <c r="WNB135" s="53"/>
      <c r="WNC135" s="2"/>
      <c r="WND135" s="53"/>
      <c r="WNE135" s="2"/>
      <c r="WNF135" s="53"/>
      <c r="WNG135" s="2"/>
      <c r="WNH135" s="53"/>
      <c r="WNI135" s="2"/>
      <c r="WNJ135" s="53"/>
      <c r="WNK135" s="2"/>
      <c r="WNL135" s="53"/>
      <c r="WNM135" s="2"/>
      <c r="WNN135" s="53"/>
      <c r="WNO135" s="2"/>
      <c r="WNP135" s="53"/>
      <c r="WNQ135" s="2"/>
      <c r="WNR135" s="53"/>
      <c r="WNS135" s="2"/>
      <c r="WNT135" s="53"/>
      <c r="WNU135" s="2"/>
      <c r="WNV135" s="53"/>
      <c r="WNW135" s="2"/>
      <c r="WNX135" s="53"/>
      <c r="WNY135" s="2"/>
      <c r="WNZ135" s="53"/>
      <c r="WOA135" s="2"/>
      <c r="WOB135" s="53"/>
      <c r="WOC135" s="2"/>
      <c r="WOD135" s="53"/>
      <c r="WOE135" s="2"/>
      <c r="WOF135" s="53"/>
      <c r="WOG135" s="2"/>
      <c r="WOH135" s="53"/>
      <c r="WOI135" s="2"/>
      <c r="WOJ135" s="53"/>
      <c r="WOK135" s="2"/>
      <c r="WOL135" s="53"/>
      <c r="WOM135" s="2"/>
      <c r="WON135" s="53"/>
      <c r="WOO135" s="2"/>
      <c r="WOP135" s="53"/>
      <c r="WOQ135" s="2"/>
      <c r="WOR135" s="53"/>
      <c r="WOS135" s="2"/>
      <c r="WOT135" s="53"/>
      <c r="WOU135" s="2"/>
      <c r="WOV135" s="53"/>
      <c r="WOW135" s="2"/>
      <c r="WOX135" s="53"/>
      <c r="WOY135" s="2"/>
      <c r="WOZ135" s="53"/>
      <c r="WPA135" s="2"/>
      <c r="WPB135" s="53"/>
      <c r="WPC135" s="2"/>
      <c r="WPD135" s="53"/>
      <c r="WPE135" s="2"/>
      <c r="WPF135" s="53"/>
      <c r="WPG135" s="2"/>
      <c r="WPH135" s="53"/>
      <c r="WPI135" s="2"/>
      <c r="WPJ135" s="53"/>
      <c r="WPK135" s="2"/>
      <c r="WPL135" s="53"/>
      <c r="WPM135" s="2"/>
      <c r="WPN135" s="53"/>
      <c r="WPO135" s="2"/>
      <c r="WPP135" s="53"/>
      <c r="WPQ135" s="2"/>
      <c r="WPR135" s="53"/>
      <c r="WPS135" s="2"/>
      <c r="WPT135" s="53"/>
      <c r="WPU135" s="2"/>
      <c r="WPV135" s="53"/>
      <c r="WPW135" s="2"/>
      <c r="WPX135" s="53"/>
      <c r="WPY135" s="2"/>
      <c r="WPZ135" s="53"/>
      <c r="WQA135" s="2"/>
      <c r="WQB135" s="53"/>
      <c r="WQC135" s="2"/>
      <c r="WQD135" s="53"/>
      <c r="WQE135" s="2"/>
      <c r="WQF135" s="53"/>
      <c r="WQG135" s="2"/>
      <c r="WQH135" s="53"/>
      <c r="WQI135" s="2"/>
      <c r="WQJ135" s="53"/>
      <c r="WQK135" s="2"/>
      <c r="WQL135" s="53"/>
      <c r="WQM135" s="2"/>
      <c r="WQN135" s="53"/>
      <c r="WQO135" s="2"/>
      <c r="WQP135" s="53"/>
      <c r="WQQ135" s="2"/>
      <c r="WQR135" s="53"/>
      <c r="WQS135" s="2"/>
      <c r="WQT135" s="53"/>
      <c r="WQU135" s="2"/>
      <c r="WQV135" s="53"/>
      <c r="WQW135" s="2"/>
      <c r="WQX135" s="53"/>
      <c r="WQY135" s="2"/>
      <c r="WQZ135" s="53"/>
      <c r="WRA135" s="2"/>
      <c r="WRB135" s="53"/>
      <c r="WRC135" s="2"/>
      <c r="WRD135" s="53"/>
      <c r="WRE135" s="2"/>
      <c r="WRF135" s="53"/>
      <c r="WRG135" s="2"/>
      <c r="WRH135" s="53"/>
      <c r="WRI135" s="2"/>
      <c r="WRJ135" s="53"/>
      <c r="WRK135" s="2"/>
      <c r="WRL135" s="53"/>
      <c r="WRM135" s="2"/>
      <c r="WRN135" s="53"/>
      <c r="WRO135" s="2"/>
      <c r="WRP135" s="53"/>
      <c r="WRQ135" s="2"/>
      <c r="WRR135" s="53"/>
      <c r="WRS135" s="2"/>
      <c r="WRT135" s="53"/>
      <c r="WRU135" s="2"/>
      <c r="WRV135" s="53"/>
      <c r="WRW135" s="2"/>
      <c r="WRX135" s="53"/>
      <c r="WRY135" s="2"/>
      <c r="WRZ135" s="53"/>
      <c r="WSA135" s="2"/>
      <c r="WSB135" s="53"/>
      <c r="WSC135" s="2"/>
      <c r="WSD135" s="53"/>
      <c r="WSE135" s="2"/>
      <c r="WSF135" s="53"/>
      <c r="WSG135" s="2"/>
      <c r="WSH135" s="53"/>
      <c r="WSI135" s="2"/>
      <c r="WSJ135" s="53"/>
      <c r="WSK135" s="2"/>
      <c r="WSL135" s="53"/>
      <c r="WSM135" s="2"/>
      <c r="WSN135" s="53"/>
      <c r="WSO135" s="2"/>
      <c r="WSP135" s="53"/>
      <c r="WSQ135" s="2"/>
      <c r="WSR135" s="53"/>
      <c r="WSS135" s="2"/>
      <c r="WST135" s="53"/>
      <c r="WSU135" s="2"/>
      <c r="WSV135" s="53"/>
      <c r="WSW135" s="2"/>
      <c r="WSX135" s="53"/>
      <c r="WSY135" s="2"/>
      <c r="WSZ135" s="53"/>
      <c r="WTA135" s="2"/>
      <c r="WTB135" s="53"/>
      <c r="WTC135" s="2"/>
      <c r="WTD135" s="53"/>
      <c r="WTE135" s="2"/>
      <c r="WTF135" s="53"/>
      <c r="WTG135" s="2"/>
      <c r="WTH135" s="53"/>
      <c r="WTI135" s="2"/>
      <c r="WTJ135" s="53"/>
      <c r="WTK135" s="2"/>
      <c r="WTL135" s="53"/>
      <c r="WTM135" s="2"/>
      <c r="WTN135" s="53"/>
      <c r="WTO135" s="2"/>
      <c r="WTP135" s="53"/>
      <c r="WTQ135" s="2"/>
      <c r="WTR135" s="53"/>
      <c r="WTS135" s="2"/>
      <c r="WTT135" s="53"/>
      <c r="WTU135" s="2"/>
      <c r="WTV135" s="53"/>
      <c r="WTW135" s="2"/>
      <c r="WTX135" s="53"/>
      <c r="WTY135" s="2"/>
      <c r="WTZ135" s="53"/>
      <c r="WUA135" s="2"/>
      <c r="WUB135" s="53"/>
      <c r="WUC135" s="2"/>
      <c r="WUD135" s="53"/>
      <c r="WUE135" s="2"/>
      <c r="WUF135" s="53"/>
      <c r="WUG135" s="2"/>
      <c r="WUH135" s="53"/>
      <c r="WUI135" s="2"/>
      <c r="WUJ135" s="53"/>
      <c r="WUK135" s="2"/>
      <c r="WUL135" s="53"/>
      <c r="WUM135" s="2"/>
      <c r="WUN135" s="53"/>
      <c r="WUO135" s="2"/>
      <c r="WUP135" s="53"/>
      <c r="WUQ135" s="2"/>
      <c r="WUR135" s="53"/>
      <c r="WUS135" s="2"/>
      <c r="WUT135" s="53"/>
      <c r="WUU135" s="2"/>
      <c r="WUV135" s="53"/>
      <c r="WUW135" s="2"/>
      <c r="WUX135" s="53"/>
      <c r="WUY135" s="2"/>
      <c r="WUZ135" s="53"/>
      <c r="WVA135" s="2"/>
      <c r="WVB135" s="53"/>
      <c r="WVC135" s="2"/>
      <c r="WVD135" s="53"/>
      <c r="WVE135" s="2"/>
      <c r="WVF135" s="53"/>
      <c r="WVG135" s="2"/>
      <c r="WVH135" s="53"/>
      <c r="WVI135" s="2"/>
      <c r="WVJ135" s="53"/>
      <c r="WVK135" s="2"/>
      <c r="WVL135" s="53"/>
      <c r="WVM135" s="2"/>
      <c r="WVN135" s="53"/>
      <c r="WVO135" s="2"/>
      <c r="WVP135" s="53"/>
      <c r="WVQ135" s="2"/>
      <c r="WVR135" s="53"/>
      <c r="WVS135" s="2"/>
      <c r="WVT135" s="53"/>
      <c r="WVU135" s="2"/>
      <c r="WVV135" s="53"/>
      <c r="WVW135" s="2"/>
      <c r="WVX135" s="53"/>
      <c r="WVY135" s="2"/>
      <c r="WVZ135" s="53"/>
      <c r="WWA135" s="2"/>
      <c r="WWB135" s="53"/>
      <c r="WWC135" s="2"/>
      <c r="WWD135" s="53"/>
      <c r="WWE135" s="2"/>
      <c r="WWF135" s="53"/>
      <c r="WWG135" s="2"/>
      <c r="WWH135" s="53"/>
      <c r="WWI135" s="2"/>
      <c r="WWJ135" s="53"/>
      <c r="WWK135" s="2"/>
      <c r="WWL135" s="53"/>
      <c r="WWM135" s="2"/>
      <c r="WWN135" s="53"/>
      <c r="WWO135" s="2"/>
      <c r="WWP135" s="53"/>
      <c r="WWQ135" s="2"/>
      <c r="WWR135" s="53"/>
      <c r="WWS135" s="2"/>
      <c r="WWT135" s="53"/>
      <c r="WWU135" s="2"/>
      <c r="WWV135" s="53"/>
      <c r="WWW135" s="2"/>
      <c r="WWX135" s="53"/>
      <c r="WWY135" s="2"/>
      <c r="WWZ135" s="53"/>
      <c r="WXA135" s="2"/>
      <c r="WXB135" s="53"/>
      <c r="WXC135" s="2"/>
      <c r="WXD135" s="53"/>
      <c r="WXE135" s="2"/>
      <c r="WXF135" s="53"/>
      <c r="WXG135" s="2"/>
      <c r="WXH135" s="53"/>
      <c r="WXI135" s="2"/>
      <c r="WXJ135" s="53"/>
      <c r="WXK135" s="2"/>
      <c r="WXL135" s="53"/>
      <c r="WXM135" s="2"/>
      <c r="WXN135" s="53"/>
      <c r="WXO135" s="2"/>
      <c r="WXP135" s="53"/>
      <c r="WXQ135" s="2"/>
      <c r="WXR135" s="53"/>
      <c r="WXS135" s="2"/>
      <c r="WXT135" s="53"/>
      <c r="WXU135" s="2"/>
      <c r="WXV135" s="53"/>
      <c r="WXW135" s="2"/>
      <c r="WXX135" s="53"/>
      <c r="WXY135" s="2"/>
      <c r="WXZ135" s="53"/>
      <c r="WYA135" s="2"/>
      <c r="WYB135" s="53"/>
      <c r="WYC135" s="2"/>
      <c r="WYD135" s="53"/>
      <c r="WYE135" s="2"/>
      <c r="WYF135" s="53"/>
      <c r="WYG135" s="2"/>
      <c r="WYH135" s="53"/>
      <c r="WYI135" s="2"/>
      <c r="WYJ135" s="53"/>
      <c r="WYK135" s="2"/>
      <c r="WYL135" s="53"/>
      <c r="WYM135" s="2"/>
      <c r="WYN135" s="53"/>
      <c r="WYO135" s="2"/>
      <c r="WYP135" s="53"/>
      <c r="WYQ135" s="2"/>
      <c r="WYR135" s="53"/>
      <c r="WYS135" s="2"/>
      <c r="WYT135" s="53"/>
      <c r="WYU135" s="2"/>
      <c r="WYV135" s="53"/>
      <c r="WYW135" s="2"/>
      <c r="WYX135" s="53"/>
      <c r="WYY135" s="2"/>
      <c r="WYZ135" s="53"/>
      <c r="WZA135" s="2"/>
      <c r="WZB135" s="53"/>
      <c r="WZC135" s="2"/>
      <c r="WZD135" s="53"/>
      <c r="WZE135" s="2"/>
      <c r="WZF135" s="53"/>
      <c r="WZG135" s="2"/>
      <c r="WZH135" s="53"/>
      <c r="WZI135" s="2"/>
      <c r="WZJ135" s="53"/>
      <c r="WZK135" s="2"/>
      <c r="WZL135" s="53"/>
      <c r="WZM135" s="2"/>
      <c r="WZN135" s="53"/>
      <c r="WZO135" s="2"/>
      <c r="WZP135" s="53"/>
      <c r="WZQ135" s="2"/>
      <c r="WZR135" s="53"/>
      <c r="WZS135" s="2"/>
      <c r="WZT135" s="53"/>
      <c r="WZU135" s="2"/>
      <c r="WZV135" s="53"/>
      <c r="WZW135" s="2"/>
      <c r="WZX135" s="53"/>
      <c r="WZY135" s="2"/>
      <c r="WZZ135" s="53"/>
      <c r="XAA135" s="2"/>
      <c r="XAB135" s="53"/>
      <c r="XAC135" s="2"/>
      <c r="XAD135" s="53"/>
      <c r="XAE135" s="2"/>
      <c r="XAF135" s="53"/>
      <c r="XAG135" s="2"/>
      <c r="XAH135" s="53"/>
      <c r="XAI135" s="2"/>
      <c r="XAJ135" s="53"/>
      <c r="XAK135" s="2"/>
      <c r="XAL135" s="53"/>
      <c r="XAM135" s="2"/>
      <c r="XAN135" s="53"/>
      <c r="XAO135" s="2"/>
      <c r="XAP135" s="53"/>
      <c r="XAQ135" s="2"/>
      <c r="XAR135" s="53"/>
      <c r="XAS135" s="2"/>
      <c r="XAT135" s="53"/>
      <c r="XAU135" s="2"/>
      <c r="XAV135" s="53"/>
      <c r="XAW135" s="2"/>
      <c r="XAX135" s="53"/>
      <c r="XAY135" s="2"/>
      <c r="XAZ135" s="53"/>
      <c r="XBA135" s="2"/>
      <c r="XBB135" s="53"/>
      <c r="XBC135" s="2"/>
      <c r="XBD135" s="53"/>
      <c r="XBE135" s="2"/>
      <c r="XBF135" s="53"/>
      <c r="XBG135" s="2"/>
      <c r="XBH135" s="53"/>
      <c r="XBI135" s="2"/>
      <c r="XBJ135" s="53"/>
      <c r="XBK135" s="2"/>
      <c r="XBL135" s="53"/>
      <c r="XBM135" s="2"/>
      <c r="XBN135" s="53"/>
      <c r="XBO135" s="2"/>
      <c r="XBP135" s="53"/>
      <c r="XBQ135" s="2"/>
      <c r="XBR135" s="53"/>
      <c r="XBS135" s="2"/>
      <c r="XBT135" s="53"/>
      <c r="XBU135" s="2"/>
      <c r="XBV135" s="53"/>
      <c r="XBW135" s="2"/>
      <c r="XBX135" s="53"/>
      <c r="XBY135" s="2"/>
      <c r="XBZ135" s="53"/>
      <c r="XCA135" s="2"/>
      <c r="XCB135" s="53"/>
      <c r="XCC135" s="2"/>
      <c r="XCD135" s="53"/>
      <c r="XCE135" s="2"/>
      <c r="XCF135" s="53"/>
      <c r="XCG135" s="2"/>
      <c r="XCH135" s="53"/>
      <c r="XCI135" s="2"/>
      <c r="XCJ135" s="53"/>
      <c r="XCK135" s="2"/>
      <c r="XCL135" s="53"/>
      <c r="XCM135" s="2"/>
      <c r="XCN135" s="53"/>
      <c r="XCO135" s="2"/>
      <c r="XCP135" s="53"/>
      <c r="XCQ135" s="2"/>
      <c r="XCR135" s="53"/>
      <c r="XCS135" s="2"/>
      <c r="XCT135" s="53"/>
      <c r="XCU135" s="2"/>
      <c r="XCV135" s="53"/>
      <c r="XCW135" s="2"/>
      <c r="XCX135" s="53"/>
      <c r="XCY135" s="2"/>
      <c r="XCZ135" s="53"/>
      <c r="XDA135" s="2"/>
      <c r="XDB135" s="53"/>
      <c r="XDC135" s="2"/>
      <c r="XDD135" s="53"/>
      <c r="XDE135" s="2"/>
      <c r="XDF135" s="53"/>
      <c r="XDG135" s="2"/>
      <c r="XDH135" s="53"/>
      <c r="XDI135" s="2"/>
      <c r="XDJ135" s="53"/>
      <c r="XDK135" s="2"/>
      <c r="XDL135" s="53"/>
      <c r="XDM135" s="2"/>
      <c r="XDN135" s="53"/>
      <c r="XDO135" s="2"/>
      <c r="XDP135" s="53"/>
      <c r="XDQ135" s="2"/>
      <c r="XDR135" s="53"/>
      <c r="XDS135" s="2"/>
      <c r="XDT135" s="53"/>
      <c r="XDU135" s="2"/>
      <c r="XDV135" s="53"/>
      <c r="XDW135" s="2"/>
      <c r="XDX135" s="53"/>
      <c r="XDY135" s="2"/>
      <c r="XDZ135" s="53"/>
      <c r="XEA135" s="2"/>
      <c r="XEB135" s="53"/>
    </row>
    <row r="136" spans="1:16356" ht="17" customHeight="1" thickTop="1" x14ac:dyDescent="0.2">
      <c r="C136" s="110"/>
      <c r="D136" s="110"/>
      <c r="E136" s="110"/>
      <c r="F136" s="110"/>
      <c r="G136" s="110"/>
    </row>
    <row r="137" spans="1:16356" ht="17" customHeight="1" x14ac:dyDescent="0.2">
      <c r="B137" s="59" t="s">
        <v>136</v>
      </c>
      <c r="C137" s="110" t="str">
        <f ca="1">IF(ABS(C131-C135)&lt;0.1, "YES", "NO")</f>
        <v>YES</v>
      </c>
      <c r="D137" s="110" t="str">
        <f ca="1">IF(ABS(D131-D135)&lt;0.1, "YES", "NO")</f>
        <v>YES</v>
      </c>
      <c r="E137" s="110" t="str">
        <f ca="1">IF(ABS(E131-E135)&lt;0.1, "YES", "NO")</f>
        <v>YES</v>
      </c>
      <c r="F137" s="110" t="str">
        <f ca="1">IF(ABS(F131-F135)&lt;0.1, "YES", "NO")</f>
        <v>YES</v>
      </c>
      <c r="G137" s="110" t="str">
        <f ca="1">IF(ABS(G131-G135)&lt;0.1, "YES", "NO")</f>
        <v>YES</v>
      </c>
    </row>
    <row r="138" spans="1:16356" ht="17" customHeight="1" x14ac:dyDescent="0.2">
      <c r="C138" s="109"/>
    </row>
  </sheetData>
  <conditionalFormatting sqref="C137:G137">
    <cfRule type="containsText" dxfId="3" priority="1" operator="containsText" text="NO">
      <formula>NOT(ISERROR(SEARCH("NO",C137)))</formula>
    </cfRule>
    <cfRule type="containsText" dxfId="2" priority="2" operator="containsText" text="YES">
      <formula>NOT(ISERROR(SEARCH("YES",C137)))</formula>
    </cfRule>
  </conditionalFormatting>
  <conditionalFormatting sqref="C100:I100">
    <cfRule type="cellIs" dxfId="1" priority="3" stopIfTrue="1" operator="equal">
      <formula>TRUE</formula>
    </cfRule>
    <cfRule type="cellIs" dxfId="0" priority="4" operator="equal">
      <formula>FALSE</formula>
    </cfRule>
    <cfRule type="colorScale" priority="5">
      <colorScale>
        <cfvo type="formula" val="FALSE"/>
        <cfvo type="formula" val="TRUE"/>
        <color rgb="FFDD4B4B"/>
        <color rgb="FF00B050"/>
      </colorScale>
    </cfRule>
  </conditionalFormatting>
  <hyperlinks>
    <hyperlink ref="A1" location="CoverSheet!A1" display="Go Back to Cover Sheet" xr:uid="{00000000-0004-0000-02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68737a-f6e0-4666-8c8e-3f9b15532b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BECCB25575BC4EB0AB296A73917F20" ma:contentTypeVersion="8" ma:contentTypeDescription="Create a new document." ma:contentTypeScope="" ma:versionID="2654750b9f0c73de66d2bb5fb5856032">
  <xsd:schema xmlns:xsd="http://www.w3.org/2001/XMLSchema" xmlns:xs="http://www.w3.org/2001/XMLSchema" xmlns:p="http://schemas.microsoft.com/office/2006/metadata/properties" xmlns:ns3="0e68737a-f6e0-4666-8c8e-3f9b15532bf7" xmlns:ns4="950f0827-6768-4d48-9a70-46cbdfa0324c" targetNamespace="http://schemas.microsoft.com/office/2006/metadata/properties" ma:root="true" ma:fieldsID="721bd6fe97d967137db16591d313b342" ns3:_="" ns4:_="">
    <xsd:import namespace="0e68737a-f6e0-4666-8c8e-3f9b15532bf7"/>
    <xsd:import namespace="950f0827-6768-4d48-9a70-46cbdfa032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8737a-f6e0-4666-8c8e-3f9b15532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f0827-6768-4d48-9a70-46cbdfa032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354D31-3553-463D-93D9-13CC78972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0C1E06-FA00-4F6C-B517-2A6EF2F2D81B}">
  <ds:schemaRefs>
    <ds:schemaRef ds:uri="http://schemas.microsoft.com/office/2006/metadata/properties"/>
    <ds:schemaRef ds:uri="http://schemas.microsoft.com/office/infopath/2007/PartnerControls"/>
    <ds:schemaRef ds:uri="0e68737a-f6e0-4666-8c8e-3f9b15532bf7"/>
  </ds:schemaRefs>
</ds:datastoreItem>
</file>

<file path=customXml/itemProps3.xml><?xml version="1.0" encoding="utf-8"?>
<ds:datastoreItem xmlns:ds="http://schemas.openxmlformats.org/officeDocument/2006/customXml" ds:itemID="{C82D7A88-DA62-4EC6-ADB7-9FB38CEFB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8737a-f6e0-4666-8c8e-3f9b15532bf7"/>
    <ds:schemaRef ds:uri="950f0827-6768-4d48-9a70-46cbdfa032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Hist_&amp;_Assumptions</vt:lpstr>
      <vt:lpstr>Model</vt:lpstr>
    </vt:vector>
  </TitlesOfParts>
  <Manager/>
  <Company>Lehigh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Nandu Nayar</dc:creator>
  <cp:keywords/>
  <dc:description/>
  <cp:lastModifiedBy>Alexander Weissman</cp:lastModifiedBy>
  <cp:revision/>
  <dcterms:created xsi:type="dcterms:W3CDTF">2016-02-19T15:48:07Z</dcterms:created>
  <dcterms:modified xsi:type="dcterms:W3CDTF">2024-03-07T14:55:44Z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0x010100F1BECCB25575BC4EB0AB296A73917F20</vt:lpwstr>
  </property>
</Properties>
</file>