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1629262_utp_edu_pe/Documents/Repositorio de Desarrollo de Software I/Grupo 3/Practica 2/5-Area_de_Proceso_PPQA-----/CHKQA/"/>
    </mc:Choice>
  </mc:AlternateContent>
  <bookViews>
    <workbookView xWindow="0" yWindow="0" windowWidth="25200" windowHeight="12000" tabRatio="734" firstSheet="7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7" i="26" l="1"/>
  <c r="B418" i="26" s="1"/>
  <c r="B419" i="26" s="1"/>
  <c r="B420" i="26" s="1"/>
  <c r="B406" i="26"/>
  <c r="B407" i="26" s="1"/>
  <c r="B408" i="26" s="1"/>
  <c r="B409" i="26" s="1"/>
  <c r="B395" i="26"/>
  <c r="B396" i="26" s="1"/>
  <c r="B397" i="26" s="1"/>
  <c r="B398" i="26" s="1"/>
  <c r="B384" i="26"/>
  <c r="B385" i="26" s="1"/>
  <c r="B386" i="26" s="1"/>
  <c r="B387" i="26" s="1"/>
  <c r="B372" i="26"/>
  <c r="B373" i="26" s="1"/>
  <c r="B374" i="26" s="1"/>
  <c r="B375" i="26" s="1"/>
  <c r="B361" i="26"/>
  <c r="B362" i="26" s="1"/>
  <c r="B363" i="26" s="1"/>
  <c r="B364" i="26" s="1"/>
  <c r="B350" i="26"/>
  <c r="B351" i="26" s="1"/>
  <c r="B352" i="26" s="1"/>
  <c r="B353" i="26" s="1"/>
  <c r="B339" i="26"/>
  <c r="B340" i="26" s="1"/>
  <c r="B341" i="26" s="1"/>
  <c r="B342" i="26" s="1"/>
  <c r="B328" i="26"/>
  <c r="B329" i="26" s="1"/>
  <c r="B330" i="26" s="1"/>
  <c r="B331" i="26" s="1"/>
  <c r="B317" i="26"/>
  <c r="B318" i="26" s="1"/>
  <c r="B319" i="26" s="1"/>
  <c r="B320" i="26" s="1"/>
  <c r="B305" i="26"/>
  <c r="B306" i="26" s="1"/>
  <c r="B307" i="26" s="1"/>
  <c r="B308" i="26" s="1"/>
  <c r="B294" i="26"/>
  <c r="B295" i="26" s="1"/>
  <c r="B296" i="26" s="1"/>
  <c r="B297" i="26" s="1"/>
  <c r="B283" i="26"/>
  <c r="B284" i="26" s="1"/>
  <c r="B285" i="26" s="1"/>
  <c r="B286" i="26" s="1"/>
  <c r="B272" i="26"/>
  <c r="B273" i="26" s="1"/>
  <c r="B274" i="26" s="1"/>
  <c r="B275" i="26" s="1"/>
  <c r="B260" i="26"/>
  <c r="B261" i="26" s="1"/>
  <c r="B262" i="26" s="1"/>
  <c r="B263" i="26" s="1"/>
  <c r="B249" i="26"/>
  <c r="B250" i="26" s="1"/>
  <c r="B251" i="26" s="1"/>
  <c r="B252" i="26" s="1"/>
  <c r="B238" i="26"/>
  <c r="B239" i="26" s="1"/>
  <c r="B240" i="26" s="1"/>
  <c r="B241" i="26" s="1"/>
  <c r="B227" i="26"/>
  <c r="B228" i="26" s="1"/>
  <c r="B229" i="26" s="1"/>
  <c r="B230" i="26" s="1"/>
  <c r="B216" i="26"/>
  <c r="B217" i="26" s="1"/>
  <c r="B218" i="26" s="1"/>
  <c r="B219" i="26" s="1"/>
  <c r="B204" i="26"/>
  <c r="B205" i="26" s="1"/>
  <c r="B206" i="26" s="1"/>
  <c r="B207" i="26" s="1"/>
  <c r="B193" i="26"/>
  <c r="B194" i="26" s="1"/>
  <c r="B195" i="26" s="1"/>
  <c r="B196" i="26" s="1"/>
  <c r="B182" i="26"/>
  <c r="B183" i="26" s="1"/>
  <c r="B184" i="26" s="1"/>
  <c r="B185" i="26" s="1"/>
  <c r="B171" i="26"/>
  <c r="B172" i="26" s="1"/>
  <c r="B173" i="26" s="1"/>
  <c r="B174" i="26" s="1"/>
  <c r="B160" i="26"/>
  <c r="B161" i="26" s="1"/>
  <c r="B162" i="26" s="1"/>
  <c r="B163" i="26" s="1"/>
  <c r="B149" i="26"/>
  <c r="B150" i="26" s="1"/>
  <c r="B151" i="26" s="1"/>
  <c r="B152" i="26" s="1"/>
  <c r="B138" i="26"/>
  <c r="B139" i="26" s="1"/>
  <c r="B140" i="26" s="1"/>
  <c r="B141" i="26" s="1"/>
  <c r="B127" i="26"/>
  <c r="B128" i="26" s="1"/>
  <c r="B129" i="26" s="1"/>
  <c r="B130" i="26" s="1"/>
  <c r="B116" i="26"/>
  <c r="B117" i="26" s="1"/>
  <c r="B118" i="26" s="1"/>
  <c r="B119" i="26" s="1"/>
  <c r="B105" i="26"/>
  <c r="B106" i="26" s="1"/>
  <c r="B107" i="26" s="1"/>
  <c r="B108" i="26" s="1"/>
  <c r="B94" i="26"/>
  <c r="B95" i="26" s="1"/>
  <c r="B96" i="26" s="1"/>
  <c r="B97" i="26" s="1"/>
  <c r="B83" i="26"/>
  <c r="B84" i="26" s="1"/>
  <c r="B85" i="26" s="1"/>
  <c r="B86" i="26" s="1"/>
  <c r="B71" i="26"/>
  <c r="B72" i="26" s="1"/>
  <c r="B73" i="26" s="1"/>
  <c r="B74" i="26" s="1"/>
  <c r="B60" i="26"/>
  <c r="B61" i="26" s="1"/>
  <c r="B62" i="26" s="1"/>
  <c r="B63" i="26" s="1"/>
  <c r="B49" i="26"/>
  <c r="B50" i="26" s="1"/>
  <c r="B51" i="26" s="1"/>
  <c r="B52" i="26" s="1"/>
  <c r="B38" i="26"/>
  <c r="B39" i="26" s="1"/>
  <c r="B40" i="26" s="1"/>
  <c r="B41" i="26" s="1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R10" i="28" s="1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G10" i="28" l="1"/>
  <c r="M10" i="28"/>
  <c r="M10" i="25"/>
  <c r="S10" i="25"/>
  <c r="G10" i="13"/>
  <c r="H4" i="17" s="1"/>
  <c r="L10" i="13"/>
  <c r="H6" i="17" s="1"/>
  <c r="Q10" i="13"/>
  <c r="H8" i="17" s="1"/>
  <c r="G10" i="14"/>
  <c r="I4" i="17" s="1"/>
  <c r="L10" i="14"/>
  <c r="I6" i="17" s="1"/>
  <c r="M10" i="21"/>
  <c r="J6" i="17" s="1"/>
  <c r="G10" i="20"/>
  <c r="M10" i="20"/>
  <c r="G10" i="25"/>
  <c r="F4" i="17"/>
  <c r="F8" i="17"/>
  <c r="F6" i="17"/>
</calcChain>
</file>

<file path=xl/sharedStrings.xml><?xml version="1.0" encoding="utf-8"?>
<sst xmlns="http://schemas.openxmlformats.org/spreadsheetml/2006/main" count="2730" uniqueCount="406">
  <si>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</si>
  <si>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</si>
  <si>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</si>
  <si>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</si>
  <si>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</si>
  <si>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</si>
  <si>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</si>
  <si>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</si>
  <si>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1.0</t>
  </si>
  <si>
    <t>Julio Leonardo</t>
  </si>
  <si>
    <t>Versión Preliminar</t>
  </si>
  <si>
    <t>En Revisión</t>
  </si>
  <si>
    <t>Roger Apaéstegui</t>
  </si>
  <si>
    <t>logo</t>
  </si>
  <si>
    <t>Checklist de Aseguramiento de Calidad</t>
  </si>
  <si>
    <t>Versión: 1.0</t>
  </si>
  <si>
    <t>Fecha Efectiva:  09/10/2019</t>
  </si>
  <si>
    <t>Objetivo</t>
  </si>
  <si>
    <t>Documentar una revisión de aseguramiento de calidad a un proyecto interno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</si>
  <si>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</si>
  <si>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</si>
  <si>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</si>
  <si>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</si>
  <si>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letra, son celdas que se obtienen mediante fórmula.</t>
  </si>
  <si>
    <t>Títulos de los campos.</t>
  </si>
  <si>
    <t>Hojas</t>
  </si>
  <si>
    <t>Nombre</t>
  </si>
  <si>
    <t>Historial de Revisiones</t>
  </si>
  <si>
    <t>Contiene detalles de las revisiones del documento</t>
  </si>
  <si>
    <t>Instructivo</t>
  </si>
  <si>
    <t>Esta hoja</t>
  </si>
  <si>
    <t>CheckList</t>
  </si>
  <si>
    <t>Check list de aseguramiento de calidad</t>
  </si>
  <si>
    <t>Tablas</t>
  </si>
  <si>
    <t>Datos de importancia para la elaboración del documento</t>
  </si>
  <si>
    <t>Hoja "CheckList"</t>
  </si>
  <si>
    <t>Cabecera</t>
  </si>
  <si>
    <t>Empresa:</t>
  </si>
  <si>
    <t>Nombre de la Empresa</t>
  </si>
  <si>
    <t>Jefe de Proyecto:</t>
  </si>
  <si>
    <t>Jefe de la Fábrica</t>
  </si>
  <si>
    <t>Nombre del Proyecto:</t>
  </si>
  <si>
    <t>Nombre del Proyecto</t>
  </si>
  <si>
    <t>Analista de Calidad: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</si>
  <si>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</si>
  <si>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</si>
  <si>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</si>
  <si>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</si>
  <si>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</si>
  <si>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</si>
  <si>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</si>
  <si>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</si>
  <si>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Nº</t>
  </si>
  <si>
    <t>Identificador de Descripción de concepto a auditar</t>
  </si>
  <si>
    <t>Tipo de revisión</t>
  </si>
  <si>
    <t>Tipo de revisión: Auditoria de calidad por formatos</t>
  </si>
  <si>
    <t>Enunciado de los criterios para Auditar</t>
  </si>
  <si>
    <t>Referencia la fecha en la que ha sido realizada la observación</t>
  </si>
  <si>
    <t>1ra. Rev.</t>
  </si>
  <si>
    <t>Referencia si se esta realizado la 1ra Rev (con Si, No o No Aplica)</t>
  </si>
  <si>
    <t>Obs.</t>
  </si>
  <si>
    <t>Breve descripción de la primera revisión realizada</t>
  </si>
  <si>
    <t>2da Rev.</t>
  </si>
  <si>
    <t>Referencia si se esta realizado la 2da Rev (con Si, No o No Aplica)</t>
  </si>
  <si>
    <t>Breve descripción de la segunda revisión realizada</t>
  </si>
  <si>
    <t>3era Rev.</t>
  </si>
  <si>
    <t>Referencia si se esta realizado la 3ra Rev (con Si, No o No Aplica)</t>
  </si>
  <si>
    <t>Breve descripción de la tercera revisión realizada</t>
  </si>
  <si>
    <t>CHECKLIST DE ASEGURAMIENTO DE CALIDAD - INICIO</t>
  </si>
  <si>
    <t>Fábrica:</t>
  </si>
  <si>
    <t>EVOLUTIVO FRONT END</t>
  </si>
  <si>
    <t>1era Revisión</t>
  </si>
  <si>
    <t>Revisores:</t>
  </si>
  <si>
    <t>[Nombres]</t>
  </si>
  <si>
    <t>Fecha de Revisión:</t>
  </si>
  <si>
    <t>dd/mm/aaaa</t>
  </si>
  <si>
    <t>Jefe de la Fábrica:</t>
  </si>
  <si>
    <t>Tipo de Proyecto</t>
  </si>
  <si>
    <t>2da. Revisión</t>
  </si>
  <si>
    <t>Gestor de Calidad:</t>
  </si>
  <si>
    <t>3ra. Revisión</t>
  </si>
  <si>
    <t>Indicadores de Gestion de Configuracion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</si>
  <si>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</si>
  <si>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</si>
  <si>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</si>
  <si>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</si>
  <si>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</si>
  <si>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Descripcion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</si>
  <si>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</si>
  <si>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</si>
  <si>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</si>
  <si>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</si>
  <si>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</si>
  <si>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</si>
  <si>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</si>
  <si>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</si>
  <si>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</si>
  <si>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</si>
  <si>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</si>
  <si>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</si>
  <si>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</si>
  <si>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</si>
  <si>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</si>
  <si>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</si>
  <si>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</si>
  <si>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</si>
  <si>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</si>
  <si>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</si>
  <si>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</si>
  <si>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</si>
  <si>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</si>
  <si>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</si>
  <si>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</si>
  <si>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</si>
  <si>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</si>
  <si>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</si>
  <si>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</si>
  <si>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</si>
  <si>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</si>
  <si>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</si>
  <si>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</si>
  <si>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</si>
  <si>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</si>
  <si>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</si>
  <si>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</si>
  <si>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</si>
  <si>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</si>
  <si>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</si>
  <si>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</si>
  <si>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</si>
  <si>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</si>
  <si>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</si>
  <si>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</si>
  <si>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</si>
  <si>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</si>
  <si>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</si>
  <si>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</si>
  <si>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</si>
  <si>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</si>
  <si>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</si>
  <si>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</si>
  <si>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</si>
  <si>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</si>
  <si>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</si>
  <si>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</si>
  <si>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</si>
  <si>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</si>
  <si>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</si>
  <si>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</si>
  <si>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</si>
  <si>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</si>
  <si>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</si>
  <si>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</si>
  <si>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</si>
  <si>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</si>
  <si>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</si>
  <si>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</si>
  <si>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</si>
  <si>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</si>
  <si>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</si>
  <si>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</si>
  <si>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</si>
  <si>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</si>
  <si>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</si>
  <si>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</si>
  <si>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</si>
  <si>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</si>
  <si>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</si>
  <si>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</si>
  <si>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</si>
  <si>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</si>
  <si>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</si>
  <si>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</si>
  <si>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</si>
  <si>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</si>
  <si>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</si>
  <si>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</si>
  <si>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</si>
  <si>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</si>
  <si>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</si>
  <si>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</si>
  <si>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</si>
  <si>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</si>
  <si>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</si>
  <si>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</si>
  <si>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</si>
  <si>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</si>
  <si>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</si>
  <si>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</si>
  <si>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</si>
  <si>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</si>
  <si>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</si>
  <si>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</si>
  <si>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</si>
  <si>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</si>
  <si>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</si>
  <si>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</si>
  <si>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</si>
  <si>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</si>
  <si>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</si>
  <si>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</si>
  <si>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</si>
  <si>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</si>
  <si>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</si>
  <si>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</si>
  <si>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</si>
  <si>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</si>
  <si>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</si>
  <si>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</si>
  <si>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</si>
  <si>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</si>
  <si>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</si>
  <si>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</si>
  <si>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</si>
  <si>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</si>
  <si>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</si>
  <si>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</si>
  <si>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</si>
  <si>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</si>
  <si>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</si>
  <si>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</si>
  <si>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</si>
  <si>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</si>
  <si>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</si>
  <si>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</si>
  <si>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</si>
  <si>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</si>
  <si>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</si>
  <si>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</si>
  <si>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</si>
  <si>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</si>
  <si>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</si>
  <si>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</si>
  <si>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</si>
  <si>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</si>
  <si>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</si>
  <si>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</si>
  <si>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</si>
  <si>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</si>
  <si>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</si>
  <si>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</si>
  <si>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</si>
  <si>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</si>
  <si>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</si>
  <si>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</si>
  <si>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</si>
  <si>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</si>
  <si>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</si>
  <si>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</si>
  <si>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</si>
  <si>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</si>
  <si>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</si>
  <si>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</si>
  <si>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</si>
  <si>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</si>
  <si>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</si>
  <si>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</si>
  <si>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</si>
  <si>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</si>
  <si>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DESARROLLO DE SISTEMAS</t>
  </si>
  <si>
    <t>Proyecto</t>
  </si>
  <si>
    <t>FACTURA DIGITAL PARA PYMES</t>
  </si>
  <si>
    <t>1ra Revisión</t>
  </si>
  <si>
    <t>Alexander Luis, Jave Guevara</t>
  </si>
  <si>
    <t>Jefe de Proyecto</t>
  </si>
  <si>
    <t>Luis Muñoz</t>
  </si>
  <si>
    <t>2da Revisión</t>
  </si>
  <si>
    <t>Alexander Jave</t>
  </si>
  <si>
    <t>3ra Revisión</t>
  </si>
  <si>
    <t>Tipo de Revisión</t>
  </si>
  <si>
    <t>Fecha: Del 01/10/2019 al 09/10/2019</t>
  </si>
  <si>
    <t>Observación</t>
  </si>
  <si>
    <t>Fecha: Del 13/10/2015 al 27/10/2015</t>
  </si>
  <si>
    <t>Fecha: Del 02/11/2015 al 13/11/2015</t>
  </si>
  <si>
    <t>Área PP-PMC</t>
  </si>
  <si>
    <t>Documento : Plan del proyecto PP                       
PP_FDPYMES_v3.0_2019                                                                               https://utpedupe-my.sharepoint.com/:w:/g/personal/1629262_utp_edu_pe/EUqF7wDh3xRJhlBQdgkg_6oBq54fBhODtuxPX2Qkbw31KQ?e=qAGjtl</t>
  </si>
  <si>
    <t>¿El documento está definido con la nomenclatura establecida?</t>
  </si>
  <si>
    <t>Criterío de Evaluación en Documento conforme</t>
  </si>
  <si>
    <t>¿El documento se encuentra en el repositorio de Github de FACTURA DIGITAL PARA PYMES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</si>
  <si>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</si>
  <si>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</si>
  <si>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</si>
  <si>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 xml:space="preserve">No </t>
  </si>
  <si>
    <t>Documento cumple con  el formato definido para el Proyecto</t>
  </si>
  <si>
    <t>Documento definido con nomenclatura establecida</t>
  </si>
  <si>
    <t>Ubicación correcta de Documento en repositorio</t>
  </si>
  <si>
    <t>Documento sin errores Ortográficos</t>
  </si>
  <si>
    <t xml:space="preserve">Documento cumple con definiciones, actividades, procesos,fechas, estructuras de datos, fórmulas, entre otros factores preestablecidos y actualizados para el desarrollo del proyecto </t>
  </si>
  <si>
    <t>Documento : Cronograma de Proyecto                                                                        [CPROY]_[Versión]_[Año]                                                                                   GitHub\FACTURA DIGITAL PARA PYMES\tree\master\Area_de_Proceso-_PP-PMC\CPROY</t>
  </si>
  <si>
    <t>No Aplica</t>
  </si>
  <si>
    <t>No Aplica este Criterio para auditoría de Calidad</t>
  </si>
  <si>
    <t>Corregir fechas de actividades por desconfiguración de la misma</t>
  </si>
  <si>
    <t>Reestructurar Tareas y cambiar definiciones en el Proceso de Gestión e Ingeniería</t>
  </si>
  <si>
    <t>Documento :Registro de Riesgos                                             [REGRI]_[Versión]_[Año]                                                                                   GitHub\FACTURA DIGITAL PARA PYMES\tree\master\Area_de_Proceso-_PP-PMC\REGRI</t>
  </si>
  <si>
    <t>Definir nuevos riesgos que aún no estan contemplados y son de importancia en el Proyecto</t>
  </si>
  <si>
    <t>Documento : Acta de Cierre de Proyecto                                                                            [ACCPRO]_[Año]                                                                                                          GitHub\FACTURA DIGITAL PARA PYMES\tree\master\Area_de_Proceso-_PP-PMC\ACCPRO</t>
  </si>
  <si>
    <t>Ajustar documento a formato de documentos del proyecto</t>
  </si>
  <si>
    <t>Documento en estado de plantilla</t>
  </si>
  <si>
    <t>Documento : Acta de Relatorio de Proyecto                                                                              [ACREVPRO]_[Año]                                                                                                     GitHub\FACTURA DIGITAL PARA PYMES\tree\master\Area_de_Proceso-_PP-PMC\ACREVPRO</t>
  </si>
  <si>
    <t>Área REQM</t>
  </si>
  <si>
    <t>Documento : Proceso de Gestión de Requerimientos                                                                                [PGREQM]_[Versión]_[Año]                                                                             GitHub\FACTURA DIGITAL PARA PYMES\tree\master\Area_de_Proceso-_REQM\PGREQM</t>
  </si>
  <si>
    <t>-</t>
  </si>
  <si>
    <t>Documento en estado de plantilla (No definida para auditar)</t>
  </si>
  <si>
    <t>Ajustar Gráficas a formato de los documentos del proyecto</t>
  </si>
  <si>
    <t>Documento : Lista Maestra de Requerimientos                                                                             [LMREQM]_[Versión]_[Año]                                                                             GitHub\FACTURA DIGITAL PARA PYMES\tree\master\Area_de_Proceso-_REQM\LMREQM</t>
  </si>
  <si>
    <t>Actualizar datos acordes a la solicitud de cambio de requerimientos del proyecto</t>
  </si>
  <si>
    <t>Documento : Matriz de Trazabilidad de Requerimientos                                                                                [MTREQM]_[Versión]_[Año]                                                                              GitHub\FACTURA DIGITAL PARA PYMES\tree\master\Area_de_Proceso-_REQM\MTREQM</t>
  </si>
  <si>
    <t>Documento : Solicitud de Cambios a Requerimientos                                                               [SOLCREQM]_[Versión]_[Año]                                                                        GitHub\FACTURA DIGITAL PARA PYMES\tree\master\Area_de_Proceso-_REQM\SOLCREQM</t>
  </si>
  <si>
    <t>Documento : Acta de Solicitud de Cambios a Requerimientos                                                               [ASCR]_[Año]                                                                                                                GitHub\FACTURA DIGITAL PARA PYMES\tree\master\Area_de_Proceso-_REQM\ASCR</t>
  </si>
  <si>
    <t>Documento : _Registro de Cambios a Requerimientos                                                               [RCREQM]_[Versión]_[Año]                                                                              GitHub\FACTURA DIGITAL PARA PYMES\tree\master\Area_de_Proceso-_REQM\RCREQM</t>
  </si>
  <si>
    <t xml:space="preserve">Documento : Documento de Análisis                                                                [DANA]_[Versión]_[Año]                                                                                       GitHub\FACTURA DIGITAL PARA PYMES\tree\master\Area_de_Proceso-_REQM\Ingenieria\DANA </t>
  </si>
  <si>
    <t>Definir indice y numeración de subtemas desarrollados en el documento</t>
  </si>
  <si>
    <t>Documento : Documento de Diseño                                                           [DDIS]_[Versión]_[Año]                                                                                         GitHub\FACTURA DIGITAL PARA PYMES\tree\master\Area_de_Proceso-_REQM\Ingenieria\DDIS</t>
  </si>
  <si>
    <t>Documento : Manual de Usuario                                                           [MANUSER]_[Versión]_[Año]                                                                            GitHub\FACTURA DIGITAL PARA PYMES\tree\master\Area_de_Proceso-_REQM\Ingenieria\MANUSER</t>
  </si>
  <si>
    <t>Documento : Informe de Pruebas Internas                                                              [INPRUIN]_[Versión]_[Año]                                                                                   GitHub\FACTURA DIGITAL PARA PYMES\tree\master\Area_de_Proceso-_REQM\Ingenieria\INPRUIN</t>
  </si>
  <si>
    <t>Documento : Informe de Pruebas Externas                                                              [INPRUEX]_[Versión]_[Año]                                                                                   GitHub\FACTURA DIGITAL PARA PYMES\tree\master\Area_de_Proceso-_REQM\Ingenieria\INPRUEX</t>
  </si>
  <si>
    <t>Documento : Guía de Instalación                                                               [GUINSTALL]_[Versión]_[Año]                                                                        GitHub\FACTURA DIGITAL PARA PYMES\tree\master\Area_de_Proceso-_REQM\Ingenieria\GUINSTALL</t>
  </si>
  <si>
    <t>Área PPQA</t>
  </si>
  <si>
    <t>Documento : CheckList de Aseguramiento de Calidad                                                             [CHKQA]_[Versión]_[Año]                                                                                     GitHub\FACTURA DIGITAL PARA PYMES\tree\master\Area_de_Proceso-_PPQA\CHKQA</t>
  </si>
  <si>
    <t>Especificar mayor número de aspectos a auditar por documento</t>
  </si>
  <si>
    <t>Documento : Proceso de Aseguramiento de Calidad                                                            [PQA]_[Versión]_[Año]                                                                                        GitHub\FACTURA DIGITAL PARA PYMES\tree\master\Area_de_Proceso-_PPQA\PQA</t>
  </si>
  <si>
    <t>Documento : Solicitud de Aseguramiento de Calidad                                                         [SOLQA]_[Año]                                                                                                     GitHub\FACTURA DIGITAL PARA PYMES\tree\master\Area_de_Proceso-_PPQA\SOLQA</t>
  </si>
  <si>
    <t>Documento : Informe de Revisión General de Aseguramiento de Calidad                                                          [INREQA]_[Año]                                                                                                    GitHub\FACTURA DIGITAL PARA PYMES\tree\master\Area_de_Proceso-_PPQA\INREQA</t>
  </si>
  <si>
    <t xml:space="preserve">Definir indice y numeración de subtemas desarrollados en el documento </t>
  </si>
  <si>
    <t>Documento : Herramienta Gestion de Aseguramiento de Calidad                                                         [HGQA]_[Versión]_[Año]                                                                                     GitHub\FACTURA DIGITAL PARA PYMES\tree\master\Area_de_Proceso-_PPQA\HGQA</t>
  </si>
  <si>
    <t>Área CM</t>
  </si>
  <si>
    <t>Documento : Proceso de Gestion de Configuracion                                                        [PGC]_[Versión]_[Año]                                                                                       GitHub\FACTURA DIGITAL PARA PYMES\tree\master\Area_de_Proceso-_CM\PGC</t>
  </si>
  <si>
    <t>Documento : Solicitud de Accesos                                                     [SOLACC]_[Versión]_[Año]                                                                                       GitHub\FACTURA DIGITAL PARA PYMES\tree\master\Area_de_Proceso-_CM\SOLACC</t>
  </si>
  <si>
    <t>Especificar el Acceso de Solo Lectura al Cliente (MST E.I.R.L)</t>
  </si>
  <si>
    <t>Documento : Registro de Items de Configuracion                                                       [REGITCON]_[Versión]_[Año]                                                                                       GitHub\FACTURA DIGITAL PARA PYMES\tree\master\Area_de_Proceso-_CM\REGITCON</t>
  </si>
  <si>
    <t>Actualizar datos de Item de Configuración (Ruta de Activos de Procesos, Ruta de los Registros y Código)</t>
  </si>
  <si>
    <t>Documento : Indice Cambios Items de Configuracion                                                      [ICIC]_[Versión]_[Año]                                                                                       GitHub\FACTURA DIGITAL PARA PYMES\tree\master\Area_de_Proceso-_CM\ICIC</t>
  </si>
  <si>
    <t>Modificar nomenclatura del Documento y tipo (de .pdf a .docx)</t>
  </si>
  <si>
    <t>Área MA</t>
  </si>
  <si>
    <t>Documento : Proceso de Medicion de Metrica             [PROMM]_[Versión]_[Año]                                                                                      GitHub\FACTURA DIGITAL PARA PYMES\tree\master\Area_de_Proceso-_MA\PROMM</t>
  </si>
  <si>
    <t>Cambiar documento a fomato de documentos del proyecto</t>
  </si>
  <si>
    <t>Documento : Tablero de Metricas                                           [TABM]_[Versión]_[Año]                                                                                      GitHub\FACTURA DIGITAL PARA PYMES\tree\master\Area_de_Proceso-_MA\TABM</t>
  </si>
  <si>
    <t>Documento : Ficha de Metricas de N Conformidades QA de Producto          [FMNCONQAP]_[Versión]_[Año]                                                                                      GitHub\FACTURA DIGITAL PARA PYMES\tree\master\Area_de_Proceso-_MA\FMNCONQAP</t>
  </si>
  <si>
    <t>Documento : Ficha de Metricas de Volatilidad de Requerimientos             [FMVREQM]_[Versión]_[Año]                                                                                      GitHub\FACTURA DIGITAL PARA PYMES\tree\master\Area_de_Proceso-_MA\FMVREQM</t>
  </si>
  <si>
    <t>Documento : Ficha de Metrica de Indice de Cambios en Items de Configuracion         [FMICIC]_[Versión]_[Año]                                                                                      GitHub\FACTURA DIGITAL PARA PYMES\tree\master\Area_de_Proceso-_MA\FMICIC</t>
  </si>
  <si>
    <t>Documento : Ficha de Metrica de Exposicion al Riesgo             [FMEXRI]_[Versión]_[Año]                                                                                      GitHub\FACTURA DIGITAL PARA PYMES\tree\master\Area_de_Proceso-_MA\FMEXRI</t>
  </si>
  <si>
    <t>Área Proyecto</t>
  </si>
  <si>
    <t>Documento : Acta de reunion Externa                                                 [AREXT]_[Año]                                                                                                       GitHub\FACTURA DIGITAL PARA PYMES\tree\master\Actas\AREXT</t>
  </si>
  <si>
    <t>Documento : Acta de reunion Interna                                                   [ARINT]_[Año]                                                                                                       GitHub\FACTURA DIGITAL PARA PYMES\tree\master\Actas\ARINT</t>
  </si>
  <si>
    <t>Documento : Acta de Aceptacion  de Entregables                                               [ACENTRE]_[Año]                                                                                                       GitHub\FACTURA DIGITAL PARA PYMES\tree\master\Actas\ACENTRE</t>
  </si>
  <si>
    <t>Documento : Informe de Avance Quincenal                                             [IAVQUI]_[Año]                                                                                                         GitHub\FACTURA DIGITAL PARA PYMES\tree\master\Informes\IAVQUI</t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</si>
  <si>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</si>
  <si>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</si>
  <si>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</si>
  <si>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</si>
  <si>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</si>
  <si>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</si>
  <si>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</si>
  <si>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</si>
  <si>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</si>
  <si>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</si>
  <si>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</si>
  <si>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</si>
  <si>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</si>
  <si>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</si>
  <si>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</si>
  <si>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</si>
  <si>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</si>
  <si>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</si>
  <si>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</si>
  <si>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</si>
  <si>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</si>
  <si>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</si>
  <si>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</si>
  <si>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Tipos</t>
  </si>
  <si>
    <t>Tipo Proyecto</t>
  </si>
  <si>
    <t>Criterios</t>
  </si>
  <si>
    <t xml:space="preserve">Alexnader Luis Jave Guevara </t>
  </si>
  <si>
    <t>Mantenimiento</t>
  </si>
  <si>
    <t>Atención de Incidencias</t>
  </si>
  <si>
    <t>Definición de Requerimientos</t>
  </si>
  <si>
    <t>Se completo todos los puntos requeridos en el documento</t>
  </si>
  <si>
    <t>En la pagina 12 hace falta los puntos: ESTRATEGIA DE EJECUCIÓN DEL PROYECTO,
ORGANIZACIÓN DEL PROYECTO,
CRONOGRAMA DE ACTIVIDADES. De lo contrario indicar el link donde se encuentran estos puntos</t>
  </si>
  <si>
    <t>Hace flata una tabla de para las imágenes utilizadas e indicar una descripcion y fuente de ellas.</t>
  </si>
  <si>
    <t>Se maneja una nomenclatura clara para todo aquel que lea el documento</t>
  </si>
  <si>
    <t>Se emplean terminos de negocio que no son entendibles por todos, hace falta un glosario de estas plabras</t>
  </si>
  <si>
    <t>Se adminsitra correctamente las fuentes</t>
  </si>
  <si>
    <t>Si el documento hace referencias a otros documentos como citas, se debe manejar una bibliografia de las fuentes utilizadas</t>
  </si>
  <si>
    <t>Mantiene un orden estetico el documento</t>
  </si>
  <si>
    <t>En la pagina 3 se aprecia una tabla con celdas vacias sin utilizar</t>
  </si>
  <si>
    <t>EL documento es claro y entendible  todo aquel que lea el documento</t>
  </si>
  <si>
    <t>Documento : Registros de riegos                       
PP_RR_V1.0_2019
https://utpedupe-my.sharepoint.com/:x:/g/personal/1629262_utp_edu_pe/EYtWWesOscBImIUzm20WbocBoMW9xBRSTEJYR27HCmJyOA?e=1Yn8Pz</t>
  </si>
  <si>
    <t>Documento claro y bien redactado</t>
  </si>
  <si>
    <t>En la hojaMatriz de riesgo celdas H12 y H15 se debe corregir errores ortografico</t>
  </si>
  <si>
    <t>Documento actualizado con las incurrencias de los casos</t>
  </si>
  <si>
    <t>Necesita actualizar el monitoreo de los riesgos</t>
  </si>
  <si>
    <t>Matriz acorde a la realidad del proyecto</t>
  </si>
  <si>
    <t>Cumple con los puntos mas criticos del proyecyo</t>
  </si>
  <si>
    <t>Analisis de riesgo corectamente estimado</t>
  </si>
  <si>
    <t>La estimacion de los indicadores es correcta y cernada a la realidad</t>
  </si>
  <si>
    <t>Actualizacion constante de los riesgos detectados del proyecto</t>
  </si>
  <si>
    <t>Se debe de mantener actualizado los riesgos posibles acorde el proyecto avance</t>
  </si>
  <si>
    <t>Cronograna acorde a las actividades realizadas</t>
  </si>
  <si>
    <t>Se requiere plantear mejor las actividades que reflejen la realidad del proyecto</t>
  </si>
  <si>
    <t>Cumple con todos los puntos necesarios para el proyecto</t>
  </si>
  <si>
    <t>Cumple con el criterio de evaluación</t>
  </si>
  <si>
    <t>Utiliza adecuadamente la nomenclatura para todos los procesos</t>
  </si>
  <si>
    <t>Las fechas son realistas al avance del equpo</t>
  </si>
  <si>
    <t>El documento se mantiene actualizado según el avance del proyecto</t>
  </si>
  <si>
    <t>Requiere manter actualizado el cronograma según las actividades realizadas en la semana</t>
  </si>
  <si>
    <t>Documento : Cronograma de Proyecto                       
CPROY_V1.1_2019
https://utpedupe-my.sharepoint.com/:u:/g/personal/1629262_utp_edu_pe/EZwn52VxTe1AhD2gRGJ2hyUBLV8-cH5JCnAsEkEc4_Ibyw?e=ZfzgMT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</si>
</sst>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73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6" borderId="31" xfId="45" applyFont="1" applyFill="1" applyBorder="1" applyAlignment="1">
      <alignment horizontal="center" vertical="center" wrapText="1"/>
    </xf>
    <xf numFmtId="0" fontId="5" fillId="26" borderId="32" xfId="45" applyFont="1" applyFill="1" applyBorder="1" applyAlignment="1">
      <alignment horizontal="center" vertical="center" wrapText="1"/>
    </xf>
    <xf numFmtId="0" fontId="5" fillId="26" borderId="33" xfId="45" applyFont="1" applyFill="1" applyBorder="1" applyAlignment="1">
      <alignment horizontal="center" vertical="center" wrapText="1"/>
    </xf>
    <xf numFmtId="0" fontId="7" fillId="0" borderId="34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5" xfId="46" applyFont="1" applyBorder="1" applyAlignment="1" applyProtection="1">
      <alignment horizontal="center" vertical="top" wrapText="1"/>
      <protection locked="0"/>
    </xf>
    <xf numFmtId="0" fontId="7" fillId="0" borderId="36" xfId="46" applyFont="1" applyBorder="1" applyAlignment="1" applyProtection="1">
      <alignment horizontal="center" vertical="top" wrapText="1"/>
      <protection locked="0"/>
    </xf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37" xfId="46" applyFont="1" applyBorder="1" applyAlignment="1" applyProtection="1">
      <alignment horizontal="center" vertical="top" wrapText="1"/>
      <protection locked="0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49" fontId="7" fillId="0" borderId="41" xfId="46" applyNumberFormat="1" applyFont="1" applyBorder="1" applyAlignment="1" applyProtection="1">
      <alignment horizontal="center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14" fontId="3" fillId="28" borderId="9" xfId="0" applyNumberFormat="1" applyFont="1" applyFill="1" applyBorder="1" applyAlignment="1" applyProtection="1">
      <alignment vertical="center"/>
      <protection locked="0"/>
    </xf>
    <xf numFmtId="14" fontId="3" fillId="28" borderId="9" xfId="43" applyNumberFormat="1" applyFont="1" applyFill="1" applyBorder="1"/>
    <xf numFmtId="0" fontId="3" fillId="28" borderId="0" xfId="43" applyFont="1" applyFill="1" applyAlignment="1">
      <alignment horizontal="left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44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 wrapText="1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45" xfId="0" applyFont="1" applyFill="1" applyBorder="1" applyAlignment="1" applyProtection="1">
      <alignment vertical="center"/>
      <protection locked="0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" fillId="30" borderId="0" xfId="39" applyFont="1" applyFill="1" applyBorder="1" applyAlignment="1">
      <alignment vertical="center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1" fillId="0" borderId="0" xfId="39" applyFont="1" applyFill="1" applyAlignment="1">
      <alignment horizontal="left" vertical="center" wrapText="1" indent="2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center" wrapText="1" indent="5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4" borderId="2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30" borderId="10" xfId="0" applyFont="1" applyFill="1" applyBorder="1" applyAlignment="1" applyProtection="1">
      <alignment horizontal="center" vertical="center"/>
      <protection locked="0"/>
    </xf>
    <xf numFmtId="0" fontId="45" fillId="30" borderId="12" xfId="0" applyFont="1" applyFill="1" applyBorder="1" applyAlignment="1" applyProtection="1">
      <alignment horizontal="center" vertical="center"/>
      <protection locked="0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1" fillId="0" borderId="0" xfId="39" applyFont="1" applyFill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45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30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45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5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45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45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center" wrapText="1"/>
    </xf>
    <xf numFmtId="0" fontId="3" fillId="0" borderId="45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5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6" fillId="0" borderId="10" xfId="39" applyFont="1" applyBorder="1" applyAlignment="1">
      <alignment horizontal="left" vertical="center" wrapText="1"/>
    </xf>
    <xf numFmtId="0" fontId="16" fillId="0" borderId="45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46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45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7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48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41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45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0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8" fillId="31" borderId="45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45" fillId="30" borderId="10" xfId="0" applyFont="1" applyFill="1" applyBorder="1" applyAlignment="1" applyProtection="1">
      <alignment horizontal="center" vertical="center"/>
      <protection locked="0"/>
    </xf>
    <xf numFmtId="0" fontId="45" fillId="30" borderId="12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51" xfId="43" applyFont="1" applyFill="1" applyBorder="1" applyAlignment="1">
      <alignment horizontal="center" vertical="center"/>
    </xf>
    <xf numFmtId="0" fontId="49" fillId="23" borderId="52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53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9544"/>
        <c:axId val="252763280"/>
      </c:barChart>
      <c:catAx>
        <c:axId val="25302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763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27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29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>
          <a:extLst>
            <a:ext uri="{FF2B5EF4-FFF2-40B4-BE49-F238E27FC236}">
              <a16:creationId xmlns:a16="http://schemas.microsoft.com/office/drawing/2014/main" id="{00000000-0008-0000-0900-000039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0" sqref="K10"/>
    </sheetView>
  </sheetViews>
  <sheetFormatPr baseColWidth="10" defaultColWidth="9.140625" defaultRowHeight="12.75"/>
  <cols>
    <col min="1" max="1" width="9" style="121" customWidth="1"/>
    <col min="2" max="2" width="7.42578125" style="121" customWidth="1"/>
    <col min="3" max="3" width="9" style="121" customWidth="1"/>
    <col min="4" max="4" width="12.85546875" style="121" customWidth="1"/>
    <col min="5" max="5" width="15.5703125" style="121" customWidth="1"/>
    <col min="6" max="6" width="26.140625" style="121" customWidth="1"/>
    <col min="7" max="7" width="13.5703125" style="121" customWidth="1"/>
    <col min="8" max="8" width="15" style="121" customWidth="1"/>
    <col min="9" max="16384" width="9.140625" style="121"/>
  </cols>
  <sheetData>
    <row r="1" spans="1:9">
      <c r="A1" s="120"/>
      <c r="B1" s="120"/>
      <c r="C1" s="120"/>
      <c r="D1" s="120"/>
      <c r="E1" s="120"/>
      <c r="F1" s="120"/>
      <c r="G1" s="120"/>
      <c r="H1" s="120"/>
      <c r="I1" s="120"/>
    </row>
    <row r="2" spans="1:9" ht="15.75">
      <c r="A2" s="120"/>
      <c r="B2" s="431" t="s">
        <v>0</v>
      </c>
      <c r="C2" s="431"/>
      <c r="D2" s="431"/>
      <c r="E2" s="431"/>
      <c r="F2" s="431"/>
      <c r="G2" s="431"/>
      <c r="H2" s="431"/>
      <c r="I2" s="120"/>
    </row>
    <row r="3" spans="1:9" ht="13.5" thickBot="1">
      <c r="A3" s="120"/>
      <c r="B3" s="120"/>
      <c r="C3" s="120"/>
      <c r="D3" s="120"/>
      <c r="E3" s="120"/>
      <c r="F3" s="120"/>
      <c r="G3" s="120"/>
      <c r="H3" s="120"/>
      <c r="I3" s="120"/>
    </row>
    <row r="4" spans="1:9" ht="36.75" customHeight="1" thickBot="1">
      <c r="A4" s="120"/>
      <c r="B4" s="122" t="s">
        <v>1</v>
      </c>
      <c r="C4" s="123" t="s">
        <v>2</v>
      </c>
      <c r="D4" s="123" t="s">
        <v>3</v>
      </c>
      <c r="E4" s="123" t="s">
        <v>4</v>
      </c>
      <c r="F4" s="123" t="s">
        <v>5</v>
      </c>
      <c r="G4" s="123" t="s">
        <v>6</v>
      </c>
      <c r="H4" s="124" t="s">
        <v>7</v>
      </c>
      <c r="I4" s="120"/>
    </row>
    <row r="5" spans="1:9" ht="24">
      <c r="A5" s="120"/>
      <c r="B5" s="125">
        <v>1</v>
      </c>
      <c r="C5" s="126" t="s">
        <v>8</v>
      </c>
      <c r="D5" s="127">
        <v>42296</v>
      </c>
      <c r="E5" s="128" t="s">
        <v>9</v>
      </c>
      <c r="F5" s="128" t="s">
        <v>10</v>
      </c>
      <c r="G5" s="129" t="s">
        <v>11</v>
      </c>
      <c r="H5" s="130" t="s">
        <v>12</v>
      </c>
      <c r="I5" s="120"/>
    </row>
    <row r="6" spans="1:9">
      <c r="A6" s="120"/>
      <c r="B6" s="131"/>
      <c r="C6" s="132"/>
      <c r="D6" s="133"/>
      <c r="E6" s="134"/>
      <c r="F6" s="135"/>
      <c r="G6" s="134"/>
      <c r="H6" s="136"/>
      <c r="I6" s="120"/>
    </row>
    <row r="7" spans="1:9">
      <c r="A7" s="120"/>
      <c r="B7" s="137"/>
      <c r="C7" s="138"/>
      <c r="D7" s="139"/>
      <c r="E7" s="140"/>
      <c r="F7" s="140"/>
      <c r="G7" s="140"/>
      <c r="H7" s="141"/>
      <c r="I7" s="120"/>
    </row>
    <row r="8" spans="1:9" ht="13.5" thickBot="1">
      <c r="A8" s="120"/>
      <c r="B8" s="142"/>
      <c r="C8" s="143"/>
      <c r="D8" s="144"/>
      <c r="E8" s="144"/>
      <c r="F8" s="144"/>
      <c r="G8" s="144"/>
      <c r="H8" s="145"/>
      <c r="I8" s="120"/>
    </row>
    <row r="9" spans="1:9">
      <c r="A9" s="120"/>
      <c r="B9" s="146"/>
      <c r="C9" s="146"/>
      <c r="D9" s="146"/>
      <c r="E9" s="146"/>
      <c r="F9" s="146"/>
      <c r="G9" s="146"/>
      <c r="H9" s="146"/>
      <c r="I9" s="12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70" t="s">
        <v>364</v>
      </c>
      <c r="C2" s="570"/>
      <c r="D2" s="570"/>
      <c r="E2" s="570"/>
      <c r="F2" s="570"/>
    </row>
    <row r="3" spans="1:14" ht="13.5" thickBot="1"/>
    <row r="4" spans="1:14" ht="13.5" thickBot="1">
      <c r="A4" s="226" t="s">
        <v>365</v>
      </c>
      <c r="B4" s="571" t="s">
        <v>366</v>
      </c>
      <c r="C4" s="571"/>
      <c r="D4" s="571"/>
      <c r="E4" s="571"/>
      <c r="F4" s="269">
        <f>AVERAGE(H4:N4)</f>
        <v>0.64583333333333337</v>
      </c>
      <c r="H4" s="119">
        <f>Inicio!G10</f>
        <v>0.83333333333333337</v>
      </c>
      <c r="I4" s="119">
        <f>Seguimiento!G10</f>
        <v>0.75</v>
      </c>
      <c r="J4" s="119">
        <f>Cierre!G10</f>
        <v>1</v>
      </c>
      <c r="K4" s="119"/>
      <c r="L4" s="119"/>
      <c r="M4" s="119">
        <f>CheckList!H13</f>
        <v>0</v>
      </c>
      <c r="N4" s="119"/>
    </row>
    <row r="5" spans="1:14" ht="13.5" thickBot="1">
      <c r="B5" s="572"/>
      <c r="C5" s="572"/>
      <c r="D5" s="572"/>
      <c r="E5" s="572"/>
      <c r="F5" s="572"/>
    </row>
    <row r="6" spans="1:14" ht="13.5" thickBot="1">
      <c r="A6" s="226" t="s">
        <v>367</v>
      </c>
      <c r="B6" s="571" t="s">
        <v>366</v>
      </c>
      <c r="C6" s="571"/>
      <c r="D6" s="571"/>
      <c r="E6" s="571"/>
      <c r="F6" s="269">
        <f>AVERAGE(H6:N6)</f>
        <v>0.57499999999999996</v>
      </c>
      <c r="H6" s="119">
        <f>Inicio!L10</f>
        <v>0.8</v>
      </c>
      <c r="I6" s="119">
        <f>Seguimiento!L10</f>
        <v>1</v>
      </c>
      <c r="J6" s="119">
        <f>Cierre!M10</f>
        <v>0.5</v>
      </c>
      <c r="K6" s="119"/>
      <c r="L6" s="119"/>
      <c r="M6" s="119">
        <f>CheckList!N13</f>
        <v>0</v>
      </c>
      <c r="N6" s="119"/>
    </row>
    <row r="7" spans="1:14" ht="13.5" thickBot="1">
      <c r="B7" s="572"/>
      <c r="C7" s="572"/>
      <c r="D7" s="572"/>
      <c r="E7" s="572"/>
      <c r="F7" s="572"/>
    </row>
    <row r="8" spans="1:14" ht="13.5" thickBot="1">
      <c r="A8" s="226" t="s">
        <v>368</v>
      </c>
      <c r="B8" s="571" t="s">
        <v>366</v>
      </c>
      <c r="C8" s="571"/>
      <c r="D8" s="571"/>
      <c r="E8" s="571"/>
      <c r="F8" s="269">
        <f>AVERAGE(H8:N8)</f>
        <v>0.70833333333333337</v>
      </c>
      <c r="H8" s="119">
        <f>Inicio!Q10</f>
        <v>0.83333333333333337</v>
      </c>
      <c r="I8" s="119">
        <f>Seguimiento!Q10</f>
        <v>1</v>
      </c>
      <c r="J8" s="119">
        <f>Cierre!S10</f>
        <v>1</v>
      </c>
      <c r="K8" s="119"/>
      <c r="L8" s="119"/>
      <c r="M8" s="119">
        <f>CheckList!S13</f>
        <v>0</v>
      </c>
      <c r="N8" s="119"/>
    </row>
    <row r="10" spans="1:14">
      <c r="B10" s="18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7" sqref="E7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8" t="s">
        <v>369</v>
      </c>
      <c r="C2" s="322" t="s">
        <v>370</v>
      </c>
      <c r="E2" s="323" t="s">
        <v>47</v>
      </c>
      <c r="G2" s="318" t="s">
        <v>371</v>
      </c>
    </row>
    <row r="3" spans="1:7">
      <c r="A3" s="319" t="s">
        <v>90</v>
      </c>
      <c r="C3" s="257" t="s">
        <v>260</v>
      </c>
      <c r="E3" s="325" t="s">
        <v>372</v>
      </c>
      <c r="G3" s="324" t="s">
        <v>92</v>
      </c>
    </row>
    <row r="4" spans="1:7">
      <c r="A4" s="319" t="s">
        <v>95</v>
      </c>
      <c r="C4" s="257" t="s">
        <v>373</v>
      </c>
      <c r="E4" s="325" t="s">
        <v>265</v>
      </c>
      <c r="G4" s="324" t="s">
        <v>282</v>
      </c>
    </row>
    <row r="5" spans="1:7">
      <c r="C5" s="257" t="s">
        <v>374</v>
      </c>
      <c r="G5" s="324" t="s">
        <v>289</v>
      </c>
    </row>
    <row r="6" spans="1:7">
      <c r="C6" s="257" t="s">
        <v>375</v>
      </c>
    </row>
    <row r="7" spans="1:7">
      <c r="C7" s="320"/>
    </row>
    <row r="8" spans="1:7">
      <c r="C8" s="320"/>
    </row>
    <row r="9" spans="1:7">
      <c r="C9" s="321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zoomScaleNormal="100" workbookViewId="0">
      <selection activeCell="I8" sqref="I8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7"/>
      <c r="B2" s="18" t="s">
        <v>13</v>
      </c>
      <c r="C2" s="466" t="s">
        <v>14</v>
      </c>
      <c r="D2" s="467"/>
      <c r="E2" s="468"/>
    </row>
    <row r="3" spans="1:5">
      <c r="A3" s="17"/>
      <c r="B3" s="19" t="s">
        <v>15</v>
      </c>
      <c r="C3" s="469" t="s">
        <v>16</v>
      </c>
      <c r="D3" s="470"/>
      <c r="E3" s="471"/>
    </row>
    <row r="4" spans="1:5" ht="21.75" customHeight="1">
      <c r="A4" s="17"/>
      <c r="B4" s="20" t="s">
        <v>17</v>
      </c>
      <c r="C4" s="21"/>
      <c r="D4" s="21"/>
    </row>
    <row r="5" spans="1:5" ht="17.25" customHeight="1">
      <c r="A5" s="17"/>
      <c r="B5" s="472" t="s">
        <v>18</v>
      </c>
      <c r="C5" s="473"/>
      <c r="D5" s="473"/>
      <c r="E5" s="474"/>
    </row>
    <row r="6" spans="1:5">
      <c r="A6" s="17"/>
      <c r="B6" s="22"/>
      <c r="C6" s="22"/>
      <c r="D6" s="22"/>
      <c r="E6" s="22"/>
    </row>
    <row r="7" spans="1:5" ht="13.5">
      <c r="A7" s="17"/>
      <c r="B7" s="23" t="s">
        <v>19</v>
      </c>
      <c r="C7" s="21"/>
      <c r="D7" s="21"/>
    </row>
    <row r="8" spans="1:5">
      <c r="A8" s="17"/>
      <c r="B8" s="24" t="s">
        <v>19</v>
      </c>
      <c r="C8" s="25"/>
      <c r="D8" s="475" t="s">
        <v>5</v>
      </c>
      <c r="E8" s="476"/>
    </row>
    <row r="9" spans="1:5">
      <c r="A9" s="17"/>
      <c r="B9" s="39"/>
      <c r="C9" s="21"/>
      <c r="D9" s="26"/>
      <c r="E9" s="26"/>
    </row>
    <row r="10" spans="1:5" ht="24" customHeight="1">
      <c r="A10" s="17"/>
      <c r="B10" s="148" t="s">
        <v>20</v>
      </c>
      <c r="D10" s="456" t="s">
        <v>21</v>
      </c>
      <c r="E10" s="456"/>
    </row>
    <row r="11" spans="1:5" ht="12.75" customHeight="1">
      <c r="A11" s="17"/>
      <c r="B11" s="27"/>
      <c r="D11" s="147"/>
      <c r="E11" s="147"/>
    </row>
    <row r="12" spans="1:5" ht="24.75" customHeight="1">
      <c r="A12" s="17"/>
      <c r="B12" s="149" t="s">
        <v>20</v>
      </c>
      <c r="D12" s="456" t="s">
        <v>22</v>
      </c>
      <c r="E12" s="456"/>
    </row>
    <row r="13" spans="1:5" ht="9.9499999999999993" customHeight="1">
      <c r="A13" s="17"/>
      <c r="D13" s="147"/>
      <c r="E13" s="147"/>
    </row>
    <row r="14" spans="1:5" ht="24" customHeight="1">
      <c r="A14" s="28"/>
      <c r="B14" s="150" t="s">
        <v>20</v>
      </c>
      <c r="D14" s="456" t="s">
        <v>23</v>
      </c>
      <c r="E14" s="456"/>
    </row>
    <row r="15" spans="1:5">
      <c r="A15" s="28"/>
      <c r="D15" s="147"/>
      <c r="E15" s="147"/>
    </row>
    <row r="16" spans="1:5" ht="12" customHeight="1">
      <c r="A16" s="28"/>
      <c r="B16" s="151" t="s">
        <v>20</v>
      </c>
      <c r="D16" s="456" t="s">
        <v>24</v>
      </c>
      <c r="E16" s="456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57" t="s">
        <v>25</v>
      </c>
      <c r="C19" s="458"/>
      <c r="D19" s="458"/>
      <c r="E19" s="459"/>
    </row>
    <row r="20" spans="1:5" s="16" customFormat="1" ht="13.5" customHeight="1">
      <c r="B20" s="313" t="s">
        <v>26</v>
      </c>
      <c r="C20" s="460" t="s">
        <v>5</v>
      </c>
      <c r="D20" s="461"/>
      <c r="E20" s="462"/>
    </row>
    <row r="21" spans="1:5" s="16" customFormat="1" ht="12.75" customHeight="1">
      <c r="B21" s="33" t="s">
        <v>27</v>
      </c>
      <c r="C21" s="463" t="s">
        <v>28</v>
      </c>
      <c r="D21" s="464"/>
      <c r="E21" s="465"/>
    </row>
    <row r="22" spans="1:5" s="16" customFormat="1" ht="12.75" customHeight="1">
      <c r="B22" s="33" t="s">
        <v>29</v>
      </c>
      <c r="C22" s="463" t="s">
        <v>30</v>
      </c>
      <c r="D22" s="464"/>
      <c r="E22" s="465"/>
    </row>
    <row r="23" spans="1:5" s="16" customFormat="1" ht="12.75" customHeight="1">
      <c r="B23" s="33" t="s">
        <v>31</v>
      </c>
      <c r="C23" s="463" t="s">
        <v>32</v>
      </c>
      <c r="D23" s="464"/>
      <c r="E23" s="465"/>
    </row>
    <row r="24" spans="1:5" s="16" customFormat="1" ht="12.75" customHeight="1">
      <c r="B24" s="33" t="s">
        <v>33</v>
      </c>
      <c r="C24" s="463" t="s">
        <v>34</v>
      </c>
      <c r="D24" s="464"/>
      <c r="E24" s="465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57" t="s">
        <v>35</v>
      </c>
      <c r="C27" s="458"/>
      <c r="D27" s="458"/>
      <c r="E27" s="459"/>
    </row>
    <row r="28" spans="1:5" s="16" customFormat="1" ht="13.5" customHeight="1">
      <c r="B28" s="313" t="s">
        <v>26</v>
      </c>
      <c r="C28" s="460" t="s">
        <v>5</v>
      </c>
      <c r="D28" s="461"/>
      <c r="E28" s="462"/>
    </row>
    <row r="29" spans="1:5" ht="15.95" customHeight="1">
      <c r="A29" s="28"/>
      <c r="B29" s="449" t="s">
        <v>36</v>
      </c>
      <c r="C29" s="450"/>
      <c r="D29" s="450"/>
      <c r="E29" s="451"/>
    </row>
    <row r="30" spans="1:5" ht="15.95" customHeight="1">
      <c r="A30" s="28"/>
      <c r="B30" s="46" t="s">
        <v>37</v>
      </c>
      <c r="C30" s="453" t="s">
        <v>38</v>
      </c>
      <c r="D30" s="454"/>
      <c r="E30" s="455"/>
    </row>
    <row r="31" spans="1:5" ht="15.95" customHeight="1">
      <c r="A31" s="28"/>
      <c r="B31" s="46" t="s">
        <v>39</v>
      </c>
      <c r="C31" s="453" t="s">
        <v>40</v>
      </c>
      <c r="D31" s="454"/>
      <c r="E31" s="455"/>
    </row>
    <row r="32" spans="1:5" ht="15.95" customHeight="1">
      <c r="A32" s="28"/>
      <c r="B32" s="46" t="s">
        <v>41</v>
      </c>
      <c r="C32" s="453" t="s">
        <v>42</v>
      </c>
      <c r="D32" s="454"/>
      <c r="E32" s="455"/>
    </row>
    <row r="33" spans="1:5" ht="15.95" customHeight="1">
      <c r="A33" s="28"/>
      <c r="B33" s="46" t="s">
        <v>43</v>
      </c>
      <c r="C33" s="453" t="s">
        <v>44</v>
      </c>
      <c r="D33" s="454"/>
      <c r="E33" s="455"/>
    </row>
    <row r="34" spans="1:5" ht="15.95" customHeight="1">
      <c r="A34" s="28"/>
      <c r="B34" s="46" t="s">
        <v>45</v>
      </c>
      <c r="C34" s="453" t="s">
        <v>46</v>
      </c>
      <c r="D34" s="454"/>
      <c r="E34" s="455"/>
    </row>
    <row r="35" spans="1:5" ht="15.95" customHeight="1">
      <c r="A35" s="28"/>
      <c r="B35" s="46" t="s">
        <v>47</v>
      </c>
      <c r="C35" s="453" t="s">
        <v>48</v>
      </c>
      <c r="D35" s="454"/>
      <c r="E35" s="455"/>
    </row>
    <row r="36" spans="1:5" ht="27.75" customHeight="1">
      <c r="A36" s="28"/>
      <c r="B36" s="46" t="s">
        <v>49</v>
      </c>
      <c r="C36" s="453" t="s">
        <v>50</v>
      </c>
      <c r="D36" s="454"/>
      <c r="E36" s="455"/>
    </row>
    <row r="37" spans="1:5" ht="15.95" customHeight="1">
      <c r="A37" s="28"/>
      <c r="B37" s="449" t="s">
        <v>51</v>
      </c>
      <c r="C37" s="450"/>
      <c r="D37" s="450"/>
      <c r="E37" s="451"/>
    </row>
    <row r="38" spans="1:5" ht="15.95" customHeight="1">
      <c r="A38" s="28"/>
      <c r="B38" s="46" t="s">
        <v>52</v>
      </c>
      <c r="C38" s="477" t="s">
        <v>53</v>
      </c>
      <c r="D38" s="478"/>
      <c r="E38" s="479"/>
    </row>
    <row r="39" spans="1:5" ht="30.75" customHeight="1">
      <c r="A39" s="28"/>
      <c r="B39" s="46" t="s">
        <v>54</v>
      </c>
      <c r="C39" s="453" t="s">
        <v>55</v>
      </c>
      <c r="D39" s="454"/>
      <c r="E39" s="455"/>
    </row>
    <row r="40" spans="1:5" ht="15.95" customHeight="1">
      <c r="A40" s="28"/>
      <c r="B40" s="46" t="s">
        <v>5</v>
      </c>
      <c r="C40" s="453" t="s">
        <v>56</v>
      </c>
      <c r="D40" s="454"/>
      <c r="E40" s="455"/>
    </row>
    <row r="41" spans="1:5" ht="15.95" customHeight="1">
      <c r="A41" s="28"/>
      <c r="B41" s="46" t="s">
        <v>3</v>
      </c>
      <c r="C41" s="453" t="s">
        <v>57</v>
      </c>
      <c r="D41" s="454"/>
      <c r="E41" s="455"/>
    </row>
    <row r="42" spans="1:5" ht="15.95" customHeight="1">
      <c r="A42" s="28"/>
      <c r="B42" s="46" t="s">
        <v>58</v>
      </c>
      <c r="C42" s="453" t="s">
        <v>59</v>
      </c>
      <c r="D42" s="454"/>
      <c r="E42" s="455"/>
    </row>
    <row r="43" spans="1:5" ht="15.95" customHeight="1">
      <c r="A43" s="28"/>
      <c r="B43" s="46" t="s">
        <v>60</v>
      </c>
      <c r="C43" s="453" t="s">
        <v>61</v>
      </c>
      <c r="D43" s="454"/>
      <c r="E43" s="455"/>
    </row>
    <row r="44" spans="1:5" ht="15.95" customHeight="1">
      <c r="A44" s="28"/>
      <c r="B44" s="46" t="s">
        <v>3</v>
      </c>
      <c r="C44" s="453" t="s">
        <v>57</v>
      </c>
      <c r="D44" s="454"/>
      <c r="E44" s="455"/>
    </row>
    <row r="45" spans="1:5" ht="15.95" customHeight="1">
      <c r="A45" s="28"/>
      <c r="B45" s="46" t="s">
        <v>62</v>
      </c>
      <c r="C45" s="453" t="s">
        <v>63</v>
      </c>
      <c r="D45" s="454"/>
      <c r="E45" s="455"/>
    </row>
    <row r="46" spans="1:5" ht="15.95" customHeight="1">
      <c r="A46" s="28"/>
      <c r="B46" s="46" t="s">
        <v>60</v>
      </c>
      <c r="C46" s="453" t="s">
        <v>64</v>
      </c>
      <c r="D46" s="454"/>
      <c r="E46" s="455"/>
    </row>
    <row r="47" spans="1:5" ht="15.95" customHeight="1">
      <c r="A47" s="28"/>
      <c r="B47" s="46" t="s">
        <v>3</v>
      </c>
      <c r="C47" s="453" t="s">
        <v>57</v>
      </c>
      <c r="D47" s="454"/>
      <c r="E47" s="455"/>
    </row>
    <row r="48" spans="1:5" ht="15.95" customHeight="1">
      <c r="A48" s="28"/>
      <c r="B48" s="46" t="s">
        <v>65</v>
      </c>
      <c r="C48" s="453" t="s">
        <v>66</v>
      </c>
      <c r="D48" s="454"/>
      <c r="E48" s="455"/>
    </row>
    <row r="49" spans="1:5" ht="15.95" customHeight="1">
      <c r="A49" s="28"/>
      <c r="B49" s="46" t="s">
        <v>60</v>
      </c>
      <c r="C49" s="453" t="s">
        <v>67</v>
      </c>
      <c r="D49" s="454"/>
      <c r="E49" s="455"/>
    </row>
    <row r="50" spans="1:5" s="16" customFormat="1" ht="13.5" customHeight="1">
      <c r="B50" s="373"/>
      <c r="C50" s="374"/>
      <c r="D50" s="374"/>
      <c r="E50" s="374"/>
    </row>
    <row r="51" spans="1:5" ht="13.5">
      <c r="A51" s="28"/>
      <c r="B51" s="378"/>
      <c r="C51" s="315"/>
      <c r="D51" s="315"/>
      <c r="E51" s="315"/>
    </row>
    <row r="52" spans="1:5" s="16" customFormat="1" ht="16.5" customHeight="1">
      <c r="B52" s="444"/>
      <c r="C52" s="444"/>
      <c r="D52" s="444"/>
      <c r="E52" s="444"/>
    </row>
    <row r="53" spans="1:5" s="16" customFormat="1" ht="13.5" customHeight="1">
      <c r="B53" s="410"/>
      <c r="C53" s="445"/>
      <c r="D53" s="445"/>
      <c r="E53" s="445"/>
    </row>
    <row r="54" spans="1:5" ht="15.95" customHeight="1">
      <c r="A54" s="28"/>
      <c r="B54" s="452"/>
      <c r="C54" s="452"/>
      <c r="D54" s="452"/>
      <c r="E54" s="452"/>
    </row>
    <row r="55" spans="1:5" ht="15.95" customHeight="1">
      <c r="A55" s="28"/>
      <c r="B55" s="411"/>
      <c r="C55" s="437"/>
      <c r="D55" s="437"/>
      <c r="E55" s="437"/>
    </row>
    <row r="56" spans="1:5" ht="15.95" customHeight="1">
      <c r="A56" s="28"/>
      <c r="B56" s="411"/>
      <c r="C56" s="437"/>
      <c r="D56" s="437"/>
      <c r="E56" s="437"/>
    </row>
    <row r="57" spans="1:5" ht="15.95" customHeight="1">
      <c r="A57" s="28"/>
      <c r="B57" s="411"/>
      <c r="C57" s="437"/>
      <c r="D57" s="437"/>
      <c r="E57" s="437"/>
    </row>
    <row r="58" spans="1:5" ht="15.95" customHeight="1">
      <c r="A58" s="28"/>
      <c r="B58" s="411"/>
      <c r="C58" s="437"/>
      <c r="D58" s="437"/>
      <c r="E58" s="437"/>
    </row>
    <row r="59" spans="1:5" ht="15.95" customHeight="1">
      <c r="A59" s="28"/>
      <c r="B59" s="411"/>
      <c r="C59" s="437"/>
      <c r="D59" s="437"/>
      <c r="E59" s="437"/>
    </row>
    <row r="60" spans="1:5" ht="15.95" customHeight="1">
      <c r="A60" s="28"/>
      <c r="B60" s="411"/>
      <c r="C60" s="437"/>
      <c r="D60" s="437"/>
      <c r="E60" s="437"/>
    </row>
    <row r="61" spans="1:5" ht="17.25" customHeight="1">
      <c r="A61" s="28"/>
      <c r="B61" s="411"/>
      <c r="C61" s="437"/>
      <c r="D61" s="437"/>
      <c r="E61" s="437"/>
    </row>
    <row r="62" spans="1:5" ht="27.75" customHeight="1">
      <c r="A62" s="28"/>
      <c r="B62" s="411"/>
      <c r="C62" s="437"/>
      <c r="D62" s="437"/>
      <c r="E62" s="437"/>
    </row>
    <row r="63" spans="1:5" ht="15.95" customHeight="1">
      <c r="A63" s="28"/>
      <c r="B63" s="452"/>
      <c r="C63" s="452"/>
      <c r="D63" s="452"/>
      <c r="E63" s="452"/>
    </row>
    <row r="64" spans="1:5" ht="15.95" customHeight="1">
      <c r="A64" s="28"/>
      <c r="B64" s="411"/>
      <c r="C64" s="437"/>
      <c r="D64" s="437"/>
      <c r="E64" s="437"/>
    </row>
    <row r="65" spans="1:5" ht="39" customHeight="1">
      <c r="A65" s="28"/>
      <c r="B65" s="411"/>
      <c r="C65" s="437"/>
      <c r="D65" s="437"/>
      <c r="E65" s="437"/>
    </row>
    <row r="66" spans="1:5" ht="28.5" customHeight="1">
      <c r="A66" s="28"/>
      <c r="B66" s="411"/>
      <c r="C66" s="437"/>
      <c r="D66" s="437"/>
      <c r="E66" s="437"/>
    </row>
    <row r="67" spans="1:5" ht="15.75" customHeight="1">
      <c r="A67" s="28"/>
      <c r="B67" s="411"/>
      <c r="C67" s="437"/>
      <c r="D67" s="437"/>
      <c r="E67" s="437"/>
    </row>
    <row r="68" spans="1:5" ht="15.75" customHeight="1">
      <c r="A68" s="28"/>
      <c r="B68" s="411"/>
      <c r="C68" s="437"/>
      <c r="D68" s="437"/>
      <c r="E68" s="437"/>
    </row>
    <row r="69" spans="1:5" ht="15.75" customHeight="1">
      <c r="A69" s="28"/>
      <c r="B69" s="411"/>
      <c r="C69" s="437"/>
      <c r="D69" s="437"/>
      <c r="E69" s="437"/>
    </row>
    <row r="70" spans="1:5" ht="15.75" customHeight="1">
      <c r="A70" s="28"/>
      <c r="B70" s="411"/>
      <c r="C70" s="437"/>
      <c r="D70" s="437"/>
      <c r="E70" s="437"/>
    </row>
    <row r="71" spans="1:5" ht="15.75" customHeight="1">
      <c r="A71" s="28"/>
      <c r="B71" s="411"/>
      <c r="C71" s="437"/>
      <c r="D71" s="437"/>
      <c r="E71" s="437"/>
    </row>
    <row r="72" spans="1:5" ht="15.75" customHeight="1">
      <c r="A72" s="28"/>
      <c r="B72" s="411"/>
      <c r="C72" s="437"/>
      <c r="D72" s="437"/>
      <c r="E72" s="437"/>
    </row>
    <row r="73" spans="1:5" ht="15.75" customHeight="1">
      <c r="A73" s="28"/>
      <c r="B73" s="411"/>
      <c r="C73" s="437"/>
      <c r="D73" s="437"/>
      <c r="E73" s="437"/>
    </row>
    <row r="74" spans="1:5" ht="15.75" customHeight="1">
      <c r="A74" s="28"/>
      <c r="B74" s="411"/>
      <c r="C74" s="437"/>
      <c r="D74" s="437"/>
      <c r="E74" s="437"/>
    </row>
    <row r="75" spans="1:5" ht="15.75" customHeight="1">
      <c r="A75" s="28"/>
      <c r="B75" s="411"/>
      <c r="C75" s="437"/>
      <c r="D75" s="437"/>
      <c r="E75" s="437"/>
    </row>
    <row r="76" spans="1:5" ht="15.75" customHeight="1">
      <c r="A76" s="28"/>
      <c r="B76" s="411"/>
      <c r="C76" s="437"/>
      <c r="D76" s="437"/>
      <c r="E76" s="437"/>
    </row>
    <row r="77" spans="1:5" ht="15.75" customHeight="1">
      <c r="A77" s="28"/>
      <c r="B77" s="375"/>
      <c r="C77" s="376"/>
      <c r="D77" s="376"/>
      <c r="E77" s="376"/>
    </row>
    <row r="78" spans="1:5" ht="15.75" customHeight="1">
      <c r="A78" s="28"/>
      <c r="B78" s="375"/>
      <c r="C78" s="376"/>
      <c r="D78" s="376"/>
      <c r="E78" s="376"/>
    </row>
    <row r="79" spans="1:5" s="16" customFormat="1" ht="16.5" customHeight="1">
      <c r="B79" s="444"/>
      <c r="C79" s="444"/>
      <c r="D79" s="444"/>
      <c r="E79" s="444"/>
    </row>
    <row r="80" spans="1:5" s="16" customFormat="1" ht="13.5" customHeight="1">
      <c r="B80" s="410"/>
      <c r="C80" s="445"/>
      <c r="D80" s="445"/>
      <c r="E80" s="445"/>
    </row>
    <row r="81" spans="1:5" ht="15.95" customHeight="1">
      <c r="A81" s="28"/>
      <c r="B81" s="452"/>
      <c r="C81" s="452"/>
      <c r="D81" s="452"/>
      <c r="E81" s="452"/>
    </row>
    <row r="82" spans="1:5" ht="15.95" customHeight="1">
      <c r="A82" s="28"/>
      <c r="B82" s="411"/>
      <c r="C82" s="437"/>
      <c r="D82" s="437"/>
      <c r="E82" s="437"/>
    </row>
    <row r="83" spans="1:5" ht="15.95" customHeight="1">
      <c r="A83" s="28"/>
      <c r="B83" s="411"/>
      <c r="C83" s="437"/>
      <c r="D83" s="437"/>
      <c r="E83" s="437"/>
    </row>
    <row r="84" spans="1:5" ht="15.95" customHeight="1">
      <c r="A84" s="28"/>
      <c r="B84" s="411"/>
      <c r="C84" s="437"/>
      <c r="D84" s="437"/>
      <c r="E84" s="437"/>
    </row>
    <row r="85" spans="1:5" ht="15.95" customHeight="1">
      <c r="A85" s="28"/>
      <c r="B85" s="411"/>
      <c r="C85" s="437"/>
      <c r="D85" s="437"/>
      <c r="E85" s="437"/>
    </row>
    <row r="86" spans="1:5" ht="15.95" customHeight="1">
      <c r="A86" s="28"/>
      <c r="B86" s="411"/>
      <c r="C86" s="437"/>
      <c r="D86" s="437"/>
      <c r="E86" s="437"/>
    </row>
    <row r="87" spans="1:5" ht="15.95" customHeight="1">
      <c r="A87" s="28"/>
      <c r="B87" s="411"/>
      <c r="C87" s="437"/>
      <c r="D87" s="437"/>
      <c r="E87" s="437"/>
    </row>
    <row r="88" spans="1:5" ht="15.95" customHeight="1">
      <c r="A88" s="28"/>
      <c r="B88" s="411"/>
      <c r="C88" s="437"/>
      <c r="D88" s="437"/>
      <c r="E88" s="437"/>
    </row>
    <row r="89" spans="1:5" ht="27" customHeight="1">
      <c r="A89" s="28"/>
      <c r="B89" s="411"/>
      <c r="C89" s="437"/>
      <c r="D89" s="437"/>
      <c r="E89" s="437"/>
    </row>
    <row r="90" spans="1:5" ht="15.95" customHeight="1">
      <c r="A90" s="28"/>
      <c r="B90" s="452"/>
      <c r="C90" s="452"/>
      <c r="D90" s="452"/>
      <c r="E90" s="452"/>
    </row>
    <row r="91" spans="1:5" ht="15.95" customHeight="1">
      <c r="A91" s="28"/>
      <c r="B91" s="411"/>
      <c r="C91" s="437"/>
      <c r="D91" s="437"/>
      <c r="E91" s="437"/>
    </row>
    <row r="92" spans="1:5" ht="43.5" customHeight="1">
      <c r="A92" s="28"/>
      <c r="B92" s="411"/>
      <c r="C92" s="437"/>
      <c r="D92" s="437"/>
      <c r="E92" s="437"/>
    </row>
    <row r="93" spans="1:5" ht="30" customHeight="1">
      <c r="A93" s="28"/>
      <c r="B93" s="411"/>
      <c r="C93" s="437"/>
      <c r="D93" s="437"/>
      <c r="E93" s="437"/>
    </row>
    <row r="94" spans="1:5" ht="15.75" customHeight="1">
      <c r="A94" s="28"/>
      <c r="B94" s="411"/>
      <c r="C94" s="437"/>
      <c r="D94" s="437"/>
      <c r="E94" s="437"/>
    </row>
    <row r="95" spans="1:5" ht="15.95" customHeight="1">
      <c r="A95" s="28"/>
      <c r="B95" s="411"/>
      <c r="C95" s="437"/>
      <c r="D95" s="437"/>
      <c r="E95" s="437"/>
    </row>
    <row r="96" spans="1:5" ht="15.95" customHeight="1">
      <c r="A96" s="28"/>
      <c r="B96" s="411"/>
      <c r="C96" s="437"/>
      <c r="D96" s="437"/>
      <c r="E96" s="437"/>
    </row>
    <row r="97" spans="1:6" ht="15.95" customHeight="1">
      <c r="A97" s="28"/>
      <c r="B97" s="411"/>
      <c r="C97" s="437"/>
      <c r="D97" s="437"/>
      <c r="E97" s="437"/>
    </row>
    <row r="98" spans="1:6" ht="15.95" customHeight="1">
      <c r="A98" s="28"/>
      <c r="B98" s="411"/>
      <c r="C98" s="437"/>
      <c r="D98" s="437"/>
      <c r="E98" s="437"/>
    </row>
    <row r="99" spans="1:6" ht="15.95" customHeight="1">
      <c r="A99" s="28"/>
      <c r="B99" s="411"/>
      <c r="C99" s="437"/>
      <c r="D99" s="437"/>
      <c r="E99" s="437"/>
      <c r="F99" s="36"/>
    </row>
    <row r="100" spans="1:6" s="16" customFormat="1" ht="13.5" customHeight="1">
      <c r="B100" s="411"/>
      <c r="C100" s="437"/>
      <c r="D100" s="437"/>
      <c r="E100" s="437"/>
    </row>
    <row r="101" spans="1:6" ht="15.75" customHeight="1">
      <c r="A101" s="28"/>
      <c r="B101" s="411"/>
      <c r="C101" s="437"/>
      <c r="D101" s="437"/>
      <c r="E101" s="437"/>
    </row>
    <row r="102" spans="1:6" ht="15.95" customHeight="1">
      <c r="A102" s="28"/>
      <c r="B102" s="411"/>
      <c r="C102" s="437"/>
      <c r="D102" s="437"/>
      <c r="E102" s="437"/>
    </row>
    <row r="103" spans="1:6" ht="15.95" customHeight="1">
      <c r="A103" s="28"/>
      <c r="B103" s="411"/>
      <c r="C103" s="437"/>
      <c r="D103" s="437"/>
      <c r="E103" s="437"/>
      <c r="F103" s="36"/>
    </row>
    <row r="104" spans="1:6" ht="13.5">
      <c r="A104" s="28"/>
      <c r="B104" s="378"/>
      <c r="C104" s="315"/>
      <c r="D104" s="315"/>
      <c r="E104" s="315"/>
    </row>
    <row r="105" spans="1:6">
      <c r="A105" s="29"/>
      <c r="B105" s="407"/>
      <c r="C105" s="315"/>
      <c r="D105" s="367"/>
      <c r="E105" s="315"/>
      <c r="F105" s="36"/>
    </row>
    <row r="106" spans="1:6">
      <c r="A106" s="29"/>
      <c r="B106" s="444"/>
      <c r="C106" s="444"/>
      <c r="D106" s="444"/>
      <c r="E106" s="444"/>
      <c r="F106" s="36"/>
    </row>
    <row r="107" spans="1:6">
      <c r="A107" s="29"/>
      <c r="B107" s="410"/>
      <c r="C107" s="445"/>
      <c r="D107" s="445"/>
      <c r="E107" s="445"/>
      <c r="F107" s="36"/>
    </row>
    <row r="108" spans="1:6">
      <c r="A108" s="29"/>
      <c r="B108" s="452"/>
      <c r="C108" s="452"/>
      <c r="D108" s="452"/>
      <c r="E108" s="452"/>
      <c r="F108" s="36"/>
    </row>
    <row r="109" spans="1:6" ht="12.75" customHeight="1">
      <c r="A109" s="29"/>
      <c r="B109" s="411"/>
      <c r="C109" s="437"/>
      <c r="D109" s="437"/>
      <c r="E109" s="437"/>
      <c r="F109" s="36"/>
    </row>
    <row r="110" spans="1:6" ht="12.75" customHeight="1">
      <c r="A110" s="29"/>
      <c r="B110" s="411"/>
      <c r="C110" s="437"/>
      <c r="D110" s="437"/>
      <c r="E110" s="437"/>
      <c r="F110" s="36"/>
    </row>
    <row r="111" spans="1:6" ht="12.75" customHeight="1">
      <c r="A111" s="29"/>
      <c r="B111" s="411"/>
      <c r="C111" s="437"/>
      <c r="D111" s="437"/>
      <c r="E111" s="437"/>
      <c r="F111" s="36"/>
    </row>
    <row r="112" spans="1:6" ht="12.75" customHeight="1">
      <c r="A112" s="29"/>
      <c r="B112" s="411"/>
      <c r="C112" s="437"/>
      <c r="D112" s="437"/>
      <c r="E112" s="437"/>
      <c r="F112" s="36"/>
    </row>
    <row r="113" spans="1:6" ht="12.75" customHeight="1">
      <c r="A113" s="29"/>
      <c r="B113" s="411"/>
      <c r="C113" s="437"/>
      <c r="D113" s="437"/>
      <c r="E113" s="437"/>
      <c r="F113" s="36"/>
    </row>
    <row r="114" spans="1:6">
      <c r="A114" s="29"/>
      <c r="B114" s="411"/>
      <c r="C114" s="437"/>
      <c r="D114" s="437"/>
      <c r="E114" s="437"/>
      <c r="F114" s="36"/>
    </row>
    <row r="115" spans="1:6">
      <c r="A115" s="29"/>
      <c r="B115" s="411"/>
      <c r="C115" s="437"/>
      <c r="D115" s="437"/>
      <c r="E115" s="437"/>
      <c r="F115" s="36"/>
    </row>
    <row r="116" spans="1:6">
      <c r="A116" s="29"/>
      <c r="B116" s="411"/>
      <c r="C116" s="437"/>
      <c r="D116" s="437"/>
      <c r="E116" s="437"/>
      <c r="F116" s="36"/>
    </row>
    <row r="117" spans="1:6">
      <c r="A117" s="29"/>
      <c r="B117" s="452"/>
      <c r="C117" s="452"/>
      <c r="D117" s="452"/>
      <c r="E117" s="452"/>
      <c r="F117" s="36"/>
    </row>
    <row r="118" spans="1:6">
      <c r="A118" s="29"/>
      <c r="B118" s="411"/>
      <c r="C118" s="437"/>
      <c r="D118" s="437"/>
      <c r="E118" s="437"/>
      <c r="F118" s="36"/>
    </row>
    <row r="119" spans="1:6">
      <c r="A119" s="29"/>
      <c r="B119" s="411"/>
      <c r="C119" s="437"/>
      <c r="D119" s="437"/>
      <c r="E119" s="437"/>
      <c r="F119" s="36"/>
    </row>
    <row r="120" spans="1:6">
      <c r="A120" s="29"/>
      <c r="B120" s="411"/>
      <c r="C120" s="437"/>
      <c r="D120" s="437"/>
      <c r="E120" s="437"/>
      <c r="F120" s="36"/>
    </row>
    <row r="121" spans="1:6">
      <c r="A121" s="29"/>
      <c r="B121" s="411"/>
      <c r="C121" s="437"/>
      <c r="D121" s="437"/>
      <c r="E121" s="437"/>
      <c r="F121" s="36"/>
    </row>
    <row r="122" spans="1:6">
      <c r="A122" s="29"/>
      <c r="B122" s="411"/>
      <c r="C122" s="437"/>
      <c r="D122" s="437"/>
      <c r="E122" s="437"/>
      <c r="F122" s="36"/>
    </row>
    <row r="123" spans="1:6">
      <c r="A123" s="29"/>
      <c r="B123" s="411"/>
      <c r="C123" s="437"/>
      <c r="D123" s="437"/>
      <c r="E123" s="437"/>
      <c r="F123" s="36"/>
    </row>
    <row r="124" spans="1:6">
      <c r="A124" s="29"/>
      <c r="B124" s="411"/>
      <c r="C124" s="437"/>
      <c r="D124" s="437"/>
      <c r="E124" s="437"/>
      <c r="F124" s="36"/>
    </row>
    <row r="125" spans="1:6">
      <c r="A125" s="29"/>
      <c r="B125" s="411"/>
      <c r="C125" s="437"/>
      <c r="D125" s="437"/>
      <c r="E125" s="437"/>
      <c r="F125" s="36"/>
    </row>
    <row r="126" spans="1:6">
      <c r="A126" s="29"/>
      <c r="B126" s="411"/>
      <c r="C126" s="437"/>
      <c r="D126" s="437"/>
      <c r="E126" s="437"/>
      <c r="F126" s="36"/>
    </row>
    <row r="127" spans="1:6">
      <c r="A127" s="29"/>
      <c r="B127" s="411"/>
      <c r="C127" s="437"/>
      <c r="D127" s="437"/>
      <c r="E127" s="437"/>
      <c r="F127" s="36"/>
    </row>
    <row r="128" spans="1:6">
      <c r="A128" s="29"/>
      <c r="B128" s="411"/>
      <c r="C128" s="437"/>
      <c r="D128" s="437"/>
      <c r="E128" s="437"/>
      <c r="F128" s="36"/>
    </row>
    <row r="129" spans="1:6">
      <c r="A129" s="29"/>
      <c r="B129" s="411"/>
      <c r="C129" s="437"/>
      <c r="D129" s="437"/>
      <c r="E129" s="437"/>
      <c r="F129" s="36"/>
    </row>
    <row r="130" spans="1:6">
      <c r="A130" s="29"/>
      <c r="B130" s="411"/>
      <c r="C130" s="437"/>
      <c r="D130" s="437"/>
      <c r="E130" s="437"/>
      <c r="F130" s="36"/>
    </row>
    <row r="131" spans="1:6">
      <c r="A131" s="29"/>
      <c r="B131" s="411"/>
      <c r="C131" s="437"/>
      <c r="D131" s="437"/>
      <c r="E131" s="437"/>
      <c r="F131" s="36"/>
    </row>
    <row r="132" spans="1:6">
      <c r="A132" s="29"/>
      <c r="B132" s="411"/>
      <c r="C132" s="405"/>
      <c r="D132" s="405"/>
      <c r="E132" s="405"/>
      <c r="F132" s="36"/>
    </row>
    <row r="133" spans="1:6" ht="12.75" customHeight="1">
      <c r="A133" s="29"/>
      <c r="B133" s="444"/>
      <c r="C133" s="444"/>
      <c r="D133" s="444"/>
      <c r="E133" s="444"/>
      <c r="F133" s="36"/>
    </row>
    <row r="134" spans="1:6">
      <c r="A134" s="29"/>
      <c r="B134" s="410"/>
      <c r="C134" s="445"/>
      <c r="D134" s="445"/>
      <c r="E134" s="445"/>
      <c r="F134" s="36"/>
    </row>
    <row r="135" spans="1:6">
      <c r="A135" s="29"/>
      <c r="B135" s="452"/>
      <c r="C135" s="452"/>
      <c r="D135" s="452"/>
      <c r="E135" s="452"/>
      <c r="F135" s="36"/>
    </row>
    <row r="136" spans="1:6" ht="12.75" customHeight="1">
      <c r="A136" s="29"/>
      <c r="B136" s="411"/>
      <c r="C136" s="437"/>
      <c r="D136" s="437"/>
      <c r="E136" s="437"/>
      <c r="F136" s="36"/>
    </row>
    <row r="137" spans="1:6" ht="12.75" customHeight="1">
      <c r="A137" s="29"/>
      <c r="B137" s="411"/>
      <c r="C137" s="437"/>
      <c r="D137" s="437"/>
      <c r="E137" s="437"/>
      <c r="F137" s="36"/>
    </row>
    <row r="138" spans="1:6" ht="12.75" customHeight="1">
      <c r="A138" s="29"/>
      <c r="B138" s="411"/>
      <c r="C138" s="437"/>
      <c r="D138" s="437"/>
      <c r="E138" s="437"/>
      <c r="F138" s="36"/>
    </row>
    <row r="139" spans="1:6" ht="12.75" customHeight="1">
      <c r="A139" s="29"/>
      <c r="B139" s="411"/>
      <c r="C139" s="437"/>
      <c r="D139" s="437"/>
      <c r="E139" s="437"/>
      <c r="F139" s="36"/>
    </row>
    <row r="140" spans="1:6" ht="12.75" customHeight="1">
      <c r="A140" s="29"/>
      <c r="B140" s="411"/>
      <c r="C140" s="437"/>
      <c r="D140" s="437"/>
      <c r="E140" s="437"/>
      <c r="F140" s="36"/>
    </row>
    <row r="141" spans="1:6">
      <c r="A141" s="29"/>
      <c r="B141" s="411"/>
      <c r="C141" s="437"/>
      <c r="D141" s="437"/>
      <c r="E141" s="437"/>
      <c r="F141" s="36"/>
    </row>
    <row r="142" spans="1:6">
      <c r="A142" s="29"/>
      <c r="B142" s="411"/>
      <c r="C142" s="437"/>
      <c r="D142" s="437"/>
      <c r="E142" s="437"/>
      <c r="F142" s="36"/>
    </row>
    <row r="143" spans="1:6">
      <c r="A143" s="29"/>
      <c r="B143" s="411"/>
      <c r="C143" s="437"/>
      <c r="D143" s="437"/>
      <c r="E143" s="437"/>
      <c r="F143" s="36"/>
    </row>
    <row r="144" spans="1:6">
      <c r="A144" s="29"/>
      <c r="B144" s="452"/>
      <c r="C144" s="452"/>
      <c r="D144" s="452"/>
      <c r="E144" s="452"/>
      <c r="F144" s="36"/>
    </row>
    <row r="145" spans="1:6">
      <c r="A145" s="29"/>
      <c r="B145" s="411"/>
      <c r="C145" s="437"/>
      <c r="D145" s="437"/>
      <c r="E145" s="437"/>
      <c r="F145" s="36"/>
    </row>
    <row r="146" spans="1:6">
      <c r="A146" s="29"/>
      <c r="B146" s="411"/>
      <c r="C146" s="437"/>
      <c r="D146" s="437"/>
      <c r="E146" s="437"/>
      <c r="F146" s="36"/>
    </row>
    <row r="147" spans="1:6">
      <c r="A147" s="29"/>
      <c r="B147" s="411"/>
      <c r="C147" s="437"/>
      <c r="D147" s="437"/>
      <c r="E147" s="437"/>
      <c r="F147" s="36"/>
    </row>
    <row r="148" spans="1:6">
      <c r="A148" s="29"/>
      <c r="B148" s="411"/>
      <c r="C148" s="437"/>
      <c r="D148" s="437"/>
      <c r="E148" s="437"/>
      <c r="F148" s="36"/>
    </row>
    <row r="149" spans="1:6">
      <c r="A149" s="29"/>
      <c r="B149" s="411"/>
      <c r="C149" s="437"/>
      <c r="D149" s="437"/>
      <c r="E149" s="437"/>
      <c r="F149" s="36"/>
    </row>
    <row r="150" spans="1:6">
      <c r="A150" s="29"/>
      <c r="B150" s="411"/>
      <c r="C150" s="437"/>
      <c r="D150" s="437"/>
      <c r="E150" s="437"/>
      <c r="F150" s="36"/>
    </row>
    <row r="151" spans="1:6">
      <c r="A151" s="29"/>
      <c r="B151" s="411"/>
      <c r="C151" s="437"/>
      <c r="D151" s="437"/>
      <c r="E151" s="437"/>
      <c r="F151" s="36"/>
    </row>
    <row r="152" spans="1:6">
      <c r="A152" s="29"/>
      <c r="B152" s="411"/>
      <c r="C152" s="437"/>
      <c r="D152" s="437"/>
      <c r="E152" s="437"/>
      <c r="F152" s="36"/>
    </row>
    <row r="153" spans="1:6">
      <c r="A153" s="29"/>
      <c r="B153" s="411"/>
      <c r="C153" s="437"/>
      <c r="D153" s="437"/>
      <c r="E153" s="437"/>
      <c r="F153" s="36"/>
    </row>
    <row r="154" spans="1:6">
      <c r="A154" s="29"/>
      <c r="B154" s="411"/>
      <c r="C154" s="437"/>
      <c r="D154" s="437"/>
      <c r="E154" s="437"/>
      <c r="F154" s="36"/>
    </row>
    <row r="155" spans="1:6">
      <c r="A155" s="29"/>
      <c r="B155" s="411"/>
      <c r="C155" s="437"/>
      <c r="D155" s="437"/>
      <c r="E155" s="437"/>
      <c r="F155" s="36"/>
    </row>
    <row r="156" spans="1:6">
      <c r="A156" s="29"/>
      <c r="B156" s="411"/>
      <c r="C156" s="437"/>
      <c r="D156" s="437"/>
      <c r="E156" s="437"/>
      <c r="F156" s="36"/>
    </row>
    <row r="157" spans="1:6">
      <c r="A157" s="29"/>
      <c r="B157" s="411"/>
      <c r="C157" s="437"/>
      <c r="D157" s="437"/>
      <c r="E157" s="437"/>
      <c r="F157" s="36"/>
    </row>
    <row r="158" spans="1:6">
      <c r="A158" s="29"/>
      <c r="B158" s="411"/>
      <c r="C158" s="437"/>
      <c r="D158" s="437"/>
      <c r="E158" s="437"/>
      <c r="F158" s="36"/>
    </row>
    <row r="159" spans="1:6">
      <c r="A159" s="29"/>
      <c r="B159" s="411"/>
      <c r="C159" s="405"/>
      <c r="D159" s="405"/>
      <c r="E159" s="405"/>
      <c r="F159" s="36"/>
    </row>
    <row r="160" spans="1:6">
      <c r="A160" s="29"/>
      <c r="B160" s="444"/>
      <c r="C160" s="444"/>
      <c r="D160" s="444"/>
      <c r="E160" s="444"/>
      <c r="F160" s="36"/>
    </row>
    <row r="161" spans="1:6">
      <c r="A161" s="29"/>
      <c r="B161" s="410"/>
      <c r="C161" s="445"/>
      <c r="D161" s="445"/>
      <c r="E161" s="445"/>
      <c r="F161" s="36"/>
    </row>
    <row r="162" spans="1:6">
      <c r="A162" s="29"/>
      <c r="B162" s="452"/>
      <c r="C162" s="452"/>
      <c r="D162" s="452"/>
      <c r="E162" s="452"/>
      <c r="F162" s="36"/>
    </row>
    <row r="163" spans="1:6" ht="12.75" customHeight="1">
      <c r="A163" s="29"/>
      <c r="B163" s="411"/>
      <c r="C163" s="437"/>
      <c r="D163" s="437"/>
      <c r="E163" s="437"/>
      <c r="F163" s="36"/>
    </row>
    <row r="164" spans="1:6" ht="12.75" customHeight="1">
      <c r="A164" s="29"/>
      <c r="B164" s="411"/>
      <c r="C164" s="437"/>
      <c r="D164" s="437"/>
      <c r="E164" s="437"/>
      <c r="F164" s="36"/>
    </row>
    <row r="165" spans="1:6" ht="12.75" customHeight="1">
      <c r="A165" s="29"/>
      <c r="B165" s="411"/>
      <c r="C165" s="437"/>
      <c r="D165" s="437"/>
      <c r="E165" s="437"/>
      <c r="F165" s="36"/>
    </row>
    <row r="166" spans="1:6" ht="12.75" customHeight="1">
      <c r="A166" s="29"/>
      <c r="B166" s="411"/>
      <c r="C166" s="437"/>
      <c r="D166" s="437"/>
      <c r="E166" s="437"/>
      <c r="F166" s="36"/>
    </row>
    <row r="167" spans="1:6" ht="12.75" customHeight="1">
      <c r="A167" s="29"/>
      <c r="B167" s="411"/>
      <c r="C167" s="437"/>
      <c r="D167" s="437"/>
      <c r="E167" s="437"/>
      <c r="F167" s="36"/>
    </row>
    <row r="168" spans="1:6">
      <c r="A168" s="29"/>
      <c r="B168" s="411"/>
      <c r="C168" s="437"/>
      <c r="D168" s="437"/>
      <c r="E168" s="437"/>
      <c r="F168" s="36"/>
    </row>
    <row r="169" spans="1:6">
      <c r="A169" s="29"/>
      <c r="B169" s="411"/>
      <c r="C169" s="437"/>
      <c r="D169" s="437"/>
      <c r="E169" s="437"/>
      <c r="F169" s="36"/>
    </row>
    <row r="170" spans="1:6">
      <c r="A170" s="29"/>
      <c r="B170" s="411"/>
      <c r="C170" s="437"/>
      <c r="D170" s="437"/>
      <c r="E170" s="437"/>
      <c r="F170" s="36"/>
    </row>
    <row r="171" spans="1:6">
      <c r="A171" s="29"/>
      <c r="B171" s="452"/>
      <c r="C171" s="452"/>
      <c r="D171" s="452"/>
      <c r="E171" s="452"/>
      <c r="F171" s="36"/>
    </row>
    <row r="172" spans="1:6">
      <c r="A172" s="29"/>
      <c r="B172" s="411"/>
      <c r="C172" s="437"/>
      <c r="D172" s="437"/>
      <c r="E172" s="437"/>
      <c r="F172" s="36"/>
    </row>
    <row r="173" spans="1:6">
      <c r="A173" s="29"/>
      <c r="B173" s="411"/>
      <c r="C173" s="437"/>
      <c r="D173" s="437"/>
      <c r="E173" s="437"/>
      <c r="F173" s="36"/>
    </row>
    <row r="174" spans="1:6">
      <c r="A174" s="29"/>
      <c r="B174" s="411"/>
      <c r="C174" s="437"/>
      <c r="D174" s="437"/>
      <c r="E174" s="437"/>
      <c r="F174" s="36"/>
    </row>
    <row r="175" spans="1:6">
      <c r="A175" s="29"/>
      <c r="B175" s="411"/>
      <c r="C175" s="437"/>
      <c r="D175" s="437"/>
      <c r="E175" s="437"/>
      <c r="F175" s="36"/>
    </row>
    <row r="176" spans="1:6">
      <c r="A176" s="29"/>
      <c r="B176" s="411"/>
      <c r="C176" s="437"/>
      <c r="D176" s="437"/>
      <c r="E176" s="437"/>
      <c r="F176" s="36"/>
    </row>
    <row r="177" spans="1:6">
      <c r="A177" s="29"/>
      <c r="B177" s="411"/>
      <c r="C177" s="437"/>
      <c r="D177" s="437"/>
      <c r="E177" s="437"/>
      <c r="F177" s="36"/>
    </row>
    <row r="178" spans="1:6">
      <c r="A178" s="29"/>
      <c r="B178" s="411"/>
      <c r="C178" s="437"/>
      <c r="D178" s="437"/>
      <c r="E178" s="437"/>
      <c r="F178" s="36"/>
    </row>
    <row r="179" spans="1:6">
      <c r="A179" s="29"/>
      <c r="B179" s="411"/>
      <c r="C179" s="437"/>
      <c r="D179" s="437"/>
      <c r="E179" s="437"/>
      <c r="F179" s="36"/>
    </row>
    <row r="180" spans="1:6">
      <c r="A180" s="29"/>
      <c r="B180" s="411"/>
      <c r="C180" s="437"/>
      <c r="D180" s="437"/>
      <c r="E180" s="437"/>
      <c r="F180" s="36"/>
    </row>
    <row r="181" spans="1:6">
      <c r="A181" s="29"/>
      <c r="B181" s="411"/>
      <c r="C181" s="437"/>
      <c r="D181" s="437"/>
      <c r="E181" s="437"/>
      <c r="F181" s="36"/>
    </row>
    <row r="182" spans="1:6">
      <c r="A182" s="29"/>
      <c r="B182" s="411"/>
      <c r="C182" s="437"/>
      <c r="D182" s="437"/>
      <c r="E182" s="437"/>
      <c r="F182" s="36"/>
    </row>
    <row r="183" spans="1:6">
      <c r="A183" s="29"/>
      <c r="B183" s="411"/>
      <c r="C183" s="437"/>
      <c r="D183" s="437"/>
      <c r="E183" s="437"/>
      <c r="F183" s="36"/>
    </row>
    <row r="184" spans="1:6">
      <c r="A184" s="29"/>
      <c r="B184" s="411"/>
      <c r="C184" s="437"/>
      <c r="D184" s="437"/>
      <c r="E184" s="437"/>
      <c r="F184" s="36"/>
    </row>
    <row r="185" spans="1:6">
      <c r="A185" s="29"/>
      <c r="B185" s="411"/>
      <c r="C185" s="437"/>
      <c r="D185" s="437"/>
      <c r="E185" s="437"/>
      <c r="F185" s="36"/>
    </row>
    <row r="186" spans="1:6">
      <c r="A186" s="29"/>
      <c r="B186" s="411"/>
      <c r="C186" s="405"/>
      <c r="D186" s="405"/>
      <c r="E186" s="405"/>
      <c r="F186" s="36"/>
    </row>
    <row r="187" spans="1:6">
      <c r="A187" s="29"/>
      <c r="B187" s="444"/>
      <c r="C187" s="444"/>
      <c r="D187" s="444"/>
      <c r="E187" s="444"/>
      <c r="F187" s="36"/>
    </row>
    <row r="188" spans="1:6">
      <c r="A188" s="29"/>
      <c r="B188" s="410"/>
      <c r="C188" s="445"/>
      <c r="D188" s="445"/>
      <c r="E188" s="445"/>
      <c r="F188" s="36"/>
    </row>
    <row r="189" spans="1:6">
      <c r="A189" s="29"/>
      <c r="B189" s="452"/>
      <c r="C189" s="452"/>
      <c r="D189" s="452"/>
      <c r="E189" s="452"/>
      <c r="F189" s="36"/>
    </row>
    <row r="190" spans="1:6" ht="12.75" customHeight="1">
      <c r="A190" s="29"/>
      <c r="B190" s="411"/>
      <c r="C190" s="437"/>
      <c r="D190" s="437"/>
      <c r="E190" s="437"/>
      <c r="F190" s="36"/>
    </row>
    <row r="191" spans="1:6" ht="12.75" customHeight="1">
      <c r="A191" s="29"/>
      <c r="B191" s="411"/>
      <c r="C191" s="437"/>
      <c r="D191" s="437"/>
      <c r="E191" s="437"/>
      <c r="F191" s="36"/>
    </row>
    <row r="192" spans="1:6" ht="12.75" customHeight="1">
      <c r="A192" s="29"/>
      <c r="B192" s="411"/>
      <c r="C192" s="437"/>
      <c r="D192" s="437"/>
      <c r="E192" s="437"/>
      <c r="F192" s="36"/>
    </row>
    <row r="193" spans="1:6" ht="12.75" customHeight="1">
      <c r="A193" s="29"/>
      <c r="B193" s="411"/>
      <c r="C193" s="437"/>
      <c r="D193" s="437"/>
      <c r="E193" s="437"/>
      <c r="F193" s="36"/>
    </row>
    <row r="194" spans="1:6" ht="12.75" customHeight="1">
      <c r="A194" s="29"/>
      <c r="B194" s="411"/>
      <c r="C194" s="437"/>
      <c r="D194" s="437"/>
      <c r="E194" s="437"/>
      <c r="F194" s="36"/>
    </row>
    <row r="195" spans="1:6">
      <c r="A195" s="29"/>
      <c r="B195" s="411"/>
      <c r="C195" s="437"/>
      <c r="D195" s="437"/>
      <c r="E195" s="437"/>
      <c r="F195" s="36"/>
    </row>
    <row r="196" spans="1:6">
      <c r="A196" s="29"/>
      <c r="B196" s="411"/>
      <c r="C196" s="437"/>
      <c r="D196" s="437"/>
      <c r="E196" s="437"/>
      <c r="F196" s="36"/>
    </row>
    <row r="197" spans="1:6">
      <c r="A197" s="29"/>
      <c r="B197" s="411"/>
      <c r="C197" s="437"/>
      <c r="D197" s="437"/>
      <c r="E197" s="437"/>
      <c r="F197" s="36"/>
    </row>
    <row r="198" spans="1:6">
      <c r="A198" s="29"/>
      <c r="B198" s="452"/>
      <c r="C198" s="452"/>
      <c r="D198" s="452"/>
      <c r="E198" s="452"/>
      <c r="F198" s="36"/>
    </row>
    <row r="199" spans="1:6">
      <c r="A199" s="29"/>
      <c r="B199" s="411"/>
      <c r="C199" s="437"/>
      <c r="D199" s="437"/>
      <c r="E199" s="437"/>
      <c r="F199" s="36"/>
    </row>
    <row r="200" spans="1:6">
      <c r="A200" s="29"/>
      <c r="B200" s="411"/>
      <c r="C200" s="437"/>
      <c r="D200" s="437"/>
      <c r="E200" s="437"/>
      <c r="F200" s="36"/>
    </row>
    <row r="201" spans="1:6">
      <c r="A201" s="29"/>
      <c r="B201" s="411"/>
      <c r="C201" s="437"/>
      <c r="D201" s="437"/>
      <c r="E201" s="437"/>
      <c r="F201" s="36"/>
    </row>
    <row r="202" spans="1:6">
      <c r="A202" s="29"/>
      <c r="B202" s="411"/>
      <c r="C202" s="437"/>
      <c r="D202" s="437"/>
      <c r="E202" s="437"/>
      <c r="F202" s="36"/>
    </row>
    <row r="203" spans="1:6">
      <c r="A203" s="29"/>
      <c r="B203" s="411"/>
      <c r="C203" s="437"/>
      <c r="D203" s="437"/>
      <c r="E203" s="437"/>
      <c r="F203" s="36"/>
    </row>
    <row r="204" spans="1:6">
      <c r="A204" s="29"/>
      <c r="B204" s="411"/>
      <c r="C204" s="437"/>
      <c r="D204" s="437"/>
      <c r="E204" s="437"/>
      <c r="F204" s="36"/>
    </row>
    <row r="205" spans="1:6">
      <c r="A205" s="29"/>
      <c r="B205" s="411"/>
      <c r="C205" s="437"/>
      <c r="D205" s="437"/>
      <c r="E205" s="437"/>
      <c r="F205" s="36"/>
    </row>
    <row r="206" spans="1:6">
      <c r="A206" s="29"/>
      <c r="B206" s="411"/>
      <c r="C206" s="437"/>
      <c r="D206" s="437"/>
      <c r="E206" s="437"/>
      <c r="F206" s="36"/>
    </row>
    <row r="207" spans="1:6">
      <c r="A207" s="29"/>
      <c r="B207" s="411"/>
      <c r="C207" s="437"/>
      <c r="D207" s="437"/>
      <c r="E207" s="437"/>
      <c r="F207" s="36"/>
    </row>
    <row r="208" spans="1:6">
      <c r="A208" s="29"/>
      <c r="B208" s="411"/>
      <c r="C208" s="437"/>
      <c r="D208" s="437"/>
      <c r="E208" s="437"/>
      <c r="F208" s="36"/>
    </row>
    <row r="209" spans="1:9">
      <c r="A209" s="29"/>
      <c r="B209" s="411"/>
      <c r="C209" s="437"/>
      <c r="D209" s="437"/>
      <c r="E209" s="437"/>
      <c r="F209" s="36"/>
    </row>
    <row r="210" spans="1:9">
      <c r="A210" s="29"/>
      <c r="B210" s="411"/>
      <c r="C210" s="437"/>
      <c r="D210" s="437"/>
      <c r="E210" s="437"/>
      <c r="F210" s="36"/>
    </row>
    <row r="211" spans="1:9">
      <c r="A211" s="29"/>
      <c r="B211" s="411"/>
      <c r="C211" s="437"/>
      <c r="D211" s="437"/>
      <c r="E211" s="437"/>
      <c r="F211" s="36"/>
    </row>
    <row r="212" spans="1:9">
      <c r="A212" s="29"/>
      <c r="B212" s="411"/>
      <c r="C212" s="437"/>
      <c r="D212" s="437"/>
      <c r="E212" s="437"/>
      <c r="F212" s="36"/>
    </row>
    <row r="213" spans="1:9">
      <c r="A213" s="29"/>
      <c r="B213" s="411"/>
      <c r="C213" s="405"/>
      <c r="D213" s="405"/>
      <c r="E213" s="405"/>
      <c r="F213" s="36"/>
    </row>
    <row r="214" spans="1:9">
      <c r="A214" s="29"/>
      <c r="B214" s="444"/>
      <c r="C214" s="444"/>
      <c r="D214" s="444"/>
      <c r="E214" s="444"/>
      <c r="F214" s="36"/>
    </row>
    <row r="215" spans="1:9" ht="12.75" customHeight="1">
      <c r="A215" s="28"/>
      <c r="B215" s="410"/>
      <c r="C215" s="445"/>
      <c r="D215" s="445"/>
      <c r="E215" s="445"/>
      <c r="F215" s="36"/>
    </row>
    <row r="216" spans="1:9" ht="12.75" customHeight="1">
      <c r="A216" s="29"/>
      <c r="B216" s="411"/>
      <c r="C216" s="446"/>
      <c r="D216" s="446"/>
      <c r="E216" s="446"/>
      <c r="F216" s="118"/>
      <c r="G216" s="118"/>
      <c r="H216" s="118"/>
      <c r="I216" s="118"/>
    </row>
    <row r="217" spans="1:9" ht="12.75" customHeight="1">
      <c r="A217" s="29"/>
      <c r="B217" s="411"/>
      <c r="C217" s="446"/>
      <c r="D217" s="446"/>
      <c r="E217" s="446"/>
      <c r="H217" s="118"/>
      <c r="I217" s="118"/>
    </row>
    <row r="218" spans="1:9">
      <c r="A218" s="29"/>
      <c r="B218" s="366"/>
      <c r="C218" s="446"/>
      <c r="D218" s="446"/>
      <c r="E218" s="446"/>
      <c r="H218" s="118"/>
      <c r="I218" s="118"/>
    </row>
    <row r="219" spans="1:9" ht="12.75" customHeight="1">
      <c r="A219" s="29"/>
      <c r="B219" s="411"/>
      <c r="C219" s="437"/>
      <c r="D219" s="437"/>
      <c r="E219" s="437"/>
      <c r="H219" s="118"/>
      <c r="I219" s="118"/>
    </row>
    <row r="220" spans="1:9" ht="13.5" customHeight="1">
      <c r="A220" s="29"/>
      <c r="B220" s="407"/>
      <c r="C220" s="315"/>
      <c r="D220" s="367"/>
      <c r="E220" s="315"/>
      <c r="H220" s="118"/>
      <c r="I220" s="118"/>
    </row>
    <row r="221" spans="1:9" ht="12.75" customHeight="1">
      <c r="A221" s="29"/>
      <c r="B221" s="368"/>
      <c r="C221" s="315"/>
      <c r="D221" s="315"/>
      <c r="E221" s="315"/>
      <c r="F221" s="314"/>
    </row>
    <row r="222" spans="1:9" ht="12.75" customHeight="1">
      <c r="A222" s="29"/>
      <c r="B222" s="442"/>
      <c r="C222" s="448"/>
      <c r="D222" s="448"/>
      <c r="E222" s="448"/>
      <c r="F222" s="315"/>
    </row>
    <row r="223" spans="1:9" ht="12.75" customHeight="1">
      <c r="A223" s="29"/>
      <c r="B223" s="315"/>
      <c r="C223" s="369"/>
      <c r="D223" s="369"/>
      <c r="E223" s="369"/>
      <c r="F223" s="314"/>
    </row>
    <row r="224" spans="1:9" ht="20.25" customHeight="1">
      <c r="A224" s="29"/>
      <c r="B224" s="370"/>
      <c r="C224" s="370"/>
      <c r="D224" s="447"/>
      <c r="E224" s="412"/>
      <c r="F224" s="412"/>
    </row>
    <row r="225" spans="1:6" ht="20.25" customHeight="1">
      <c r="A225" s="29"/>
      <c r="B225" s="412"/>
      <c r="C225" s="412"/>
      <c r="D225" s="447"/>
      <c r="E225" s="412"/>
      <c r="F225" s="412"/>
    </row>
    <row r="226" spans="1:6">
      <c r="A226" s="29"/>
      <c r="B226" s="371"/>
      <c r="C226" s="317"/>
      <c r="D226" s="369"/>
      <c r="E226" s="316"/>
      <c r="F226" s="316"/>
    </row>
    <row r="227" spans="1:6" ht="20.25" customHeight="1">
      <c r="A227" s="29"/>
      <c r="B227" s="317"/>
      <c r="C227" s="371"/>
      <c r="D227" s="369"/>
      <c r="E227" s="317"/>
      <c r="F227" s="317"/>
    </row>
    <row r="228" spans="1:6" ht="30.75" customHeight="1">
      <c r="A228" s="29"/>
      <c r="B228" s="371"/>
      <c r="C228" s="371"/>
      <c r="D228" s="369"/>
      <c r="E228" s="317"/>
      <c r="F228" s="317"/>
    </row>
    <row r="229" spans="1:6" ht="12.75" customHeight="1">
      <c r="A229" s="29"/>
      <c r="B229" s="407"/>
      <c r="C229" s="315"/>
      <c r="D229" s="372"/>
      <c r="E229" s="315"/>
      <c r="F229" s="36"/>
    </row>
    <row r="230" spans="1:6" ht="12.75" customHeight="1">
      <c r="A230" s="29"/>
      <c r="B230" s="407"/>
      <c r="C230" s="315"/>
      <c r="D230" s="372"/>
      <c r="E230" s="315"/>
      <c r="F230" s="36"/>
    </row>
    <row r="231" spans="1:6" ht="12.75" customHeight="1">
      <c r="A231" s="29"/>
      <c r="B231" s="407"/>
      <c r="C231" s="315"/>
      <c r="D231" s="372"/>
      <c r="E231" s="315"/>
      <c r="F231" s="36"/>
    </row>
    <row r="232" spans="1:6" ht="12.75" customHeight="1">
      <c r="A232" s="29"/>
      <c r="B232" s="407"/>
      <c r="C232" s="315"/>
      <c r="D232" s="315"/>
      <c r="E232" s="315"/>
      <c r="F232" s="36"/>
    </row>
    <row r="233" spans="1:6" ht="27.75" customHeight="1">
      <c r="A233" s="29"/>
      <c r="B233" s="440"/>
      <c r="C233" s="440"/>
      <c r="D233" s="315"/>
      <c r="E233" s="315"/>
      <c r="F233" s="36"/>
    </row>
    <row r="234" spans="1:6" ht="12.75" customHeight="1">
      <c r="A234" s="29"/>
      <c r="B234" s="407"/>
      <c r="C234" s="315"/>
      <c r="D234" s="315"/>
      <c r="E234" s="315"/>
      <c r="F234" s="36"/>
    </row>
    <row r="235" spans="1:6" ht="12.75" customHeight="1">
      <c r="A235" s="29"/>
      <c r="B235" s="407"/>
      <c r="C235" s="315"/>
      <c r="D235" s="315"/>
      <c r="E235" s="315"/>
      <c r="F235" s="36"/>
    </row>
    <row r="236" spans="1:6" ht="12.75" customHeight="1">
      <c r="A236" s="29"/>
      <c r="B236" s="440"/>
      <c r="C236" s="440"/>
      <c r="D236" s="379"/>
      <c r="E236" s="315"/>
      <c r="F236" s="36"/>
    </row>
    <row r="237" spans="1:6" s="31" customFormat="1" ht="12.75" customHeight="1">
      <c r="A237" s="29"/>
      <c r="B237" s="407"/>
      <c r="C237" s="407"/>
      <c r="D237" s="315"/>
      <c r="E237" s="315"/>
      <c r="F237" s="37"/>
    </row>
    <row r="238" spans="1:6" ht="18.75" customHeight="1">
      <c r="A238" s="29"/>
      <c r="B238" s="407"/>
      <c r="C238" s="407"/>
      <c r="D238" s="315"/>
      <c r="E238" s="315"/>
      <c r="F238" s="36"/>
    </row>
    <row r="239" spans="1:6">
      <c r="A239" s="29"/>
      <c r="B239" s="407"/>
      <c r="C239" s="407"/>
      <c r="D239" s="315"/>
      <c r="E239" s="315"/>
      <c r="F239" s="36"/>
    </row>
    <row r="240" spans="1:6" ht="17.25" customHeight="1">
      <c r="A240" s="29"/>
      <c r="B240" s="407"/>
      <c r="C240" s="407"/>
      <c r="D240" s="315"/>
      <c r="E240" s="315"/>
      <c r="F240" s="36"/>
    </row>
    <row r="241" spans="1:6" ht="17.25" customHeight="1">
      <c r="A241" s="29"/>
      <c r="B241" s="440"/>
      <c r="C241" s="440"/>
      <c r="D241" s="379"/>
      <c r="E241" s="315"/>
      <c r="F241" s="36"/>
    </row>
    <row r="242" spans="1:6" ht="17.25" customHeight="1">
      <c r="A242" s="29"/>
      <c r="B242" s="407"/>
      <c r="C242" s="407"/>
      <c r="D242" s="315"/>
      <c r="E242" s="315"/>
      <c r="F242" s="36"/>
    </row>
    <row r="243" spans="1:6" ht="23.25" customHeight="1">
      <c r="A243" s="29"/>
      <c r="B243" s="407"/>
      <c r="C243" s="407"/>
      <c r="D243" s="315"/>
      <c r="E243" s="315"/>
      <c r="F243" s="36"/>
    </row>
    <row r="244" spans="1:6">
      <c r="A244" s="29"/>
      <c r="B244" s="377"/>
      <c r="C244" s="315"/>
      <c r="D244" s="315"/>
      <c r="E244" s="315"/>
      <c r="F244" s="36"/>
    </row>
    <row r="245" spans="1:6">
      <c r="A245" s="29"/>
      <c r="B245" s="377"/>
      <c r="C245" s="315"/>
      <c r="D245" s="315"/>
      <c r="E245" s="315"/>
      <c r="F245" s="36"/>
    </row>
    <row r="246" spans="1:6" ht="13.5">
      <c r="A246" s="29"/>
      <c r="B246" s="380"/>
      <c r="C246" s="315"/>
      <c r="D246" s="315"/>
      <c r="E246" s="315"/>
      <c r="F246" s="36"/>
    </row>
    <row r="247" spans="1:6" ht="13.5">
      <c r="A247" s="29"/>
      <c r="B247" s="380"/>
      <c r="C247" s="315"/>
      <c r="D247" s="315"/>
      <c r="E247" s="315"/>
      <c r="F247" s="36"/>
    </row>
    <row r="248" spans="1:6" ht="18.75" customHeight="1">
      <c r="A248" s="28"/>
      <c r="B248" s="440"/>
      <c r="C248" s="440"/>
      <c r="D248" s="315"/>
      <c r="E248" s="315"/>
      <c r="F248" s="36"/>
    </row>
    <row r="249" spans="1:6" ht="18.75" customHeight="1">
      <c r="A249" s="29"/>
      <c r="B249" s="440"/>
      <c r="C249" s="440"/>
      <c r="D249" s="315"/>
      <c r="E249" s="315"/>
      <c r="F249" s="36"/>
    </row>
    <row r="250" spans="1:6" ht="18.75" customHeight="1">
      <c r="A250" s="29"/>
      <c r="B250" s="440"/>
      <c r="C250" s="440"/>
      <c r="D250" s="315"/>
      <c r="E250" s="315"/>
      <c r="F250" s="36"/>
    </row>
    <row r="251" spans="1:6">
      <c r="A251" s="29"/>
      <c r="B251" s="440"/>
      <c r="C251" s="440"/>
      <c r="D251" s="379"/>
      <c r="E251" s="315"/>
      <c r="F251" s="36"/>
    </row>
    <row r="252" spans="1:6" ht="16.5" customHeight="1">
      <c r="A252" s="29"/>
      <c r="B252" s="406"/>
      <c r="C252" s="315"/>
      <c r="D252" s="315"/>
      <c r="E252" s="315"/>
      <c r="F252" s="36"/>
    </row>
    <row r="253" spans="1:6" ht="18.75" customHeight="1">
      <c r="A253" s="29"/>
      <c r="B253" s="380"/>
      <c r="C253" s="315"/>
      <c r="D253" s="315"/>
      <c r="E253" s="315"/>
      <c r="F253" s="36"/>
    </row>
    <row r="254" spans="1:6" ht="18.75" customHeight="1">
      <c r="A254" s="29"/>
      <c r="B254" s="380"/>
      <c r="C254" s="315"/>
      <c r="D254" s="315"/>
      <c r="E254" s="315"/>
      <c r="F254" s="36"/>
    </row>
    <row r="255" spans="1:6" ht="18.75" customHeight="1">
      <c r="A255" s="29"/>
      <c r="B255" s="381"/>
      <c r="C255" s="315"/>
      <c r="D255" s="315"/>
      <c r="E255" s="315"/>
      <c r="F255" s="36"/>
    </row>
    <row r="256" spans="1:6" ht="18.75" customHeight="1">
      <c r="A256" s="29"/>
      <c r="B256" s="382"/>
      <c r="C256" s="315"/>
      <c r="D256" s="315"/>
      <c r="E256" s="379"/>
      <c r="F256" s="36"/>
    </row>
    <row r="257" spans="1:6" ht="18.75" customHeight="1">
      <c r="A257" s="29"/>
      <c r="B257" s="380"/>
      <c r="C257" s="315"/>
      <c r="D257" s="315"/>
      <c r="E257" s="315"/>
      <c r="F257" s="36"/>
    </row>
    <row r="258" spans="1:6" ht="18.75" customHeight="1">
      <c r="A258" s="29"/>
      <c r="B258" s="381"/>
      <c r="C258" s="315"/>
      <c r="D258" s="315"/>
      <c r="E258" s="315"/>
      <c r="F258" s="36"/>
    </row>
    <row r="259" spans="1:6" ht="18.75" customHeight="1">
      <c r="A259" s="29"/>
      <c r="B259" s="383"/>
      <c r="C259" s="315"/>
      <c r="D259" s="315"/>
      <c r="E259" s="315"/>
      <c r="F259" s="36"/>
    </row>
    <row r="260" spans="1:6" ht="18.75" customHeight="1">
      <c r="A260" s="29"/>
      <c r="B260" s="384"/>
      <c r="C260" s="315"/>
      <c r="D260" s="379"/>
      <c r="E260" s="315"/>
      <c r="F260" s="36"/>
    </row>
    <row r="261" spans="1:6" ht="18.75" customHeight="1">
      <c r="A261" s="29"/>
      <c r="B261" s="384"/>
      <c r="C261" s="315"/>
      <c r="D261" s="385"/>
      <c r="E261" s="385"/>
      <c r="F261" s="36"/>
    </row>
    <row r="262" spans="1:6" ht="18.75" customHeight="1">
      <c r="A262" s="29"/>
      <c r="B262" s="384"/>
      <c r="C262" s="315"/>
      <c r="D262" s="379"/>
      <c r="E262" s="315"/>
      <c r="F262" s="36"/>
    </row>
    <row r="263" spans="1:6" ht="18.75" customHeight="1">
      <c r="A263" s="29"/>
      <c r="B263" s="384"/>
      <c r="C263" s="315"/>
      <c r="D263" s="379"/>
      <c r="E263" s="315"/>
      <c r="F263" s="36"/>
    </row>
    <row r="264" spans="1:6" ht="18.75" customHeight="1">
      <c r="A264" s="29"/>
      <c r="B264" s="384"/>
      <c r="C264" s="315"/>
      <c r="D264" s="379"/>
      <c r="E264" s="315"/>
      <c r="F264" s="36"/>
    </row>
    <row r="265" spans="1:6" ht="18.75" customHeight="1">
      <c r="A265" s="29"/>
      <c r="B265" s="384"/>
      <c r="C265" s="315"/>
      <c r="D265" s="379"/>
      <c r="E265" s="315"/>
      <c r="F265" s="36"/>
    </row>
    <row r="266" spans="1:6" ht="18.75" customHeight="1">
      <c r="A266" s="29"/>
      <c r="B266" s="384"/>
      <c r="C266" s="315"/>
      <c r="D266" s="379"/>
      <c r="E266" s="315"/>
      <c r="F266" s="36"/>
    </row>
    <row r="267" spans="1:6" ht="18.75" customHeight="1">
      <c r="A267" s="29"/>
      <c r="B267" s="384"/>
      <c r="C267" s="315"/>
      <c r="D267" s="379"/>
      <c r="E267" s="315"/>
      <c r="F267" s="36"/>
    </row>
    <row r="268" spans="1:6" ht="33.75" customHeight="1">
      <c r="A268" s="29"/>
      <c r="B268" s="384"/>
      <c r="C268" s="315"/>
      <c r="D268" s="379"/>
      <c r="E268" s="315"/>
      <c r="F268" s="36"/>
    </row>
    <row r="269" spans="1:6" ht="18.75" customHeight="1">
      <c r="A269" s="29"/>
      <c r="B269" s="384"/>
      <c r="C269" s="315"/>
      <c r="D269" s="379"/>
      <c r="E269" s="315"/>
      <c r="F269" s="36"/>
    </row>
    <row r="270" spans="1:6" ht="18.75" customHeight="1">
      <c r="A270" s="29"/>
      <c r="B270" s="384"/>
      <c r="C270" s="315"/>
      <c r="D270" s="379"/>
      <c r="E270" s="315"/>
      <c r="F270" s="36"/>
    </row>
    <row r="271" spans="1:6" ht="18.75" customHeight="1">
      <c r="A271" s="29"/>
      <c r="B271" s="384"/>
      <c r="C271" s="315"/>
      <c r="D271" s="379"/>
      <c r="E271" s="315"/>
      <c r="F271" s="36"/>
    </row>
    <row r="272" spans="1:6" ht="18.75" customHeight="1">
      <c r="A272" s="29"/>
      <c r="B272" s="384"/>
      <c r="C272" s="315"/>
      <c r="D272" s="379"/>
      <c r="E272" s="315"/>
      <c r="F272" s="36"/>
    </row>
    <row r="273" spans="1:6" ht="18.75" customHeight="1">
      <c r="A273" s="29"/>
      <c r="B273" s="384"/>
      <c r="C273" s="315"/>
      <c r="D273" s="379"/>
      <c r="E273" s="315"/>
      <c r="F273" s="36"/>
    </row>
    <row r="274" spans="1:6" ht="18.75" customHeight="1">
      <c r="A274" s="29"/>
      <c r="B274" s="384"/>
      <c r="C274" s="315"/>
      <c r="D274" s="379"/>
      <c r="E274" s="315"/>
      <c r="F274" s="36"/>
    </row>
    <row r="275" spans="1:6" ht="18.75" customHeight="1">
      <c r="A275" s="29"/>
      <c r="B275" s="384"/>
      <c r="C275" s="315"/>
      <c r="D275" s="379"/>
      <c r="E275" s="315"/>
      <c r="F275" s="36"/>
    </row>
    <row r="276" spans="1:6" ht="18.75" customHeight="1">
      <c r="A276" s="29"/>
      <c r="B276" s="384"/>
      <c r="C276" s="315"/>
      <c r="D276" s="442"/>
      <c r="E276" s="442"/>
      <c r="F276" s="36"/>
    </row>
    <row r="277" spans="1:6" ht="18.75" customHeight="1">
      <c r="A277" s="29"/>
      <c r="B277" s="384"/>
      <c r="C277" s="315"/>
      <c r="D277" s="379"/>
      <c r="E277" s="315"/>
      <c r="F277" s="36"/>
    </row>
    <row r="278" spans="1:6" ht="18.75" customHeight="1">
      <c r="A278" s="29"/>
      <c r="B278" s="384"/>
      <c r="C278" s="315"/>
      <c r="D278" s="386"/>
      <c r="E278" s="315"/>
      <c r="F278" s="36"/>
    </row>
    <row r="279" spans="1:6" ht="18.75" customHeight="1">
      <c r="A279" s="29"/>
      <c r="B279" s="384"/>
      <c r="C279" s="315"/>
      <c r="D279" s="386"/>
      <c r="E279" s="315"/>
      <c r="F279" s="36"/>
    </row>
    <row r="280" spans="1:6" ht="18" customHeight="1">
      <c r="A280" s="29"/>
      <c r="B280" s="384"/>
      <c r="C280" s="315"/>
      <c r="D280" s="387"/>
      <c r="E280" s="315"/>
      <c r="F280" s="36"/>
    </row>
    <row r="281" spans="1:6" ht="18" customHeight="1">
      <c r="A281" s="29"/>
      <c r="B281" s="384"/>
      <c r="C281" s="315"/>
      <c r="D281" s="387"/>
      <c r="E281" s="315"/>
      <c r="F281" s="36"/>
    </row>
    <row r="282" spans="1:6" ht="18" customHeight="1">
      <c r="A282" s="29"/>
      <c r="B282" s="384"/>
      <c r="C282" s="315"/>
      <c r="D282" s="315"/>
      <c r="E282" s="315"/>
      <c r="F282" s="36"/>
    </row>
    <row r="283" spans="1:6" ht="18.75" customHeight="1">
      <c r="A283" s="29"/>
      <c r="B283" s="384"/>
      <c r="C283" s="315"/>
      <c r="D283" s="388"/>
      <c r="E283" s="379"/>
      <c r="F283" s="36"/>
    </row>
    <row r="284" spans="1:6" ht="26.25" customHeight="1">
      <c r="A284" s="29"/>
      <c r="B284" s="384"/>
      <c r="C284" s="315"/>
      <c r="D284" s="388"/>
      <c r="E284" s="379"/>
      <c r="F284" s="36"/>
    </row>
    <row r="285" spans="1:6" ht="18.75" customHeight="1">
      <c r="A285" s="29"/>
      <c r="B285" s="384"/>
      <c r="C285" s="315"/>
      <c r="D285" s="388"/>
      <c r="E285" s="379"/>
      <c r="F285" s="36"/>
    </row>
    <row r="286" spans="1:6" ht="18.75" customHeight="1">
      <c r="A286" s="29"/>
      <c r="B286" s="384"/>
      <c r="C286" s="315"/>
      <c r="D286" s="388"/>
      <c r="E286" s="379"/>
      <c r="F286" s="36"/>
    </row>
    <row r="287" spans="1:6" ht="18.75" customHeight="1">
      <c r="A287" s="29"/>
      <c r="B287" s="384"/>
      <c r="C287" s="315"/>
      <c r="D287" s="388"/>
      <c r="E287" s="379"/>
      <c r="F287" s="36"/>
    </row>
    <row r="288" spans="1:6" ht="15" customHeight="1">
      <c r="A288" s="29"/>
      <c r="B288" s="384"/>
      <c r="C288" s="315"/>
      <c r="D288" s="388"/>
      <c r="E288" s="379"/>
      <c r="F288" s="36"/>
    </row>
    <row r="289" spans="1:6" ht="15" customHeight="1">
      <c r="A289" s="29"/>
      <c r="B289" s="384"/>
      <c r="C289" s="315"/>
      <c r="D289" s="387"/>
      <c r="E289" s="315"/>
      <c r="F289" s="36"/>
    </row>
    <row r="290" spans="1:6" ht="15" customHeight="1">
      <c r="A290" s="29"/>
      <c r="B290" s="384"/>
      <c r="C290" s="315"/>
      <c r="D290" s="387"/>
      <c r="E290" s="315"/>
      <c r="F290" s="36"/>
    </row>
    <row r="291" spans="1:6">
      <c r="A291" s="37"/>
      <c r="B291" s="384"/>
      <c r="C291" s="315"/>
      <c r="D291" s="315"/>
      <c r="E291" s="315"/>
      <c r="F291" s="36"/>
    </row>
    <row r="292" spans="1:6">
      <c r="A292" s="31"/>
      <c r="B292" s="384"/>
      <c r="C292" s="315"/>
      <c r="D292" s="315"/>
      <c r="E292" s="389"/>
    </row>
    <row r="293" spans="1:6" ht="13.5">
      <c r="A293" s="38"/>
      <c r="B293" s="384"/>
      <c r="C293" s="315"/>
      <c r="D293" s="315"/>
      <c r="E293" s="315"/>
    </row>
    <row r="294" spans="1:6">
      <c r="A294" s="31"/>
      <c r="B294" s="384"/>
      <c r="C294" s="315"/>
      <c r="D294" s="387"/>
      <c r="E294" s="315"/>
    </row>
    <row r="295" spans="1:6" ht="13.5">
      <c r="A295" s="38"/>
      <c r="B295" s="390"/>
      <c r="C295" s="315"/>
      <c r="D295" s="315"/>
      <c r="E295" s="315"/>
    </row>
    <row r="296" spans="1:6" ht="13.5">
      <c r="A296" s="31"/>
      <c r="B296" s="381"/>
      <c r="C296" s="315"/>
      <c r="D296" s="315"/>
      <c r="E296" s="315"/>
    </row>
    <row r="297" spans="1:6" ht="30.75" customHeight="1">
      <c r="A297" s="31"/>
      <c r="B297" s="381"/>
      <c r="C297" s="315"/>
      <c r="D297" s="315"/>
      <c r="E297" s="315"/>
    </row>
    <row r="298" spans="1:6" ht="13.5">
      <c r="A298" s="31"/>
      <c r="B298" s="381"/>
      <c r="C298" s="315"/>
      <c r="D298" s="315"/>
      <c r="E298" s="315"/>
    </row>
    <row r="299" spans="1:6">
      <c r="A299" s="31"/>
      <c r="B299" s="314"/>
      <c r="C299" s="314"/>
      <c r="D299" s="391"/>
      <c r="E299" s="391"/>
    </row>
    <row r="300" spans="1:6">
      <c r="A300" s="31"/>
      <c r="B300" s="315"/>
      <c r="C300" s="315"/>
      <c r="D300" s="315"/>
      <c r="E300" s="315"/>
    </row>
    <row r="301" spans="1:6" ht="49.5" customHeight="1">
      <c r="A301" s="31"/>
      <c r="B301" s="315"/>
      <c r="C301" s="315"/>
      <c r="D301" s="315"/>
      <c r="E301" s="315"/>
    </row>
    <row r="302" spans="1:6">
      <c r="A302" s="31"/>
      <c r="B302" s="315"/>
      <c r="C302" s="315"/>
      <c r="D302" s="315"/>
      <c r="E302" s="315"/>
    </row>
    <row r="303" spans="1:6">
      <c r="A303" s="31"/>
      <c r="B303" s="315"/>
      <c r="C303" s="315"/>
      <c r="D303" s="315"/>
      <c r="E303" s="315"/>
    </row>
    <row r="304" spans="1:6" ht="13.5">
      <c r="A304" s="31"/>
      <c r="B304" s="368"/>
      <c r="C304" s="315"/>
      <c r="D304" s="315"/>
      <c r="E304" s="315"/>
    </row>
    <row r="305" spans="1:5" ht="78.75" customHeight="1">
      <c r="A305" s="31"/>
      <c r="B305" s="443"/>
      <c r="C305" s="443"/>
      <c r="D305" s="443"/>
      <c r="E305" s="443"/>
    </row>
    <row r="306" spans="1:5">
      <c r="A306" s="31"/>
      <c r="B306" s="409"/>
      <c r="C306" s="409"/>
      <c r="D306" s="409"/>
      <c r="E306" s="409"/>
    </row>
    <row r="307" spans="1:5">
      <c r="A307" s="31"/>
      <c r="B307" s="392"/>
      <c r="C307" s="441"/>
      <c r="D307" s="441"/>
      <c r="E307" s="441"/>
    </row>
    <row r="308" spans="1:5">
      <c r="A308" s="31"/>
      <c r="B308" s="393"/>
      <c r="C308" s="409"/>
      <c r="D308" s="409"/>
      <c r="E308" s="409"/>
    </row>
    <row r="309" spans="1:5">
      <c r="A309" s="31"/>
      <c r="B309" s="394"/>
      <c r="C309" s="438"/>
      <c r="D309" s="438"/>
      <c r="E309" s="438"/>
    </row>
    <row r="310" spans="1:5" ht="58.5" customHeight="1">
      <c r="A310" s="31"/>
      <c r="B310" s="395"/>
      <c r="C310" s="409"/>
      <c r="D310" s="409"/>
      <c r="E310" s="409"/>
    </row>
    <row r="311" spans="1:5" ht="90" customHeight="1">
      <c r="A311" s="31"/>
      <c r="B311" s="392"/>
      <c r="C311" s="441"/>
      <c r="D311" s="441"/>
      <c r="E311" s="441"/>
    </row>
    <row r="312" spans="1:5">
      <c r="A312" s="31"/>
      <c r="B312" s="393"/>
      <c r="C312" s="409"/>
      <c r="D312" s="409"/>
      <c r="E312" s="409"/>
    </row>
    <row r="313" spans="1:5">
      <c r="A313" s="31"/>
      <c r="B313" s="394"/>
      <c r="C313" s="438"/>
      <c r="D313" s="438"/>
      <c r="E313" s="438"/>
    </row>
    <row r="314" spans="1:5">
      <c r="A314" s="31"/>
      <c r="B314" s="393"/>
      <c r="C314" s="409"/>
      <c r="D314" s="409"/>
      <c r="E314" s="409"/>
    </row>
    <row r="315" spans="1:5">
      <c r="A315" s="31"/>
      <c r="B315" s="393"/>
      <c r="C315" s="409"/>
      <c r="D315" s="409"/>
      <c r="E315" s="409"/>
    </row>
    <row r="316" spans="1:5">
      <c r="A316" s="31"/>
      <c r="B316" s="392"/>
      <c r="C316" s="441"/>
      <c r="D316" s="441"/>
      <c r="E316" s="441"/>
    </row>
    <row r="317" spans="1:5">
      <c r="A317" s="31"/>
      <c r="B317" s="409"/>
      <c r="C317" s="409"/>
      <c r="D317" s="409"/>
      <c r="E317" s="409"/>
    </row>
    <row r="318" spans="1:5">
      <c r="A318" s="31"/>
      <c r="B318" s="394"/>
      <c r="C318" s="438"/>
      <c r="D318" s="438"/>
      <c r="E318" s="438"/>
    </row>
    <row r="319" spans="1:5">
      <c r="A319" s="31"/>
      <c r="B319" s="394"/>
      <c r="C319" s="438"/>
      <c r="D319" s="438"/>
      <c r="E319" s="438"/>
    </row>
    <row r="320" spans="1:5">
      <c r="A320" s="31"/>
      <c r="B320" s="394"/>
      <c r="C320" s="439"/>
      <c r="D320" s="439"/>
      <c r="E320" s="439"/>
    </row>
    <row r="321" spans="1:5">
      <c r="A321" s="31"/>
      <c r="B321" s="396"/>
      <c r="C321" s="433"/>
      <c r="D321" s="433"/>
      <c r="E321" s="408"/>
    </row>
    <row r="322" spans="1:5">
      <c r="A322" s="31"/>
      <c r="B322" s="396"/>
      <c r="C322" s="433"/>
      <c r="D322" s="433"/>
      <c r="E322" s="408"/>
    </row>
    <row r="323" spans="1:5" ht="26.25" customHeight="1">
      <c r="A323" s="31"/>
      <c r="B323" s="396"/>
      <c r="C323" s="433"/>
      <c r="D323" s="433"/>
      <c r="E323" s="408"/>
    </row>
    <row r="324" spans="1:5">
      <c r="A324" s="31"/>
      <c r="B324" s="396"/>
      <c r="C324" s="433"/>
      <c r="D324" s="433"/>
      <c r="E324" s="408"/>
    </row>
    <row r="325" spans="1:5" ht="13.5">
      <c r="A325" s="38"/>
      <c r="B325" s="396"/>
      <c r="C325" s="433"/>
      <c r="D325" s="433"/>
      <c r="E325" s="408"/>
    </row>
    <row r="326" spans="1:5">
      <c r="A326" s="31"/>
      <c r="B326" s="396"/>
      <c r="C326" s="433"/>
      <c r="D326" s="433"/>
      <c r="E326" s="408"/>
    </row>
    <row r="327" spans="1:5">
      <c r="A327" s="40"/>
      <c r="B327" s="396"/>
      <c r="C327" s="433"/>
      <c r="D327" s="433"/>
      <c r="E327" s="397"/>
    </row>
    <row r="328" spans="1:5">
      <c r="A328" s="40"/>
      <c r="B328" s="396"/>
      <c r="C328" s="433"/>
      <c r="D328" s="433"/>
      <c r="E328" s="397"/>
    </row>
    <row r="329" spans="1:5">
      <c r="A329" s="40"/>
      <c r="B329" s="396"/>
      <c r="C329" s="433"/>
      <c r="D329" s="433"/>
      <c r="E329" s="397"/>
    </row>
    <row r="330" spans="1:5">
      <c r="A330" s="31"/>
      <c r="B330" s="396"/>
      <c r="C330" s="433"/>
      <c r="D330" s="433"/>
      <c r="E330" s="397"/>
    </row>
    <row r="331" spans="1:5">
      <c r="A331" s="31"/>
      <c r="B331" s="396"/>
      <c r="C331" s="434"/>
      <c r="D331" s="434"/>
      <c r="E331" s="434"/>
    </row>
    <row r="332" spans="1:5">
      <c r="A332" s="31"/>
      <c r="B332" s="315"/>
      <c r="C332" s="398"/>
      <c r="D332" s="315"/>
      <c r="E332" s="315"/>
    </row>
    <row r="333" spans="1:5">
      <c r="A333" s="31"/>
      <c r="B333" s="315"/>
      <c r="C333" s="315"/>
      <c r="D333" s="315"/>
      <c r="E333" s="315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32"/>
      <c r="C338" s="432"/>
      <c r="D338" s="31"/>
      <c r="E338" s="31"/>
    </row>
    <row r="339" spans="1:5">
      <c r="A339" s="31"/>
      <c r="B339" s="432"/>
      <c r="C339" s="432"/>
      <c r="D339" s="31"/>
      <c r="E339" s="31"/>
    </row>
    <row r="340" spans="1:5">
      <c r="A340" s="31"/>
      <c r="B340" s="432"/>
      <c r="C340" s="432"/>
      <c r="D340" s="31"/>
      <c r="E340" s="31"/>
    </row>
    <row r="341" spans="1:5">
      <c r="A341" s="31"/>
      <c r="B341" s="432"/>
      <c r="C341" s="432"/>
      <c r="D341" s="31"/>
      <c r="E341" s="31"/>
    </row>
    <row r="342" spans="1:5">
      <c r="A342" s="40"/>
      <c r="B342" s="432"/>
      <c r="C342" s="432"/>
      <c r="D342" s="31"/>
      <c r="E342" s="31"/>
    </row>
    <row r="343" spans="1:5" ht="15" customHeight="1">
      <c r="A343" s="40"/>
      <c r="B343" s="432"/>
      <c r="C343" s="432"/>
      <c r="D343" s="31"/>
      <c r="E343" s="31"/>
    </row>
    <row r="344" spans="1:5" ht="32.25" customHeight="1">
      <c r="A344" s="40"/>
      <c r="B344" s="432"/>
      <c r="C344" s="432"/>
      <c r="D344" s="31"/>
      <c r="E344" s="31"/>
    </row>
    <row r="345" spans="1:5">
      <c r="A345" s="31"/>
      <c r="B345" s="432"/>
      <c r="C345" s="432"/>
      <c r="D345" s="31"/>
      <c r="E345" s="31"/>
    </row>
    <row r="346" spans="1:5" ht="13.5">
      <c r="A346" s="38"/>
      <c r="B346" s="432"/>
      <c r="C346" s="432"/>
      <c r="D346" s="31"/>
      <c r="E346" s="31"/>
    </row>
    <row r="347" spans="1:5">
      <c r="A347" s="31"/>
      <c r="B347" s="432"/>
      <c r="C347" s="432"/>
      <c r="D347" s="31"/>
      <c r="E347" s="31"/>
    </row>
    <row r="348" spans="1:5" ht="32.25" customHeight="1">
      <c r="A348" s="40"/>
      <c r="B348" s="432"/>
      <c r="C348" s="432"/>
      <c r="D348" s="31"/>
      <c r="E348" s="31"/>
    </row>
    <row r="349" spans="1:5" ht="17.25" customHeight="1">
      <c r="A349" s="40"/>
      <c r="B349" s="432"/>
      <c r="C349" s="432"/>
      <c r="D349" s="31"/>
      <c r="E349" s="31"/>
    </row>
    <row r="350" spans="1:5" ht="18" customHeight="1">
      <c r="A350" s="40"/>
      <c r="B350" s="31"/>
      <c r="C350" s="404"/>
      <c r="D350" s="31"/>
      <c r="E350" s="31"/>
    </row>
    <row r="351" spans="1:5">
      <c r="A351" s="40"/>
      <c r="B351" s="436"/>
      <c r="C351" s="436"/>
      <c r="D351" s="436"/>
      <c r="E351" s="436"/>
    </row>
    <row r="352" spans="1:5">
      <c r="B352" s="436"/>
      <c r="C352" s="436"/>
      <c r="D352" s="436"/>
      <c r="E352" s="436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35"/>
      <c r="C356" s="435"/>
      <c r="D356" s="435"/>
      <c r="E356" s="435"/>
    </row>
    <row r="357" spans="2:5">
      <c r="B357" s="435"/>
      <c r="C357" s="435"/>
      <c r="D357" s="435"/>
      <c r="E357" s="435"/>
    </row>
    <row r="358" spans="2:5">
      <c r="B358" s="435"/>
      <c r="C358" s="435"/>
      <c r="D358" s="435"/>
      <c r="E358" s="435"/>
    </row>
    <row r="359" spans="2:5">
      <c r="B359" s="435"/>
      <c r="C359" s="435"/>
      <c r="D359" s="435"/>
      <c r="E359" s="435"/>
    </row>
  </sheetData>
  <mergeCells count="245"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C24:E24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68:E68"/>
    <mergeCell ref="C92:E92"/>
    <mergeCell ref="B79:E79"/>
    <mergeCell ref="C64:E64"/>
    <mergeCell ref="C76:E76"/>
    <mergeCell ref="C100:E100"/>
    <mergeCell ref="C99:E99"/>
    <mergeCell ref="C96:E96"/>
    <mergeCell ref="C2:E2"/>
    <mergeCell ref="C3:E3"/>
    <mergeCell ref="B5:E5"/>
    <mergeCell ref="D8:E8"/>
    <mergeCell ref="D14:E14"/>
    <mergeCell ref="D16:E16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D10:E10"/>
    <mergeCell ref="B90:E90"/>
    <mergeCell ref="C84:E84"/>
    <mergeCell ref="C85:E85"/>
    <mergeCell ref="C86:E86"/>
    <mergeCell ref="C88:E88"/>
    <mergeCell ref="C89:E89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87:E87"/>
    <mergeCell ref="C91:E91"/>
    <mergeCell ref="C83:E83"/>
    <mergeCell ref="C120:E120"/>
    <mergeCell ref="C127:E127"/>
    <mergeCell ref="C121:E121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203" t="s">
        <v>68</v>
      </c>
      <c r="C2" s="203"/>
      <c r="D2" s="203"/>
      <c r="E2" s="203"/>
      <c r="F2" s="203"/>
      <c r="G2" s="203"/>
      <c r="H2" s="203"/>
      <c r="I2" s="203"/>
      <c r="J2" s="270"/>
      <c r="K2" s="270"/>
      <c r="L2" s="203"/>
      <c r="M2" s="203"/>
      <c r="N2" s="203"/>
      <c r="O2" s="270"/>
      <c r="P2" s="270"/>
      <c r="Q2" s="203"/>
      <c r="R2" s="203"/>
      <c r="S2" s="203"/>
      <c r="T2" s="42"/>
    </row>
    <row r="3" spans="2:20" s="43" customFormat="1">
      <c r="J3" s="271"/>
      <c r="K3" s="271"/>
      <c r="O3" s="271"/>
      <c r="P3" s="271"/>
      <c r="S3" s="42"/>
      <c r="T3" s="42"/>
    </row>
    <row r="4" spans="2:20" ht="12.75" customHeight="1">
      <c r="B4" s="199" t="s">
        <v>69</v>
      </c>
      <c r="C4" s="199"/>
      <c r="D4" s="218" t="s">
        <v>70</v>
      </c>
      <c r="E4" s="216"/>
      <c r="F4" s="216"/>
      <c r="G4" s="202"/>
      <c r="H4" s="202"/>
      <c r="I4" s="74" t="s">
        <v>71</v>
      </c>
      <c r="J4" s="272"/>
      <c r="K4" s="272"/>
      <c r="L4" s="209"/>
      <c r="M4" s="74" t="s">
        <v>72</v>
      </c>
      <c r="N4" s="489" t="s">
        <v>73</v>
      </c>
      <c r="O4" s="489"/>
      <c r="P4" s="489"/>
      <c r="Q4" s="490"/>
      <c r="R4" s="74" t="s">
        <v>74</v>
      </c>
      <c r="S4" s="172" t="s">
        <v>75</v>
      </c>
      <c r="T4" s="42"/>
    </row>
    <row r="5" spans="2:20">
      <c r="B5" s="199" t="s">
        <v>76</v>
      </c>
      <c r="C5" s="199"/>
      <c r="D5" s="218"/>
      <c r="E5" s="216"/>
      <c r="F5" s="216"/>
      <c r="G5" s="202"/>
      <c r="H5" s="202"/>
      <c r="I5" s="43"/>
      <c r="J5" s="271"/>
      <c r="K5" s="271"/>
      <c r="L5" s="43"/>
      <c r="M5" s="43"/>
      <c r="N5" s="73"/>
      <c r="O5" s="274"/>
      <c r="P5" s="274"/>
      <c r="Q5" s="73"/>
      <c r="R5" s="43"/>
      <c r="S5" s="42"/>
      <c r="T5" s="42"/>
    </row>
    <row r="6" spans="2:20" ht="12.75" customHeight="1">
      <c r="B6" s="199" t="s">
        <v>77</v>
      </c>
      <c r="C6" s="199"/>
      <c r="D6" s="218"/>
      <c r="E6" s="216"/>
      <c r="F6" s="216"/>
      <c r="G6" s="202"/>
      <c r="H6" s="202"/>
      <c r="I6" s="74" t="s">
        <v>78</v>
      </c>
      <c r="J6" s="272"/>
      <c r="K6" s="272"/>
      <c r="L6" s="209"/>
      <c r="M6" s="74" t="s">
        <v>72</v>
      </c>
      <c r="N6" s="489" t="s">
        <v>73</v>
      </c>
      <c r="O6" s="489"/>
      <c r="P6" s="489"/>
      <c r="Q6" s="490"/>
      <c r="R6" s="74" t="s">
        <v>74</v>
      </c>
      <c r="S6" s="172" t="s">
        <v>75</v>
      </c>
      <c r="T6" s="42"/>
    </row>
    <row r="7" spans="2:20">
      <c r="B7" s="199" t="s">
        <v>41</v>
      </c>
      <c r="C7" s="199"/>
      <c r="D7" s="218"/>
      <c r="E7" s="216"/>
      <c r="F7" s="216"/>
      <c r="G7" s="202"/>
      <c r="H7" s="202"/>
      <c r="I7" s="43"/>
      <c r="J7" s="271"/>
      <c r="K7" s="271"/>
      <c r="L7" s="43"/>
      <c r="M7" s="43"/>
      <c r="N7" s="73"/>
      <c r="O7" s="274"/>
      <c r="P7" s="274"/>
      <c r="Q7" s="73"/>
      <c r="R7" s="43"/>
      <c r="S7" s="42"/>
      <c r="T7" s="42"/>
    </row>
    <row r="8" spans="2:20">
      <c r="B8" s="199" t="s">
        <v>79</v>
      </c>
      <c r="C8" s="199"/>
      <c r="D8" s="218"/>
      <c r="E8" s="216"/>
      <c r="F8" s="216"/>
      <c r="G8" s="202"/>
      <c r="H8" s="202"/>
      <c r="I8" s="74" t="s">
        <v>80</v>
      </c>
      <c r="J8" s="272"/>
      <c r="K8" s="272"/>
      <c r="L8" s="209"/>
      <c r="M8" s="74" t="s">
        <v>72</v>
      </c>
      <c r="N8" s="489" t="s">
        <v>73</v>
      </c>
      <c r="O8" s="489"/>
      <c r="P8" s="489"/>
      <c r="Q8" s="490"/>
      <c r="R8" s="74" t="s">
        <v>74</v>
      </c>
      <c r="S8" s="172" t="s">
        <v>75</v>
      </c>
      <c r="T8" s="42"/>
    </row>
    <row r="9" spans="2:20">
      <c r="E9" s="217"/>
      <c r="F9" s="217"/>
    </row>
    <row r="10" spans="2:20" ht="15" customHeight="1">
      <c r="C10" s="494" t="s">
        <v>81</v>
      </c>
      <c r="D10" s="494"/>
      <c r="E10" s="494"/>
      <c r="F10" s="494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494" t="s">
        <v>82</v>
      </c>
      <c r="D11" s="494"/>
      <c r="E11" s="494"/>
      <c r="F11" s="495"/>
      <c r="G11" s="496" t="s">
        <v>83</v>
      </c>
      <c r="H11" s="497"/>
      <c r="L11" s="485" t="s">
        <v>84</v>
      </c>
      <c r="M11" s="486"/>
      <c r="Q11" s="485" t="s">
        <v>85</v>
      </c>
      <c r="R11" s="491"/>
      <c r="S11" s="486"/>
    </row>
    <row r="12" spans="2:20" ht="12.75" customHeight="1">
      <c r="B12" s="492" t="s">
        <v>86</v>
      </c>
      <c r="C12" s="500" t="s">
        <v>54</v>
      </c>
      <c r="D12" s="492" t="s">
        <v>87</v>
      </c>
      <c r="E12" s="493"/>
      <c r="F12" s="493"/>
      <c r="G12" s="499" t="s">
        <v>58</v>
      </c>
      <c r="H12" s="483" t="s">
        <v>60</v>
      </c>
      <c r="I12" s="483" t="s">
        <v>3</v>
      </c>
      <c r="J12" s="415"/>
      <c r="K12" s="415"/>
      <c r="L12" s="483" t="s">
        <v>62</v>
      </c>
      <c r="M12" s="483"/>
      <c r="N12" s="483" t="s">
        <v>3</v>
      </c>
      <c r="O12" s="415"/>
      <c r="P12" s="415"/>
      <c r="Q12" s="483" t="s">
        <v>65</v>
      </c>
      <c r="R12" s="481" t="s">
        <v>60</v>
      </c>
      <c r="S12" s="483" t="s">
        <v>3</v>
      </c>
    </row>
    <row r="13" spans="2:20" ht="43.5" customHeight="1">
      <c r="B13" s="493"/>
      <c r="C13" s="501"/>
      <c r="D13" s="493"/>
      <c r="E13" s="498"/>
      <c r="F13" s="498"/>
      <c r="G13" s="484"/>
      <c r="H13" s="483"/>
      <c r="I13" s="484"/>
      <c r="J13" s="416"/>
      <c r="K13" s="416"/>
      <c r="L13" s="484"/>
      <c r="M13" s="484"/>
      <c r="N13" s="484"/>
      <c r="O13" s="416"/>
      <c r="P13" s="416"/>
      <c r="Q13" s="484"/>
      <c r="R13" s="482"/>
      <c r="S13" s="484"/>
      <c r="T13" s="45"/>
    </row>
    <row r="14" spans="2:20" ht="13.5" customHeight="1" thickBot="1">
      <c r="B14" s="259" t="s">
        <v>88</v>
      </c>
      <c r="C14" s="260"/>
      <c r="D14" s="261"/>
      <c r="E14" s="261"/>
      <c r="F14" s="261"/>
      <c r="G14" s="260"/>
      <c r="H14" s="260"/>
      <c r="I14" s="260"/>
      <c r="J14" s="273"/>
      <c r="K14" s="273"/>
      <c r="L14" s="260"/>
      <c r="M14" s="260"/>
      <c r="N14" s="260"/>
      <c r="O14" s="273"/>
      <c r="P14" s="273"/>
      <c r="Q14" s="260"/>
      <c r="R14" s="260"/>
      <c r="S14" s="83"/>
      <c r="T14" s="45"/>
    </row>
    <row r="15" spans="2:20" ht="66.75" customHeight="1" thickBot="1">
      <c r="B15" s="264"/>
      <c r="C15" s="487" t="s">
        <v>89</v>
      </c>
      <c r="D15" s="480"/>
      <c r="E15" s="480"/>
      <c r="F15" s="480"/>
      <c r="G15" s="480"/>
      <c r="H15" s="480"/>
      <c r="I15" s="480"/>
      <c r="J15" s="62"/>
      <c r="K15" s="62"/>
      <c r="L15" s="265"/>
      <c r="M15" s="265"/>
      <c r="N15" s="265"/>
      <c r="O15" s="62"/>
      <c r="P15" s="62"/>
      <c r="Q15" s="265"/>
      <c r="R15" s="266"/>
      <c r="S15" s="267"/>
      <c r="T15" s="45"/>
    </row>
    <row r="16" spans="2:20" ht="22.5">
      <c r="B16" s="262">
        <v>1</v>
      </c>
      <c r="C16" s="204" t="s">
        <v>90</v>
      </c>
      <c r="D16" s="70" t="s">
        <v>91</v>
      </c>
      <c r="E16" s="277" t="str">
        <f>IF(((C16="Auditoría de Gestión de la Configuración")*AND(G16="No")),"No","")</f>
        <v/>
      </c>
      <c r="F16" s="277" t="str">
        <f>IF(((C16="Auditoría de Gestión de la Configuración")*AND(G16="Si")),"Si","")</f>
        <v>Si</v>
      </c>
      <c r="G16" s="278" t="s">
        <v>92</v>
      </c>
      <c r="H16" s="263"/>
      <c r="I16" s="154"/>
      <c r="J16" s="277" t="str">
        <f>IF(((C16="Auditoría de Gestión de la Configuración")*AND(L16="No")),"No","")</f>
        <v/>
      </c>
      <c r="K16" s="277" t="str">
        <f>IF(((C16="Auditoría de Gestión de la Configuración")*AND(L16="Si")),"Si","")</f>
        <v>Si</v>
      </c>
      <c r="L16" s="278" t="s">
        <v>92</v>
      </c>
      <c r="M16" s="152"/>
      <c r="N16" s="152"/>
      <c r="O16" s="277" t="str">
        <f>IF(((C16="Auditoría de Gestión de la Configuración")*AND(Q16="No")),"No","")</f>
        <v/>
      </c>
      <c r="P16" s="277" t="str">
        <f>IF(((C16="Auditoría de Gestión de la Configuración")*AND(Q16="Si")),"Si","")</f>
        <v>Si</v>
      </c>
      <c r="Q16" s="278" t="s">
        <v>92</v>
      </c>
      <c r="R16" s="153"/>
      <c r="S16" s="154"/>
      <c r="T16" s="45"/>
    </row>
    <row r="17" spans="2:20" s="48" customFormat="1" ht="22.5" collapsed="1">
      <c r="B17" s="50">
        <f t="shared" ref="B17:B22" si="0">B16+1</f>
        <v>2</v>
      </c>
      <c r="C17" s="204" t="s">
        <v>90</v>
      </c>
      <c r="D17" s="71" t="s">
        <v>93</v>
      </c>
      <c r="E17" s="277" t="str">
        <f>IF(((C17="Auditoría de Gestión de la Configuración")*AND(G17="No")),"No","")</f>
        <v/>
      </c>
      <c r="F17" s="277" t="str">
        <f>IF(((C17="Auditoría de Gestión de la Configuración")*AND(G17="Si")),"Si","")</f>
        <v>Si</v>
      </c>
      <c r="G17" s="279" t="s">
        <v>92</v>
      </c>
      <c r="H17" s="215"/>
      <c r="I17" s="215"/>
      <c r="J17" s="277" t="str">
        <f>IF(((C17="Auditoría de Gestión de la Configuración")*AND(L17="No")),"No","")</f>
        <v/>
      </c>
      <c r="K17" s="277" t="str">
        <f>IF(((C17="Auditoría de Gestión de la Configuración")*AND(L17="Si")),"Si","")</f>
        <v>Si</v>
      </c>
      <c r="L17" s="279" t="s">
        <v>92</v>
      </c>
      <c r="M17" s="156"/>
      <c r="N17" s="156"/>
      <c r="O17" s="277" t="str">
        <f>IF(((C17="Auditoría de Gestión de la Configuración")*AND(Q17="No")),"No","")</f>
        <v>No</v>
      </c>
      <c r="P17" s="277" t="str">
        <f>IF(((C17="Auditoría de Gestión de la Configuración")*AND(Q17="Si")),"Si","")</f>
        <v/>
      </c>
      <c r="Q17" s="279" t="s">
        <v>94</v>
      </c>
      <c r="R17" s="157"/>
      <c r="S17" s="155"/>
      <c r="T17" s="45"/>
    </row>
    <row r="18" spans="2:20" s="48" customFormat="1" ht="26.25" customHeight="1">
      <c r="B18" s="50">
        <f t="shared" si="0"/>
        <v>3</v>
      </c>
      <c r="C18" s="204" t="s">
        <v>95</v>
      </c>
      <c r="D18" s="72" t="s">
        <v>96</v>
      </c>
      <c r="E18" s="277" t="str">
        <f>IF(((C18="Auditoría de Calidad")*AND(G18="No")),"No","")</f>
        <v/>
      </c>
      <c r="F18" s="277" t="str">
        <f>IF(((C18="Auditoría de Calidad")*AND(G18="Si")),"Si","")</f>
        <v/>
      </c>
      <c r="G18" s="279"/>
      <c r="H18" s="215"/>
      <c r="I18" s="215"/>
      <c r="J18" s="277" t="str">
        <f>IF(((C18="Auditoría de Calidad")*AND(L18="No")),"No","")</f>
        <v/>
      </c>
      <c r="K18" s="277" t="str">
        <f>IF(((C18="Auditoría de Calidad")*AND(L18="Si")),"Si","")</f>
        <v/>
      </c>
      <c r="L18" s="279"/>
      <c r="M18" s="156"/>
      <c r="N18" s="156"/>
      <c r="O18" s="277" t="str">
        <f>IF(((C18="Auditoría de Calidad")*AND(Q18="No")),"No","")</f>
        <v/>
      </c>
      <c r="P18" s="277" t="str">
        <f>IF(((C18="Auditoría de Calidad")*AND(Q18="Si")),"Si","")</f>
        <v/>
      </c>
      <c r="Q18" s="279"/>
      <c r="R18" s="157"/>
      <c r="S18" s="155"/>
      <c r="T18" s="45"/>
    </row>
    <row r="19" spans="2:20" s="48" customFormat="1" ht="33" customHeight="1">
      <c r="B19" s="50">
        <f t="shared" si="0"/>
        <v>4</v>
      </c>
      <c r="C19" s="204" t="s">
        <v>95</v>
      </c>
      <c r="D19" s="72" t="s">
        <v>97</v>
      </c>
      <c r="E19" s="277" t="str">
        <f>IF(((C19="Auditoría de Calidad")*AND(G19="No")),"No","")</f>
        <v/>
      </c>
      <c r="F19" s="277" t="str">
        <f>IF(((C19="Auditoría de Calidad")*AND(G19="Si")),"Si","")</f>
        <v/>
      </c>
      <c r="G19" s="279"/>
      <c r="H19" s="215"/>
      <c r="I19" s="215"/>
      <c r="J19" s="277" t="str">
        <f>IF(((C19="Auditoría de Calidad")*AND(L19="No")),"No","")</f>
        <v/>
      </c>
      <c r="K19" s="277" t="str">
        <f>IF(((C19="Auditoría de Calidad")*AND(L19="Si")),"Si","")</f>
        <v/>
      </c>
      <c r="L19" s="279"/>
      <c r="M19" s="156"/>
      <c r="N19" s="156"/>
      <c r="O19" s="277" t="str">
        <f>IF(((C19="Auditoría de Calidad")*AND(Q19="No")),"No","")</f>
        <v/>
      </c>
      <c r="P19" s="277" t="str">
        <f>IF(((C19="Auditoría de Calidad")*AND(Q19="Si")),"Si","")</f>
        <v/>
      </c>
      <c r="Q19" s="279"/>
      <c r="R19" s="157"/>
      <c r="S19" s="155"/>
      <c r="T19" s="45"/>
    </row>
    <row r="20" spans="2:20" s="48" customFormat="1" ht="30" customHeight="1">
      <c r="B20" s="50">
        <f t="shared" si="0"/>
        <v>5</v>
      </c>
      <c r="C20" s="204" t="s">
        <v>95</v>
      </c>
      <c r="D20" s="72" t="s">
        <v>98</v>
      </c>
      <c r="E20" s="277" t="str">
        <f>IF(((C20="Auditoría de Calidad")*AND(G20="No")),"No","")</f>
        <v/>
      </c>
      <c r="F20" s="277" t="str">
        <f>IF(((C20="Auditoría de Calidad")*AND(G20="Si")),"Si","")</f>
        <v/>
      </c>
      <c r="G20" s="279"/>
      <c r="H20" s="215"/>
      <c r="I20" s="215"/>
      <c r="J20" s="277" t="str">
        <f>IF(((C20="Auditoría de Calidad")*AND(L20="No")),"No","")</f>
        <v/>
      </c>
      <c r="K20" s="277" t="str">
        <f>IF(((C20="Auditoría de Calidad")*AND(L20="Si")),"Si","")</f>
        <v/>
      </c>
      <c r="L20" s="279"/>
      <c r="M20" s="156"/>
      <c r="N20" s="156"/>
      <c r="O20" s="277" t="str">
        <f>IF(((C20="Auditoría de Calidad")*AND(Q20="No")),"No","")</f>
        <v/>
      </c>
      <c r="P20" s="277" t="str">
        <f>IF(((C20="Auditoría de Calidad")*AND(Q20="Si")),"Si","")</f>
        <v/>
      </c>
      <c r="Q20" s="279"/>
      <c r="R20" s="157"/>
      <c r="S20" s="155"/>
      <c r="T20" s="45"/>
    </row>
    <row r="21" spans="2:20" s="48" customFormat="1" ht="30" customHeight="1">
      <c r="B21" s="50">
        <f t="shared" si="0"/>
        <v>6</v>
      </c>
      <c r="C21" s="204" t="s">
        <v>95</v>
      </c>
      <c r="D21" s="72" t="s">
        <v>99</v>
      </c>
      <c r="E21" s="277" t="str">
        <f>IF(((C21="Auditoría de Calidad")*AND(G21="No")),"No","")</f>
        <v/>
      </c>
      <c r="F21" s="277" t="str">
        <f>IF(((C21="Auditoría de Calidad")*AND(G21="Si")),"Si","")</f>
        <v/>
      </c>
      <c r="G21" s="279"/>
      <c r="H21" s="215"/>
      <c r="I21" s="215"/>
      <c r="J21" s="277" t="str">
        <f>IF(((C21="Auditoría de Calidad")*AND(L21="No")),"No","")</f>
        <v/>
      </c>
      <c r="K21" s="277" t="str">
        <f>IF(((C21="Auditoría de Calidad")*AND(L21="Si")),"Si","")</f>
        <v/>
      </c>
      <c r="L21" s="279"/>
      <c r="M21" s="156"/>
      <c r="N21" s="156"/>
      <c r="O21" s="277" t="str">
        <f>IF(((C21="Auditoría de Calidad")*AND(Q21="No")),"No","")</f>
        <v/>
      </c>
      <c r="P21" s="277" t="str">
        <f>IF(((C21="Auditoría de Calidad")*AND(Q21="Si")),"Si","")</f>
        <v/>
      </c>
      <c r="Q21" s="279"/>
      <c r="R21" s="157"/>
      <c r="S21" s="155"/>
      <c r="T21" s="45"/>
    </row>
    <row r="22" spans="2:20" s="48" customFormat="1" ht="28.5" customHeight="1" thickBot="1">
      <c r="B22" s="50">
        <f t="shared" si="0"/>
        <v>7</v>
      </c>
      <c r="C22" s="204" t="s">
        <v>95</v>
      </c>
      <c r="D22" s="201" t="s">
        <v>100</v>
      </c>
      <c r="E22" s="277" t="str">
        <f>IF(((C22="Auditoría de Calidad")*AND(G22="No")),"No","")</f>
        <v/>
      </c>
      <c r="F22" s="277" t="str">
        <f>IF(((C22="Auditoría de Calidad")*AND(G22="Si")),"Si","")</f>
        <v/>
      </c>
      <c r="G22" s="283"/>
      <c r="H22" s="258"/>
      <c r="I22" s="258"/>
      <c r="J22" s="277" t="str">
        <f>IF(((C22="Auditoría de Calidad")*AND(L22="No")),"No","")</f>
        <v/>
      </c>
      <c r="K22" s="277" t="str">
        <f>IF(((C22="Auditoría de Calidad")*AND(L22="Si")),"Si","")</f>
        <v/>
      </c>
      <c r="L22" s="279"/>
      <c r="M22" s="156"/>
      <c r="N22" s="156"/>
      <c r="O22" s="277" t="str">
        <f>IF(((C22="Auditoría de Calidad")*AND(Q22="No")),"No","")</f>
        <v/>
      </c>
      <c r="P22" s="277" t="str">
        <f>IF(((C22="Auditoría de Calidad")*AND(Q22="Si")),"Si","")</f>
        <v/>
      </c>
      <c r="Q22" s="279"/>
      <c r="R22" s="157"/>
      <c r="S22" s="155"/>
      <c r="T22" s="45"/>
    </row>
    <row r="23" spans="2:20" s="48" customFormat="1" ht="68.25" customHeight="1" thickBot="1">
      <c r="B23" s="61"/>
      <c r="C23" s="487" t="s">
        <v>101</v>
      </c>
      <c r="D23" s="480"/>
      <c r="E23" s="480"/>
      <c r="F23" s="480"/>
      <c r="G23" s="480"/>
      <c r="H23" s="488"/>
      <c r="I23" s="488"/>
      <c r="J23" s="62"/>
      <c r="K23" s="62"/>
      <c r="L23" s="62"/>
      <c r="M23" s="62"/>
      <c r="N23" s="62"/>
      <c r="O23" s="62"/>
      <c r="P23" s="62"/>
      <c r="Q23" s="62"/>
      <c r="R23" s="62"/>
      <c r="S23" s="63"/>
      <c r="T23" s="45"/>
    </row>
    <row r="24" spans="2:20" s="48" customFormat="1" ht="22.5">
      <c r="B24" s="55">
        <v>1</v>
      </c>
      <c r="C24" s="204" t="s">
        <v>90</v>
      </c>
      <c r="D24" s="59" t="s">
        <v>91</v>
      </c>
      <c r="E24" s="277" t="str">
        <f>IF(((C24="Auditoría de Gestión de la Configuración")*AND(G24="No")),"No","")</f>
        <v/>
      </c>
      <c r="F24" s="277" t="str">
        <f>IF(((C24="Auditoría de Gestión de la Configuración")*AND(G24="Si")),"Si","")</f>
        <v>Si</v>
      </c>
      <c r="G24" s="278" t="s">
        <v>92</v>
      </c>
      <c r="H24" s="161"/>
      <c r="I24" s="162"/>
      <c r="J24" s="277" t="str">
        <f>IF(((C24="Auditoría de Gestión de la Configuración")*AND(L24="No")),"No","")</f>
        <v/>
      </c>
      <c r="K24" s="277" t="str">
        <f>IF(((C24="Auditoría de Gestión de la Configuración")*AND(L24="Si")),"Si","")</f>
        <v>Si</v>
      </c>
      <c r="L24" s="278" t="s">
        <v>92</v>
      </c>
      <c r="M24" s="162"/>
      <c r="N24" s="162"/>
      <c r="O24" s="277" t="str">
        <f>IF(((C24="Auditoría de Gestión de la Configuración")*AND(Q24="No")),"No","")</f>
        <v/>
      </c>
      <c r="P24" s="277" t="str">
        <f>IF(((C24="Auditoría de Gestión de la Configuración")*AND(Q24="Si")),"Si","")</f>
        <v>Si</v>
      </c>
      <c r="Q24" s="278" t="s">
        <v>92</v>
      </c>
      <c r="R24" s="163"/>
      <c r="S24" s="163"/>
      <c r="T24" s="45"/>
    </row>
    <row r="25" spans="2:20" s="48" customFormat="1" ht="22.5">
      <c r="B25" s="55">
        <f>B24+1</f>
        <v>2</v>
      </c>
      <c r="C25" s="204" t="s">
        <v>90</v>
      </c>
      <c r="D25" s="71" t="s">
        <v>93</v>
      </c>
      <c r="E25" s="277" t="str">
        <f>IF(((C25="Auditoría de Gestión de la Configuración")*AND(G25="No")),"No","")</f>
        <v/>
      </c>
      <c r="F25" s="277" t="str">
        <f>IF(((C25="Auditoría de Gestión de la Configuración")*AND(G25="Si")),"Si","")</f>
        <v>Si</v>
      </c>
      <c r="G25" s="279" t="s">
        <v>92</v>
      </c>
      <c r="H25" s="161"/>
      <c r="I25" s="162"/>
      <c r="J25" s="277" t="str">
        <f>IF(((C25="Auditoría de Gestión de la Configuración")*AND(L25="No")),"No","")</f>
        <v/>
      </c>
      <c r="K25" s="277" t="str">
        <f>IF(((C25="Auditoría de Gestión de la Configuración")*AND(L25="Si")),"Si","")</f>
        <v>Si</v>
      </c>
      <c r="L25" s="279" t="s">
        <v>92</v>
      </c>
      <c r="M25" s="162"/>
      <c r="N25" s="162"/>
      <c r="O25" s="277" t="str">
        <f>IF(((C25="Auditoría de Gestión de la Configuración")*AND(Q25="No")),"No","")</f>
        <v/>
      </c>
      <c r="P25" s="277" t="str">
        <f>IF(((C25="Auditoría de Gestión de la Configuración")*AND(Q25="Si")),"Si","")</f>
        <v>Si</v>
      </c>
      <c r="Q25" s="278" t="s">
        <v>92</v>
      </c>
      <c r="R25" s="163"/>
      <c r="S25" s="163"/>
      <c r="T25" s="45"/>
    </row>
    <row r="26" spans="2:20" s="48" customFormat="1" ht="32.25" customHeight="1">
      <c r="B26" s="55">
        <f t="shared" ref="B26:B44" si="1">B25+1</f>
        <v>3</v>
      </c>
      <c r="C26" s="204" t="s">
        <v>95</v>
      </c>
      <c r="D26" s="56" t="s">
        <v>102</v>
      </c>
      <c r="E26" s="277" t="str">
        <f>IF(((C26="Auditoría de Calidad")*AND(G26="No")),"No","")</f>
        <v/>
      </c>
      <c r="F26" s="277" t="str">
        <f>IF(((C26="Auditoría de Calidad")*AND(G26="Si")),"Si","")</f>
        <v/>
      </c>
      <c r="G26" s="279"/>
      <c r="H26" s="164"/>
      <c r="I26" s="165"/>
      <c r="J26" s="277" t="str">
        <f>IF(((C26="Auditoría de Calidad")*AND(L26="No")),"No","")</f>
        <v/>
      </c>
      <c r="K26" s="277" t="str">
        <f>IF(((C26="Auditoría de Calidad")*AND(L26="Si")),"Si","")</f>
        <v/>
      </c>
      <c r="L26" s="279"/>
      <c r="M26" s="165"/>
      <c r="N26" s="165"/>
      <c r="O26" s="277" t="str">
        <f>IF(((C26="Auditoría de Calidad")*AND(Q26="No")),"No","")</f>
        <v/>
      </c>
      <c r="P26" s="277" t="str">
        <f>IF(((C26="Auditoría de Calidad")*AND(Q26="Si")),"Si","")</f>
        <v/>
      </c>
      <c r="Q26" s="279"/>
      <c r="R26" s="166"/>
      <c r="S26" s="155"/>
      <c r="T26" s="45"/>
    </row>
    <row r="27" spans="2:20" s="48" customFormat="1" ht="36.75" customHeight="1">
      <c r="B27" s="55">
        <f t="shared" si="1"/>
        <v>4</v>
      </c>
      <c r="C27" s="204" t="s">
        <v>95</v>
      </c>
      <c r="D27" s="56" t="s">
        <v>103</v>
      </c>
      <c r="E27" s="277" t="str">
        <f t="shared" ref="E27:E44" si="2">IF(((C27="Auditoría de Calidad")*AND(G27="No")),"No","")</f>
        <v/>
      </c>
      <c r="F27" s="277" t="str">
        <f t="shared" ref="F27:F44" si="3">IF(((C27="Auditoría de Calidad")*AND(G27="Si")),"Si","")</f>
        <v/>
      </c>
      <c r="G27" s="279"/>
      <c r="H27" s="164"/>
      <c r="I27" s="165"/>
      <c r="J27" s="277" t="str">
        <f t="shared" ref="J27:J44" si="4">IF(((C27="Auditoría de Calidad")*AND(L27="No")),"No","")</f>
        <v/>
      </c>
      <c r="K27" s="277" t="str">
        <f t="shared" ref="K27:K44" si="5">IF(((C27="Auditoría de Calidad")*AND(L27="Si")),"Si","")</f>
        <v/>
      </c>
      <c r="L27" s="279"/>
      <c r="M27" s="165"/>
      <c r="N27" s="165"/>
      <c r="O27" s="277" t="str">
        <f t="shared" ref="O27:O44" si="6">IF(((C27="Auditoría de Calidad")*AND(Q27="No")),"No","")</f>
        <v/>
      </c>
      <c r="P27" s="277" t="str">
        <f t="shared" ref="P27:P44" si="7">IF(((C27="Auditoría de Calidad")*AND(Q27="Si")),"Si","")</f>
        <v/>
      </c>
      <c r="Q27" s="279"/>
      <c r="R27" s="166"/>
      <c r="S27" s="155"/>
      <c r="T27" s="45"/>
    </row>
    <row r="28" spans="2:20" s="48" customFormat="1" ht="30" customHeight="1">
      <c r="B28" s="55">
        <f t="shared" si="1"/>
        <v>5</v>
      </c>
      <c r="C28" s="204" t="s">
        <v>95</v>
      </c>
      <c r="D28" s="56" t="s">
        <v>104</v>
      </c>
      <c r="E28" s="277" t="str">
        <f t="shared" si="2"/>
        <v/>
      </c>
      <c r="F28" s="277" t="str">
        <f t="shared" si="3"/>
        <v/>
      </c>
      <c r="G28" s="279"/>
      <c r="H28" s="164"/>
      <c r="I28" s="165"/>
      <c r="J28" s="277" t="str">
        <f t="shared" si="4"/>
        <v/>
      </c>
      <c r="K28" s="277" t="str">
        <f t="shared" si="5"/>
        <v/>
      </c>
      <c r="L28" s="279"/>
      <c r="M28" s="165"/>
      <c r="N28" s="165"/>
      <c r="O28" s="277" t="str">
        <f t="shared" si="6"/>
        <v/>
      </c>
      <c r="P28" s="277" t="str">
        <f t="shared" si="7"/>
        <v/>
      </c>
      <c r="Q28" s="279"/>
      <c r="R28" s="166"/>
      <c r="S28" s="155"/>
      <c r="T28" s="45"/>
    </row>
    <row r="29" spans="2:20" s="48" customFormat="1" ht="25.5" customHeight="1">
      <c r="B29" s="55">
        <f t="shared" si="1"/>
        <v>6</v>
      </c>
      <c r="C29" s="204" t="s">
        <v>95</v>
      </c>
      <c r="D29" s="183" t="s">
        <v>105</v>
      </c>
      <c r="E29" s="277" t="str">
        <f t="shared" si="2"/>
        <v/>
      </c>
      <c r="F29" s="277" t="str">
        <f t="shared" si="3"/>
        <v/>
      </c>
      <c r="G29" s="279"/>
      <c r="H29" s="164"/>
      <c r="I29" s="165"/>
      <c r="J29" s="277" t="str">
        <f t="shared" si="4"/>
        <v/>
      </c>
      <c r="K29" s="277" t="str">
        <f t="shared" si="5"/>
        <v/>
      </c>
      <c r="L29" s="279"/>
      <c r="M29" s="165"/>
      <c r="N29" s="165"/>
      <c r="O29" s="277" t="str">
        <f t="shared" si="6"/>
        <v/>
      </c>
      <c r="P29" s="277" t="str">
        <f t="shared" si="7"/>
        <v/>
      </c>
      <c r="Q29" s="279"/>
      <c r="R29" s="166"/>
      <c r="S29" s="155"/>
      <c r="T29" s="45"/>
    </row>
    <row r="30" spans="2:20" s="48" customFormat="1" ht="20.100000000000001" customHeight="1">
      <c r="B30" s="55">
        <f t="shared" si="1"/>
        <v>7</v>
      </c>
      <c r="C30" s="204" t="s">
        <v>95</v>
      </c>
      <c r="D30" s="56" t="s">
        <v>106</v>
      </c>
      <c r="E30" s="277" t="str">
        <f t="shared" si="2"/>
        <v/>
      </c>
      <c r="F30" s="277" t="str">
        <f t="shared" si="3"/>
        <v/>
      </c>
      <c r="G30" s="279"/>
      <c r="H30" s="164"/>
      <c r="I30" s="165"/>
      <c r="J30" s="277" t="str">
        <f t="shared" si="4"/>
        <v/>
      </c>
      <c r="K30" s="277" t="str">
        <f t="shared" si="5"/>
        <v/>
      </c>
      <c r="L30" s="279"/>
      <c r="M30" s="165"/>
      <c r="N30" s="165"/>
      <c r="O30" s="277" t="str">
        <f t="shared" si="6"/>
        <v/>
      </c>
      <c r="P30" s="277" t="str">
        <f t="shared" si="7"/>
        <v/>
      </c>
      <c r="Q30" s="279"/>
      <c r="R30" s="166"/>
      <c r="S30" s="155"/>
      <c r="T30" s="45"/>
    </row>
    <row r="31" spans="2:20" s="48" customFormat="1" ht="29.25" customHeight="1">
      <c r="B31" s="55">
        <f t="shared" si="1"/>
        <v>8</v>
      </c>
      <c r="C31" s="204" t="s">
        <v>95</v>
      </c>
      <c r="D31" s="56" t="s">
        <v>107</v>
      </c>
      <c r="E31" s="277" t="str">
        <f t="shared" si="2"/>
        <v/>
      </c>
      <c r="F31" s="277" t="str">
        <f t="shared" si="3"/>
        <v/>
      </c>
      <c r="G31" s="279"/>
      <c r="H31" s="164"/>
      <c r="I31" s="165"/>
      <c r="J31" s="277" t="str">
        <f t="shared" si="4"/>
        <v/>
      </c>
      <c r="K31" s="277" t="str">
        <f t="shared" si="5"/>
        <v/>
      </c>
      <c r="L31" s="279"/>
      <c r="M31" s="165"/>
      <c r="N31" s="165"/>
      <c r="O31" s="277" t="str">
        <f t="shared" si="6"/>
        <v/>
      </c>
      <c r="P31" s="277" t="str">
        <f t="shared" si="7"/>
        <v/>
      </c>
      <c r="Q31" s="279"/>
      <c r="R31" s="166"/>
      <c r="S31" s="155"/>
      <c r="T31" s="45"/>
    </row>
    <row r="32" spans="2:20" s="48" customFormat="1" ht="20.100000000000001" customHeight="1">
      <c r="B32" s="55">
        <f t="shared" si="1"/>
        <v>9</v>
      </c>
      <c r="C32" s="204" t="s">
        <v>95</v>
      </c>
      <c r="D32" s="56" t="s">
        <v>108</v>
      </c>
      <c r="E32" s="277" t="str">
        <f t="shared" si="2"/>
        <v/>
      </c>
      <c r="F32" s="277" t="str">
        <f t="shared" si="3"/>
        <v/>
      </c>
      <c r="G32" s="279"/>
      <c r="H32" s="164"/>
      <c r="I32" s="165"/>
      <c r="J32" s="277" t="str">
        <f t="shared" si="4"/>
        <v/>
      </c>
      <c r="K32" s="277" t="str">
        <f t="shared" si="5"/>
        <v/>
      </c>
      <c r="L32" s="279"/>
      <c r="M32" s="165"/>
      <c r="N32" s="165"/>
      <c r="O32" s="277" t="str">
        <f t="shared" si="6"/>
        <v/>
      </c>
      <c r="P32" s="277" t="str">
        <f t="shared" si="7"/>
        <v/>
      </c>
      <c r="Q32" s="279"/>
      <c r="R32" s="166"/>
      <c r="S32" s="155"/>
      <c r="T32" s="45"/>
    </row>
    <row r="33" spans="2:20" s="48" customFormat="1" ht="27.75" customHeight="1">
      <c r="B33" s="55">
        <f t="shared" si="1"/>
        <v>10</v>
      </c>
      <c r="C33" s="204" t="s">
        <v>95</v>
      </c>
      <c r="D33" s="56" t="s">
        <v>109</v>
      </c>
      <c r="E33" s="277" t="str">
        <f t="shared" si="2"/>
        <v/>
      </c>
      <c r="F33" s="277" t="str">
        <f t="shared" si="3"/>
        <v/>
      </c>
      <c r="G33" s="279"/>
      <c r="H33" s="164"/>
      <c r="I33" s="156"/>
      <c r="J33" s="277" t="str">
        <f t="shared" si="4"/>
        <v/>
      </c>
      <c r="K33" s="277" t="str">
        <f t="shared" si="5"/>
        <v/>
      </c>
      <c r="L33" s="279"/>
      <c r="M33" s="156"/>
      <c r="N33" s="156"/>
      <c r="O33" s="277" t="str">
        <f t="shared" si="6"/>
        <v/>
      </c>
      <c r="P33" s="277" t="str">
        <f t="shared" si="7"/>
        <v/>
      </c>
      <c r="Q33" s="279"/>
      <c r="R33" s="157"/>
      <c r="S33" s="155"/>
      <c r="T33" s="45"/>
    </row>
    <row r="34" spans="2:20" s="48" customFormat="1" ht="28.5" customHeight="1">
      <c r="B34" s="55">
        <f t="shared" si="1"/>
        <v>11</v>
      </c>
      <c r="C34" s="204" t="s">
        <v>95</v>
      </c>
      <c r="D34" s="183" t="s">
        <v>110</v>
      </c>
      <c r="E34" s="277" t="str">
        <f t="shared" si="2"/>
        <v/>
      </c>
      <c r="F34" s="277" t="str">
        <f t="shared" si="3"/>
        <v/>
      </c>
      <c r="G34" s="279"/>
      <c r="H34" s="164"/>
      <c r="I34" s="156"/>
      <c r="J34" s="277" t="str">
        <f t="shared" si="4"/>
        <v/>
      </c>
      <c r="K34" s="277" t="str">
        <f t="shared" si="5"/>
        <v/>
      </c>
      <c r="L34" s="279"/>
      <c r="M34" s="156"/>
      <c r="N34" s="156"/>
      <c r="O34" s="277" t="str">
        <f t="shared" si="6"/>
        <v/>
      </c>
      <c r="P34" s="277" t="str">
        <f t="shared" si="7"/>
        <v/>
      </c>
      <c r="Q34" s="279"/>
      <c r="R34" s="157"/>
      <c r="S34" s="155"/>
      <c r="T34" s="45"/>
    </row>
    <row r="35" spans="2:20" s="48" customFormat="1" ht="24.75" customHeight="1">
      <c r="B35" s="55">
        <f t="shared" si="1"/>
        <v>12</v>
      </c>
      <c r="C35" s="204" t="s">
        <v>95</v>
      </c>
      <c r="D35" s="56" t="s">
        <v>111</v>
      </c>
      <c r="E35" s="277" t="str">
        <f t="shared" si="2"/>
        <v/>
      </c>
      <c r="F35" s="277" t="str">
        <f t="shared" si="3"/>
        <v/>
      </c>
      <c r="G35" s="279"/>
      <c r="H35" s="164"/>
      <c r="I35" s="156"/>
      <c r="J35" s="277" t="str">
        <f t="shared" si="4"/>
        <v/>
      </c>
      <c r="K35" s="277" t="str">
        <f t="shared" si="5"/>
        <v/>
      </c>
      <c r="L35" s="279"/>
      <c r="M35" s="156"/>
      <c r="N35" s="156"/>
      <c r="O35" s="277" t="str">
        <f t="shared" si="6"/>
        <v/>
      </c>
      <c r="P35" s="277" t="str">
        <f t="shared" si="7"/>
        <v/>
      </c>
      <c r="Q35" s="279"/>
      <c r="R35" s="157"/>
      <c r="S35" s="155"/>
      <c r="T35" s="45"/>
    </row>
    <row r="36" spans="2:20" s="48" customFormat="1" ht="20.100000000000001" customHeight="1">
      <c r="B36" s="55">
        <f t="shared" si="1"/>
        <v>13</v>
      </c>
      <c r="C36" s="204" t="s">
        <v>95</v>
      </c>
      <c r="D36" s="56" t="s">
        <v>112</v>
      </c>
      <c r="E36" s="277" t="str">
        <f t="shared" si="2"/>
        <v/>
      </c>
      <c r="F36" s="277" t="str">
        <f t="shared" si="3"/>
        <v/>
      </c>
      <c r="G36" s="279"/>
      <c r="H36" s="164"/>
      <c r="I36" s="156"/>
      <c r="J36" s="277" t="str">
        <f t="shared" si="4"/>
        <v/>
      </c>
      <c r="K36" s="277" t="str">
        <f t="shared" si="5"/>
        <v/>
      </c>
      <c r="L36" s="279"/>
      <c r="M36" s="156"/>
      <c r="N36" s="156"/>
      <c r="O36" s="277" t="str">
        <f t="shared" si="6"/>
        <v/>
      </c>
      <c r="P36" s="277" t="str">
        <f t="shared" si="7"/>
        <v/>
      </c>
      <c r="Q36" s="279"/>
      <c r="R36" s="157"/>
      <c r="S36" s="155"/>
      <c r="T36" s="45"/>
    </row>
    <row r="37" spans="2:20" s="48" customFormat="1" ht="20.100000000000001" customHeight="1">
      <c r="B37" s="55">
        <f t="shared" si="1"/>
        <v>14</v>
      </c>
      <c r="C37" s="204" t="s">
        <v>95</v>
      </c>
      <c r="D37" s="56" t="s">
        <v>113</v>
      </c>
      <c r="E37" s="277" t="str">
        <f t="shared" si="2"/>
        <v/>
      </c>
      <c r="F37" s="277" t="str">
        <f t="shared" si="3"/>
        <v/>
      </c>
      <c r="G37" s="279"/>
      <c r="H37" s="164"/>
      <c r="I37" s="156"/>
      <c r="J37" s="277" t="str">
        <f t="shared" si="4"/>
        <v/>
      </c>
      <c r="K37" s="277" t="str">
        <f t="shared" si="5"/>
        <v/>
      </c>
      <c r="L37" s="279"/>
      <c r="M37" s="156"/>
      <c r="N37" s="156"/>
      <c r="O37" s="277" t="str">
        <f t="shared" si="6"/>
        <v/>
      </c>
      <c r="P37" s="277" t="str">
        <f t="shared" si="7"/>
        <v/>
      </c>
      <c r="Q37" s="279"/>
      <c r="R37" s="157"/>
      <c r="S37" s="155"/>
      <c r="T37" s="45"/>
    </row>
    <row r="38" spans="2:20" s="48" customFormat="1" ht="24" customHeight="1">
      <c r="B38" s="55">
        <f t="shared" si="1"/>
        <v>15</v>
      </c>
      <c r="C38" s="204" t="s">
        <v>95</v>
      </c>
      <c r="D38" s="56" t="s">
        <v>114</v>
      </c>
      <c r="E38" s="277" t="str">
        <f t="shared" si="2"/>
        <v/>
      </c>
      <c r="F38" s="277" t="str">
        <f t="shared" si="3"/>
        <v/>
      </c>
      <c r="G38" s="279"/>
      <c r="H38" s="164"/>
      <c r="I38" s="156"/>
      <c r="J38" s="277" t="str">
        <f t="shared" si="4"/>
        <v/>
      </c>
      <c r="K38" s="277" t="str">
        <f t="shared" si="5"/>
        <v/>
      </c>
      <c r="L38" s="279"/>
      <c r="M38" s="156"/>
      <c r="N38" s="156"/>
      <c r="O38" s="277" t="str">
        <f t="shared" si="6"/>
        <v/>
      </c>
      <c r="P38" s="277" t="str">
        <f t="shared" si="7"/>
        <v/>
      </c>
      <c r="Q38" s="279"/>
      <c r="R38" s="157"/>
      <c r="S38" s="155"/>
      <c r="T38" s="45"/>
    </row>
    <row r="39" spans="2:20" s="48" customFormat="1" ht="30.75" customHeight="1">
      <c r="B39" s="55">
        <f t="shared" si="1"/>
        <v>16</v>
      </c>
      <c r="C39" s="204" t="s">
        <v>95</v>
      </c>
      <c r="D39" s="56" t="s">
        <v>115</v>
      </c>
      <c r="E39" s="277" t="str">
        <f t="shared" si="2"/>
        <v/>
      </c>
      <c r="F39" s="277" t="str">
        <f t="shared" si="3"/>
        <v/>
      </c>
      <c r="G39" s="279"/>
      <c r="H39" s="164"/>
      <c r="I39" s="156"/>
      <c r="J39" s="277" t="str">
        <f t="shared" si="4"/>
        <v/>
      </c>
      <c r="K39" s="277" t="str">
        <f t="shared" si="5"/>
        <v/>
      </c>
      <c r="L39" s="279"/>
      <c r="M39" s="156"/>
      <c r="N39" s="156"/>
      <c r="O39" s="277" t="str">
        <f t="shared" si="6"/>
        <v/>
      </c>
      <c r="P39" s="277" t="str">
        <f t="shared" si="7"/>
        <v/>
      </c>
      <c r="Q39" s="279"/>
      <c r="R39" s="157"/>
      <c r="S39" s="155"/>
      <c r="T39" s="45"/>
    </row>
    <row r="40" spans="2:20" s="48" customFormat="1" ht="11.25">
      <c r="B40" s="55">
        <f t="shared" si="1"/>
        <v>17</v>
      </c>
      <c r="C40" s="204" t="s">
        <v>95</v>
      </c>
      <c r="D40" s="56" t="s">
        <v>116</v>
      </c>
      <c r="E40" s="277" t="str">
        <f t="shared" si="2"/>
        <v/>
      </c>
      <c r="F40" s="277" t="str">
        <f t="shared" si="3"/>
        <v/>
      </c>
      <c r="G40" s="279"/>
      <c r="H40" s="164"/>
      <c r="I40" s="156"/>
      <c r="J40" s="277" t="str">
        <f t="shared" si="4"/>
        <v/>
      </c>
      <c r="K40" s="277" t="str">
        <f t="shared" si="5"/>
        <v/>
      </c>
      <c r="L40" s="279"/>
      <c r="M40" s="156"/>
      <c r="N40" s="156"/>
      <c r="O40" s="277" t="str">
        <f t="shared" si="6"/>
        <v/>
      </c>
      <c r="P40" s="277" t="str">
        <f t="shared" si="7"/>
        <v/>
      </c>
      <c r="Q40" s="279"/>
      <c r="R40" s="157"/>
      <c r="S40" s="155"/>
      <c r="T40" s="45"/>
    </row>
    <row r="41" spans="2:20" s="48" customFormat="1" ht="26.25" customHeight="1">
      <c r="B41" s="55">
        <f t="shared" si="1"/>
        <v>18</v>
      </c>
      <c r="C41" s="204" t="s">
        <v>95</v>
      </c>
      <c r="D41" s="56" t="s">
        <v>117</v>
      </c>
      <c r="E41" s="277" t="str">
        <f t="shared" si="2"/>
        <v/>
      </c>
      <c r="F41" s="277" t="str">
        <f t="shared" si="3"/>
        <v/>
      </c>
      <c r="G41" s="279"/>
      <c r="H41" s="164"/>
      <c r="I41" s="156"/>
      <c r="J41" s="277" t="str">
        <f t="shared" si="4"/>
        <v/>
      </c>
      <c r="K41" s="277" t="str">
        <f t="shared" si="5"/>
        <v/>
      </c>
      <c r="L41" s="279"/>
      <c r="M41" s="156"/>
      <c r="N41" s="156"/>
      <c r="O41" s="277" t="str">
        <f t="shared" si="6"/>
        <v/>
      </c>
      <c r="P41" s="277" t="str">
        <f t="shared" si="7"/>
        <v/>
      </c>
      <c r="Q41" s="279"/>
      <c r="R41" s="157"/>
      <c r="S41" s="155"/>
      <c r="T41" s="45"/>
    </row>
    <row r="42" spans="2:20" s="48" customFormat="1" ht="24" customHeight="1">
      <c r="B42" s="55">
        <f t="shared" si="1"/>
        <v>19</v>
      </c>
      <c r="C42" s="204" t="s">
        <v>95</v>
      </c>
      <c r="D42" s="56" t="s">
        <v>118</v>
      </c>
      <c r="E42" s="277" t="str">
        <f t="shared" si="2"/>
        <v/>
      </c>
      <c r="F42" s="277" t="str">
        <f t="shared" si="3"/>
        <v/>
      </c>
      <c r="G42" s="279"/>
      <c r="H42" s="164"/>
      <c r="I42" s="156"/>
      <c r="J42" s="277" t="str">
        <f t="shared" si="4"/>
        <v/>
      </c>
      <c r="K42" s="277" t="str">
        <f t="shared" si="5"/>
        <v/>
      </c>
      <c r="L42" s="279"/>
      <c r="M42" s="156"/>
      <c r="N42" s="156"/>
      <c r="O42" s="277" t="str">
        <f t="shared" si="6"/>
        <v/>
      </c>
      <c r="P42" s="277" t="str">
        <f t="shared" si="7"/>
        <v/>
      </c>
      <c r="Q42" s="279"/>
      <c r="R42" s="157"/>
      <c r="S42" s="155"/>
      <c r="T42" s="45"/>
    </row>
    <row r="43" spans="2:20" s="48" customFormat="1" ht="28.5" customHeight="1">
      <c r="B43" s="55">
        <f t="shared" si="1"/>
        <v>20</v>
      </c>
      <c r="C43" s="204" t="s">
        <v>95</v>
      </c>
      <c r="D43" s="56" t="s">
        <v>119</v>
      </c>
      <c r="E43" s="277" t="str">
        <f t="shared" si="2"/>
        <v/>
      </c>
      <c r="F43" s="277" t="str">
        <f t="shared" si="3"/>
        <v/>
      </c>
      <c r="G43" s="279"/>
      <c r="H43" s="164"/>
      <c r="I43" s="156"/>
      <c r="J43" s="277" t="str">
        <f t="shared" si="4"/>
        <v/>
      </c>
      <c r="K43" s="277" t="str">
        <f t="shared" si="5"/>
        <v/>
      </c>
      <c r="L43" s="279"/>
      <c r="M43" s="156"/>
      <c r="N43" s="156"/>
      <c r="O43" s="277" t="str">
        <f t="shared" si="6"/>
        <v/>
      </c>
      <c r="P43" s="277" t="str">
        <f t="shared" si="7"/>
        <v/>
      </c>
      <c r="Q43" s="279"/>
      <c r="R43" s="157"/>
      <c r="S43" s="155"/>
      <c r="T43" s="45"/>
    </row>
    <row r="44" spans="2:20" s="48" customFormat="1" ht="23.25" thickBot="1">
      <c r="B44" s="55">
        <f t="shared" si="1"/>
        <v>21</v>
      </c>
      <c r="C44" s="204" t="s">
        <v>95</v>
      </c>
      <c r="D44" s="64" t="s">
        <v>120</v>
      </c>
      <c r="E44" s="277" t="str">
        <f t="shared" si="2"/>
        <v/>
      </c>
      <c r="F44" s="277" t="str">
        <f t="shared" si="3"/>
        <v/>
      </c>
      <c r="G44" s="283"/>
      <c r="H44" s="210"/>
      <c r="I44" s="159"/>
      <c r="J44" s="277" t="str">
        <f t="shared" si="4"/>
        <v/>
      </c>
      <c r="K44" s="277" t="str">
        <f t="shared" si="5"/>
        <v/>
      </c>
      <c r="L44" s="283"/>
      <c r="M44" s="159"/>
      <c r="N44" s="159"/>
      <c r="O44" s="277" t="str">
        <f t="shared" si="6"/>
        <v/>
      </c>
      <c r="P44" s="277" t="str">
        <f t="shared" si="7"/>
        <v/>
      </c>
      <c r="Q44" s="283"/>
      <c r="R44" s="160"/>
      <c r="S44" s="158"/>
      <c r="T44" s="45"/>
    </row>
    <row r="45" spans="2:20" s="48" customFormat="1" ht="54" customHeight="1" thickBot="1">
      <c r="B45" s="61"/>
      <c r="C45" s="480" t="s">
        <v>121</v>
      </c>
      <c r="D45" s="480"/>
      <c r="E45" s="480"/>
      <c r="F45" s="480"/>
      <c r="G45" s="480"/>
      <c r="H45" s="480"/>
      <c r="I45" s="480"/>
      <c r="J45" s="68"/>
      <c r="K45" s="68"/>
      <c r="L45" s="68"/>
      <c r="M45" s="211"/>
      <c r="N45" s="68"/>
      <c r="O45" s="285"/>
      <c r="P45" s="285"/>
      <c r="Q45" s="285"/>
      <c r="R45" s="68"/>
      <c r="S45" s="69"/>
      <c r="T45" s="44"/>
    </row>
    <row r="46" spans="2:20" s="48" customFormat="1" ht="22.5">
      <c r="B46" s="54">
        <v>1</v>
      </c>
      <c r="C46" s="204" t="s">
        <v>90</v>
      </c>
      <c r="D46" s="59" t="s">
        <v>91</v>
      </c>
      <c r="E46" s="277" t="str">
        <f>IF(((C46="Auditoría de Gestión de la Configuración")*AND(G46="No")),"No","")</f>
        <v>No</v>
      </c>
      <c r="F46" s="277" t="str">
        <f>IF(((C46="Auditoría de Gestión de la Configuración")*AND(G46="Si")),"Si","")</f>
        <v/>
      </c>
      <c r="G46" s="284" t="s">
        <v>94</v>
      </c>
      <c r="H46" s="65"/>
      <c r="I46" s="67"/>
      <c r="J46" s="277" t="str">
        <f>IF(((C46="Auditoría de Gestión de la Configuración")*AND(L46="No")),"No","")</f>
        <v>No</v>
      </c>
      <c r="K46" s="277" t="str">
        <f>IF(((C46="Auditoría de Gestión de la Configuración")*AND(L46="Si")),"Si","")</f>
        <v/>
      </c>
      <c r="L46" s="284" t="s">
        <v>94</v>
      </c>
      <c r="M46" s="165"/>
      <c r="N46" s="67"/>
      <c r="O46" s="277" t="str">
        <f>IF(((C46="Auditoría de Gestión de la Configuración")*AND(Q46="No")),"No","")</f>
        <v/>
      </c>
      <c r="P46" s="277" t="str">
        <f>IF(((C46="Auditoría de Gestión de la Configuración")*AND(Q46="Si")),"Si","")</f>
        <v>Si</v>
      </c>
      <c r="Q46" s="284" t="s">
        <v>92</v>
      </c>
      <c r="R46" s="66"/>
      <c r="S46" s="66"/>
      <c r="T46" s="44"/>
    </row>
    <row r="47" spans="2:20" s="48" customFormat="1" ht="22.5">
      <c r="B47" s="55">
        <v>2</v>
      </c>
      <c r="C47" s="204" t="s">
        <v>90</v>
      </c>
      <c r="D47" s="49" t="s">
        <v>93</v>
      </c>
      <c r="E47" s="277" t="str">
        <f>IF(((C47="Auditoría de Gestión de la Configuración")*AND(G47="No")),"No","")</f>
        <v/>
      </c>
      <c r="F47" s="277" t="str">
        <f>IF(((C47="Auditoría de Gestión de la Configuración")*AND(G47="Si")),"Si","")</f>
        <v>Si</v>
      </c>
      <c r="G47" s="284" t="s">
        <v>92</v>
      </c>
      <c r="H47" s="53"/>
      <c r="I47" s="58"/>
      <c r="J47" s="277" t="str">
        <f>IF(((C47="Auditoría de Gestión de la Configuración")*AND(L47="No")),"No","")</f>
        <v/>
      </c>
      <c r="K47" s="277" t="str">
        <f>IF(((C47="Auditoría de Gestión de la Configuración")*AND(L47="Si")),"Si","")</f>
        <v/>
      </c>
      <c r="L47" s="284"/>
      <c r="M47" s="156"/>
      <c r="N47" s="58"/>
      <c r="O47" s="277" t="str">
        <f>IF(((C47="Auditoría de Gestión de la Configuración")*AND(Q47="No")),"No","")</f>
        <v/>
      </c>
      <c r="P47" s="277" t="str">
        <f>IF(((C47="Auditoría de Gestión de la Configuración")*AND(Q47="Si")),"Si","")</f>
        <v>Si</v>
      </c>
      <c r="Q47" s="284" t="s">
        <v>92</v>
      </c>
      <c r="R47" s="57"/>
      <c r="S47" s="57"/>
      <c r="T47" s="44"/>
    </row>
    <row r="48" spans="2:20" s="48" customFormat="1" ht="29.25" customHeight="1">
      <c r="B48" s="50">
        <v>3</v>
      </c>
      <c r="C48" s="204" t="s">
        <v>95</v>
      </c>
      <c r="D48" s="56" t="s">
        <v>122</v>
      </c>
      <c r="E48" s="277" t="str">
        <f>IF(((C48="Auditoría de Calidad")*AND(G48="No")),"No","")</f>
        <v/>
      </c>
      <c r="F48" s="277" t="str">
        <f>IF(((C48="Auditoría de Calidad")*AND(G48="Si")),"Si","")</f>
        <v/>
      </c>
      <c r="G48" s="284"/>
      <c r="H48" s="168"/>
      <c r="I48" s="170"/>
      <c r="J48" s="277" t="str">
        <f>IF(((C48="Auditoría de Calidad")*AND(L48="No")),"No","")</f>
        <v/>
      </c>
      <c r="K48" s="277" t="str">
        <f>IF(((C48="Auditoría de Calidad")*AND(L48="Si")),"Si","")</f>
        <v/>
      </c>
      <c r="L48" s="284"/>
      <c r="M48" s="169"/>
      <c r="N48" s="169"/>
      <c r="O48" s="277" t="str">
        <f>IF(((C48="Auditoría de Calidad")*AND(Q48="No")),"No","")</f>
        <v/>
      </c>
      <c r="P48" s="277" t="str">
        <f>IF(((C48="Auditoría de Calidad")*AND(Q48="Si")),"Si","")</f>
        <v/>
      </c>
      <c r="Q48" s="284"/>
      <c r="R48" s="171"/>
      <c r="S48" s="167"/>
      <c r="T48" s="44"/>
    </row>
    <row r="49" spans="2:20" s="48" customFormat="1" ht="27" customHeight="1">
      <c r="B49" s="50">
        <v>4</v>
      </c>
      <c r="C49" s="204" t="s">
        <v>95</v>
      </c>
      <c r="D49" s="56" t="s">
        <v>123</v>
      </c>
      <c r="E49" s="277" t="str">
        <f t="shared" ref="E49:E61" si="8">IF(((C49="Auditoría de Calidad")*AND(G49="No")),"No","")</f>
        <v/>
      </c>
      <c r="F49" s="277" t="str">
        <f t="shared" ref="F49:F61" si="9">IF(((C49="Auditoría de Calidad")*AND(G49="Si")),"Si","")</f>
        <v/>
      </c>
      <c r="G49" s="284"/>
      <c r="H49" s="168"/>
      <c r="I49" s="170"/>
      <c r="J49" s="277" t="str">
        <f t="shared" ref="J49:J61" si="10">IF(((C49="Auditoría de Calidad")*AND(L49="No")),"No","")</f>
        <v/>
      </c>
      <c r="K49" s="277" t="str">
        <f t="shared" ref="K49:K61" si="11">IF(((C49="Auditoría de Calidad")*AND(L49="Si")),"Si","")</f>
        <v/>
      </c>
      <c r="L49" s="284"/>
      <c r="M49" s="169"/>
      <c r="N49" s="169"/>
      <c r="O49" s="277" t="str">
        <f t="shared" ref="O49:O61" si="12">IF(((C49="Auditoría de Calidad")*AND(Q49="No")),"No","")</f>
        <v/>
      </c>
      <c r="P49" s="277" t="str">
        <f t="shared" ref="P49:P61" si="13">IF(((C49="Auditoría de Calidad")*AND(Q49="Si")),"Si","")</f>
        <v/>
      </c>
      <c r="Q49" s="284"/>
      <c r="R49" s="171"/>
      <c r="S49" s="167"/>
      <c r="T49" s="44"/>
    </row>
    <row r="50" spans="2:20" s="48" customFormat="1" ht="30.75" customHeight="1">
      <c r="B50" s="50">
        <v>5</v>
      </c>
      <c r="C50" s="204" t="s">
        <v>95</v>
      </c>
      <c r="D50" s="56" t="s">
        <v>124</v>
      </c>
      <c r="E50" s="277" t="str">
        <f t="shared" si="8"/>
        <v/>
      </c>
      <c r="F50" s="277" t="str">
        <f t="shared" si="9"/>
        <v/>
      </c>
      <c r="G50" s="284"/>
      <c r="H50" s="168"/>
      <c r="I50" s="170"/>
      <c r="J50" s="277" t="str">
        <f t="shared" si="10"/>
        <v/>
      </c>
      <c r="K50" s="277" t="str">
        <f t="shared" si="11"/>
        <v/>
      </c>
      <c r="L50" s="284"/>
      <c r="M50" s="169"/>
      <c r="N50" s="169"/>
      <c r="O50" s="277" t="str">
        <f t="shared" si="12"/>
        <v/>
      </c>
      <c r="P50" s="277" t="str">
        <f t="shared" si="13"/>
        <v/>
      </c>
      <c r="Q50" s="284"/>
      <c r="R50" s="171"/>
      <c r="S50" s="167"/>
      <c r="T50" s="44"/>
    </row>
    <row r="51" spans="2:20" s="48" customFormat="1" ht="30.75" customHeight="1">
      <c r="B51" s="50">
        <v>6</v>
      </c>
      <c r="C51" s="204" t="s">
        <v>95</v>
      </c>
      <c r="D51" s="56" t="s">
        <v>125</v>
      </c>
      <c r="E51" s="277" t="str">
        <f t="shared" si="8"/>
        <v/>
      </c>
      <c r="F51" s="277" t="str">
        <f t="shared" si="9"/>
        <v/>
      </c>
      <c r="G51" s="284"/>
      <c r="H51" s="168"/>
      <c r="I51" s="170"/>
      <c r="J51" s="277" t="str">
        <f t="shared" si="10"/>
        <v/>
      </c>
      <c r="K51" s="277" t="str">
        <f t="shared" si="11"/>
        <v/>
      </c>
      <c r="L51" s="284"/>
      <c r="M51" s="169"/>
      <c r="N51" s="169"/>
      <c r="O51" s="277" t="str">
        <f t="shared" si="12"/>
        <v/>
      </c>
      <c r="P51" s="277" t="str">
        <f t="shared" si="13"/>
        <v/>
      </c>
      <c r="Q51" s="284"/>
      <c r="R51" s="171"/>
      <c r="S51" s="167"/>
      <c r="T51" s="44"/>
    </row>
    <row r="52" spans="2:20" s="48" customFormat="1" ht="30" customHeight="1">
      <c r="B52" s="50">
        <v>7</v>
      </c>
      <c r="C52" s="204" t="s">
        <v>95</v>
      </c>
      <c r="D52" s="56" t="s">
        <v>126</v>
      </c>
      <c r="E52" s="277" t="str">
        <f t="shared" si="8"/>
        <v/>
      </c>
      <c r="F52" s="277" t="str">
        <f t="shared" si="9"/>
        <v/>
      </c>
      <c r="G52" s="284"/>
      <c r="H52" s="168"/>
      <c r="I52" s="170"/>
      <c r="J52" s="277" t="str">
        <f t="shared" si="10"/>
        <v/>
      </c>
      <c r="K52" s="277" t="str">
        <f t="shared" si="11"/>
        <v/>
      </c>
      <c r="L52" s="284"/>
      <c r="M52" s="169"/>
      <c r="N52" s="169"/>
      <c r="O52" s="277" t="str">
        <f t="shared" si="12"/>
        <v/>
      </c>
      <c r="P52" s="277" t="str">
        <f t="shared" si="13"/>
        <v/>
      </c>
      <c r="Q52" s="284"/>
      <c r="R52" s="171"/>
      <c r="S52" s="167"/>
      <c r="T52" s="44"/>
    </row>
    <row r="53" spans="2:20" s="48" customFormat="1" ht="34.5" customHeight="1">
      <c r="B53" s="50">
        <v>8</v>
      </c>
      <c r="C53" s="204" t="s">
        <v>95</v>
      </c>
      <c r="D53" s="56" t="s">
        <v>127</v>
      </c>
      <c r="E53" s="277" t="str">
        <f t="shared" si="8"/>
        <v/>
      </c>
      <c r="F53" s="277" t="str">
        <f t="shared" si="9"/>
        <v/>
      </c>
      <c r="G53" s="284"/>
      <c r="H53" s="168"/>
      <c r="I53" s="170"/>
      <c r="J53" s="277" t="str">
        <f t="shared" si="10"/>
        <v/>
      </c>
      <c r="K53" s="277" t="str">
        <f t="shared" si="11"/>
        <v/>
      </c>
      <c r="L53" s="284"/>
      <c r="M53" s="169"/>
      <c r="N53" s="169"/>
      <c r="O53" s="277" t="str">
        <f t="shared" si="12"/>
        <v/>
      </c>
      <c r="P53" s="277" t="str">
        <f t="shared" si="13"/>
        <v/>
      </c>
      <c r="Q53" s="284"/>
      <c r="R53" s="171"/>
      <c r="S53" s="167"/>
      <c r="T53" s="44"/>
    </row>
    <row r="54" spans="2:20" s="48" customFormat="1" ht="39.75" customHeight="1">
      <c r="B54" s="50">
        <v>9</v>
      </c>
      <c r="C54" s="204" t="s">
        <v>95</v>
      </c>
      <c r="D54" s="56" t="s">
        <v>128</v>
      </c>
      <c r="E54" s="277" t="str">
        <f t="shared" si="8"/>
        <v/>
      </c>
      <c r="F54" s="277" t="str">
        <f t="shared" si="9"/>
        <v/>
      </c>
      <c r="G54" s="284"/>
      <c r="H54" s="168"/>
      <c r="I54" s="170"/>
      <c r="J54" s="277" t="str">
        <f t="shared" si="10"/>
        <v/>
      </c>
      <c r="K54" s="277" t="str">
        <f t="shared" si="11"/>
        <v/>
      </c>
      <c r="L54" s="284"/>
      <c r="M54" s="169"/>
      <c r="N54" s="169"/>
      <c r="O54" s="277" t="str">
        <f t="shared" si="12"/>
        <v/>
      </c>
      <c r="P54" s="277" t="str">
        <f t="shared" si="13"/>
        <v/>
      </c>
      <c r="Q54" s="284"/>
      <c r="R54" s="171"/>
      <c r="S54" s="167"/>
      <c r="T54" s="44"/>
    </row>
    <row r="55" spans="2:20" s="48" customFormat="1" ht="36" customHeight="1">
      <c r="B55" s="50">
        <v>10</v>
      </c>
      <c r="C55" s="204" t="s">
        <v>95</v>
      </c>
      <c r="D55" s="183" t="s">
        <v>129</v>
      </c>
      <c r="E55" s="277" t="str">
        <f t="shared" si="8"/>
        <v/>
      </c>
      <c r="F55" s="277" t="str">
        <f t="shared" si="9"/>
        <v/>
      </c>
      <c r="G55" s="284"/>
      <c r="H55" s="168"/>
      <c r="I55" s="170"/>
      <c r="J55" s="277" t="str">
        <f t="shared" si="10"/>
        <v/>
      </c>
      <c r="K55" s="277" t="str">
        <f t="shared" si="11"/>
        <v/>
      </c>
      <c r="L55" s="284"/>
      <c r="M55" s="169"/>
      <c r="N55" s="169"/>
      <c r="O55" s="277" t="str">
        <f t="shared" si="12"/>
        <v/>
      </c>
      <c r="P55" s="277" t="str">
        <f t="shared" si="13"/>
        <v/>
      </c>
      <c r="Q55" s="284"/>
      <c r="R55" s="171"/>
      <c r="S55" s="167"/>
      <c r="T55" s="44"/>
    </row>
    <row r="56" spans="2:20" s="48" customFormat="1" ht="28.5" customHeight="1">
      <c r="B56" s="50">
        <v>11</v>
      </c>
      <c r="C56" s="204" t="s">
        <v>95</v>
      </c>
      <c r="D56" s="183" t="s">
        <v>130</v>
      </c>
      <c r="E56" s="277" t="str">
        <f t="shared" si="8"/>
        <v/>
      </c>
      <c r="F56" s="277" t="str">
        <f t="shared" si="9"/>
        <v/>
      </c>
      <c r="G56" s="284"/>
      <c r="H56" s="168"/>
      <c r="I56" s="170"/>
      <c r="J56" s="277" t="str">
        <f t="shared" si="10"/>
        <v/>
      </c>
      <c r="K56" s="277" t="str">
        <f t="shared" si="11"/>
        <v/>
      </c>
      <c r="L56" s="284"/>
      <c r="M56" s="169"/>
      <c r="N56" s="169"/>
      <c r="O56" s="277" t="str">
        <f t="shared" si="12"/>
        <v/>
      </c>
      <c r="P56" s="277" t="str">
        <f t="shared" si="13"/>
        <v/>
      </c>
      <c r="Q56" s="284"/>
      <c r="R56" s="171"/>
      <c r="S56" s="167"/>
      <c r="T56" s="44"/>
    </row>
    <row r="57" spans="2:20" s="48" customFormat="1" ht="27.75" customHeight="1">
      <c r="B57" s="50">
        <v>12</v>
      </c>
      <c r="C57" s="204" t="s">
        <v>95</v>
      </c>
      <c r="D57" s="183" t="s">
        <v>131</v>
      </c>
      <c r="E57" s="277" t="str">
        <f t="shared" si="8"/>
        <v/>
      </c>
      <c r="F57" s="277" t="str">
        <f t="shared" si="9"/>
        <v/>
      </c>
      <c r="G57" s="284"/>
      <c r="H57" s="168"/>
      <c r="I57" s="170"/>
      <c r="J57" s="277" t="str">
        <f t="shared" si="10"/>
        <v/>
      </c>
      <c r="K57" s="277" t="str">
        <f t="shared" si="11"/>
        <v/>
      </c>
      <c r="L57" s="284"/>
      <c r="M57" s="169"/>
      <c r="N57" s="169"/>
      <c r="O57" s="277" t="str">
        <f t="shared" si="12"/>
        <v/>
      </c>
      <c r="P57" s="277" t="str">
        <f t="shared" si="13"/>
        <v/>
      </c>
      <c r="Q57" s="284"/>
      <c r="R57" s="171"/>
      <c r="S57" s="167"/>
      <c r="T57" s="44"/>
    </row>
    <row r="58" spans="2:20" s="48" customFormat="1" ht="36.75" customHeight="1">
      <c r="B58" s="50">
        <v>13</v>
      </c>
      <c r="C58" s="204" t="s">
        <v>95</v>
      </c>
      <c r="D58" s="56" t="s">
        <v>132</v>
      </c>
      <c r="E58" s="277" t="str">
        <f t="shared" si="8"/>
        <v/>
      </c>
      <c r="F58" s="277" t="str">
        <f t="shared" si="9"/>
        <v/>
      </c>
      <c r="G58" s="284"/>
      <c r="H58" s="168"/>
      <c r="I58" s="170"/>
      <c r="J58" s="277" t="str">
        <f t="shared" si="10"/>
        <v/>
      </c>
      <c r="K58" s="277" t="str">
        <f t="shared" si="11"/>
        <v/>
      </c>
      <c r="L58" s="284"/>
      <c r="M58" s="169"/>
      <c r="N58" s="169"/>
      <c r="O58" s="277" t="str">
        <f t="shared" si="12"/>
        <v/>
      </c>
      <c r="P58" s="277" t="str">
        <f t="shared" si="13"/>
        <v/>
      </c>
      <c r="Q58" s="284"/>
      <c r="R58" s="171"/>
      <c r="S58" s="167"/>
      <c r="T58" s="44"/>
    </row>
    <row r="59" spans="2:20" s="48" customFormat="1" ht="36" customHeight="1">
      <c r="B59" s="50">
        <v>14</v>
      </c>
      <c r="C59" s="204" t="s">
        <v>95</v>
      </c>
      <c r="D59" s="56" t="s">
        <v>133</v>
      </c>
      <c r="E59" s="277" t="str">
        <f t="shared" si="8"/>
        <v/>
      </c>
      <c r="F59" s="277" t="str">
        <f t="shared" si="9"/>
        <v/>
      </c>
      <c r="G59" s="284"/>
      <c r="H59" s="168"/>
      <c r="I59" s="170"/>
      <c r="J59" s="277" t="str">
        <f t="shared" si="10"/>
        <v/>
      </c>
      <c r="K59" s="277" t="str">
        <f t="shared" si="11"/>
        <v/>
      </c>
      <c r="L59" s="284"/>
      <c r="M59" s="169"/>
      <c r="N59" s="169"/>
      <c r="O59" s="277" t="str">
        <f t="shared" si="12"/>
        <v/>
      </c>
      <c r="P59" s="277" t="str">
        <f t="shared" si="13"/>
        <v/>
      </c>
      <c r="Q59" s="284"/>
      <c r="R59" s="171"/>
      <c r="S59" s="167"/>
      <c r="T59" s="44"/>
    </row>
    <row r="60" spans="2:20" s="48" customFormat="1" ht="36" customHeight="1">
      <c r="B60" s="50">
        <v>15</v>
      </c>
      <c r="C60" s="204" t="s">
        <v>95</v>
      </c>
      <c r="D60" s="56" t="s">
        <v>134</v>
      </c>
      <c r="E60" s="277" t="str">
        <f t="shared" si="8"/>
        <v/>
      </c>
      <c r="F60" s="277" t="str">
        <f t="shared" si="9"/>
        <v/>
      </c>
      <c r="G60" s="284"/>
      <c r="H60" s="168"/>
      <c r="I60" s="170"/>
      <c r="J60" s="277" t="str">
        <f t="shared" si="10"/>
        <v/>
      </c>
      <c r="K60" s="277" t="str">
        <f t="shared" si="11"/>
        <v/>
      </c>
      <c r="L60" s="284"/>
      <c r="M60" s="169"/>
      <c r="N60" s="169"/>
      <c r="O60" s="277" t="str">
        <f t="shared" si="12"/>
        <v/>
      </c>
      <c r="P60" s="277" t="str">
        <f t="shared" si="13"/>
        <v/>
      </c>
      <c r="Q60" s="284"/>
      <c r="R60" s="171"/>
      <c r="S60" s="167"/>
      <c r="T60" s="44"/>
    </row>
    <row r="61" spans="2:20" s="48" customFormat="1" ht="50.25" customHeight="1">
      <c r="B61" s="50">
        <v>16</v>
      </c>
      <c r="C61" s="204" t="s">
        <v>95</v>
      </c>
      <c r="D61" s="56" t="s">
        <v>135</v>
      </c>
      <c r="E61" s="277" t="str">
        <f t="shared" si="8"/>
        <v/>
      </c>
      <c r="F61" s="277" t="str">
        <f t="shared" si="9"/>
        <v/>
      </c>
      <c r="G61" s="284"/>
      <c r="H61" s="168"/>
      <c r="I61" s="170"/>
      <c r="J61" s="277" t="str">
        <f t="shared" si="10"/>
        <v/>
      </c>
      <c r="K61" s="277" t="str">
        <f t="shared" si="11"/>
        <v/>
      </c>
      <c r="L61" s="284"/>
      <c r="M61" s="169"/>
      <c r="N61" s="169"/>
      <c r="O61" s="277" t="str">
        <f t="shared" si="12"/>
        <v/>
      </c>
      <c r="P61" s="277" t="str">
        <f t="shared" si="13"/>
        <v/>
      </c>
      <c r="Q61" s="284"/>
      <c r="R61" s="171"/>
      <c r="S61" s="16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06" t="s">
        <v>136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42"/>
    </row>
    <row r="3" spans="2:20" s="43" customFormat="1">
      <c r="E3" s="271"/>
      <c r="F3" s="271"/>
      <c r="J3" s="271"/>
      <c r="K3" s="271"/>
      <c r="O3" s="271"/>
      <c r="P3" s="271"/>
      <c r="S3" s="42"/>
      <c r="T3" s="42"/>
    </row>
    <row r="4" spans="2:20" s="41" customFormat="1" ht="12.75" customHeight="1">
      <c r="B4" s="507" t="s">
        <v>69</v>
      </c>
      <c r="C4" s="508"/>
      <c r="D4" s="205" t="str">
        <f>Inicio!D4</f>
        <v>EVOLUTIVO FRONT END</v>
      </c>
      <c r="E4" s="275"/>
      <c r="F4" s="275"/>
      <c r="G4" s="200"/>
      <c r="H4" s="43"/>
      <c r="I4" s="74" t="s">
        <v>71</v>
      </c>
      <c r="J4" s="286"/>
      <c r="K4" s="286"/>
      <c r="L4" s="43"/>
      <c r="M4" s="74" t="s">
        <v>72</v>
      </c>
      <c r="N4" s="489" t="s">
        <v>137</v>
      </c>
      <c r="O4" s="489"/>
      <c r="P4" s="489"/>
      <c r="Q4" s="490"/>
      <c r="R4" s="74" t="s">
        <v>74</v>
      </c>
      <c r="S4" s="172" t="s">
        <v>75</v>
      </c>
      <c r="T4" s="42"/>
    </row>
    <row r="5" spans="2:20" s="41" customFormat="1">
      <c r="B5" s="507" t="s">
        <v>76</v>
      </c>
      <c r="C5" s="508"/>
      <c r="D5" s="205">
        <f>Inicio!D5</f>
        <v>0</v>
      </c>
      <c r="E5" s="275"/>
      <c r="F5" s="275"/>
      <c r="G5" s="200"/>
      <c r="H5" s="43"/>
      <c r="I5" s="43"/>
      <c r="J5" s="287"/>
      <c r="K5" s="287"/>
      <c r="L5" s="43"/>
      <c r="M5" s="43"/>
      <c r="N5" s="43"/>
      <c r="O5" s="271"/>
      <c r="P5" s="271"/>
      <c r="Q5" s="43"/>
      <c r="R5" s="43"/>
      <c r="S5" s="42"/>
      <c r="T5" s="42"/>
    </row>
    <row r="6" spans="2:20" s="41" customFormat="1" ht="12.75" customHeight="1">
      <c r="B6" s="507" t="s">
        <v>77</v>
      </c>
      <c r="C6" s="508"/>
      <c r="D6" s="205">
        <f>Inicio!D6</f>
        <v>0</v>
      </c>
      <c r="E6" s="275"/>
      <c r="F6" s="275"/>
      <c r="G6" s="200"/>
      <c r="H6" s="43"/>
      <c r="I6" s="74" t="s">
        <v>78</v>
      </c>
      <c r="J6" s="286"/>
      <c r="K6" s="286"/>
      <c r="L6" s="43"/>
      <c r="M6" s="74" t="s">
        <v>72</v>
      </c>
      <c r="N6" s="489" t="s">
        <v>137</v>
      </c>
      <c r="O6" s="489"/>
      <c r="P6" s="489"/>
      <c r="Q6" s="490"/>
      <c r="R6" s="74" t="s">
        <v>74</v>
      </c>
      <c r="S6" s="172" t="s">
        <v>75</v>
      </c>
      <c r="T6" s="42"/>
    </row>
    <row r="7" spans="2:20" s="41" customFormat="1">
      <c r="B7" s="507" t="s">
        <v>41</v>
      </c>
      <c r="C7" s="508"/>
      <c r="D7" s="205">
        <f>Inicio!D7</f>
        <v>0</v>
      </c>
      <c r="E7" s="275"/>
      <c r="F7" s="275"/>
      <c r="G7" s="200"/>
      <c r="H7" s="43"/>
      <c r="I7" s="43"/>
      <c r="J7" s="287"/>
      <c r="K7" s="287"/>
      <c r="L7" s="43"/>
      <c r="M7" s="43"/>
      <c r="N7" s="43"/>
      <c r="O7" s="271"/>
      <c r="P7" s="271"/>
      <c r="Q7" s="43"/>
      <c r="R7" s="43"/>
      <c r="S7" s="42"/>
      <c r="T7" s="42"/>
    </row>
    <row r="8" spans="2:20" s="41" customFormat="1">
      <c r="B8" s="507" t="s">
        <v>79</v>
      </c>
      <c r="C8" s="508"/>
      <c r="D8" s="205">
        <f>Inicio!D8</f>
        <v>0</v>
      </c>
      <c r="E8" s="275"/>
      <c r="F8" s="275"/>
      <c r="G8" s="200"/>
      <c r="H8" s="43"/>
      <c r="I8" s="74" t="s">
        <v>80</v>
      </c>
      <c r="J8" s="286"/>
      <c r="K8" s="286"/>
      <c r="L8" s="43"/>
      <c r="M8" s="74" t="s">
        <v>72</v>
      </c>
      <c r="N8" s="489" t="s">
        <v>137</v>
      </c>
      <c r="O8" s="489"/>
      <c r="P8" s="489"/>
      <c r="Q8" s="490"/>
      <c r="R8" s="74" t="s">
        <v>74</v>
      </c>
      <c r="S8" s="172" t="s">
        <v>75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494" t="s">
        <v>81</v>
      </c>
      <c r="D10" s="494"/>
      <c r="E10" s="272"/>
      <c r="F10" s="48"/>
      <c r="G10" s="60">
        <f>IF((COUNTIF(F14:F78,"Si")=0)*AND(COUNTIF(E14:E78,"No")=0),0,((COUNTIF(F14:F78,"Si")))/((COUNTIF(F14:F78,"Si")+COUNTIF(E14:E78,"No"))))</f>
        <v>0.75</v>
      </c>
      <c r="J10" s="48"/>
      <c r="K10" s="48"/>
      <c r="L10" s="60">
        <f>IF((COUNTIF(K14:K78,"Si")=0)*AND(COUNTIF(J14:J78,"No")=0),0,((COUNTIF(K14:K78,"Si")))/((COUNTIF(K14:K78,"Si")+COUNTIF(J14:J78,"No"))))</f>
        <v>1</v>
      </c>
      <c r="O10" s="48"/>
      <c r="P10" s="48"/>
      <c r="Q10" s="60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494"/>
      <c r="D11" s="494"/>
      <c r="E11" s="509"/>
      <c r="F11" s="48"/>
      <c r="G11" s="502" t="s">
        <v>83</v>
      </c>
      <c r="H11" s="503"/>
      <c r="J11" s="48"/>
      <c r="K11" s="48"/>
      <c r="L11" s="485" t="s">
        <v>84</v>
      </c>
      <c r="M11" s="503"/>
      <c r="O11" s="48"/>
      <c r="P11" s="48"/>
      <c r="Q11" s="485" t="s">
        <v>85</v>
      </c>
      <c r="R11" s="491"/>
      <c r="S11" s="486"/>
      <c r="T11" s="44"/>
    </row>
    <row r="12" spans="2:20" s="3" customFormat="1" ht="12.75" customHeight="1">
      <c r="B12" s="492" t="s">
        <v>86</v>
      </c>
      <c r="C12" s="500" t="s">
        <v>54</v>
      </c>
      <c r="D12" s="492" t="s">
        <v>87</v>
      </c>
      <c r="E12" s="276"/>
      <c r="F12" s="276"/>
      <c r="G12" s="483" t="s">
        <v>58</v>
      </c>
      <c r="H12" s="484" t="s">
        <v>60</v>
      </c>
      <c r="I12" s="484" t="s">
        <v>3</v>
      </c>
      <c r="J12" s="416"/>
      <c r="K12" s="416"/>
      <c r="L12" s="484" t="s">
        <v>62</v>
      </c>
      <c r="M12" s="484" t="s">
        <v>60</v>
      </c>
      <c r="N12" s="484" t="s">
        <v>3</v>
      </c>
      <c r="O12" s="416"/>
      <c r="P12" s="416"/>
      <c r="Q12" s="484" t="s">
        <v>65</v>
      </c>
      <c r="R12" s="482" t="s">
        <v>60</v>
      </c>
      <c r="S12" s="484" t="s">
        <v>3</v>
      </c>
      <c r="T12" s="4"/>
    </row>
    <row r="13" spans="2:20" s="3" customFormat="1" ht="20.25" customHeight="1" thickBot="1">
      <c r="B13" s="493"/>
      <c r="C13" s="501"/>
      <c r="D13" s="493"/>
      <c r="E13" s="276"/>
      <c r="F13" s="276"/>
      <c r="G13" s="484"/>
      <c r="H13" s="505"/>
      <c r="I13" s="504"/>
      <c r="J13" s="288"/>
      <c r="K13" s="288"/>
      <c r="L13" s="504"/>
      <c r="M13" s="505"/>
      <c r="N13" s="504"/>
      <c r="O13" s="288"/>
      <c r="P13" s="288"/>
      <c r="Q13" s="504"/>
      <c r="R13" s="510"/>
      <c r="S13" s="504"/>
      <c r="T13" s="4"/>
    </row>
    <row r="14" spans="2:20" s="3" customFormat="1" ht="52.5" customHeight="1" thickBot="1">
      <c r="B14" s="268"/>
      <c r="C14" s="480" t="s">
        <v>138</v>
      </c>
      <c r="D14" s="480"/>
      <c r="E14" s="480"/>
      <c r="F14" s="480"/>
      <c r="G14" s="480"/>
      <c r="H14" s="480"/>
      <c r="I14" s="480"/>
      <c r="J14" s="62"/>
      <c r="K14" s="62"/>
      <c r="L14" s="265"/>
      <c r="M14" s="265"/>
      <c r="N14" s="265"/>
      <c r="O14" s="62"/>
      <c r="P14" s="62"/>
      <c r="Q14" s="265"/>
      <c r="R14" s="266"/>
      <c r="S14" s="267"/>
      <c r="T14" s="4"/>
    </row>
    <row r="15" spans="2:20" s="3" customFormat="1" ht="33.75">
      <c r="B15" s="81">
        <v>1</v>
      </c>
      <c r="C15" s="204" t="s">
        <v>90</v>
      </c>
      <c r="D15" s="70" t="s">
        <v>91</v>
      </c>
      <c r="E15" s="277" t="str">
        <f>IF(((C15="Auditoría de Gestión de la Configuración")*AND(G15="No")),"No","")</f>
        <v/>
      </c>
      <c r="F15" s="277" t="str">
        <f>IF(((C15="Auditoría de Gestión de la Configuración")*AND(G15="Si")),"Si","")</f>
        <v>Si</v>
      </c>
      <c r="G15" s="278" t="s">
        <v>92</v>
      </c>
      <c r="H15" s="76"/>
      <c r="I15" s="76"/>
      <c r="J15" s="277" t="str">
        <f>IF(((C15="Auditoría de Gestión de la Configuración")*AND(L15="No")),"No","")</f>
        <v/>
      </c>
      <c r="K15" s="277" t="str">
        <f>IF(((C15="Auditoría de Gestión de la Configuración")*AND(L15="Si")),"Si","")</f>
        <v>Si</v>
      </c>
      <c r="L15" s="278" t="s">
        <v>92</v>
      </c>
      <c r="M15" s="173"/>
      <c r="N15" s="173"/>
      <c r="O15" s="277" t="str">
        <f>IF(((C15="Auditoría de Gestión de la Configuración")*AND(Q15="No")),"No","")</f>
        <v/>
      </c>
      <c r="P15" s="277" t="str">
        <f>IF(((C15="Auditoría de Gestión de la Configuración")*AND(Q15="Si")),"Si","")</f>
        <v>Si</v>
      </c>
      <c r="Q15" s="278" t="s">
        <v>92</v>
      </c>
      <c r="R15" s="173"/>
      <c r="S15" s="173"/>
      <c r="T15" s="4"/>
    </row>
    <row r="16" spans="2:20" s="3" customFormat="1" ht="33.75">
      <c r="B16" s="78">
        <f>B15+1</f>
        <v>2</v>
      </c>
      <c r="C16" s="204" t="s">
        <v>90</v>
      </c>
      <c r="D16" s="71" t="s">
        <v>93</v>
      </c>
      <c r="E16" s="277" t="str">
        <f>IF(((C16="Auditoría de Gestión de la Configuración")*AND(G16="No")),"No","")</f>
        <v>No</v>
      </c>
      <c r="F16" s="277" t="str">
        <f>IF(((C16="Auditoría de Gestión de la Configuración")*AND(G16="Si")),"Si","")</f>
        <v/>
      </c>
      <c r="G16" s="279" t="s">
        <v>94</v>
      </c>
      <c r="H16" s="76"/>
      <c r="I16" s="76"/>
      <c r="J16" s="277" t="str">
        <f>IF(((C16="Auditoría de Gestión de la Configuración")*AND(L16="No")),"No","")</f>
        <v/>
      </c>
      <c r="K16" s="277" t="str">
        <f>IF(((C16="Auditoría de Gestión de la Configuración")*AND(L16="Si")),"Si","")</f>
        <v>Si</v>
      </c>
      <c r="L16" s="279" t="s">
        <v>92</v>
      </c>
      <c r="M16" s="173"/>
      <c r="N16" s="173"/>
      <c r="O16" s="277" t="str">
        <f>IF(((C16="Auditoría de Gestión de la Configuración")*AND(Q16="No")),"No","")</f>
        <v/>
      </c>
      <c r="P16" s="277" t="str">
        <f>IF(((C16="Auditoría de Gestión de la Configuración")*AND(Q16="Si")),"Si","")</f>
        <v>Si</v>
      </c>
      <c r="Q16" s="279" t="s">
        <v>92</v>
      </c>
      <c r="R16" s="174"/>
      <c r="S16" s="174"/>
      <c r="T16" s="4"/>
    </row>
    <row r="17" spans="2:20" s="3" customFormat="1" ht="22.5" customHeight="1">
      <c r="B17" s="78">
        <f t="shared" ref="B17:B43" si="0">B16+1</f>
        <v>3</v>
      </c>
      <c r="C17" s="204" t="s">
        <v>95</v>
      </c>
      <c r="D17" s="77" t="s">
        <v>139</v>
      </c>
      <c r="E17" s="277" t="str">
        <f>IF(((C17="Auditoría de Calidad")*AND(G17="No")),"No","")</f>
        <v/>
      </c>
      <c r="F17" s="277" t="str">
        <f>IF(((C17="Auditoría de Calidad")*AND(G17="Si")),"Si","")</f>
        <v/>
      </c>
      <c r="G17" s="279"/>
      <c r="H17" s="75"/>
      <c r="I17" s="175"/>
      <c r="J17" s="277" t="str">
        <f>IF(((C17="Auditoría de Calidad")*AND(L17="No")),"No","")</f>
        <v/>
      </c>
      <c r="K17" s="277" t="str">
        <f>IF(((C17="Auditoría de Calidad")*AND(L17="Si")),"Si","")</f>
        <v/>
      </c>
      <c r="L17" s="279"/>
      <c r="M17" s="174"/>
      <c r="N17" s="174"/>
      <c r="O17" s="277" t="str">
        <f>IF(((C17="Auditoría de Calidad")*AND(Q17="No")),"No","")</f>
        <v/>
      </c>
      <c r="P17" s="277" t="str">
        <f>IF(((C17="Auditoría de Calidad")*AND(Q17="Si")),"Si","")</f>
        <v/>
      </c>
      <c r="Q17" s="279"/>
      <c r="R17" s="177"/>
      <c r="S17" s="176"/>
      <c r="T17" s="4"/>
    </row>
    <row r="18" spans="2:20" s="3" customFormat="1" ht="22.5">
      <c r="B18" s="78">
        <f t="shared" si="0"/>
        <v>4</v>
      </c>
      <c r="C18" s="204" t="s">
        <v>95</v>
      </c>
      <c r="D18" s="77" t="s">
        <v>122</v>
      </c>
      <c r="E18" s="277" t="str">
        <f t="shared" ref="E18:E43" si="1">IF(((C18="Auditoría de Calidad")*AND(G18="No")),"No","")</f>
        <v/>
      </c>
      <c r="F18" s="277" t="str">
        <f t="shared" ref="F18:F43" si="2">IF(((C18="Auditoría de Calidad")*AND(G18="Si")),"Si","")</f>
        <v/>
      </c>
      <c r="G18" s="279"/>
      <c r="H18" s="75"/>
      <c r="I18" s="175"/>
      <c r="J18" s="277" t="str">
        <f t="shared" ref="J18:J43" si="3">IF(((C18="Auditoría de Calidad")*AND(L18="No")),"No","")</f>
        <v/>
      </c>
      <c r="K18" s="277" t="str">
        <f t="shared" ref="K18:K43" si="4">IF(((C18="Auditoría de Calidad")*AND(L18="Si")),"Si","")</f>
        <v/>
      </c>
      <c r="L18" s="279"/>
      <c r="M18" s="174"/>
      <c r="N18" s="174"/>
      <c r="O18" s="277" t="str">
        <f t="shared" ref="O18:O43" si="5">IF(((C18="Auditoría de Calidad")*AND(Q18="No")),"No","")</f>
        <v/>
      </c>
      <c r="P18" s="277" t="str">
        <f t="shared" ref="P18:P43" si="6">IF(((C18="Auditoría de Calidad")*AND(Q18="Si")),"Si","")</f>
        <v/>
      </c>
      <c r="Q18" s="279"/>
      <c r="R18" s="177"/>
      <c r="S18" s="176"/>
      <c r="T18" s="4"/>
    </row>
    <row r="19" spans="2:20" s="3" customFormat="1" ht="22.5">
      <c r="B19" s="78">
        <f t="shared" si="0"/>
        <v>5</v>
      </c>
      <c r="C19" s="204" t="s">
        <v>95</v>
      </c>
      <c r="D19" s="77" t="s">
        <v>140</v>
      </c>
      <c r="E19" s="277" t="str">
        <f t="shared" si="1"/>
        <v/>
      </c>
      <c r="F19" s="277" t="str">
        <f t="shared" si="2"/>
        <v/>
      </c>
      <c r="G19" s="279"/>
      <c r="H19" s="75"/>
      <c r="I19" s="175"/>
      <c r="J19" s="277" t="str">
        <f t="shared" si="3"/>
        <v/>
      </c>
      <c r="K19" s="277" t="str">
        <f t="shared" si="4"/>
        <v/>
      </c>
      <c r="L19" s="279"/>
      <c r="M19" s="174"/>
      <c r="N19" s="174"/>
      <c r="O19" s="277" t="str">
        <f t="shared" si="5"/>
        <v/>
      </c>
      <c r="P19" s="277" t="str">
        <f t="shared" si="6"/>
        <v/>
      </c>
      <c r="Q19" s="279"/>
      <c r="R19" s="177"/>
      <c r="S19" s="176"/>
      <c r="T19" s="4"/>
    </row>
    <row r="20" spans="2:20" s="3" customFormat="1" ht="22.5">
      <c r="B20" s="78">
        <f t="shared" si="0"/>
        <v>6</v>
      </c>
      <c r="C20" s="204" t="s">
        <v>95</v>
      </c>
      <c r="D20" s="77" t="s">
        <v>141</v>
      </c>
      <c r="E20" s="277" t="str">
        <f t="shared" si="1"/>
        <v/>
      </c>
      <c r="F20" s="277" t="str">
        <f t="shared" si="2"/>
        <v/>
      </c>
      <c r="G20" s="279"/>
      <c r="H20" s="75"/>
      <c r="I20" s="175"/>
      <c r="J20" s="277" t="str">
        <f t="shared" si="3"/>
        <v/>
      </c>
      <c r="K20" s="277" t="str">
        <f t="shared" si="4"/>
        <v/>
      </c>
      <c r="L20" s="279"/>
      <c r="M20" s="174"/>
      <c r="N20" s="174"/>
      <c r="O20" s="277" t="str">
        <f t="shared" si="5"/>
        <v/>
      </c>
      <c r="P20" s="277" t="str">
        <f t="shared" si="6"/>
        <v/>
      </c>
      <c r="Q20" s="279"/>
      <c r="R20" s="177"/>
      <c r="S20" s="176"/>
      <c r="T20" s="4"/>
    </row>
    <row r="21" spans="2:20" s="3" customFormat="1" ht="22.5">
      <c r="B21" s="78">
        <f t="shared" si="0"/>
        <v>7</v>
      </c>
      <c r="C21" s="204" t="s">
        <v>95</v>
      </c>
      <c r="D21" s="77" t="s">
        <v>142</v>
      </c>
      <c r="E21" s="277" t="str">
        <f t="shared" si="1"/>
        <v/>
      </c>
      <c r="F21" s="277" t="str">
        <f t="shared" si="2"/>
        <v/>
      </c>
      <c r="G21" s="279"/>
      <c r="H21" s="75"/>
      <c r="I21" s="175"/>
      <c r="J21" s="277" t="str">
        <f t="shared" si="3"/>
        <v/>
      </c>
      <c r="K21" s="277" t="str">
        <f t="shared" si="4"/>
        <v/>
      </c>
      <c r="L21" s="279"/>
      <c r="M21" s="174"/>
      <c r="N21" s="174"/>
      <c r="O21" s="277" t="str">
        <f t="shared" si="5"/>
        <v/>
      </c>
      <c r="P21" s="277" t="str">
        <f t="shared" si="6"/>
        <v/>
      </c>
      <c r="Q21" s="279"/>
      <c r="R21" s="177"/>
      <c r="S21" s="176"/>
      <c r="T21" s="4"/>
    </row>
    <row r="22" spans="2:20" s="3" customFormat="1" ht="22.5">
      <c r="B22" s="78">
        <f t="shared" si="0"/>
        <v>8</v>
      </c>
      <c r="C22" s="204" t="s">
        <v>95</v>
      </c>
      <c r="D22" s="77" t="s">
        <v>143</v>
      </c>
      <c r="E22" s="277" t="str">
        <f t="shared" si="1"/>
        <v/>
      </c>
      <c r="F22" s="277" t="str">
        <f t="shared" si="2"/>
        <v/>
      </c>
      <c r="G22" s="279"/>
      <c r="H22" s="75"/>
      <c r="I22" s="175"/>
      <c r="J22" s="277" t="str">
        <f t="shared" si="3"/>
        <v/>
      </c>
      <c r="K22" s="277" t="str">
        <f t="shared" si="4"/>
        <v/>
      </c>
      <c r="L22" s="279"/>
      <c r="M22" s="174"/>
      <c r="N22" s="174"/>
      <c r="O22" s="277" t="str">
        <f t="shared" si="5"/>
        <v/>
      </c>
      <c r="P22" s="277" t="str">
        <f t="shared" si="6"/>
        <v/>
      </c>
      <c r="Q22" s="279"/>
      <c r="R22" s="177"/>
      <c r="S22" s="176"/>
      <c r="T22" s="4"/>
    </row>
    <row r="23" spans="2:20" s="3" customFormat="1" ht="22.5">
      <c r="B23" s="78">
        <f t="shared" si="0"/>
        <v>9</v>
      </c>
      <c r="C23" s="204" t="s">
        <v>95</v>
      </c>
      <c r="D23" s="77" t="s">
        <v>127</v>
      </c>
      <c r="E23" s="277" t="str">
        <f t="shared" si="1"/>
        <v/>
      </c>
      <c r="F23" s="277" t="str">
        <f t="shared" si="2"/>
        <v/>
      </c>
      <c r="G23" s="279"/>
      <c r="H23" s="75"/>
      <c r="I23" s="175"/>
      <c r="J23" s="277" t="str">
        <f t="shared" si="3"/>
        <v/>
      </c>
      <c r="K23" s="277" t="str">
        <f t="shared" si="4"/>
        <v/>
      </c>
      <c r="L23" s="279"/>
      <c r="M23" s="174"/>
      <c r="N23" s="174"/>
      <c r="O23" s="277" t="str">
        <f t="shared" si="5"/>
        <v/>
      </c>
      <c r="P23" s="277" t="str">
        <f t="shared" si="6"/>
        <v/>
      </c>
      <c r="Q23" s="279"/>
      <c r="R23" s="177"/>
      <c r="S23" s="176"/>
      <c r="T23" s="4"/>
    </row>
    <row r="24" spans="2:20" s="3" customFormat="1" ht="22.5">
      <c r="B24" s="78">
        <f t="shared" si="0"/>
        <v>10</v>
      </c>
      <c r="C24" s="204" t="s">
        <v>95</v>
      </c>
      <c r="D24" s="184" t="s">
        <v>144</v>
      </c>
      <c r="E24" s="277" t="str">
        <f t="shared" si="1"/>
        <v/>
      </c>
      <c r="F24" s="277" t="str">
        <f t="shared" si="2"/>
        <v/>
      </c>
      <c r="G24" s="280"/>
      <c r="H24" s="75"/>
      <c r="I24" s="175"/>
      <c r="J24" s="277" t="str">
        <f t="shared" si="3"/>
        <v/>
      </c>
      <c r="K24" s="277" t="str">
        <f t="shared" si="4"/>
        <v/>
      </c>
      <c r="L24" s="279"/>
      <c r="M24" s="174"/>
      <c r="N24" s="174"/>
      <c r="O24" s="277" t="str">
        <f t="shared" si="5"/>
        <v/>
      </c>
      <c r="P24" s="277" t="str">
        <f t="shared" si="6"/>
        <v/>
      </c>
      <c r="Q24" s="279"/>
      <c r="R24" s="177"/>
      <c r="S24" s="176"/>
      <c r="T24" s="4"/>
    </row>
    <row r="25" spans="2:20" s="3" customFormat="1" ht="50.25" customHeight="1">
      <c r="B25" s="78">
        <f t="shared" si="0"/>
        <v>11</v>
      </c>
      <c r="C25" s="204" t="s">
        <v>95</v>
      </c>
      <c r="D25" s="77" t="s">
        <v>145</v>
      </c>
      <c r="E25" s="277" t="str">
        <f t="shared" si="1"/>
        <v/>
      </c>
      <c r="F25" s="277" t="str">
        <f t="shared" si="2"/>
        <v/>
      </c>
      <c r="G25" s="280"/>
      <c r="H25" s="75"/>
      <c r="I25" s="175"/>
      <c r="J25" s="277" t="str">
        <f t="shared" si="3"/>
        <v/>
      </c>
      <c r="K25" s="277" t="str">
        <f t="shared" si="4"/>
        <v/>
      </c>
      <c r="L25" s="279"/>
      <c r="M25" s="174"/>
      <c r="N25" s="174"/>
      <c r="O25" s="277" t="str">
        <f t="shared" si="5"/>
        <v/>
      </c>
      <c r="P25" s="277" t="str">
        <f t="shared" si="6"/>
        <v/>
      </c>
      <c r="Q25" s="279"/>
      <c r="R25" s="177"/>
      <c r="S25" s="176"/>
      <c r="T25" s="4"/>
    </row>
    <row r="26" spans="2:20" s="3" customFormat="1" ht="27.75" customHeight="1">
      <c r="B26" s="78">
        <f t="shared" si="0"/>
        <v>12</v>
      </c>
      <c r="C26" s="204" t="s">
        <v>95</v>
      </c>
      <c r="D26" s="77" t="s">
        <v>146</v>
      </c>
      <c r="E26" s="277" t="str">
        <f t="shared" si="1"/>
        <v/>
      </c>
      <c r="F26" s="277" t="str">
        <f t="shared" si="2"/>
        <v/>
      </c>
      <c r="G26" s="280"/>
      <c r="H26" s="75"/>
      <c r="I26" s="175"/>
      <c r="J26" s="277" t="str">
        <f t="shared" si="3"/>
        <v/>
      </c>
      <c r="K26" s="277" t="str">
        <f t="shared" si="4"/>
        <v/>
      </c>
      <c r="L26" s="279"/>
      <c r="M26" s="174"/>
      <c r="N26" s="174"/>
      <c r="O26" s="277" t="str">
        <f t="shared" si="5"/>
        <v/>
      </c>
      <c r="P26" s="277" t="str">
        <f t="shared" si="6"/>
        <v/>
      </c>
      <c r="Q26" s="279"/>
      <c r="R26" s="177"/>
      <c r="S26" s="176"/>
      <c r="T26" s="4"/>
    </row>
    <row r="27" spans="2:20" s="3" customFormat="1" ht="22.5">
      <c r="B27" s="78">
        <f t="shared" si="0"/>
        <v>13</v>
      </c>
      <c r="C27" s="204" t="s">
        <v>95</v>
      </c>
      <c r="D27" s="77" t="s">
        <v>147</v>
      </c>
      <c r="E27" s="277" t="str">
        <f t="shared" si="1"/>
        <v/>
      </c>
      <c r="F27" s="277" t="str">
        <f t="shared" si="2"/>
        <v/>
      </c>
      <c r="G27" s="280"/>
      <c r="H27" s="75"/>
      <c r="I27" s="175"/>
      <c r="J27" s="277" t="str">
        <f t="shared" si="3"/>
        <v/>
      </c>
      <c r="K27" s="277" t="str">
        <f t="shared" si="4"/>
        <v/>
      </c>
      <c r="L27" s="279"/>
      <c r="M27" s="174"/>
      <c r="N27" s="174"/>
      <c r="O27" s="277" t="str">
        <f t="shared" si="5"/>
        <v/>
      </c>
      <c r="P27" s="277" t="str">
        <f t="shared" si="6"/>
        <v/>
      </c>
      <c r="Q27" s="279"/>
      <c r="R27" s="177"/>
      <c r="S27" s="176"/>
      <c r="T27" s="4"/>
    </row>
    <row r="28" spans="2:20" s="3" customFormat="1" ht="22.5">
      <c r="B28" s="78">
        <f t="shared" si="0"/>
        <v>14</v>
      </c>
      <c r="C28" s="204" t="s">
        <v>95</v>
      </c>
      <c r="D28" s="77" t="s">
        <v>148</v>
      </c>
      <c r="E28" s="277" t="str">
        <f t="shared" si="1"/>
        <v/>
      </c>
      <c r="F28" s="277" t="str">
        <f t="shared" si="2"/>
        <v/>
      </c>
      <c r="G28" s="280"/>
      <c r="H28" s="75"/>
      <c r="I28" s="175"/>
      <c r="J28" s="277" t="str">
        <f t="shared" si="3"/>
        <v/>
      </c>
      <c r="K28" s="277" t="str">
        <f t="shared" si="4"/>
        <v/>
      </c>
      <c r="L28" s="279"/>
      <c r="M28" s="174"/>
      <c r="N28" s="174"/>
      <c r="O28" s="277" t="str">
        <f t="shared" si="5"/>
        <v/>
      </c>
      <c r="P28" s="277" t="str">
        <f t="shared" si="6"/>
        <v/>
      </c>
      <c r="Q28" s="279"/>
      <c r="R28" s="177"/>
      <c r="S28" s="176"/>
      <c r="T28" s="4"/>
    </row>
    <row r="29" spans="2:20" s="3" customFormat="1" ht="33.75">
      <c r="B29" s="78">
        <f t="shared" si="0"/>
        <v>15</v>
      </c>
      <c r="C29" s="204" t="s">
        <v>95</v>
      </c>
      <c r="D29" s="77" t="s">
        <v>149</v>
      </c>
      <c r="E29" s="277" t="str">
        <f t="shared" si="1"/>
        <v/>
      </c>
      <c r="F29" s="277" t="str">
        <f t="shared" si="2"/>
        <v/>
      </c>
      <c r="G29" s="280"/>
      <c r="H29" s="75"/>
      <c r="I29" s="175"/>
      <c r="J29" s="277" t="str">
        <f t="shared" si="3"/>
        <v/>
      </c>
      <c r="K29" s="277" t="str">
        <f t="shared" si="4"/>
        <v/>
      </c>
      <c r="L29" s="279"/>
      <c r="M29" s="174"/>
      <c r="N29" s="174"/>
      <c r="O29" s="277" t="str">
        <f t="shared" si="5"/>
        <v/>
      </c>
      <c r="P29" s="277" t="str">
        <f t="shared" si="6"/>
        <v/>
      </c>
      <c r="Q29" s="279"/>
      <c r="R29" s="177"/>
      <c r="S29" s="176"/>
      <c r="T29" s="4"/>
    </row>
    <row r="30" spans="2:20" s="3" customFormat="1" ht="22.5">
      <c r="B30" s="78">
        <f t="shared" si="0"/>
        <v>16</v>
      </c>
      <c r="C30" s="204" t="s">
        <v>95</v>
      </c>
      <c r="D30" s="77" t="s">
        <v>150</v>
      </c>
      <c r="E30" s="277" t="str">
        <f t="shared" si="1"/>
        <v/>
      </c>
      <c r="F30" s="277" t="str">
        <f t="shared" si="2"/>
        <v/>
      </c>
      <c r="G30" s="280"/>
      <c r="H30" s="75"/>
      <c r="I30" s="175"/>
      <c r="J30" s="277" t="str">
        <f t="shared" si="3"/>
        <v/>
      </c>
      <c r="K30" s="277" t="str">
        <f t="shared" si="4"/>
        <v/>
      </c>
      <c r="L30" s="279"/>
      <c r="M30" s="174"/>
      <c r="N30" s="174"/>
      <c r="O30" s="277" t="str">
        <f t="shared" si="5"/>
        <v/>
      </c>
      <c r="P30" s="277" t="str">
        <f t="shared" si="6"/>
        <v/>
      </c>
      <c r="Q30" s="279"/>
      <c r="R30" s="177"/>
      <c r="S30" s="176"/>
      <c r="T30" s="4"/>
    </row>
    <row r="31" spans="2:20" s="3" customFormat="1" ht="22.5">
      <c r="B31" s="78">
        <f t="shared" si="0"/>
        <v>17</v>
      </c>
      <c r="C31" s="204" t="s">
        <v>95</v>
      </c>
      <c r="D31" s="77" t="s">
        <v>151</v>
      </c>
      <c r="E31" s="277" t="str">
        <f t="shared" si="1"/>
        <v/>
      </c>
      <c r="F31" s="277" t="str">
        <f t="shared" si="2"/>
        <v/>
      </c>
      <c r="G31" s="280"/>
      <c r="H31" s="75"/>
      <c r="I31" s="175"/>
      <c r="J31" s="277" t="str">
        <f t="shared" si="3"/>
        <v/>
      </c>
      <c r="K31" s="277" t="str">
        <f t="shared" si="4"/>
        <v/>
      </c>
      <c r="L31" s="279"/>
      <c r="M31" s="174"/>
      <c r="N31" s="174"/>
      <c r="O31" s="277" t="str">
        <f t="shared" si="5"/>
        <v/>
      </c>
      <c r="P31" s="277" t="str">
        <f t="shared" si="6"/>
        <v/>
      </c>
      <c r="Q31" s="279"/>
      <c r="R31" s="177"/>
      <c r="S31" s="176"/>
      <c r="T31" s="4"/>
    </row>
    <row r="32" spans="2:20" s="3" customFormat="1" ht="27" customHeight="1">
      <c r="B32" s="78">
        <f t="shared" si="0"/>
        <v>18</v>
      </c>
      <c r="C32" s="204" t="s">
        <v>95</v>
      </c>
      <c r="D32" s="77" t="s">
        <v>152</v>
      </c>
      <c r="E32" s="277" t="str">
        <f t="shared" si="1"/>
        <v/>
      </c>
      <c r="F32" s="277" t="str">
        <f t="shared" si="2"/>
        <v/>
      </c>
      <c r="G32" s="280"/>
      <c r="H32" s="75"/>
      <c r="I32" s="175"/>
      <c r="J32" s="277" t="str">
        <f t="shared" si="3"/>
        <v/>
      </c>
      <c r="K32" s="277" t="str">
        <f t="shared" si="4"/>
        <v/>
      </c>
      <c r="L32" s="279"/>
      <c r="M32" s="174"/>
      <c r="N32" s="174"/>
      <c r="O32" s="277" t="str">
        <f t="shared" si="5"/>
        <v/>
      </c>
      <c r="P32" s="277" t="str">
        <f t="shared" si="6"/>
        <v/>
      </c>
      <c r="Q32" s="279"/>
      <c r="R32" s="177"/>
      <c r="S32" s="176"/>
      <c r="T32" s="4"/>
    </row>
    <row r="33" spans="2:20" s="3" customFormat="1" ht="22.5">
      <c r="B33" s="78">
        <f t="shared" si="0"/>
        <v>19</v>
      </c>
      <c r="C33" s="204" t="s">
        <v>95</v>
      </c>
      <c r="D33" s="77" t="s">
        <v>153</v>
      </c>
      <c r="E33" s="277" t="str">
        <f t="shared" si="1"/>
        <v/>
      </c>
      <c r="F33" s="277" t="str">
        <f t="shared" si="2"/>
        <v/>
      </c>
      <c r="G33" s="280"/>
      <c r="H33" s="75"/>
      <c r="I33" s="175"/>
      <c r="J33" s="277" t="str">
        <f t="shared" si="3"/>
        <v/>
      </c>
      <c r="K33" s="277" t="str">
        <f t="shared" si="4"/>
        <v/>
      </c>
      <c r="L33" s="279"/>
      <c r="M33" s="174"/>
      <c r="N33" s="174"/>
      <c r="O33" s="277" t="str">
        <f t="shared" si="5"/>
        <v/>
      </c>
      <c r="P33" s="277" t="str">
        <f t="shared" si="6"/>
        <v/>
      </c>
      <c r="Q33" s="279"/>
      <c r="R33" s="177"/>
      <c r="S33" s="176"/>
      <c r="T33" s="4"/>
    </row>
    <row r="34" spans="2:20" s="3" customFormat="1" ht="22.5">
      <c r="B34" s="78">
        <f t="shared" si="0"/>
        <v>20</v>
      </c>
      <c r="C34" s="204" t="s">
        <v>95</v>
      </c>
      <c r="D34" s="77" t="s">
        <v>154</v>
      </c>
      <c r="E34" s="277" t="str">
        <f t="shared" si="1"/>
        <v/>
      </c>
      <c r="F34" s="277" t="str">
        <f t="shared" si="2"/>
        <v/>
      </c>
      <c r="G34" s="280"/>
      <c r="H34" s="75"/>
      <c r="I34" s="175"/>
      <c r="J34" s="277" t="str">
        <f t="shared" si="3"/>
        <v/>
      </c>
      <c r="K34" s="277" t="str">
        <f t="shared" si="4"/>
        <v/>
      </c>
      <c r="L34" s="279"/>
      <c r="M34" s="174"/>
      <c r="N34" s="174"/>
      <c r="O34" s="277" t="str">
        <f t="shared" si="5"/>
        <v/>
      </c>
      <c r="P34" s="277" t="str">
        <f t="shared" si="6"/>
        <v/>
      </c>
      <c r="Q34" s="279"/>
      <c r="R34" s="177"/>
      <c r="S34" s="176"/>
      <c r="T34" s="4"/>
    </row>
    <row r="35" spans="2:20" s="3" customFormat="1" ht="22.5">
      <c r="B35" s="78">
        <f t="shared" si="0"/>
        <v>21</v>
      </c>
      <c r="C35" s="204" t="s">
        <v>95</v>
      </c>
      <c r="D35" s="77" t="s">
        <v>155</v>
      </c>
      <c r="E35" s="277" t="str">
        <f t="shared" si="1"/>
        <v/>
      </c>
      <c r="F35" s="277" t="str">
        <f t="shared" si="2"/>
        <v/>
      </c>
      <c r="G35" s="280"/>
      <c r="H35" s="75"/>
      <c r="I35" s="175"/>
      <c r="J35" s="277" t="str">
        <f t="shared" si="3"/>
        <v/>
      </c>
      <c r="K35" s="277" t="str">
        <f t="shared" si="4"/>
        <v/>
      </c>
      <c r="L35" s="279"/>
      <c r="M35" s="174"/>
      <c r="N35" s="174"/>
      <c r="O35" s="277" t="str">
        <f t="shared" si="5"/>
        <v/>
      </c>
      <c r="P35" s="277" t="str">
        <f t="shared" si="6"/>
        <v/>
      </c>
      <c r="Q35" s="279"/>
      <c r="R35" s="177"/>
      <c r="S35" s="176"/>
      <c r="T35" s="4"/>
    </row>
    <row r="36" spans="2:20" s="3" customFormat="1" ht="22.5">
      <c r="B36" s="78">
        <f t="shared" si="0"/>
        <v>22</v>
      </c>
      <c r="C36" s="204" t="s">
        <v>95</v>
      </c>
      <c r="D36" s="77" t="s">
        <v>156</v>
      </c>
      <c r="E36" s="277" t="str">
        <f t="shared" si="1"/>
        <v/>
      </c>
      <c r="F36" s="277" t="str">
        <f t="shared" si="2"/>
        <v/>
      </c>
      <c r="G36" s="280"/>
      <c r="H36" s="75"/>
      <c r="I36" s="175"/>
      <c r="J36" s="277" t="str">
        <f t="shared" si="3"/>
        <v/>
      </c>
      <c r="K36" s="277" t="str">
        <f t="shared" si="4"/>
        <v/>
      </c>
      <c r="L36" s="279"/>
      <c r="M36" s="174"/>
      <c r="N36" s="174"/>
      <c r="O36" s="277" t="str">
        <f t="shared" si="5"/>
        <v/>
      </c>
      <c r="P36" s="277" t="str">
        <f t="shared" si="6"/>
        <v/>
      </c>
      <c r="Q36" s="279"/>
      <c r="R36" s="177"/>
      <c r="S36" s="176"/>
      <c r="T36" s="4"/>
    </row>
    <row r="37" spans="2:20" s="3" customFormat="1" ht="33.75">
      <c r="B37" s="78">
        <f t="shared" si="0"/>
        <v>23</v>
      </c>
      <c r="C37" s="204" t="s">
        <v>95</v>
      </c>
      <c r="D37" s="77" t="s">
        <v>157</v>
      </c>
      <c r="E37" s="277" t="str">
        <f t="shared" si="1"/>
        <v/>
      </c>
      <c r="F37" s="277" t="str">
        <f t="shared" si="2"/>
        <v/>
      </c>
      <c r="G37" s="280"/>
      <c r="H37" s="75"/>
      <c r="I37" s="175"/>
      <c r="J37" s="277" t="str">
        <f t="shared" si="3"/>
        <v/>
      </c>
      <c r="K37" s="277" t="str">
        <f t="shared" si="4"/>
        <v/>
      </c>
      <c r="L37" s="279"/>
      <c r="M37" s="174"/>
      <c r="N37" s="174"/>
      <c r="O37" s="277" t="str">
        <f t="shared" si="5"/>
        <v/>
      </c>
      <c r="P37" s="277" t="str">
        <f t="shared" si="6"/>
        <v/>
      </c>
      <c r="Q37" s="279"/>
      <c r="R37" s="177"/>
      <c r="S37" s="176"/>
      <c r="T37" s="4"/>
    </row>
    <row r="38" spans="2:20" s="3" customFormat="1" ht="30" customHeight="1">
      <c r="B38" s="78">
        <f t="shared" si="0"/>
        <v>24</v>
      </c>
      <c r="C38" s="204" t="s">
        <v>95</v>
      </c>
      <c r="D38" s="77" t="s">
        <v>158</v>
      </c>
      <c r="E38" s="277" t="str">
        <f t="shared" si="1"/>
        <v/>
      </c>
      <c r="F38" s="277" t="str">
        <f t="shared" si="2"/>
        <v/>
      </c>
      <c r="G38" s="280"/>
      <c r="H38" s="75"/>
      <c r="I38" s="175"/>
      <c r="J38" s="277" t="str">
        <f t="shared" si="3"/>
        <v/>
      </c>
      <c r="K38" s="277" t="str">
        <f t="shared" si="4"/>
        <v/>
      </c>
      <c r="L38" s="279"/>
      <c r="M38" s="174"/>
      <c r="N38" s="174"/>
      <c r="O38" s="277" t="str">
        <f t="shared" si="5"/>
        <v/>
      </c>
      <c r="P38" s="277" t="str">
        <f t="shared" si="6"/>
        <v/>
      </c>
      <c r="Q38" s="279"/>
      <c r="R38" s="177"/>
      <c r="S38" s="176"/>
      <c r="T38" s="4"/>
    </row>
    <row r="39" spans="2:20" s="3" customFormat="1" ht="22.5">
      <c r="B39" s="78">
        <f t="shared" si="0"/>
        <v>25</v>
      </c>
      <c r="C39" s="204" t="s">
        <v>95</v>
      </c>
      <c r="D39" s="77" t="s">
        <v>159</v>
      </c>
      <c r="E39" s="277" t="str">
        <f t="shared" si="1"/>
        <v/>
      </c>
      <c r="F39" s="277" t="str">
        <f t="shared" si="2"/>
        <v/>
      </c>
      <c r="G39" s="280"/>
      <c r="H39" s="75"/>
      <c r="I39" s="175"/>
      <c r="J39" s="277" t="str">
        <f t="shared" si="3"/>
        <v/>
      </c>
      <c r="K39" s="277" t="str">
        <f t="shared" si="4"/>
        <v/>
      </c>
      <c r="L39" s="279"/>
      <c r="M39" s="174"/>
      <c r="N39" s="174"/>
      <c r="O39" s="277" t="str">
        <f t="shared" si="5"/>
        <v/>
      </c>
      <c r="P39" s="277" t="str">
        <f t="shared" si="6"/>
        <v/>
      </c>
      <c r="Q39" s="279"/>
      <c r="R39" s="177"/>
      <c r="S39" s="176"/>
      <c r="T39" s="4"/>
    </row>
    <row r="40" spans="2:20" s="3" customFormat="1" ht="22.5">
      <c r="B40" s="78">
        <f t="shared" si="0"/>
        <v>26</v>
      </c>
      <c r="C40" s="204" t="s">
        <v>95</v>
      </c>
      <c r="D40" s="77" t="s">
        <v>160</v>
      </c>
      <c r="E40" s="277" t="str">
        <f t="shared" si="1"/>
        <v/>
      </c>
      <c r="F40" s="277" t="str">
        <f t="shared" si="2"/>
        <v/>
      </c>
      <c r="G40" s="280"/>
      <c r="H40" s="75"/>
      <c r="I40" s="175"/>
      <c r="J40" s="277" t="str">
        <f t="shared" si="3"/>
        <v/>
      </c>
      <c r="K40" s="277" t="str">
        <f t="shared" si="4"/>
        <v/>
      </c>
      <c r="L40" s="279"/>
      <c r="M40" s="174"/>
      <c r="N40" s="174"/>
      <c r="O40" s="277" t="str">
        <f t="shared" si="5"/>
        <v/>
      </c>
      <c r="P40" s="277" t="str">
        <f t="shared" si="6"/>
        <v/>
      </c>
      <c r="Q40" s="279"/>
      <c r="R40" s="177"/>
      <c r="S40" s="176"/>
      <c r="T40" s="4"/>
    </row>
    <row r="41" spans="2:20" s="3" customFormat="1" ht="33.75">
      <c r="B41" s="78">
        <f t="shared" si="0"/>
        <v>27</v>
      </c>
      <c r="C41" s="204" t="s">
        <v>95</v>
      </c>
      <c r="D41" s="77" t="s">
        <v>161</v>
      </c>
      <c r="E41" s="277" t="str">
        <f t="shared" si="1"/>
        <v/>
      </c>
      <c r="F41" s="277" t="str">
        <f t="shared" si="2"/>
        <v/>
      </c>
      <c r="G41" s="280"/>
      <c r="H41" s="75"/>
      <c r="I41" s="175"/>
      <c r="J41" s="277" t="str">
        <f t="shared" si="3"/>
        <v/>
      </c>
      <c r="K41" s="277" t="str">
        <f t="shared" si="4"/>
        <v/>
      </c>
      <c r="L41" s="279"/>
      <c r="M41" s="174"/>
      <c r="N41" s="174"/>
      <c r="O41" s="277" t="str">
        <f t="shared" si="5"/>
        <v/>
      </c>
      <c r="P41" s="277" t="str">
        <f t="shared" si="6"/>
        <v/>
      </c>
      <c r="Q41" s="279"/>
      <c r="R41" s="177"/>
      <c r="S41" s="176"/>
      <c r="T41" s="4"/>
    </row>
    <row r="42" spans="2:20" s="3" customFormat="1" ht="33.75">
      <c r="B42" s="78">
        <f t="shared" si="0"/>
        <v>28</v>
      </c>
      <c r="C42" s="204" t="s">
        <v>95</v>
      </c>
      <c r="D42" s="77" t="s">
        <v>162</v>
      </c>
      <c r="E42" s="277" t="str">
        <f t="shared" si="1"/>
        <v/>
      </c>
      <c r="F42" s="277" t="str">
        <f t="shared" si="2"/>
        <v/>
      </c>
      <c r="G42" s="280"/>
      <c r="H42" s="75"/>
      <c r="I42" s="175"/>
      <c r="J42" s="277" t="str">
        <f t="shared" si="3"/>
        <v/>
      </c>
      <c r="K42" s="277" t="str">
        <f t="shared" si="4"/>
        <v/>
      </c>
      <c r="L42" s="279"/>
      <c r="M42" s="174"/>
      <c r="N42" s="174"/>
      <c r="O42" s="277" t="str">
        <f t="shared" si="5"/>
        <v/>
      </c>
      <c r="P42" s="277" t="str">
        <f t="shared" si="6"/>
        <v/>
      </c>
      <c r="Q42" s="279"/>
      <c r="R42" s="177"/>
      <c r="S42" s="176"/>
      <c r="T42" s="4"/>
    </row>
    <row r="43" spans="2:20" s="3" customFormat="1" ht="45.75" thickBot="1">
      <c r="B43" s="78">
        <f t="shared" si="0"/>
        <v>29</v>
      </c>
      <c r="C43" s="204" t="s">
        <v>95</v>
      </c>
      <c r="D43" s="79" t="s">
        <v>163</v>
      </c>
      <c r="E43" s="277" t="str">
        <f t="shared" si="1"/>
        <v/>
      </c>
      <c r="F43" s="277" t="str">
        <f t="shared" si="2"/>
        <v/>
      </c>
      <c r="G43" s="281"/>
      <c r="H43" s="80"/>
      <c r="I43" s="178"/>
      <c r="J43" s="277" t="str">
        <f t="shared" si="3"/>
        <v/>
      </c>
      <c r="K43" s="277" t="str">
        <f t="shared" si="4"/>
        <v/>
      </c>
      <c r="L43" s="283"/>
      <c r="M43" s="180"/>
      <c r="N43" s="180"/>
      <c r="O43" s="277" t="str">
        <f t="shared" si="5"/>
        <v/>
      </c>
      <c r="P43" s="277" t="str">
        <f t="shared" si="6"/>
        <v/>
      </c>
      <c r="Q43" s="283"/>
      <c r="R43" s="181"/>
      <c r="S43" s="179"/>
      <c r="T43" s="4"/>
    </row>
    <row r="44" spans="2:20" s="3" customFormat="1" ht="55.5" customHeight="1" thickBot="1">
      <c r="B44" s="206"/>
      <c r="C44" s="480" t="s">
        <v>164</v>
      </c>
      <c r="D44" s="480"/>
      <c r="E44" s="480"/>
      <c r="F44" s="480"/>
      <c r="G44" s="480"/>
      <c r="H44" s="480"/>
      <c r="I44" s="480"/>
      <c r="J44" s="289"/>
      <c r="K44" s="289"/>
      <c r="L44" s="207"/>
      <c r="M44" s="207"/>
      <c r="N44" s="207"/>
      <c r="O44" s="289"/>
      <c r="P44" s="289"/>
      <c r="Q44" s="207"/>
      <c r="R44" s="207"/>
      <c r="S44" s="208"/>
      <c r="T44" s="4"/>
    </row>
    <row r="45" spans="2:20" s="3" customFormat="1" ht="33.75">
      <c r="B45" s="81">
        <v>1</v>
      </c>
      <c r="C45" s="204" t="s">
        <v>90</v>
      </c>
      <c r="D45" s="70" t="s">
        <v>91</v>
      </c>
      <c r="E45" s="277" t="str">
        <f>IF(((C45="Auditoría de Gestión de la Configuración")*AND(G45="No")),"No","")</f>
        <v/>
      </c>
      <c r="F45" s="277" t="str">
        <f>IF(((C45="Auditoría de Gestión de la Configuración")*AND(G45="Si")),"Si","")</f>
        <v>Si</v>
      </c>
      <c r="G45" s="278" t="s">
        <v>92</v>
      </c>
      <c r="H45" s="76"/>
      <c r="I45" s="76"/>
      <c r="J45" s="277" t="str">
        <f>IF(((C45="Auditoría de Gestión de la Configuración")*AND(L45="No")),"No","")</f>
        <v/>
      </c>
      <c r="K45" s="277" t="str">
        <f>IF(((C45="Auditoría de Gestión de la Configuración")*AND(L45="Si")),"Si","")</f>
        <v>Si</v>
      </c>
      <c r="L45" s="278" t="s">
        <v>92</v>
      </c>
      <c r="M45" s="173"/>
      <c r="N45" s="173"/>
      <c r="O45" s="277" t="str">
        <f>IF(((C45="Auditoría de Gestión de la Configuración")*AND(Q45="No")),"No","")</f>
        <v/>
      </c>
      <c r="P45" s="277" t="str">
        <f>IF(((C45="Auditoría de Gestión de la Configuración")*AND(Q45="Si")),"Si","")</f>
        <v>Si</v>
      </c>
      <c r="Q45" s="278" t="s">
        <v>92</v>
      </c>
      <c r="R45" s="173"/>
      <c r="S45" s="173"/>
      <c r="T45" s="4"/>
    </row>
    <row r="46" spans="2:20" s="3" customFormat="1" ht="33.75">
      <c r="B46" s="81">
        <f>B45+1</f>
        <v>2</v>
      </c>
      <c r="C46" s="204" t="s">
        <v>90</v>
      </c>
      <c r="D46" s="70" t="s">
        <v>93</v>
      </c>
      <c r="E46" s="277" t="str">
        <f>IF(((C46="Auditoría de Gestión de la Configuración")*AND(G46="No")),"No","")</f>
        <v/>
      </c>
      <c r="F46" s="277" t="str">
        <f>IF(((C46="Auditoría de Gestión de la Configuración")*AND(G46="Si")),"Si","")</f>
        <v>Si</v>
      </c>
      <c r="G46" s="279" t="s">
        <v>92</v>
      </c>
      <c r="H46" s="76"/>
      <c r="I46" s="76"/>
      <c r="J46" s="277" t="str">
        <f>IF(((C46="Auditoría de Gestión de la Configuración")*AND(L46="No")),"No","")</f>
        <v/>
      </c>
      <c r="K46" s="277" t="str">
        <f>IF(((C46="Auditoría de Gestión de la Configuración")*AND(L46="Si")),"Si","")</f>
        <v>Si</v>
      </c>
      <c r="L46" s="279" t="s">
        <v>92</v>
      </c>
      <c r="M46" s="173"/>
      <c r="N46" s="173"/>
      <c r="O46" s="277" t="str">
        <f>IF(((C46="Auditoría de Gestión de la Configuración")*AND(Q46="No")),"No","")</f>
        <v/>
      </c>
      <c r="P46" s="277" t="str">
        <f>IF(((C46="Auditoría de Gestión de la Configuración")*AND(Q46="Si")),"Si","")</f>
        <v>Si</v>
      </c>
      <c r="Q46" s="279" t="s">
        <v>92</v>
      </c>
      <c r="R46" s="174"/>
      <c r="S46" s="174"/>
      <c r="T46" s="4"/>
    </row>
    <row r="47" spans="2:20" s="3" customFormat="1" ht="33.75">
      <c r="B47" s="81">
        <f t="shared" ref="B47:B78" si="7">B46+1</f>
        <v>3</v>
      </c>
      <c r="C47" s="204" t="s">
        <v>95</v>
      </c>
      <c r="D47" s="77" t="s">
        <v>165</v>
      </c>
      <c r="E47" s="277" t="str">
        <f>IF(((C47="Auditoría de Calidad")*AND(G47="No")),"No","")</f>
        <v/>
      </c>
      <c r="F47" s="277" t="str">
        <f>IF(((C47="Auditoría de Calidad")*AND(G47="Si")),"Si","")</f>
        <v/>
      </c>
      <c r="G47" s="282"/>
      <c r="H47" s="75"/>
      <c r="I47" s="175"/>
      <c r="J47" s="277" t="str">
        <f>IF(((C47="Auditoría de Calidad")*AND(L47="No")),"No","")</f>
        <v/>
      </c>
      <c r="K47" s="277" t="str">
        <f>IF(((C47="Auditoría de Calidad")*AND(L47="Si")),"Si","")</f>
        <v/>
      </c>
      <c r="L47" s="279"/>
      <c r="M47" s="174"/>
      <c r="N47" s="174"/>
      <c r="O47" s="277" t="str">
        <f>IF(((C47="Auditoría de Calidad")*AND(Q47="No")),"No","")</f>
        <v/>
      </c>
      <c r="P47" s="277" t="str">
        <f>IF(((C47="Auditoría de Calidad")*AND(Q47="Si")),"Si","")</f>
        <v/>
      </c>
      <c r="Q47" s="279"/>
      <c r="R47" s="177"/>
      <c r="S47" s="176"/>
      <c r="T47" s="4"/>
    </row>
    <row r="48" spans="2:20" s="3" customFormat="1" ht="33.75">
      <c r="B48" s="81">
        <f t="shared" si="7"/>
        <v>4</v>
      </c>
      <c r="C48" s="204" t="s">
        <v>95</v>
      </c>
      <c r="D48" s="77" t="s">
        <v>166</v>
      </c>
      <c r="E48" s="277" t="str">
        <f t="shared" ref="E48:E78" si="8">IF(((C48="Auditoría de Calidad")*AND(G48="No")),"No","")</f>
        <v/>
      </c>
      <c r="F48" s="277" t="str">
        <f t="shared" ref="F48:F78" si="9">IF(((C48="Auditoría de Calidad")*AND(G48="Si")),"Si","")</f>
        <v/>
      </c>
      <c r="G48" s="282"/>
      <c r="H48" s="75"/>
      <c r="I48" s="175"/>
      <c r="J48" s="277" t="str">
        <f t="shared" ref="J48:J78" si="10">IF(((C48="Auditoría de Calidad")*AND(L48="No")),"No","")</f>
        <v/>
      </c>
      <c r="K48" s="277" t="str">
        <f t="shared" ref="K48:K78" si="11">IF(((C48="Auditoría de Calidad")*AND(L48="Si")),"Si","")</f>
        <v/>
      </c>
      <c r="L48" s="279"/>
      <c r="M48" s="174"/>
      <c r="N48" s="174"/>
      <c r="O48" s="277" t="str">
        <f t="shared" ref="O48:O78" si="12">IF(((C48="Auditoría de Calidad")*AND(Q48="No")),"No","")</f>
        <v/>
      </c>
      <c r="P48" s="277" t="str">
        <f t="shared" ref="P48:P78" si="13">IF(((C48="Auditoría de Calidad")*AND(Q48="Si")),"Si","")</f>
        <v/>
      </c>
      <c r="Q48" s="279"/>
      <c r="R48" s="177"/>
      <c r="S48" s="176"/>
      <c r="T48" s="4"/>
    </row>
    <row r="49" spans="2:20" s="3" customFormat="1" ht="33.75">
      <c r="B49" s="81">
        <f t="shared" si="7"/>
        <v>5</v>
      </c>
      <c r="C49" s="204" t="s">
        <v>95</v>
      </c>
      <c r="D49" s="77" t="s">
        <v>167</v>
      </c>
      <c r="E49" s="277" t="str">
        <f t="shared" si="8"/>
        <v/>
      </c>
      <c r="F49" s="277" t="str">
        <f t="shared" si="9"/>
        <v/>
      </c>
      <c r="G49" s="282"/>
      <c r="H49" s="75"/>
      <c r="I49" s="175"/>
      <c r="J49" s="277" t="str">
        <f t="shared" si="10"/>
        <v/>
      </c>
      <c r="K49" s="277" t="str">
        <f t="shared" si="11"/>
        <v/>
      </c>
      <c r="L49" s="279"/>
      <c r="M49" s="174"/>
      <c r="N49" s="174"/>
      <c r="O49" s="277" t="str">
        <f t="shared" si="12"/>
        <v/>
      </c>
      <c r="P49" s="277" t="str">
        <f t="shared" si="13"/>
        <v/>
      </c>
      <c r="Q49" s="279"/>
      <c r="R49" s="177"/>
      <c r="S49" s="176"/>
      <c r="T49" s="4"/>
    </row>
    <row r="50" spans="2:20" s="3" customFormat="1" ht="33.75">
      <c r="B50" s="81">
        <f t="shared" si="7"/>
        <v>6</v>
      </c>
      <c r="C50" s="204" t="s">
        <v>95</v>
      </c>
      <c r="D50" s="77" t="s">
        <v>168</v>
      </c>
      <c r="E50" s="277" t="str">
        <f t="shared" si="8"/>
        <v/>
      </c>
      <c r="F50" s="277" t="str">
        <f t="shared" si="9"/>
        <v/>
      </c>
      <c r="G50" s="282"/>
      <c r="H50" s="75"/>
      <c r="I50" s="175"/>
      <c r="J50" s="277" t="str">
        <f t="shared" si="10"/>
        <v/>
      </c>
      <c r="K50" s="277" t="str">
        <f t="shared" si="11"/>
        <v/>
      </c>
      <c r="L50" s="279"/>
      <c r="M50" s="174"/>
      <c r="N50" s="174"/>
      <c r="O50" s="277" t="str">
        <f t="shared" si="12"/>
        <v/>
      </c>
      <c r="P50" s="277" t="str">
        <f t="shared" si="13"/>
        <v/>
      </c>
      <c r="Q50" s="279"/>
      <c r="R50" s="177"/>
      <c r="S50" s="176"/>
      <c r="T50" s="4"/>
    </row>
    <row r="51" spans="2:20" s="3" customFormat="1" ht="36.75" customHeight="1">
      <c r="B51" s="81">
        <f t="shared" si="7"/>
        <v>7</v>
      </c>
      <c r="C51" s="204" t="s">
        <v>95</v>
      </c>
      <c r="D51" s="77" t="s">
        <v>169</v>
      </c>
      <c r="E51" s="277" t="str">
        <f t="shared" si="8"/>
        <v/>
      </c>
      <c r="F51" s="277" t="str">
        <f t="shared" si="9"/>
        <v/>
      </c>
      <c r="G51" s="282"/>
      <c r="H51" s="75"/>
      <c r="I51" s="175"/>
      <c r="J51" s="277" t="str">
        <f t="shared" si="10"/>
        <v/>
      </c>
      <c r="K51" s="277" t="str">
        <f t="shared" si="11"/>
        <v/>
      </c>
      <c r="L51" s="279"/>
      <c r="M51" s="174"/>
      <c r="N51" s="174"/>
      <c r="O51" s="277" t="str">
        <f t="shared" si="12"/>
        <v/>
      </c>
      <c r="P51" s="277" t="str">
        <f t="shared" si="13"/>
        <v/>
      </c>
      <c r="Q51" s="279"/>
      <c r="R51" s="177"/>
      <c r="S51" s="176"/>
      <c r="T51" s="4"/>
    </row>
    <row r="52" spans="2:20" s="3" customFormat="1" ht="36" customHeight="1">
      <c r="B52" s="81">
        <f t="shared" si="7"/>
        <v>8</v>
      </c>
      <c r="C52" s="204" t="s">
        <v>95</v>
      </c>
      <c r="D52" s="77" t="s">
        <v>170</v>
      </c>
      <c r="E52" s="277" t="str">
        <f t="shared" si="8"/>
        <v/>
      </c>
      <c r="F52" s="277" t="str">
        <f t="shared" si="9"/>
        <v/>
      </c>
      <c r="G52" s="282"/>
      <c r="H52" s="75"/>
      <c r="I52" s="175"/>
      <c r="J52" s="277" t="str">
        <f t="shared" si="10"/>
        <v/>
      </c>
      <c r="K52" s="277" t="str">
        <f t="shared" si="11"/>
        <v/>
      </c>
      <c r="L52" s="279"/>
      <c r="M52" s="174"/>
      <c r="N52" s="174"/>
      <c r="O52" s="277" t="str">
        <f t="shared" si="12"/>
        <v/>
      </c>
      <c r="P52" s="277" t="str">
        <f t="shared" si="13"/>
        <v/>
      </c>
      <c r="Q52" s="279"/>
      <c r="R52" s="177"/>
      <c r="S52" s="176"/>
      <c r="T52" s="4"/>
    </row>
    <row r="53" spans="2:20" s="3" customFormat="1" ht="33.75">
      <c r="B53" s="81">
        <f t="shared" si="7"/>
        <v>9</v>
      </c>
      <c r="C53" s="204" t="s">
        <v>95</v>
      </c>
      <c r="D53" s="77" t="s">
        <v>171</v>
      </c>
      <c r="E53" s="277" t="str">
        <f t="shared" si="8"/>
        <v/>
      </c>
      <c r="F53" s="277" t="str">
        <f t="shared" si="9"/>
        <v/>
      </c>
      <c r="G53" s="282"/>
      <c r="H53" s="75"/>
      <c r="I53" s="175"/>
      <c r="J53" s="277" t="str">
        <f t="shared" si="10"/>
        <v/>
      </c>
      <c r="K53" s="277" t="str">
        <f t="shared" si="11"/>
        <v/>
      </c>
      <c r="L53" s="279"/>
      <c r="M53" s="174"/>
      <c r="N53" s="174"/>
      <c r="O53" s="277" t="str">
        <f t="shared" si="12"/>
        <v/>
      </c>
      <c r="P53" s="277" t="str">
        <f t="shared" si="13"/>
        <v/>
      </c>
      <c r="Q53" s="279"/>
      <c r="R53" s="177"/>
      <c r="S53" s="176"/>
      <c r="T53" s="4"/>
    </row>
    <row r="54" spans="2:20" s="3" customFormat="1" ht="22.5">
      <c r="B54" s="81">
        <f t="shared" si="7"/>
        <v>10</v>
      </c>
      <c r="C54" s="204" t="s">
        <v>95</v>
      </c>
      <c r="D54" s="77" t="s">
        <v>172</v>
      </c>
      <c r="E54" s="277" t="str">
        <f t="shared" si="8"/>
        <v/>
      </c>
      <c r="F54" s="277" t="str">
        <f t="shared" si="9"/>
        <v/>
      </c>
      <c r="G54" s="282"/>
      <c r="H54" s="75"/>
      <c r="I54" s="175"/>
      <c r="J54" s="277" t="str">
        <f t="shared" si="10"/>
        <v/>
      </c>
      <c r="K54" s="277" t="str">
        <f t="shared" si="11"/>
        <v/>
      </c>
      <c r="L54" s="279"/>
      <c r="M54" s="174"/>
      <c r="N54" s="174"/>
      <c r="O54" s="277" t="str">
        <f t="shared" si="12"/>
        <v/>
      </c>
      <c r="P54" s="277" t="str">
        <f t="shared" si="13"/>
        <v/>
      </c>
      <c r="Q54" s="279"/>
      <c r="R54" s="177"/>
      <c r="S54" s="176"/>
      <c r="T54" s="4"/>
    </row>
    <row r="55" spans="2:20" s="3" customFormat="1" ht="33.75">
      <c r="B55" s="81">
        <f t="shared" si="7"/>
        <v>11</v>
      </c>
      <c r="C55" s="204" t="s">
        <v>95</v>
      </c>
      <c r="D55" s="77" t="s">
        <v>173</v>
      </c>
      <c r="E55" s="277" t="str">
        <f t="shared" si="8"/>
        <v/>
      </c>
      <c r="F55" s="277" t="str">
        <f t="shared" si="9"/>
        <v/>
      </c>
      <c r="G55" s="282"/>
      <c r="H55" s="75"/>
      <c r="I55" s="175"/>
      <c r="J55" s="277" t="str">
        <f t="shared" si="10"/>
        <v/>
      </c>
      <c r="K55" s="277" t="str">
        <f t="shared" si="11"/>
        <v/>
      </c>
      <c r="L55" s="279"/>
      <c r="M55" s="174"/>
      <c r="N55" s="174"/>
      <c r="O55" s="277" t="str">
        <f t="shared" si="12"/>
        <v/>
      </c>
      <c r="P55" s="277" t="str">
        <f t="shared" si="13"/>
        <v/>
      </c>
      <c r="Q55" s="279"/>
      <c r="R55" s="177"/>
      <c r="S55" s="176"/>
      <c r="T55" s="4"/>
    </row>
    <row r="56" spans="2:20" s="3" customFormat="1" ht="22.5">
      <c r="B56" s="81">
        <f t="shared" si="7"/>
        <v>12</v>
      </c>
      <c r="C56" s="204" t="s">
        <v>95</v>
      </c>
      <c r="D56" s="77" t="s">
        <v>174</v>
      </c>
      <c r="E56" s="277" t="str">
        <f t="shared" si="8"/>
        <v/>
      </c>
      <c r="F56" s="277" t="str">
        <f t="shared" si="9"/>
        <v/>
      </c>
      <c r="G56" s="282"/>
      <c r="H56" s="75"/>
      <c r="I56" s="175"/>
      <c r="J56" s="277" t="str">
        <f t="shared" si="10"/>
        <v/>
      </c>
      <c r="K56" s="277" t="str">
        <f t="shared" si="11"/>
        <v/>
      </c>
      <c r="L56" s="279"/>
      <c r="M56" s="174"/>
      <c r="N56" s="174"/>
      <c r="O56" s="277" t="str">
        <f t="shared" si="12"/>
        <v/>
      </c>
      <c r="P56" s="277" t="str">
        <f t="shared" si="13"/>
        <v/>
      </c>
      <c r="Q56" s="279"/>
      <c r="R56" s="177"/>
      <c r="S56" s="176"/>
      <c r="T56" s="4"/>
    </row>
    <row r="57" spans="2:20" s="3" customFormat="1" ht="22.5">
      <c r="B57" s="81">
        <f t="shared" si="7"/>
        <v>13</v>
      </c>
      <c r="C57" s="204" t="s">
        <v>95</v>
      </c>
      <c r="D57" s="77" t="s">
        <v>175</v>
      </c>
      <c r="E57" s="277" t="str">
        <f t="shared" si="8"/>
        <v/>
      </c>
      <c r="F57" s="277" t="str">
        <f t="shared" si="9"/>
        <v/>
      </c>
      <c r="G57" s="282"/>
      <c r="H57" s="75"/>
      <c r="I57" s="175"/>
      <c r="J57" s="277" t="str">
        <f t="shared" si="10"/>
        <v/>
      </c>
      <c r="K57" s="277" t="str">
        <f t="shared" si="11"/>
        <v/>
      </c>
      <c r="L57" s="279"/>
      <c r="M57" s="174"/>
      <c r="N57" s="174"/>
      <c r="O57" s="277" t="str">
        <f t="shared" si="12"/>
        <v/>
      </c>
      <c r="P57" s="277" t="str">
        <f t="shared" si="13"/>
        <v/>
      </c>
      <c r="Q57" s="279"/>
      <c r="R57" s="177"/>
      <c r="S57" s="176"/>
      <c r="T57" s="4"/>
    </row>
    <row r="58" spans="2:20" s="3" customFormat="1" ht="22.5">
      <c r="B58" s="81">
        <f t="shared" si="7"/>
        <v>14</v>
      </c>
      <c r="C58" s="204" t="s">
        <v>95</v>
      </c>
      <c r="D58" s="185" t="s">
        <v>176</v>
      </c>
      <c r="E58" s="277" t="str">
        <f t="shared" si="8"/>
        <v/>
      </c>
      <c r="F58" s="277" t="str">
        <f t="shared" si="9"/>
        <v/>
      </c>
      <c r="G58" s="282"/>
      <c r="H58" s="75"/>
      <c r="I58" s="175"/>
      <c r="J58" s="277" t="str">
        <f t="shared" si="10"/>
        <v/>
      </c>
      <c r="K58" s="277" t="str">
        <f t="shared" si="11"/>
        <v/>
      </c>
      <c r="L58" s="279"/>
      <c r="M58" s="174"/>
      <c r="N58" s="174"/>
      <c r="O58" s="277" t="str">
        <f t="shared" si="12"/>
        <v/>
      </c>
      <c r="P58" s="277" t="str">
        <f t="shared" si="13"/>
        <v/>
      </c>
      <c r="Q58" s="279"/>
      <c r="R58" s="177"/>
      <c r="S58" s="176"/>
      <c r="T58" s="4"/>
    </row>
    <row r="59" spans="2:20" s="3" customFormat="1" ht="33.75">
      <c r="B59" s="81">
        <f t="shared" si="7"/>
        <v>15</v>
      </c>
      <c r="C59" s="204" t="s">
        <v>95</v>
      </c>
      <c r="D59" s="185" t="s">
        <v>177</v>
      </c>
      <c r="E59" s="277" t="str">
        <f t="shared" si="8"/>
        <v/>
      </c>
      <c r="F59" s="277" t="str">
        <f t="shared" si="9"/>
        <v/>
      </c>
      <c r="G59" s="282"/>
      <c r="H59" s="75"/>
      <c r="I59" s="175"/>
      <c r="J59" s="277" t="str">
        <f t="shared" si="10"/>
        <v/>
      </c>
      <c r="K59" s="277" t="str">
        <f t="shared" si="11"/>
        <v/>
      </c>
      <c r="L59" s="279"/>
      <c r="M59" s="174"/>
      <c r="N59" s="174"/>
      <c r="O59" s="277" t="str">
        <f t="shared" si="12"/>
        <v/>
      </c>
      <c r="P59" s="277" t="str">
        <f t="shared" si="13"/>
        <v/>
      </c>
      <c r="Q59" s="279"/>
      <c r="R59" s="177"/>
      <c r="S59" s="176"/>
      <c r="T59" s="4"/>
    </row>
    <row r="60" spans="2:20" s="3" customFormat="1" ht="33.75">
      <c r="B60" s="81">
        <f t="shared" si="7"/>
        <v>16</v>
      </c>
      <c r="C60" s="204" t="s">
        <v>95</v>
      </c>
      <c r="D60" s="185" t="s">
        <v>178</v>
      </c>
      <c r="E60" s="277" t="str">
        <f t="shared" si="8"/>
        <v/>
      </c>
      <c r="F60" s="277" t="str">
        <f t="shared" si="9"/>
        <v/>
      </c>
      <c r="G60" s="282"/>
      <c r="H60" s="75"/>
      <c r="I60" s="175"/>
      <c r="J60" s="277" t="str">
        <f t="shared" si="10"/>
        <v/>
      </c>
      <c r="K60" s="277" t="str">
        <f t="shared" si="11"/>
        <v/>
      </c>
      <c r="L60" s="279"/>
      <c r="M60" s="174"/>
      <c r="N60" s="174"/>
      <c r="O60" s="277" t="str">
        <f t="shared" si="12"/>
        <v/>
      </c>
      <c r="P60" s="277" t="str">
        <f t="shared" si="13"/>
        <v/>
      </c>
      <c r="Q60" s="279"/>
      <c r="R60" s="177"/>
      <c r="S60" s="176"/>
      <c r="T60" s="4"/>
    </row>
    <row r="61" spans="2:20" s="3" customFormat="1" ht="33.75">
      <c r="B61" s="81">
        <f t="shared" si="7"/>
        <v>17</v>
      </c>
      <c r="C61" s="204" t="s">
        <v>95</v>
      </c>
      <c r="D61" s="185" t="s">
        <v>179</v>
      </c>
      <c r="E61" s="277" t="str">
        <f t="shared" si="8"/>
        <v/>
      </c>
      <c r="F61" s="277" t="str">
        <f t="shared" si="9"/>
        <v/>
      </c>
      <c r="G61" s="282"/>
      <c r="H61" s="75"/>
      <c r="I61" s="175"/>
      <c r="J61" s="277" t="str">
        <f t="shared" si="10"/>
        <v/>
      </c>
      <c r="K61" s="277" t="str">
        <f t="shared" si="11"/>
        <v/>
      </c>
      <c r="L61" s="279"/>
      <c r="M61" s="174"/>
      <c r="N61" s="174"/>
      <c r="O61" s="277" t="str">
        <f t="shared" si="12"/>
        <v/>
      </c>
      <c r="P61" s="277" t="str">
        <f t="shared" si="13"/>
        <v/>
      </c>
      <c r="Q61" s="279"/>
      <c r="R61" s="177"/>
      <c r="S61" s="176"/>
      <c r="T61" s="4"/>
    </row>
    <row r="62" spans="2:20" s="3" customFormat="1" ht="33.75">
      <c r="B62" s="81">
        <f t="shared" si="7"/>
        <v>18</v>
      </c>
      <c r="C62" s="204" t="s">
        <v>95</v>
      </c>
      <c r="D62" s="185" t="s">
        <v>180</v>
      </c>
      <c r="E62" s="277" t="str">
        <f t="shared" si="8"/>
        <v/>
      </c>
      <c r="F62" s="277" t="str">
        <f t="shared" si="9"/>
        <v/>
      </c>
      <c r="G62" s="282"/>
      <c r="H62" s="75"/>
      <c r="I62" s="175"/>
      <c r="J62" s="277" t="str">
        <f t="shared" si="10"/>
        <v/>
      </c>
      <c r="K62" s="277" t="str">
        <f t="shared" si="11"/>
        <v/>
      </c>
      <c r="L62" s="279"/>
      <c r="M62" s="174"/>
      <c r="N62" s="174"/>
      <c r="O62" s="277" t="str">
        <f t="shared" si="12"/>
        <v/>
      </c>
      <c r="P62" s="277" t="str">
        <f t="shared" si="13"/>
        <v/>
      </c>
      <c r="Q62" s="279"/>
      <c r="R62" s="177"/>
      <c r="S62" s="176"/>
      <c r="T62" s="4"/>
    </row>
    <row r="63" spans="2:20" s="3" customFormat="1" ht="33.75">
      <c r="B63" s="81">
        <f t="shared" si="7"/>
        <v>19</v>
      </c>
      <c r="C63" s="204" t="s">
        <v>95</v>
      </c>
      <c r="D63" s="185" t="s">
        <v>181</v>
      </c>
      <c r="E63" s="277" t="str">
        <f t="shared" si="8"/>
        <v/>
      </c>
      <c r="F63" s="277" t="str">
        <f t="shared" si="9"/>
        <v/>
      </c>
      <c r="G63" s="282"/>
      <c r="H63" s="75"/>
      <c r="I63" s="175"/>
      <c r="J63" s="277" t="str">
        <f t="shared" si="10"/>
        <v/>
      </c>
      <c r="K63" s="277" t="str">
        <f t="shared" si="11"/>
        <v/>
      </c>
      <c r="L63" s="279"/>
      <c r="M63" s="174"/>
      <c r="N63" s="174"/>
      <c r="O63" s="277" t="str">
        <f t="shared" si="12"/>
        <v/>
      </c>
      <c r="P63" s="277" t="str">
        <f t="shared" si="13"/>
        <v/>
      </c>
      <c r="Q63" s="279"/>
      <c r="R63" s="177"/>
      <c r="S63" s="176"/>
      <c r="T63" s="4"/>
    </row>
    <row r="64" spans="2:20" s="3" customFormat="1" ht="33.75">
      <c r="B64" s="81">
        <f t="shared" si="7"/>
        <v>20</v>
      </c>
      <c r="C64" s="204" t="s">
        <v>95</v>
      </c>
      <c r="D64" s="185" t="s">
        <v>182</v>
      </c>
      <c r="E64" s="277" t="str">
        <f t="shared" si="8"/>
        <v/>
      </c>
      <c r="F64" s="277" t="str">
        <f t="shared" si="9"/>
        <v/>
      </c>
      <c r="G64" s="282"/>
      <c r="H64" s="75"/>
      <c r="I64" s="175"/>
      <c r="J64" s="277" t="str">
        <f t="shared" si="10"/>
        <v/>
      </c>
      <c r="K64" s="277" t="str">
        <f t="shared" si="11"/>
        <v/>
      </c>
      <c r="L64" s="279"/>
      <c r="M64" s="174"/>
      <c r="N64" s="174"/>
      <c r="O64" s="277" t="str">
        <f t="shared" si="12"/>
        <v/>
      </c>
      <c r="P64" s="277" t="str">
        <f t="shared" si="13"/>
        <v/>
      </c>
      <c r="Q64" s="279"/>
      <c r="R64" s="177"/>
      <c r="S64" s="176"/>
      <c r="T64" s="4"/>
    </row>
    <row r="65" spans="2:20" s="3" customFormat="1" ht="33.75">
      <c r="B65" s="81">
        <f t="shared" si="7"/>
        <v>21</v>
      </c>
      <c r="C65" s="204" t="s">
        <v>95</v>
      </c>
      <c r="D65" s="185" t="s">
        <v>180</v>
      </c>
      <c r="E65" s="277" t="str">
        <f t="shared" si="8"/>
        <v/>
      </c>
      <c r="F65" s="277" t="str">
        <f t="shared" si="9"/>
        <v/>
      </c>
      <c r="G65" s="282"/>
      <c r="H65" s="75"/>
      <c r="I65" s="175"/>
      <c r="J65" s="277" t="str">
        <f t="shared" si="10"/>
        <v/>
      </c>
      <c r="K65" s="277" t="str">
        <f t="shared" si="11"/>
        <v/>
      </c>
      <c r="L65" s="279"/>
      <c r="M65" s="174"/>
      <c r="N65" s="174"/>
      <c r="O65" s="277" t="str">
        <f t="shared" si="12"/>
        <v/>
      </c>
      <c r="P65" s="277" t="str">
        <f t="shared" si="13"/>
        <v/>
      </c>
      <c r="Q65" s="279"/>
      <c r="R65" s="177"/>
      <c r="S65" s="176"/>
      <c r="T65" s="4"/>
    </row>
    <row r="66" spans="2:20" s="3" customFormat="1" ht="33.75">
      <c r="B66" s="81">
        <f t="shared" si="7"/>
        <v>22</v>
      </c>
      <c r="C66" s="204" t="s">
        <v>95</v>
      </c>
      <c r="D66" s="185" t="s">
        <v>181</v>
      </c>
      <c r="E66" s="277" t="str">
        <f t="shared" si="8"/>
        <v/>
      </c>
      <c r="F66" s="277" t="str">
        <f t="shared" si="9"/>
        <v/>
      </c>
      <c r="G66" s="282"/>
      <c r="H66" s="75"/>
      <c r="I66" s="175"/>
      <c r="J66" s="277" t="str">
        <f t="shared" si="10"/>
        <v/>
      </c>
      <c r="K66" s="277" t="str">
        <f t="shared" si="11"/>
        <v/>
      </c>
      <c r="L66" s="279"/>
      <c r="M66" s="174"/>
      <c r="N66" s="174"/>
      <c r="O66" s="277" t="str">
        <f t="shared" si="12"/>
        <v/>
      </c>
      <c r="P66" s="277" t="str">
        <f t="shared" si="13"/>
        <v/>
      </c>
      <c r="Q66" s="279"/>
      <c r="R66" s="177"/>
      <c r="S66" s="176"/>
      <c r="T66" s="4"/>
    </row>
    <row r="67" spans="2:20" s="3" customFormat="1" ht="24" customHeight="1">
      <c r="B67" s="81">
        <f t="shared" si="7"/>
        <v>23</v>
      </c>
      <c r="C67" s="204" t="s">
        <v>95</v>
      </c>
      <c r="D67" s="185" t="s">
        <v>183</v>
      </c>
      <c r="E67" s="277" t="str">
        <f t="shared" si="8"/>
        <v/>
      </c>
      <c r="F67" s="277" t="str">
        <f t="shared" si="9"/>
        <v/>
      </c>
      <c r="G67" s="282"/>
      <c r="H67" s="75"/>
      <c r="I67" s="175"/>
      <c r="J67" s="277" t="str">
        <f t="shared" si="10"/>
        <v/>
      </c>
      <c r="K67" s="277" t="str">
        <f t="shared" si="11"/>
        <v/>
      </c>
      <c r="L67" s="279"/>
      <c r="M67" s="174"/>
      <c r="N67" s="174"/>
      <c r="O67" s="277" t="str">
        <f t="shared" si="12"/>
        <v/>
      </c>
      <c r="P67" s="277" t="str">
        <f t="shared" si="13"/>
        <v/>
      </c>
      <c r="Q67" s="279"/>
      <c r="R67" s="177"/>
      <c r="S67" s="176"/>
      <c r="T67" s="4"/>
    </row>
    <row r="68" spans="2:20" s="3" customFormat="1" ht="33.75">
      <c r="B68" s="81">
        <f t="shared" si="7"/>
        <v>24</v>
      </c>
      <c r="C68" s="204" t="s">
        <v>95</v>
      </c>
      <c r="D68" s="185" t="s">
        <v>184</v>
      </c>
      <c r="E68" s="277" t="str">
        <f t="shared" si="8"/>
        <v/>
      </c>
      <c r="F68" s="277" t="str">
        <f t="shared" si="9"/>
        <v/>
      </c>
      <c r="G68" s="282"/>
      <c r="H68" s="75"/>
      <c r="I68" s="175"/>
      <c r="J68" s="277" t="str">
        <f t="shared" si="10"/>
        <v/>
      </c>
      <c r="K68" s="277" t="str">
        <f t="shared" si="11"/>
        <v/>
      </c>
      <c r="L68" s="279"/>
      <c r="M68" s="174"/>
      <c r="N68" s="174"/>
      <c r="O68" s="277" t="str">
        <f t="shared" si="12"/>
        <v/>
      </c>
      <c r="P68" s="277" t="str">
        <f t="shared" si="13"/>
        <v/>
      </c>
      <c r="Q68" s="279"/>
      <c r="R68" s="177"/>
      <c r="S68" s="176"/>
      <c r="T68" s="4"/>
    </row>
    <row r="69" spans="2:20" s="3" customFormat="1" ht="33.75">
      <c r="B69" s="81">
        <f t="shared" si="7"/>
        <v>25</v>
      </c>
      <c r="C69" s="204" t="s">
        <v>95</v>
      </c>
      <c r="D69" s="185" t="s">
        <v>185</v>
      </c>
      <c r="E69" s="277" t="str">
        <f t="shared" si="8"/>
        <v/>
      </c>
      <c r="F69" s="277" t="str">
        <f t="shared" si="9"/>
        <v/>
      </c>
      <c r="G69" s="282"/>
      <c r="H69" s="75"/>
      <c r="I69" s="175"/>
      <c r="J69" s="277" t="str">
        <f t="shared" si="10"/>
        <v/>
      </c>
      <c r="K69" s="277" t="str">
        <f t="shared" si="11"/>
        <v/>
      </c>
      <c r="L69" s="279"/>
      <c r="M69" s="174"/>
      <c r="N69" s="174"/>
      <c r="O69" s="277" t="str">
        <f t="shared" si="12"/>
        <v/>
      </c>
      <c r="P69" s="277" t="str">
        <f t="shared" si="13"/>
        <v/>
      </c>
      <c r="Q69" s="279"/>
      <c r="R69" s="177"/>
      <c r="S69" s="176"/>
      <c r="T69" s="4"/>
    </row>
    <row r="70" spans="2:20" s="3" customFormat="1" ht="33.75">
      <c r="B70" s="81">
        <f t="shared" si="7"/>
        <v>26</v>
      </c>
      <c r="C70" s="204" t="s">
        <v>95</v>
      </c>
      <c r="D70" s="185" t="s">
        <v>186</v>
      </c>
      <c r="E70" s="277" t="str">
        <f t="shared" si="8"/>
        <v/>
      </c>
      <c r="F70" s="277" t="str">
        <f t="shared" si="9"/>
        <v/>
      </c>
      <c r="G70" s="282"/>
      <c r="H70" s="75"/>
      <c r="I70" s="175"/>
      <c r="J70" s="277" t="str">
        <f t="shared" si="10"/>
        <v/>
      </c>
      <c r="K70" s="277" t="str">
        <f t="shared" si="11"/>
        <v/>
      </c>
      <c r="L70" s="279"/>
      <c r="M70" s="174"/>
      <c r="N70" s="174"/>
      <c r="O70" s="277" t="str">
        <f t="shared" si="12"/>
        <v/>
      </c>
      <c r="P70" s="277" t="str">
        <f t="shared" si="13"/>
        <v/>
      </c>
      <c r="Q70" s="279"/>
      <c r="R70" s="177"/>
      <c r="S70" s="176"/>
      <c r="T70" s="4"/>
    </row>
    <row r="71" spans="2:20" s="3" customFormat="1" ht="33.75">
      <c r="B71" s="81">
        <f t="shared" si="7"/>
        <v>27</v>
      </c>
      <c r="C71" s="204" t="s">
        <v>95</v>
      </c>
      <c r="D71" s="185" t="s">
        <v>187</v>
      </c>
      <c r="E71" s="277" t="str">
        <f t="shared" si="8"/>
        <v/>
      </c>
      <c r="F71" s="277" t="str">
        <f t="shared" si="9"/>
        <v/>
      </c>
      <c r="G71" s="282"/>
      <c r="H71" s="75"/>
      <c r="I71" s="175"/>
      <c r="J71" s="277" t="str">
        <f t="shared" si="10"/>
        <v/>
      </c>
      <c r="K71" s="277" t="str">
        <f t="shared" si="11"/>
        <v/>
      </c>
      <c r="L71" s="279"/>
      <c r="M71" s="174"/>
      <c r="N71" s="174"/>
      <c r="O71" s="277" t="str">
        <f t="shared" si="12"/>
        <v/>
      </c>
      <c r="P71" s="277" t="str">
        <f t="shared" si="13"/>
        <v/>
      </c>
      <c r="Q71" s="279"/>
      <c r="R71" s="177"/>
      <c r="S71" s="176"/>
      <c r="T71" s="4"/>
    </row>
    <row r="72" spans="2:20" s="3" customFormat="1" ht="33.75">
      <c r="B72" s="81">
        <f t="shared" si="7"/>
        <v>28</v>
      </c>
      <c r="C72" s="204" t="s">
        <v>95</v>
      </c>
      <c r="D72" s="185" t="s">
        <v>188</v>
      </c>
      <c r="E72" s="277" t="str">
        <f t="shared" si="8"/>
        <v/>
      </c>
      <c r="F72" s="277" t="str">
        <f t="shared" si="9"/>
        <v/>
      </c>
      <c r="G72" s="282"/>
      <c r="H72" s="75"/>
      <c r="I72" s="175"/>
      <c r="J72" s="277" t="str">
        <f t="shared" si="10"/>
        <v/>
      </c>
      <c r="K72" s="277" t="str">
        <f t="shared" si="11"/>
        <v/>
      </c>
      <c r="L72" s="279"/>
      <c r="M72" s="174"/>
      <c r="N72" s="174"/>
      <c r="O72" s="277" t="str">
        <f t="shared" si="12"/>
        <v/>
      </c>
      <c r="P72" s="277" t="str">
        <f t="shared" si="13"/>
        <v/>
      </c>
      <c r="Q72" s="279"/>
      <c r="R72" s="177"/>
      <c r="S72" s="176"/>
      <c r="T72" s="4"/>
    </row>
    <row r="73" spans="2:20" s="3" customFormat="1" ht="33.75">
      <c r="B73" s="81">
        <f t="shared" si="7"/>
        <v>29</v>
      </c>
      <c r="C73" s="204" t="s">
        <v>95</v>
      </c>
      <c r="D73" s="185" t="s">
        <v>189</v>
      </c>
      <c r="E73" s="277" t="str">
        <f t="shared" si="8"/>
        <v/>
      </c>
      <c r="F73" s="277" t="str">
        <f t="shared" si="9"/>
        <v/>
      </c>
      <c r="G73" s="282"/>
      <c r="H73" s="75"/>
      <c r="I73" s="175"/>
      <c r="J73" s="277" t="str">
        <f t="shared" si="10"/>
        <v/>
      </c>
      <c r="K73" s="277" t="str">
        <f t="shared" si="11"/>
        <v/>
      </c>
      <c r="L73" s="279"/>
      <c r="M73" s="174"/>
      <c r="N73" s="174"/>
      <c r="O73" s="277" t="str">
        <f t="shared" si="12"/>
        <v/>
      </c>
      <c r="P73" s="277" t="str">
        <f t="shared" si="13"/>
        <v/>
      </c>
      <c r="Q73" s="279"/>
      <c r="R73" s="177"/>
      <c r="S73" s="176"/>
      <c r="T73" s="4"/>
    </row>
    <row r="74" spans="2:20" s="3" customFormat="1" ht="33.75">
      <c r="B74" s="81">
        <f t="shared" si="7"/>
        <v>30</v>
      </c>
      <c r="C74" s="204" t="s">
        <v>95</v>
      </c>
      <c r="D74" s="185" t="s">
        <v>190</v>
      </c>
      <c r="E74" s="277" t="str">
        <f t="shared" si="8"/>
        <v/>
      </c>
      <c r="F74" s="277" t="str">
        <f t="shared" si="9"/>
        <v/>
      </c>
      <c r="G74" s="282"/>
      <c r="H74" s="75"/>
      <c r="I74" s="175"/>
      <c r="J74" s="277" t="str">
        <f t="shared" si="10"/>
        <v/>
      </c>
      <c r="K74" s="277" t="str">
        <f t="shared" si="11"/>
        <v/>
      </c>
      <c r="L74" s="279"/>
      <c r="M74" s="174"/>
      <c r="N74" s="174"/>
      <c r="O74" s="277" t="str">
        <f t="shared" si="12"/>
        <v/>
      </c>
      <c r="P74" s="277" t="str">
        <f t="shared" si="13"/>
        <v/>
      </c>
      <c r="Q74" s="279"/>
      <c r="R74" s="177"/>
      <c r="S74" s="176"/>
      <c r="T74" s="4"/>
    </row>
    <row r="75" spans="2:20" s="3" customFormat="1" ht="33.75">
      <c r="B75" s="81">
        <f t="shared" si="7"/>
        <v>31</v>
      </c>
      <c r="C75" s="204" t="s">
        <v>95</v>
      </c>
      <c r="D75" s="185" t="s">
        <v>191</v>
      </c>
      <c r="E75" s="277" t="str">
        <f t="shared" si="8"/>
        <v/>
      </c>
      <c r="F75" s="277" t="str">
        <f t="shared" si="9"/>
        <v/>
      </c>
      <c r="G75" s="282"/>
      <c r="H75" s="75"/>
      <c r="I75" s="175"/>
      <c r="J75" s="277" t="str">
        <f t="shared" si="10"/>
        <v/>
      </c>
      <c r="K75" s="277" t="str">
        <f t="shared" si="11"/>
        <v/>
      </c>
      <c r="L75" s="279"/>
      <c r="M75" s="174"/>
      <c r="N75" s="174"/>
      <c r="O75" s="277" t="str">
        <f t="shared" si="12"/>
        <v/>
      </c>
      <c r="P75" s="277" t="str">
        <f t="shared" si="13"/>
        <v/>
      </c>
      <c r="Q75" s="279"/>
      <c r="R75" s="177"/>
      <c r="S75" s="176"/>
      <c r="T75" s="4"/>
    </row>
    <row r="76" spans="2:20" s="3" customFormat="1" ht="33.75">
      <c r="B76" s="81">
        <f t="shared" si="7"/>
        <v>32</v>
      </c>
      <c r="C76" s="204" t="s">
        <v>95</v>
      </c>
      <c r="D76" s="185" t="s">
        <v>192</v>
      </c>
      <c r="E76" s="277" t="str">
        <f t="shared" si="8"/>
        <v/>
      </c>
      <c r="F76" s="277" t="str">
        <f t="shared" si="9"/>
        <v/>
      </c>
      <c r="G76" s="282"/>
      <c r="H76" s="75"/>
      <c r="I76" s="175"/>
      <c r="J76" s="277" t="str">
        <f t="shared" si="10"/>
        <v/>
      </c>
      <c r="K76" s="277" t="str">
        <f t="shared" si="11"/>
        <v/>
      </c>
      <c r="L76" s="279"/>
      <c r="M76" s="174"/>
      <c r="N76" s="174"/>
      <c r="O76" s="277" t="str">
        <f t="shared" si="12"/>
        <v/>
      </c>
      <c r="P76" s="277" t="str">
        <f t="shared" si="13"/>
        <v/>
      </c>
      <c r="Q76" s="279"/>
      <c r="R76" s="177"/>
      <c r="S76" s="176"/>
      <c r="T76" s="4"/>
    </row>
    <row r="77" spans="2:20" s="3" customFormat="1" ht="22.5">
      <c r="B77" s="81">
        <f t="shared" si="7"/>
        <v>33</v>
      </c>
      <c r="C77" s="204" t="s">
        <v>95</v>
      </c>
      <c r="D77" s="185" t="s">
        <v>193</v>
      </c>
      <c r="E77" s="277" t="str">
        <f t="shared" si="8"/>
        <v/>
      </c>
      <c r="F77" s="277" t="str">
        <f t="shared" si="9"/>
        <v/>
      </c>
      <c r="G77" s="282"/>
      <c r="H77" s="75"/>
      <c r="I77" s="175"/>
      <c r="J77" s="277" t="str">
        <f t="shared" si="10"/>
        <v/>
      </c>
      <c r="K77" s="277" t="str">
        <f t="shared" si="11"/>
        <v/>
      </c>
      <c r="L77" s="279"/>
      <c r="M77" s="174"/>
      <c r="N77" s="174"/>
      <c r="O77" s="277" t="str">
        <f t="shared" si="12"/>
        <v/>
      </c>
      <c r="P77" s="277" t="str">
        <f t="shared" si="13"/>
        <v/>
      </c>
      <c r="Q77" s="279"/>
      <c r="R77" s="177"/>
      <c r="S77" s="176"/>
      <c r="T77" s="4"/>
    </row>
    <row r="78" spans="2:20" s="3" customFormat="1" ht="33.75">
      <c r="B78" s="81">
        <f t="shared" si="7"/>
        <v>34</v>
      </c>
      <c r="C78" s="204" t="s">
        <v>95</v>
      </c>
      <c r="D78" s="185" t="s">
        <v>194</v>
      </c>
      <c r="E78" s="277" t="str">
        <f t="shared" si="8"/>
        <v/>
      </c>
      <c r="F78" s="277" t="str">
        <f t="shared" si="9"/>
        <v/>
      </c>
      <c r="G78" s="282"/>
      <c r="H78" s="75"/>
      <c r="I78" s="175"/>
      <c r="J78" s="277" t="str">
        <f t="shared" si="10"/>
        <v/>
      </c>
      <c r="K78" s="277" t="str">
        <f t="shared" si="11"/>
        <v/>
      </c>
      <c r="L78" s="279"/>
      <c r="M78" s="174"/>
      <c r="N78" s="174"/>
      <c r="O78" s="277" t="str">
        <f t="shared" si="12"/>
        <v/>
      </c>
      <c r="P78" s="277" t="str">
        <f t="shared" si="13"/>
        <v/>
      </c>
      <c r="Q78" s="279"/>
      <c r="R78" s="177"/>
      <c r="S78" s="176"/>
      <c r="T78" s="4"/>
    </row>
    <row r="79" spans="2:20">
      <c r="B79" s="3"/>
      <c r="C79" s="3"/>
      <c r="D79" s="3"/>
      <c r="E79" s="276"/>
      <c r="F79" s="276"/>
      <c r="G79" s="3"/>
      <c r="H79" s="3"/>
    </row>
    <row r="80" spans="2:20">
      <c r="B80" s="3"/>
      <c r="C80" s="3"/>
      <c r="D80" s="3"/>
      <c r="E80" s="276"/>
      <c r="F80" s="276"/>
      <c r="G80" s="3"/>
      <c r="H80" s="3"/>
    </row>
    <row r="81" spans="2:8">
      <c r="B81" s="3"/>
      <c r="C81" s="3"/>
      <c r="D81" s="3"/>
      <c r="E81" s="276"/>
      <c r="F81" s="276"/>
      <c r="G81" s="3"/>
      <c r="H81" s="3"/>
    </row>
    <row r="82" spans="2:8">
      <c r="B82" s="3"/>
      <c r="C82" s="3"/>
      <c r="D82" s="3"/>
      <c r="E82" s="276"/>
      <c r="F82" s="276"/>
      <c r="G82" s="3"/>
      <c r="H82" s="3"/>
    </row>
    <row r="83" spans="2:8">
      <c r="B83" s="3"/>
      <c r="C83" s="3"/>
      <c r="D83" s="3"/>
      <c r="E83" s="276"/>
      <c r="F83" s="276"/>
      <c r="G83" s="3"/>
      <c r="H83" s="3"/>
    </row>
    <row r="84" spans="2:8">
      <c r="B84" s="3"/>
      <c r="C84" s="3"/>
      <c r="D84" s="3"/>
      <c r="E84" s="276"/>
      <c r="F84" s="276"/>
      <c r="G84" s="3"/>
      <c r="H84" s="3"/>
    </row>
    <row r="85" spans="2:8">
      <c r="B85" s="3"/>
      <c r="C85" s="3"/>
      <c r="D85" s="3"/>
      <c r="E85" s="276"/>
      <c r="F85" s="276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06" t="s">
        <v>195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42"/>
    </row>
    <row r="3" spans="2:53" s="43" customFormat="1">
      <c r="U3" s="42"/>
      <c r="V3" s="42"/>
    </row>
    <row r="4" spans="2:53" s="41" customFormat="1" ht="12.75" customHeight="1">
      <c r="B4" s="209"/>
      <c r="C4" s="199" t="s">
        <v>69</v>
      </c>
      <c r="D4" s="205" t="str">
        <f>Inicio!D4</f>
        <v>EVOLUTIVO FRONT END</v>
      </c>
      <c r="E4" s="212"/>
      <c r="F4" s="212"/>
      <c r="G4" s="200"/>
      <c r="H4" s="200"/>
      <c r="I4" s="43"/>
      <c r="J4" s="74" t="s">
        <v>71</v>
      </c>
      <c r="K4" s="213"/>
      <c r="L4" s="213"/>
      <c r="M4" s="43"/>
      <c r="N4" s="43"/>
      <c r="O4" s="74" t="s">
        <v>72</v>
      </c>
      <c r="P4" s="489" t="s">
        <v>137</v>
      </c>
      <c r="Q4" s="489"/>
      <c r="R4" s="489"/>
      <c r="S4" s="490"/>
      <c r="T4" s="74" t="s">
        <v>74</v>
      </c>
      <c r="U4" s="172" t="s">
        <v>75</v>
      </c>
      <c r="V4" s="42"/>
    </row>
    <row r="5" spans="2:53" s="41" customFormat="1">
      <c r="B5" s="209"/>
      <c r="C5" s="199" t="s">
        <v>76</v>
      </c>
      <c r="D5" s="205">
        <f>Inicio!D5</f>
        <v>0</v>
      </c>
      <c r="E5" s="212"/>
      <c r="F5" s="212"/>
      <c r="G5" s="200"/>
      <c r="H5" s="200"/>
      <c r="I5" s="43"/>
      <c r="J5" s="43"/>
      <c r="K5" s="214"/>
      <c r="L5" s="214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9"/>
      <c r="C6" s="199" t="s">
        <v>77</v>
      </c>
      <c r="D6" s="205">
        <f>Inicio!D6</f>
        <v>0</v>
      </c>
      <c r="E6" s="212"/>
      <c r="F6" s="212"/>
      <c r="G6" s="200"/>
      <c r="H6" s="200"/>
      <c r="I6" s="43"/>
      <c r="J6" s="74" t="s">
        <v>78</v>
      </c>
      <c r="K6" s="213"/>
      <c r="L6" s="213"/>
      <c r="M6" s="43"/>
      <c r="N6" s="43"/>
      <c r="O6" s="74" t="s">
        <v>72</v>
      </c>
      <c r="P6" s="489" t="s">
        <v>137</v>
      </c>
      <c r="Q6" s="489"/>
      <c r="R6" s="489"/>
      <c r="S6" s="490"/>
      <c r="T6" s="74" t="s">
        <v>74</v>
      </c>
      <c r="U6" s="172" t="s">
        <v>75</v>
      </c>
      <c r="V6" s="42"/>
    </row>
    <row r="7" spans="2:53" s="41" customFormat="1">
      <c r="B7" s="209"/>
      <c r="C7" s="199" t="s">
        <v>41</v>
      </c>
      <c r="D7" s="205">
        <f>Inicio!D7</f>
        <v>0</v>
      </c>
      <c r="E7" s="212"/>
      <c r="F7" s="212"/>
      <c r="G7" s="200"/>
      <c r="H7" s="200"/>
      <c r="I7" s="43"/>
      <c r="J7" s="43"/>
      <c r="K7" s="214"/>
      <c r="L7" s="214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9"/>
      <c r="C8" s="199" t="s">
        <v>79</v>
      </c>
      <c r="D8" s="205">
        <f>Inicio!D8</f>
        <v>0</v>
      </c>
      <c r="E8" s="212"/>
      <c r="F8" s="212"/>
      <c r="G8" s="200"/>
      <c r="H8" s="200"/>
      <c r="I8" s="43"/>
      <c r="J8" s="74" t="s">
        <v>80</v>
      </c>
      <c r="K8" s="213"/>
      <c r="L8" s="213"/>
      <c r="M8" s="43"/>
      <c r="N8" s="43"/>
      <c r="O8" s="74" t="s">
        <v>72</v>
      </c>
      <c r="P8" s="489" t="s">
        <v>137</v>
      </c>
      <c r="Q8" s="489"/>
      <c r="R8" s="489"/>
      <c r="S8" s="490"/>
      <c r="T8" s="74" t="s">
        <v>74</v>
      </c>
      <c r="U8" s="172" t="s">
        <v>75</v>
      </c>
      <c r="V8" s="42"/>
    </row>
    <row r="9" spans="2:53" s="41" customFormat="1">
      <c r="V9" s="44"/>
    </row>
    <row r="10" spans="2:53" s="41" customFormat="1" ht="11.25" customHeight="1">
      <c r="C10" s="199" t="s">
        <v>81</v>
      </c>
      <c r="D10" s="74"/>
      <c r="E10" s="209"/>
      <c r="G10" s="60">
        <f>IF((COUNTIF(F14:F17,"Si")=0)*AND(COUNTIF(E14:E17,"No")=0),0,((COUNTIF(F14:F17,"Si")))/((COUNTIF(F14:F17,"Si")+COUNTIF(E14:E17,"No"))))</f>
        <v>1</v>
      </c>
      <c r="H10" s="52"/>
      <c r="M10" s="60">
        <f>IF((COUNTIF(L14:L17,"Si")=0)*AND(COUNTIF(K14:K17,"No")=0),0,((COUNTIF(L14:L17,"Si")))/((COUNTIF(L14:L17,"Si")+COUNTIF(K14:K17,"No"))))</f>
        <v>0.5</v>
      </c>
      <c r="N10" s="52"/>
      <c r="S10" s="60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494"/>
      <c r="D11" s="494"/>
      <c r="E11" s="509"/>
      <c r="G11" s="502" t="s">
        <v>83</v>
      </c>
      <c r="H11" s="491"/>
      <c r="I11" s="486"/>
      <c r="M11" s="485" t="s">
        <v>84</v>
      </c>
      <c r="N11" s="491"/>
      <c r="O11" s="486"/>
      <c r="S11" s="485" t="s">
        <v>85</v>
      </c>
      <c r="T11" s="491"/>
      <c r="U11" s="486"/>
      <c r="V11" s="44"/>
    </row>
    <row r="12" spans="2:53" s="3" customFormat="1" ht="12.75" customHeight="1">
      <c r="B12" s="492" t="s">
        <v>86</v>
      </c>
      <c r="C12" s="500" t="s">
        <v>54</v>
      </c>
      <c r="D12" s="492" t="s">
        <v>87</v>
      </c>
      <c r="G12" s="483" t="s">
        <v>58</v>
      </c>
      <c r="H12" s="511" t="s">
        <v>60</v>
      </c>
      <c r="I12" s="512"/>
      <c r="J12" s="484" t="s">
        <v>3</v>
      </c>
      <c r="K12" s="414"/>
      <c r="L12" s="414"/>
      <c r="M12" s="484" t="s">
        <v>62</v>
      </c>
      <c r="N12" s="511" t="s">
        <v>60</v>
      </c>
      <c r="O12" s="512"/>
      <c r="P12" s="484" t="s">
        <v>3</v>
      </c>
      <c r="Q12" s="414"/>
      <c r="R12" s="414"/>
      <c r="S12" s="484" t="s">
        <v>65</v>
      </c>
      <c r="T12" s="482" t="s">
        <v>60</v>
      </c>
      <c r="U12" s="484" t="s">
        <v>3</v>
      </c>
      <c r="V12" s="4"/>
    </row>
    <row r="13" spans="2:53" s="3" customFormat="1" ht="20.25" customHeight="1" thickBot="1">
      <c r="B13" s="493"/>
      <c r="C13" s="501"/>
      <c r="D13" s="493"/>
      <c r="G13" s="515"/>
      <c r="H13" s="513"/>
      <c r="I13" s="514"/>
      <c r="J13" s="504"/>
      <c r="K13" s="417"/>
      <c r="L13" s="417"/>
      <c r="M13" s="504"/>
      <c r="N13" s="513"/>
      <c r="O13" s="514"/>
      <c r="P13" s="504"/>
      <c r="Q13" s="417"/>
      <c r="R13" s="417"/>
      <c r="S13" s="504"/>
      <c r="T13" s="510"/>
      <c r="U13" s="504"/>
      <c r="V13" s="4"/>
    </row>
    <row r="14" spans="2:53" ht="13.5" thickBot="1">
      <c r="B14" s="109" t="s">
        <v>196</v>
      </c>
      <c r="C14" s="112"/>
      <c r="D14" s="112"/>
      <c r="E14" s="113"/>
      <c r="F14" s="113"/>
      <c r="G14" s="114"/>
      <c r="H14" s="115"/>
      <c r="I14" s="115"/>
      <c r="J14" s="115"/>
      <c r="K14" s="113"/>
      <c r="L14" s="113"/>
      <c r="M14" s="114"/>
      <c r="N14" s="116"/>
      <c r="O14" s="115"/>
      <c r="P14" s="115"/>
      <c r="Q14" s="113"/>
      <c r="R14" s="113"/>
      <c r="S14" s="114"/>
      <c r="T14" s="115"/>
      <c r="U14" s="117"/>
      <c r="Z14" s="6"/>
      <c r="AA14" s="2"/>
      <c r="AI14" s="7"/>
      <c r="BA14" s="8"/>
    </row>
    <row r="15" spans="2:53" s="14" customFormat="1" ht="50.25" customHeight="1" outlineLevel="1" thickBot="1">
      <c r="B15" s="110"/>
      <c r="C15" s="518" t="s">
        <v>197</v>
      </c>
      <c r="D15" s="518"/>
      <c r="E15" s="518"/>
      <c r="F15" s="518"/>
      <c r="G15" s="518"/>
      <c r="H15" s="518"/>
      <c r="I15" s="518"/>
      <c r="J15" s="518"/>
      <c r="K15" s="111"/>
      <c r="L15" s="111"/>
      <c r="M15" s="419"/>
      <c r="N15" s="517"/>
      <c r="O15" s="517"/>
      <c r="P15" s="111"/>
      <c r="Q15" s="111"/>
      <c r="R15" s="111"/>
      <c r="S15" s="419"/>
      <c r="T15" s="111"/>
      <c r="U15" s="10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05">
        <v>1</v>
      </c>
      <c r="C16" s="204" t="s">
        <v>90</v>
      </c>
      <c r="D16" s="90" t="s">
        <v>91</v>
      </c>
      <c r="E16" s="277" t="str">
        <f>IF(((C16="Auditoría de Gestión de la Configuración")*AND(G16="No")),"No","")</f>
        <v/>
      </c>
      <c r="F16" s="277" t="str">
        <f>IF(((C16="Auditoría de Gestión de la Configuración")*AND(G16="Si")),"Si","")</f>
        <v>Si</v>
      </c>
      <c r="G16" s="222" t="s">
        <v>92</v>
      </c>
      <c r="H16" s="516"/>
      <c r="I16" s="516"/>
      <c r="J16" s="99"/>
      <c r="K16" s="277" t="str">
        <f>IF(((C16="Auditoría de Gestión de la Configuración")*AND(M16="No")),"No","")</f>
        <v/>
      </c>
      <c r="L16" s="277" t="str">
        <f>IF(((C16="Auditoría de Gestión de la Configuración")*AND(M16="Si")),"Si","")</f>
        <v>Si</v>
      </c>
      <c r="M16" s="222" t="s">
        <v>92</v>
      </c>
      <c r="N16" s="516"/>
      <c r="O16" s="516"/>
      <c r="P16" s="96"/>
      <c r="Q16" s="277" t="str">
        <f>IF(((C16="Auditoría de Gestión de la Configuración")*AND(S16="No")),"No","")</f>
        <v/>
      </c>
      <c r="R16" s="277" t="str">
        <f>IF(((C16="Auditoría de Gestión de la Configuración")*AND(S16="Si")),"Si","")</f>
        <v>Si</v>
      </c>
      <c r="S16" s="222" t="s">
        <v>92</v>
      </c>
      <c r="T16" s="88"/>
      <c r="U16" s="88"/>
      <c r="V16" s="4"/>
    </row>
    <row r="17" spans="2:22" s="3" customFormat="1" ht="26.25" customHeight="1" outlineLevel="1">
      <c r="B17" s="104">
        <f>B16+1</f>
        <v>2</v>
      </c>
      <c r="C17" s="204" t="s">
        <v>90</v>
      </c>
      <c r="D17" s="91" t="s">
        <v>93</v>
      </c>
      <c r="E17" s="277" t="str">
        <f>IF(((C17="Auditoría de Gestión de la Configuración")*AND(G17="No")),"No","")</f>
        <v/>
      </c>
      <c r="F17" s="277" t="str">
        <f>IF(((C17="Auditoría de Gestión de la Configuración")*AND(G17="Si")),"Si","")</f>
        <v>Si</v>
      </c>
      <c r="G17" s="223" t="s">
        <v>92</v>
      </c>
      <c r="H17" s="516"/>
      <c r="I17" s="516"/>
      <c r="J17" s="92"/>
      <c r="K17" s="277" t="str">
        <f>IF(((C17="Auditoría de Gestión de la Configuración")*AND(M17="No")),"No","")</f>
        <v>No</v>
      </c>
      <c r="L17" s="277" t="str">
        <f>IF(((C17="Auditoría de Gestión de la Configuración")*AND(M17="Si")),"Si","")</f>
        <v/>
      </c>
      <c r="M17" s="223" t="s">
        <v>94</v>
      </c>
      <c r="N17" s="516"/>
      <c r="O17" s="516"/>
      <c r="P17" s="92"/>
      <c r="Q17" s="277" t="str">
        <f>IF(((C17="Auditoría de Gestión de la Configuración")*AND(S17="No")),"No","")</f>
        <v/>
      </c>
      <c r="R17" s="277" t="str">
        <f>IF(((C17="Auditoría de Gestión de la Configuración")*AND(S17="Si")),"Si","")</f>
        <v>Si</v>
      </c>
      <c r="S17" s="223" t="s">
        <v>92</v>
      </c>
      <c r="T17" s="88"/>
      <c r="U17" s="88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20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20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06" t="s">
        <v>198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42"/>
    </row>
    <row r="3" spans="2:58" s="43" customFormat="1">
      <c r="E3" s="271"/>
      <c r="F3" s="271"/>
      <c r="K3" s="271"/>
      <c r="L3" s="271"/>
      <c r="R3" s="221"/>
      <c r="T3" s="42"/>
      <c r="U3" s="42"/>
    </row>
    <row r="4" spans="2:58" s="41" customFormat="1" ht="12.75" customHeight="1">
      <c r="C4" s="74" t="s">
        <v>69</v>
      </c>
      <c r="D4" s="205" t="str">
        <f>Inicio!D4</f>
        <v>EVOLUTIVO FRONT END</v>
      </c>
      <c r="E4" s="271"/>
      <c r="F4" s="271"/>
      <c r="G4" s="43"/>
      <c r="H4" s="43"/>
      <c r="I4" s="43"/>
      <c r="J4" s="74" t="s">
        <v>71</v>
      </c>
      <c r="K4" s="286"/>
      <c r="L4" s="286"/>
      <c r="M4" s="43"/>
      <c r="N4" s="74" t="s">
        <v>72</v>
      </c>
      <c r="O4" s="524" t="s">
        <v>137</v>
      </c>
      <c r="P4" s="524"/>
      <c r="Q4" s="524"/>
      <c r="R4" s="524"/>
      <c r="S4" s="74" t="s">
        <v>74</v>
      </c>
      <c r="T4" s="82" t="s">
        <v>75</v>
      </c>
      <c r="U4" s="42"/>
    </row>
    <row r="5" spans="2:58" s="41" customFormat="1" ht="12.75" customHeight="1">
      <c r="C5" s="525" t="s">
        <v>76</v>
      </c>
      <c r="D5" s="527">
        <f>Inicio!D5</f>
        <v>0</v>
      </c>
      <c r="E5" s="290"/>
      <c r="F5" s="290"/>
      <c r="G5" s="186"/>
      <c r="H5" s="186"/>
      <c r="I5" s="43"/>
      <c r="J5" s="43"/>
      <c r="K5" s="287"/>
      <c r="L5" s="287"/>
      <c r="M5" s="43"/>
      <c r="N5" s="43"/>
      <c r="O5" s="43"/>
      <c r="P5" s="43"/>
      <c r="Q5" s="43"/>
      <c r="R5" s="221"/>
      <c r="S5" s="43"/>
      <c r="T5" s="42"/>
      <c r="U5" s="42"/>
    </row>
    <row r="6" spans="2:58" s="41" customFormat="1" ht="12.75" customHeight="1">
      <c r="C6" s="526"/>
      <c r="D6" s="528"/>
      <c r="E6" s="290"/>
      <c r="F6" s="290"/>
      <c r="G6" s="186"/>
      <c r="H6" s="186"/>
      <c r="I6" s="43"/>
      <c r="J6" s="74" t="s">
        <v>78</v>
      </c>
      <c r="K6" s="286"/>
      <c r="L6" s="286"/>
      <c r="M6" s="43"/>
      <c r="N6" s="74" t="s">
        <v>72</v>
      </c>
      <c r="O6" s="524" t="s">
        <v>137</v>
      </c>
      <c r="P6" s="524"/>
      <c r="Q6" s="524"/>
      <c r="R6" s="524"/>
      <c r="S6" s="74" t="s">
        <v>74</v>
      </c>
      <c r="T6" s="82" t="s">
        <v>75</v>
      </c>
      <c r="U6" s="42"/>
    </row>
    <row r="7" spans="2:58" s="41" customFormat="1" ht="12.75" customHeight="1">
      <c r="C7" s="74" t="s">
        <v>41</v>
      </c>
      <c r="D7" s="205">
        <f>Inicio!D7</f>
        <v>0</v>
      </c>
      <c r="E7" s="290"/>
      <c r="F7" s="290"/>
      <c r="G7" s="186"/>
      <c r="H7" s="186"/>
      <c r="I7" s="43"/>
      <c r="J7" s="43"/>
      <c r="K7" s="287"/>
      <c r="L7" s="287"/>
      <c r="M7" s="43"/>
      <c r="N7" s="43"/>
      <c r="O7" s="43"/>
      <c r="P7" s="43"/>
      <c r="Q7" s="43"/>
      <c r="R7" s="221"/>
      <c r="S7" s="43"/>
      <c r="T7" s="42"/>
      <c r="U7" s="42"/>
    </row>
    <row r="8" spans="2:58" s="41" customFormat="1" ht="12.75" customHeight="1">
      <c r="C8" s="74" t="s">
        <v>79</v>
      </c>
      <c r="D8" s="205">
        <f>Inicio!D8</f>
        <v>0</v>
      </c>
      <c r="E8" s="290"/>
      <c r="F8" s="290"/>
      <c r="G8" s="186"/>
      <c r="H8" s="186"/>
      <c r="I8" s="43"/>
      <c r="J8" s="74" t="s">
        <v>80</v>
      </c>
      <c r="K8" s="286"/>
      <c r="L8" s="286"/>
      <c r="M8" s="43"/>
      <c r="N8" s="74" t="s">
        <v>72</v>
      </c>
      <c r="O8" s="524" t="s">
        <v>137</v>
      </c>
      <c r="P8" s="524"/>
      <c r="Q8" s="524"/>
      <c r="R8" s="524"/>
      <c r="S8" s="74" t="s">
        <v>74</v>
      </c>
      <c r="T8" s="82" t="s">
        <v>75</v>
      </c>
      <c r="U8" s="42"/>
    </row>
    <row r="9" spans="2:58">
      <c r="M9" s="6"/>
    </row>
    <row r="10" spans="2:58">
      <c r="C10" s="529"/>
      <c r="D10" s="529"/>
      <c r="E10" s="529"/>
      <c r="G10" s="60">
        <f>IF((COUNTIF(F16:F47,"Si")=0)*AND(COUNTIF(E16:E47,"No")=0),0,((COUNTIF(F16:F47,"Si")))/((COUNTIF(F16:F47,"Si")+COUNTIF(E16:E47,"No"))))</f>
        <v>1</v>
      </c>
      <c r="H10" s="52"/>
      <c r="I10" s="41"/>
      <c r="M10" s="60">
        <f>IF((COUNTIF(L16:L47,"Si")=0)*AND(COUNTIF(K16:K47,"No")=0),0,((COUNTIF(L16:L47,"Si")))/((COUNTIF(L16:L47,"Si")+COUNTIF(K16:K47,"No"))))</f>
        <v>1</v>
      </c>
      <c r="N10" s="41"/>
      <c r="R10" s="60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30"/>
      <c r="D11" s="530"/>
      <c r="E11" s="531"/>
      <c r="G11" s="502" t="s">
        <v>83</v>
      </c>
      <c r="H11" s="491"/>
      <c r="I11" s="486"/>
      <c r="M11" s="502" t="s">
        <v>83</v>
      </c>
      <c r="N11" s="486"/>
      <c r="R11" s="502" t="s">
        <v>83</v>
      </c>
      <c r="S11" s="491"/>
      <c r="T11" s="486"/>
    </row>
    <row r="12" spans="2:58" ht="12.75" customHeight="1">
      <c r="B12" s="492" t="s">
        <v>86</v>
      </c>
      <c r="C12" s="500" t="s">
        <v>54</v>
      </c>
      <c r="D12" s="492" t="s">
        <v>87</v>
      </c>
      <c r="E12" s="225"/>
      <c r="F12" s="225"/>
      <c r="G12" s="483" t="s">
        <v>58</v>
      </c>
      <c r="H12" s="483" t="s">
        <v>60</v>
      </c>
      <c r="I12" s="483"/>
      <c r="J12" s="481" t="s">
        <v>3</v>
      </c>
      <c r="K12" s="296"/>
      <c r="L12" s="296"/>
      <c r="M12" s="483" t="s">
        <v>62</v>
      </c>
      <c r="N12" s="483" t="s">
        <v>60</v>
      </c>
      <c r="O12" s="481" t="s">
        <v>3</v>
      </c>
      <c r="P12" s="98"/>
      <c r="Q12" s="98"/>
      <c r="R12" s="483" t="s">
        <v>65</v>
      </c>
      <c r="S12" s="481" t="s">
        <v>60</v>
      </c>
      <c r="T12" s="481" t="s">
        <v>3</v>
      </c>
    </row>
    <row r="13" spans="2:58" s="13" customFormat="1" ht="25.5" customHeight="1" thickBot="1">
      <c r="B13" s="493"/>
      <c r="C13" s="501"/>
      <c r="D13" s="532"/>
      <c r="E13" s="299"/>
      <c r="F13" s="300"/>
      <c r="G13" s="515"/>
      <c r="H13" s="484"/>
      <c r="I13" s="484"/>
      <c r="J13" s="482"/>
      <c r="K13" s="416"/>
      <c r="L13" s="416"/>
      <c r="M13" s="484"/>
      <c r="N13" s="484"/>
      <c r="O13" s="482"/>
      <c r="P13" s="413"/>
      <c r="Q13" s="413"/>
      <c r="R13" s="484"/>
      <c r="S13" s="482"/>
      <c r="T13" s="482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19" t="s">
        <v>199</v>
      </c>
      <c r="C14" s="520"/>
      <c r="D14" s="521"/>
      <c r="E14" s="301"/>
      <c r="F14" s="302"/>
      <c r="G14" s="191"/>
      <c r="H14" s="106"/>
      <c r="I14" s="106"/>
      <c r="J14" s="100"/>
      <c r="K14" s="297"/>
      <c r="L14" s="297"/>
      <c r="M14" s="106"/>
      <c r="N14" s="106"/>
      <c r="O14" s="100"/>
      <c r="P14" s="100"/>
      <c r="Q14" s="100"/>
      <c r="R14" s="106"/>
      <c r="S14" s="100"/>
      <c r="T14" s="10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1"/>
      <c r="C15" s="518" t="s">
        <v>200</v>
      </c>
      <c r="D15" s="518"/>
      <c r="E15" s="518"/>
      <c r="F15" s="518"/>
      <c r="G15" s="518"/>
      <c r="H15" s="518"/>
      <c r="I15" s="518"/>
      <c r="J15" s="518"/>
      <c r="K15" s="298"/>
      <c r="L15" s="298"/>
      <c r="M15" s="422"/>
      <c r="N15" s="422"/>
      <c r="O15" s="102"/>
      <c r="P15" s="102"/>
      <c r="Q15" s="102"/>
      <c r="R15" s="422"/>
      <c r="S15" s="102"/>
      <c r="T15" s="10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88" customFormat="1" ht="36">
      <c r="B16" s="189">
        <v>1</v>
      </c>
      <c r="C16" s="187" t="s">
        <v>90</v>
      </c>
      <c r="D16" s="90" t="s">
        <v>201</v>
      </c>
      <c r="E16" s="222" t="str">
        <f>IF(((C16="Auditoría de Gestión de la Configuración")*AND(G16="No")),"No","")</f>
        <v/>
      </c>
      <c r="F16" s="222" t="str">
        <f>IF(((C16="Auditoría de Gestión de la Configuración")*AND(G16="Si")),"Si","")</f>
        <v>Si</v>
      </c>
      <c r="G16" s="222" t="s">
        <v>92</v>
      </c>
      <c r="H16" s="522"/>
      <c r="I16" s="523"/>
      <c r="J16" s="99"/>
      <c r="K16" s="222" t="str">
        <f>IF(((C16="Auditoría de Gestión de la Configuración")*AND(M16="No")),"No","")</f>
        <v/>
      </c>
      <c r="L16" s="222" t="str">
        <f>IF(((C16="Auditoría de Gestión de la Configuración")*AND(M16="Si")),"Si","")</f>
        <v>Si</v>
      </c>
      <c r="M16" s="222" t="s">
        <v>92</v>
      </c>
      <c r="N16" s="197"/>
      <c r="O16" s="99"/>
      <c r="P16" s="222" t="str">
        <f>IF(((C16="Auditoría de Gestión de la Configuración")*AND(R16="No")),"No","")</f>
        <v/>
      </c>
      <c r="Q16" s="222" t="str">
        <f>IF(((C16="Auditoría de Gestión de la Configuración")*AND(R16="Si")),"Si","")</f>
        <v>Si</v>
      </c>
      <c r="R16" s="222" t="s">
        <v>92</v>
      </c>
      <c r="S16" s="99"/>
      <c r="T16" s="99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88" customFormat="1" ht="48">
      <c r="B17" s="189">
        <f>1+B16</f>
        <v>2</v>
      </c>
      <c r="C17" s="187" t="s">
        <v>95</v>
      </c>
      <c r="D17" s="90" t="s">
        <v>202</v>
      </c>
      <c r="E17" s="222" t="str">
        <f>IF(((C17="Auditoría de Calidad")*AND(G17="No")),"No","")</f>
        <v/>
      </c>
      <c r="F17" s="222" t="str">
        <f>IF(((C17="Auditoría de Calidad")*AND(G17="Si")),"Si","")</f>
        <v/>
      </c>
      <c r="G17" s="222"/>
      <c r="H17" s="522"/>
      <c r="I17" s="523"/>
      <c r="J17" s="99"/>
      <c r="K17" s="222" t="str">
        <f>IF(((C17="Auditoría de Calidad")*AND(M17="No")),"No","")</f>
        <v/>
      </c>
      <c r="L17" s="222" t="str">
        <f>IF(((C17="Auditoría de Calidad")*AND(M17="Si")),"Si","")</f>
        <v/>
      </c>
      <c r="M17" s="222"/>
      <c r="N17" s="196"/>
      <c r="O17" s="99"/>
      <c r="P17" s="222" t="str">
        <f>IF(((C17="Auditoría de Calidad")*AND(R17="No")),"No","")</f>
        <v/>
      </c>
      <c r="Q17" s="222" t="str">
        <f>IF(((C17="Auditoría de Calidad")*AND(R17="Si")),"Si","")</f>
        <v/>
      </c>
      <c r="R17" s="222"/>
      <c r="S17" s="99"/>
      <c r="T17" s="99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88" customFormat="1" ht="53.25" customHeight="1">
      <c r="B18" s="189">
        <f t="shared" ref="B18:B30" si="0">1+B17</f>
        <v>3</v>
      </c>
      <c r="C18" s="187" t="s">
        <v>95</v>
      </c>
      <c r="D18" s="90" t="s">
        <v>203</v>
      </c>
      <c r="E18" s="222" t="str">
        <f t="shared" ref="E18:E30" si="1">IF(((C18="Auditoría de Calidad")*AND(G18="No")),"No","")</f>
        <v/>
      </c>
      <c r="F18" s="222" t="str">
        <f t="shared" ref="F18:F30" si="2">IF(((C18="Auditoría de Calidad")*AND(G18="Si")),"Si","")</f>
        <v/>
      </c>
      <c r="G18" s="222"/>
      <c r="H18" s="522"/>
      <c r="I18" s="523"/>
      <c r="J18" s="99"/>
      <c r="K18" s="222" t="str">
        <f t="shared" ref="K18:K30" si="3">IF(((C18="Auditoría de Calidad")*AND(M18="No")),"No","")</f>
        <v/>
      </c>
      <c r="L18" s="222" t="str">
        <f t="shared" ref="L18:L30" si="4">IF(((C18="Auditoría de Calidad")*AND(M18="Si")),"Si","")</f>
        <v/>
      </c>
      <c r="M18" s="222"/>
      <c r="N18" s="196"/>
      <c r="O18" s="99"/>
      <c r="P18" s="222" t="str">
        <f t="shared" ref="P18:P30" si="5">IF(((C18="Auditoría de Calidad")*AND(R18="No")),"No","")</f>
        <v/>
      </c>
      <c r="Q18" s="222" t="str">
        <f t="shared" ref="Q18:Q30" si="6">IF(((C18="Auditoría de Calidad")*AND(R18="Si")),"Si","")</f>
        <v/>
      </c>
      <c r="R18" s="222"/>
      <c r="S18" s="99"/>
      <c r="T18" s="99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88" customFormat="1" ht="48">
      <c r="B19" s="189">
        <f t="shared" si="0"/>
        <v>4</v>
      </c>
      <c r="C19" s="187" t="s">
        <v>95</v>
      </c>
      <c r="D19" s="90" t="s">
        <v>204</v>
      </c>
      <c r="E19" s="222" t="str">
        <f t="shared" si="1"/>
        <v/>
      </c>
      <c r="F19" s="222" t="str">
        <f t="shared" si="2"/>
        <v/>
      </c>
      <c r="G19" s="222"/>
      <c r="H19" s="522"/>
      <c r="I19" s="523"/>
      <c r="J19" s="99"/>
      <c r="K19" s="222" t="str">
        <f t="shared" si="3"/>
        <v/>
      </c>
      <c r="L19" s="222" t="str">
        <f t="shared" si="4"/>
        <v/>
      </c>
      <c r="M19" s="222"/>
      <c r="N19" s="196"/>
      <c r="O19" s="99"/>
      <c r="P19" s="222" t="str">
        <f t="shared" si="5"/>
        <v/>
      </c>
      <c r="Q19" s="222" t="str">
        <f t="shared" si="6"/>
        <v/>
      </c>
      <c r="R19" s="222"/>
      <c r="S19" s="99"/>
      <c r="T19" s="99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88" customFormat="1" ht="60">
      <c r="B20" s="189">
        <f t="shared" si="0"/>
        <v>5</v>
      </c>
      <c r="C20" s="187" t="s">
        <v>95</v>
      </c>
      <c r="D20" s="90" t="s">
        <v>205</v>
      </c>
      <c r="E20" s="222" t="str">
        <f t="shared" si="1"/>
        <v/>
      </c>
      <c r="F20" s="222" t="str">
        <f t="shared" si="2"/>
        <v/>
      </c>
      <c r="G20" s="222"/>
      <c r="H20" s="522"/>
      <c r="I20" s="523"/>
      <c r="J20" s="99"/>
      <c r="K20" s="222" t="str">
        <f t="shared" si="3"/>
        <v/>
      </c>
      <c r="L20" s="222" t="str">
        <f t="shared" si="4"/>
        <v/>
      </c>
      <c r="M20" s="222"/>
      <c r="N20" s="196"/>
      <c r="O20" s="99"/>
      <c r="P20" s="222" t="str">
        <f t="shared" si="5"/>
        <v/>
      </c>
      <c r="Q20" s="222" t="str">
        <f t="shared" si="6"/>
        <v/>
      </c>
      <c r="R20" s="222"/>
      <c r="S20" s="99"/>
      <c r="T20" s="99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88" customFormat="1" ht="25.5" customHeight="1">
      <c r="B21" s="189">
        <f t="shared" si="0"/>
        <v>6</v>
      </c>
      <c r="C21" s="187" t="s">
        <v>95</v>
      </c>
      <c r="D21" s="90" t="s">
        <v>206</v>
      </c>
      <c r="E21" s="222" t="str">
        <f t="shared" si="1"/>
        <v/>
      </c>
      <c r="F21" s="222" t="str">
        <f t="shared" si="2"/>
        <v/>
      </c>
      <c r="G21" s="222"/>
      <c r="H21" s="522"/>
      <c r="I21" s="523"/>
      <c r="J21" s="99"/>
      <c r="K21" s="222" t="str">
        <f t="shared" si="3"/>
        <v/>
      </c>
      <c r="L21" s="222" t="str">
        <f t="shared" si="4"/>
        <v/>
      </c>
      <c r="M21" s="222"/>
      <c r="N21" s="196"/>
      <c r="O21" s="99"/>
      <c r="P21" s="222" t="str">
        <f t="shared" si="5"/>
        <v/>
      </c>
      <c r="Q21" s="222" t="str">
        <f t="shared" si="6"/>
        <v/>
      </c>
      <c r="R21" s="222"/>
      <c r="S21" s="99"/>
      <c r="T21" s="99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88" customFormat="1" ht="36">
      <c r="B22" s="189">
        <f t="shared" si="0"/>
        <v>7</v>
      </c>
      <c r="C22" s="187" t="s">
        <v>95</v>
      </c>
      <c r="D22" s="90" t="s">
        <v>207</v>
      </c>
      <c r="E22" s="222" t="str">
        <f t="shared" si="1"/>
        <v/>
      </c>
      <c r="F22" s="222" t="str">
        <f t="shared" si="2"/>
        <v/>
      </c>
      <c r="G22" s="222"/>
      <c r="H22" s="522"/>
      <c r="I22" s="523"/>
      <c r="J22" s="99"/>
      <c r="K22" s="222" t="str">
        <f t="shared" si="3"/>
        <v/>
      </c>
      <c r="L22" s="222" t="str">
        <f t="shared" si="4"/>
        <v/>
      </c>
      <c r="M22" s="222"/>
      <c r="N22" s="196"/>
      <c r="O22" s="99"/>
      <c r="P22" s="222" t="str">
        <f t="shared" si="5"/>
        <v/>
      </c>
      <c r="Q22" s="222" t="str">
        <f t="shared" si="6"/>
        <v/>
      </c>
      <c r="R22" s="222"/>
      <c r="S22" s="99"/>
      <c r="T22" s="99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88" customFormat="1">
      <c r="B23" s="189">
        <f t="shared" si="0"/>
        <v>8</v>
      </c>
      <c r="C23" s="187" t="s">
        <v>95</v>
      </c>
      <c r="D23" s="90" t="s">
        <v>208</v>
      </c>
      <c r="E23" s="222" t="str">
        <f t="shared" si="1"/>
        <v/>
      </c>
      <c r="F23" s="222" t="str">
        <f t="shared" si="2"/>
        <v/>
      </c>
      <c r="G23" s="222"/>
      <c r="H23" s="522"/>
      <c r="I23" s="523"/>
      <c r="J23" s="99"/>
      <c r="K23" s="222" t="str">
        <f t="shared" si="3"/>
        <v/>
      </c>
      <c r="L23" s="222" t="str">
        <f t="shared" si="4"/>
        <v/>
      </c>
      <c r="M23" s="222"/>
      <c r="N23" s="196"/>
      <c r="O23" s="99"/>
      <c r="P23" s="222" t="str">
        <f t="shared" si="5"/>
        <v/>
      </c>
      <c r="Q23" s="222" t="str">
        <f t="shared" si="6"/>
        <v/>
      </c>
      <c r="R23" s="222"/>
      <c r="S23" s="99"/>
      <c r="T23" s="99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88" customFormat="1" ht="25.5" customHeight="1">
      <c r="B24" s="189">
        <f t="shared" si="0"/>
        <v>9</v>
      </c>
      <c r="C24" s="187" t="s">
        <v>95</v>
      </c>
      <c r="D24" s="90" t="s">
        <v>209</v>
      </c>
      <c r="E24" s="222" t="str">
        <f t="shared" si="1"/>
        <v/>
      </c>
      <c r="F24" s="222" t="str">
        <f t="shared" si="2"/>
        <v/>
      </c>
      <c r="G24" s="222"/>
      <c r="H24" s="522"/>
      <c r="I24" s="523"/>
      <c r="J24" s="99"/>
      <c r="K24" s="222" t="str">
        <f t="shared" si="3"/>
        <v/>
      </c>
      <c r="L24" s="222" t="str">
        <f t="shared" si="4"/>
        <v/>
      </c>
      <c r="M24" s="222"/>
      <c r="N24" s="196"/>
      <c r="O24" s="99"/>
      <c r="P24" s="222" t="str">
        <f t="shared" si="5"/>
        <v/>
      </c>
      <c r="Q24" s="222" t="str">
        <f t="shared" si="6"/>
        <v/>
      </c>
      <c r="R24" s="222"/>
      <c r="S24" s="99"/>
      <c r="T24" s="9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88" customFormat="1" ht="25.5" customHeight="1">
      <c r="B25" s="189">
        <f t="shared" si="0"/>
        <v>10</v>
      </c>
      <c r="C25" s="187" t="s">
        <v>95</v>
      </c>
      <c r="D25" s="90" t="s">
        <v>210</v>
      </c>
      <c r="E25" s="222" t="str">
        <f t="shared" si="1"/>
        <v/>
      </c>
      <c r="F25" s="222" t="str">
        <f t="shared" si="2"/>
        <v/>
      </c>
      <c r="G25" s="222"/>
      <c r="H25" s="522"/>
      <c r="I25" s="523"/>
      <c r="J25" s="99"/>
      <c r="K25" s="222" t="str">
        <f t="shared" si="3"/>
        <v/>
      </c>
      <c r="L25" s="222" t="str">
        <f t="shared" si="4"/>
        <v/>
      </c>
      <c r="M25" s="222"/>
      <c r="N25" s="196"/>
      <c r="O25" s="99"/>
      <c r="P25" s="222" t="str">
        <f t="shared" si="5"/>
        <v/>
      </c>
      <c r="Q25" s="222" t="str">
        <f t="shared" si="6"/>
        <v/>
      </c>
      <c r="R25" s="222"/>
      <c r="S25" s="99"/>
      <c r="T25" s="9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88" customFormat="1" ht="25.5" customHeight="1">
      <c r="B26" s="189">
        <f t="shared" si="0"/>
        <v>11</v>
      </c>
      <c r="C26" s="187" t="s">
        <v>95</v>
      </c>
      <c r="D26" s="90" t="s">
        <v>211</v>
      </c>
      <c r="E26" s="222" t="str">
        <f t="shared" si="1"/>
        <v/>
      </c>
      <c r="F26" s="222" t="str">
        <f t="shared" si="2"/>
        <v/>
      </c>
      <c r="G26" s="222"/>
      <c r="H26" s="522"/>
      <c r="I26" s="523"/>
      <c r="J26" s="99"/>
      <c r="K26" s="222" t="str">
        <f t="shared" si="3"/>
        <v/>
      </c>
      <c r="L26" s="222" t="str">
        <f t="shared" si="4"/>
        <v/>
      </c>
      <c r="M26" s="222"/>
      <c r="N26" s="196"/>
      <c r="O26" s="99"/>
      <c r="P26" s="222" t="str">
        <f t="shared" si="5"/>
        <v/>
      </c>
      <c r="Q26" s="222" t="str">
        <f t="shared" si="6"/>
        <v/>
      </c>
      <c r="R26" s="222"/>
      <c r="S26" s="99"/>
      <c r="T26" s="9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88" customFormat="1" ht="25.5" customHeight="1">
      <c r="B27" s="189">
        <f t="shared" si="0"/>
        <v>12</v>
      </c>
      <c r="C27" s="187" t="s">
        <v>95</v>
      </c>
      <c r="D27" s="90" t="s">
        <v>212</v>
      </c>
      <c r="E27" s="222" t="str">
        <f t="shared" si="1"/>
        <v/>
      </c>
      <c r="F27" s="222" t="str">
        <f t="shared" si="2"/>
        <v/>
      </c>
      <c r="G27" s="222"/>
      <c r="H27" s="522"/>
      <c r="I27" s="523"/>
      <c r="J27" s="99"/>
      <c r="K27" s="222" t="str">
        <f t="shared" si="3"/>
        <v/>
      </c>
      <c r="L27" s="222" t="str">
        <f t="shared" si="4"/>
        <v/>
      </c>
      <c r="M27" s="222"/>
      <c r="N27" s="196"/>
      <c r="O27" s="99"/>
      <c r="P27" s="222" t="str">
        <f t="shared" si="5"/>
        <v/>
      </c>
      <c r="Q27" s="222" t="str">
        <f t="shared" si="6"/>
        <v/>
      </c>
      <c r="R27" s="222"/>
      <c r="S27" s="99"/>
      <c r="T27" s="9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88" customFormat="1" ht="25.5" customHeight="1">
      <c r="B28" s="189">
        <f t="shared" si="0"/>
        <v>13</v>
      </c>
      <c r="C28" s="187" t="s">
        <v>95</v>
      </c>
      <c r="D28" s="90" t="s">
        <v>213</v>
      </c>
      <c r="E28" s="222" t="str">
        <f t="shared" si="1"/>
        <v/>
      </c>
      <c r="F28" s="222" t="str">
        <f t="shared" si="2"/>
        <v/>
      </c>
      <c r="G28" s="222"/>
      <c r="H28" s="522"/>
      <c r="I28" s="523"/>
      <c r="J28" s="99"/>
      <c r="K28" s="222" t="str">
        <f t="shared" si="3"/>
        <v/>
      </c>
      <c r="L28" s="222" t="str">
        <f t="shared" si="4"/>
        <v/>
      </c>
      <c r="M28" s="222"/>
      <c r="N28" s="196"/>
      <c r="O28" s="99"/>
      <c r="P28" s="222" t="str">
        <f t="shared" si="5"/>
        <v/>
      </c>
      <c r="Q28" s="222" t="str">
        <f t="shared" si="6"/>
        <v/>
      </c>
      <c r="R28" s="222"/>
      <c r="S28" s="99"/>
      <c r="T28" s="9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88" customFormat="1" ht="25.5" customHeight="1">
      <c r="B29" s="189">
        <f t="shared" si="0"/>
        <v>14</v>
      </c>
      <c r="C29" s="187" t="s">
        <v>95</v>
      </c>
      <c r="D29" s="90" t="s">
        <v>214</v>
      </c>
      <c r="E29" s="222" t="str">
        <f t="shared" si="1"/>
        <v/>
      </c>
      <c r="F29" s="222" t="str">
        <f t="shared" si="2"/>
        <v/>
      </c>
      <c r="G29" s="222"/>
      <c r="H29" s="522"/>
      <c r="I29" s="523"/>
      <c r="J29" s="99"/>
      <c r="K29" s="222" t="str">
        <f t="shared" si="3"/>
        <v/>
      </c>
      <c r="L29" s="222" t="str">
        <f t="shared" si="4"/>
        <v/>
      </c>
      <c r="M29" s="222"/>
      <c r="N29" s="196"/>
      <c r="O29" s="99"/>
      <c r="P29" s="222" t="str">
        <f t="shared" si="5"/>
        <v/>
      </c>
      <c r="Q29" s="222" t="str">
        <f t="shared" si="6"/>
        <v/>
      </c>
      <c r="R29" s="222"/>
      <c r="S29" s="99"/>
      <c r="T29" s="9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88" customFormat="1" ht="25.5" customHeight="1" thickBot="1">
      <c r="B30" s="189">
        <f t="shared" si="0"/>
        <v>15</v>
      </c>
      <c r="C30" s="187" t="s">
        <v>95</v>
      </c>
      <c r="D30" s="90" t="s">
        <v>215</v>
      </c>
      <c r="E30" s="304" t="str">
        <f t="shared" si="1"/>
        <v/>
      </c>
      <c r="F30" s="304" t="str">
        <f t="shared" si="2"/>
        <v/>
      </c>
      <c r="G30" s="222"/>
      <c r="H30" s="522"/>
      <c r="I30" s="523"/>
      <c r="J30" s="99"/>
      <c r="K30" s="222" t="str">
        <f t="shared" si="3"/>
        <v/>
      </c>
      <c r="L30" s="222" t="str">
        <f t="shared" si="4"/>
        <v/>
      </c>
      <c r="M30" s="222"/>
      <c r="N30" s="94"/>
      <c r="O30" s="99"/>
      <c r="P30" s="222" t="str">
        <f t="shared" si="5"/>
        <v/>
      </c>
      <c r="Q30" s="222" t="str">
        <f t="shared" si="6"/>
        <v/>
      </c>
      <c r="R30" s="222"/>
      <c r="S30" s="99"/>
      <c r="T30" s="9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19" t="s">
        <v>216</v>
      </c>
      <c r="C31" s="520"/>
      <c r="D31" s="520"/>
      <c r="E31" s="301"/>
      <c r="F31" s="302"/>
      <c r="G31" s="106"/>
      <c r="H31" s="106"/>
      <c r="I31" s="106"/>
      <c r="J31" s="100"/>
      <c r="K31" s="297"/>
      <c r="L31" s="297"/>
      <c r="M31" s="106"/>
      <c r="N31" s="106"/>
      <c r="O31" s="100"/>
      <c r="P31" s="100"/>
      <c r="Q31" s="100"/>
      <c r="R31" s="106"/>
      <c r="S31" s="100"/>
      <c r="T31" s="10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1"/>
      <c r="C32" s="518" t="s">
        <v>217</v>
      </c>
      <c r="D32" s="518"/>
      <c r="E32" s="518"/>
      <c r="F32" s="518"/>
      <c r="G32" s="518"/>
      <c r="H32" s="518"/>
      <c r="I32" s="518"/>
      <c r="J32" s="518"/>
      <c r="K32" s="298"/>
      <c r="L32" s="298"/>
      <c r="M32" s="422"/>
      <c r="N32" s="422"/>
      <c r="O32" s="102"/>
      <c r="P32" s="102"/>
      <c r="Q32" s="102"/>
      <c r="R32" s="422"/>
      <c r="S32" s="102"/>
      <c r="T32" s="10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88" customFormat="1" ht="36">
      <c r="B33" s="189">
        <v>1</v>
      </c>
      <c r="C33" s="187" t="s">
        <v>90</v>
      </c>
      <c r="D33" s="90" t="s">
        <v>201</v>
      </c>
      <c r="E33" s="303" t="str">
        <f>IF(((C33="Auditoría de Gestión de la Configuración")*AND(G33="No")),"No","")</f>
        <v/>
      </c>
      <c r="F33" s="303" t="str">
        <f>IF(((C33="Auditoría de Gestión de la Configuración")*AND(G33="Si")),"Si","")</f>
        <v>Si</v>
      </c>
      <c r="G33" s="222" t="s">
        <v>92</v>
      </c>
      <c r="H33" s="522"/>
      <c r="I33" s="523"/>
      <c r="J33" s="99"/>
      <c r="K33" s="222" t="str">
        <f>IF(((C33="Auditoría de Gestión de la Configuración")*AND(M33="No")),"No","")</f>
        <v/>
      </c>
      <c r="L33" s="222" t="str">
        <f>IF(((C33="Auditoría de Gestión de la Configuración")*AND(M33="Si")),"Si","")</f>
        <v>Si</v>
      </c>
      <c r="M33" s="222" t="s">
        <v>92</v>
      </c>
      <c r="N33" s="197"/>
      <c r="O33" s="99"/>
      <c r="P33" s="222" t="str">
        <f>IF(((C33="Auditoría de Gestión de la Configuración")*AND(R33="No")),"No","")</f>
        <v/>
      </c>
      <c r="Q33" s="222" t="str">
        <f>IF(((C33="Auditoría de Gestión de la Configuración")*AND(R33="Si")),"Si","")</f>
        <v>Si</v>
      </c>
      <c r="R33" s="222" t="s">
        <v>92</v>
      </c>
      <c r="S33" s="99"/>
      <c r="T33" s="9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88" customFormat="1" ht="48">
      <c r="B34" s="189">
        <f>1+B33</f>
        <v>2</v>
      </c>
      <c r="C34" s="187" t="s">
        <v>95</v>
      </c>
      <c r="D34" s="90" t="s">
        <v>202</v>
      </c>
      <c r="E34" s="223" t="str">
        <f>IF(((C34="Auditoría de Calidad")*AND(G34="No")),"No","")</f>
        <v/>
      </c>
      <c r="F34" s="223" t="str">
        <f>IF(((C34="Auditoría de Calidad")*AND(G34="Si")),"Si","")</f>
        <v/>
      </c>
      <c r="G34" s="222"/>
      <c r="H34" s="522"/>
      <c r="I34" s="523"/>
      <c r="J34" s="99"/>
      <c r="K34" s="222" t="str">
        <f>IF(((C34="Auditoría de Calidad")*AND(M34="No")),"No","")</f>
        <v/>
      </c>
      <c r="L34" s="222" t="str">
        <f>IF(((C34="Auditoría de Calidad")*AND(M34="Si")),"Si","")</f>
        <v/>
      </c>
      <c r="M34" s="222"/>
      <c r="N34" s="196"/>
      <c r="O34" s="99"/>
      <c r="P34" s="222" t="str">
        <f>IF(((C34="Auditoría de Calidad")*AND(R34="No")),"No","")</f>
        <v/>
      </c>
      <c r="Q34" s="222" t="str">
        <f>IF(((C34="Auditoría de Calidad")*AND(R34="Si")),"Si","")</f>
        <v/>
      </c>
      <c r="R34" s="222"/>
      <c r="S34" s="99"/>
      <c r="T34" s="99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88" customFormat="1" ht="53.25" customHeight="1">
      <c r="B35" s="189">
        <f>1+B34</f>
        <v>3</v>
      </c>
      <c r="C35" s="187" t="s">
        <v>95</v>
      </c>
      <c r="D35" s="90" t="s">
        <v>218</v>
      </c>
      <c r="E35" s="223" t="str">
        <f t="shared" ref="E35:E47" si="7">IF(((C35="Auditoría de Calidad")*AND(G35="No")),"No","")</f>
        <v/>
      </c>
      <c r="F35" s="223" t="str">
        <f t="shared" ref="F35:F47" si="8">IF(((C35="Auditoría de Calidad")*AND(G35="Si")),"Si","")</f>
        <v/>
      </c>
      <c r="G35" s="222"/>
      <c r="H35" s="522"/>
      <c r="I35" s="523"/>
      <c r="J35" s="227"/>
      <c r="K35" s="222" t="str">
        <f t="shared" ref="K35:K47" si="9">IF(((C35="Auditoría de Calidad")*AND(M35="No")),"No","")</f>
        <v/>
      </c>
      <c r="L35" s="222" t="str">
        <f t="shared" ref="L35:L47" si="10">IF(((C35="Auditoría de Calidad")*AND(M35="Si")),"Si","")</f>
        <v/>
      </c>
      <c r="M35" s="222"/>
      <c r="N35" s="196"/>
      <c r="O35" s="99"/>
      <c r="P35" s="222" t="str">
        <f t="shared" ref="P35:P47" si="11">IF(((C35="Auditoría de Calidad")*AND(R35="No")),"No","")</f>
        <v/>
      </c>
      <c r="Q35" s="222" t="str">
        <f t="shared" ref="Q35:Q47" si="12">IF(((C35="Auditoría de Calidad")*AND(R35="Si")),"Si","")</f>
        <v/>
      </c>
      <c r="R35" s="222"/>
      <c r="S35" s="99"/>
      <c r="T35" s="9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88" customFormat="1" ht="48">
      <c r="B36" s="189">
        <f>1+B35</f>
        <v>4</v>
      </c>
      <c r="C36" s="187" t="s">
        <v>95</v>
      </c>
      <c r="D36" s="90" t="s">
        <v>219</v>
      </c>
      <c r="E36" s="223" t="str">
        <f t="shared" si="7"/>
        <v/>
      </c>
      <c r="F36" s="223" t="str">
        <f t="shared" si="8"/>
        <v/>
      </c>
      <c r="G36" s="222"/>
      <c r="H36" s="522"/>
      <c r="I36" s="523"/>
      <c r="J36" s="227"/>
      <c r="K36" s="222" t="str">
        <f t="shared" si="9"/>
        <v/>
      </c>
      <c r="L36" s="222" t="str">
        <f t="shared" si="10"/>
        <v/>
      </c>
      <c r="M36" s="222"/>
      <c r="N36" s="228"/>
      <c r="O36" s="99"/>
      <c r="P36" s="222" t="str">
        <f t="shared" si="11"/>
        <v/>
      </c>
      <c r="Q36" s="222" t="str">
        <f t="shared" si="12"/>
        <v/>
      </c>
      <c r="R36" s="222"/>
      <c r="S36" s="99"/>
      <c r="T36" s="9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88" customFormat="1" ht="48">
      <c r="B37" s="189">
        <f>1+B36</f>
        <v>5</v>
      </c>
      <c r="C37" s="187" t="s">
        <v>95</v>
      </c>
      <c r="D37" s="90" t="s">
        <v>204</v>
      </c>
      <c r="E37" s="223" t="str">
        <f t="shared" si="7"/>
        <v/>
      </c>
      <c r="F37" s="223" t="str">
        <f t="shared" si="8"/>
        <v/>
      </c>
      <c r="G37" s="222"/>
      <c r="H37" s="522"/>
      <c r="I37" s="523"/>
      <c r="J37" s="99"/>
      <c r="K37" s="222" t="str">
        <f t="shared" si="9"/>
        <v/>
      </c>
      <c r="L37" s="222" t="str">
        <f t="shared" si="10"/>
        <v/>
      </c>
      <c r="M37" s="222"/>
      <c r="N37" s="196"/>
      <c r="O37" s="99"/>
      <c r="P37" s="222" t="str">
        <f t="shared" si="11"/>
        <v/>
      </c>
      <c r="Q37" s="222" t="str">
        <f t="shared" si="12"/>
        <v/>
      </c>
      <c r="R37" s="222"/>
      <c r="S37" s="99"/>
      <c r="T37" s="9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88" customFormat="1" ht="60">
      <c r="B38" s="189">
        <f t="shared" ref="B38:B47" si="13">1+B37</f>
        <v>6</v>
      </c>
      <c r="C38" s="187" t="s">
        <v>95</v>
      </c>
      <c r="D38" s="90" t="s">
        <v>205</v>
      </c>
      <c r="E38" s="223" t="str">
        <f t="shared" si="7"/>
        <v/>
      </c>
      <c r="F38" s="223" t="str">
        <f t="shared" si="8"/>
        <v/>
      </c>
      <c r="G38" s="222"/>
      <c r="H38" s="522"/>
      <c r="I38" s="523"/>
      <c r="J38" s="99"/>
      <c r="K38" s="222" t="str">
        <f t="shared" si="9"/>
        <v/>
      </c>
      <c r="L38" s="222" t="str">
        <f t="shared" si="10"/>
        <v/>
      </c>
      <c r="M38" s="222"/>
      <c r="N38" s="196"/>
      <c r="O38" s="99"/>
      <c r="P38" s="222" t="str">
        <f t="shared" si="11"/>
        <v/>
      </c>
      <c r="Q38" s="222" t="str">
        <f t="shared" si="12"/>
        <v/>
      </c>
      <c r="R38" s="222"/>
      <c r="S38" s="99"/>
      <c r="T38" s="99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88" customFormat="1" ht="25.5" customHeight="1">
      <c r="B39" s="189">
        <f t="shared" si="13"/>
        <v>7</v>
      </c>
      <c r="C39" s="187" t="s">
        <v>95</v>
      </c>
      <c r="D39" s="90" t="s">
        <v>206</v>
      </c>
      <c r="E39" s="223" t="str">
        <f t="shared" si="7"/>
        <v/>
      </c>
      <c r="F39" s="223" t="str">
        <f t="shared" si="8"/>
        <v/>
      </c>
      <c r="G39" s="222"/>
      <c r="H39" s="522"/>
      <c r="I39" s="523"/>
      <c r="J39" s="99"/>
      <c r="K39" s="222" t="str">
        <f t="shared" si="9"/>
        <v/>
      </c>
      <c r="L39" s="222" t="str">
        <f t="shared" si="10"/>
        <v/>
      </c>
      <c r="M39" s="222"/>
      <c r="N39" s="196"/>
      <c r="O39" s="99"/>
      <c r="P39" s="222" t="str">
        <f t="shared" si="11"/>
        <v/>
      </c>
      <c r="Q39" s="222" t="str">
        <f t="shared" si="12"/>
        <v/>
      </c>
      <c r="R39" s="222"/>
      <c r="S39" s="99"/>
      <c r="T39" s="99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88" customFormat="1" ht="36">
      <c r="B40" s="189">
        <f t="shared" si="13"/>
        <v>8</v>
      </c>
      <c r="C40" s="187" t="s">
        <v>95</v>
      </c>
      <c r="D40" s="90" t="s">
        <v>207</v>
      </c>
      <c r="E40" s="223" t="str">
        <f t="shared" si="7"/>
        <v/>
      </c>
      <c r="F40" s="223" t="str">
        <f t="shared" si="8"/>
        <v/>
      </c>
      <c r="G40" s="222"/>
      <c r="H40" s="522"/>
      <c r="I40" s="523"/>
      <c r="J40" s="99"/>
      <c r="K40" s="222" t="str">
        <f t="shared" si="9"/>
        <v/>
      </c>
      <c r="L40" s="222" t="str">
        <f t="shared" si="10"/>
        <v/>
      </c>
      <c r="M40" s="222"/>
      <c r="N40" s="196"/>
      <c r="O40" s="99"/>
      <c r="P40" s="222" t="str">
        <f t="shared" si="11"/>
        <v/>
      </c>
      <c r="Q40" s="222" t="str">
        <f t="shared" si="12"/>
        <v/>
      </c>
      <c r="R40" s="222"/>
      <c r="S40" s="99"/>
      <c r="T40" s="99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88" customFormat="1">
      <c r="B41" s="189">
        <f t="shared" si="13"/>
        <v>9</v>
      </c>
      <c r="C41" s="187" t="s">
        <v>95</v>
      </c>
      <c r="D41" s="90" t="s">
        <v>208</v>
      </c>
      <c r="E41" s="223" t="str">
        <f t="shared" si="7"/>
        <v/>
      </c>
      <c r="F41" s="223" t="str">
        <f t="shared" si="8"/>
        <v/>
      </c>
      <c r="G41" s="222"/>
      <c r="H41" s="522"/>
      <c r="I41" s="523"/>
      <c r="J41" s="99"/>
      <c r="K41" s="222" t="str">
        <f t="shared" si="9"/>
        <v/>
      </c>
      <c r="L41" s="222" t="str">
        <f t="shared" si="10"/>
        <v/>
      </c>
      <c r="M41" s="222"/>
      <c r="N41" s="196"/>
      <c r="O41" s="99"/>
      <c r="P41" s="222" t="str">
        <f t="shared" si="11"/>
        <v/>
      </c>
      <c r="Q41" s="222" t="str">
        <f t="shared" si="12"/>
        <v/>
      </c>
      <c r="R41" s="222"/>
      <c r="S41" s="99"/>
      <c r="T41" s="99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88" customFormat="1" ht="25.5" customHeight="1">
      <c r="B42" s="189">
        <f t="shared" si="13"/>
        <v>10</v>
      </c>
      <c r="C42" s="187" t="s">
        <v>95</v>
      </c>
      <c r="D42" s="90" t="s">
        <v>209</v>
      </c>
      <c r="E42" s="223" t="str">
        <f t="shared" si="7"/>
        <v/>
      </c>
      <c r="F42" s="223" t="str">
        <f t="shared" si="8"/>
        <v/>
      </c>
      <c r="G42" s="222"/>
      <c r="H42" s="522"/>
      <c r="I42" s="523"/>
      <c r="J42" s="99"/>
      <c r="K42" s="222" t="str">
        <f t="shared" si="9"/>
        <v/>
      </c>
      <c r="L42" s="222" t="str">
        <f t="shared" si="10"/>
        <v/>
      </c>
      <c r="M42" s="222"/>
      <c r="N42" s="196"/>
      <c r="O42" s="99"/>
      <c r="P42" s="222" t="str">
        <f t="shared" si="11"/>
        <v/>
      </c>
      <c r="Q42" s="222" t="str">
        <f t="shared" si="12"/>
        <v/>
      </c>
      <c r="R42" s="222"/>
      <c r="S42" s="99"/>
      <c r="T42" s="99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88" customFormat="1" ht="25.5" customHeight="1">
      <c r="B43" s="189">
        <f t="shared" si="13"/>
        <v>11</v>
      </c>
      <c r="C43" s="187" t="s">
        <v>95</v>
      </c>
      <c r="D43" s="90" t="s">
        <v>210</v>
      </c>
      <c r="E43" s="223" t="str">
        <f t="shared" si="7"/>
        <v/>
      </c>
      <c r="F43" s="223" t="str">
        <f t="shared" si="8"/>
        <v/>
      </c>
      <c r="G43" s="222"/>
      <c r="H43" s="522"/>
      <c r="I43" s="523"/>
      <c r="J43" s="99"/>
      <c r="K43" s="222" t="str">
        <f t="shared" si="9"/>
        <v/>
      </c>
      <c r="L43" s="222" t="str">
        <f t="shared" si="10"/>
        <v/>
      </c>
      <c r="M43" s="222"/>
      <c r="N43" s="196"/>
      <c r="O43" s="99"/>
      <c r="P43" s="222" t="str">
        <f t="shared" si="11"/>
        <v/>
      </c>
      <c r="Q43" s="222" t="str">
        <f t="shared" si="12"/>
        <v/>
      </c>
      <c r="R43" s="222"/>
      <c r="S43" s="99"/>
      <c r="T43" s="99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88" customFormat="1" ht="25.5" customHeight="1">
      <c r="B44" s="189">
        <f t="shared" si="13"/>
        <v>12</v>
      </c>
      <c r="C44" s="187" t="s">
        <v>95</v>
      </c>
      <c r="D44" s="90" t="s">
        <v>211</v>
      </c>
      <c r="E44" s="223" t="str">
        <f t="shared" si="7"/>
        <v/>
      </c>
      <c r="F44" s="223" t="str">
        <f t="shared" si="8"/>
        <v/>
      </c>
      <c r="G44" s="222"/>
      <c r="H44" s="522"/>
      <c r="I44" s="523"/>
      <c r="J44" s="99"/>
      <c r="K44" s="222" t="str">
        <f t="shared" si="9"/>
        <v/>
      </c>
      <c r="L44" s="222" t="str">
        <f t="shared" si="10"/>
        <v/>
      </c>
      <c r="M44" s="222"/>
      <c r="N44" s="196"/>
      <c r="O44" s="99"/>
      <c r="P44" s="222" t="str">
        <f t="shared" si="11"/>
        <v/>
      </c>
      <c r="Q44" s="222" t="str">
        <f t="shared" si="12"/>
        <v/>
      </c>
      <c r="R44" s="222"/>
      <c r="S44" s="99"/>
      <c r="T44" s="9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88" customFormat="1" ht="25.5" customHeight="1">
      <c r="B45" s="189">
        <f t="shared" si="13"/>
        <v>13</v>
      </c>
      <c r="C45" s="187" t="s">
        <v>95</v>
      </c>
      <c r="D45" s="90" t="s">
        <v>212</v>
      </c>
      <c r="E45" s="223" t="str">
        <f t="shared" si="7"/>
        <v/>
      </c>
      <c r="F45" s="223" t="str">
        <f t="shared" si="8"/>
        <v/>
      </c>
      <c r="G45" s="222"/>
      <c r="H45" s="522"/>
      <c r="I45" s="523"/>
      <c r="J45" s="99"/>
      <c r="K45" s="222" t="str">
        <f t="shared" si="9"/>
        <v/>
      </c>
      <c r="L45" s="222" t="str">
        <f t="shared" si="10"/>
        <v/>
      </c>
      <c r="M45" s="222"/>
      <c r="N45" s="196"/>
      <c r="O45" s="99"/>
      <c r="P45" s="222" t="str">
        <f t="shared" si="11"/>
        <v/>
      </c>
      <c r="Q45" s="222" t="str">
        <f t="shared" si="12"/>
        <v/>
      </c>
      <c r="R45" s="222"/>
      <c r="S45" s="99"/>
      <c r="T45" s="99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88" customFormat="1" ht="25.5" customHeight="1">
      <c r="B46" s="189">
        <f t="shared" si="13"/>
        <v>14</v>
      </c>
      <c r="C46" s="187" t="s">
        <v>95</v>
      </c>
      <c r="D46" s="90" t="s">
        <v>213</v>
      </c>
      <c r="E46" s="223" t="str">
        <f t="shared" si="7"/>
        <v/>
      </c>
      <c r="F46" s="223" t="str">
        <f t="shared" si="8"/>
        <v/>
      </c>
      <c r="G46" s="222"/>
      <c r="H46" s="522"/>
      <c r="I46" s="523"/>
      <c r="J46" s="99"/>
      <c r="K46" s="222" t="str">
        <f t="shared" si="9"/>
        <v/>
      </c>
      <c r="L46" s="222" t="str">
        <f t="shared" si="10"/>
        <v/>
      </c>
      <c r="M46" s="222"/>
      <c r="N46" s="196"/>
      <c r="O46" s="99"/>
      <c r="P46" s="222" t="str">
        <f t="shared" si="11"/>
        <v/>
      </c>
      <c r="Q46" s="222" t="str">
        <f t="shared" si="12"/>
        <v/>
      </c>
      <c r="R46" s="222"/>
      <c r="S46" s="99"/>
      <c r="T46" s="99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88" customFormat="1" ht="25.5" customHeight="1" thickBot="1">
      <c r="B47" s="189">
        <f t="shared" si="13"/>
        <v>15</v>
      </c>
      <c r="C47" s="187" t="s">
        <v>95</v>
      </c>
      <c r="D47" s="90" t="s">
        <v>214</v>
      </c>
      <c r="E47" s="304" t="str">
        <f t="shared" si="7"/>
        <v/>
      </c>
      <c r="F47" s="304" t="str">
        <f t="shared" si="8"/>
        <v/>
      </c>
      <c r="G47" s="222"/>
      <c r="H47" s="522"/>
      <c r="I47" s="523"/>
      <c r="J47" s="99"/>
      <c r="K47" s="222" t="str">
        <f t="shared" si="9"/>
        <v/>
      </c>
      <c r="L47" s="222" t="str">
        <f t="shared" si="10"/>
        <v/>
      </c>
      <c r="M47" s="222"/>
      <c r="N47" s="198"/>
      <c r="O47" s="99"/>
      <c r="P47" s="222" t="str">
        <f t="shared" si="11"/>
        <v/>
      </c>
      <c r="Q47" s="222" t="str">
        <f t="shared" si="12"/>
        <v/>
      </c>
      <c r="R47" s="222"/>
      <c r="S47" s="99"/>
      <c r="T47" s="99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ColWidth="11.42578125" defaultRowHeight="12.75"/>
  <cols>
    <col min="1" max="1" width="2.28515625" style="235" customWidth="1"/>
    <col min="2" max="2" width="3.7109375" style="236" customWidth="1"/>
    <col min="3" max="3" width="19.85546875" style="236" customWidth="1"/>
    <col min="4" max="4" width="42.28515625" style="236" bestFit="1" customWidth="1"/>
    <col min="5" max="6" width="6.140625" style="236" hidden="1" customWidth="1"/>
    <col min="7" max="7" width="9" style="235" bestFit="1" customWidth="1"/>
    <col min="8" max="8" width="4.140625" style="235" customWidth="1"/>
    <col min="9" max="9" width="11.5703125" style="235" customWidth="1"/>
    <col min="10" max="10" width="15.7109375" style="235" customWidth="1"/>
    <col min="11" max="11" width="7.28515625" style="249" hidden="1" customWidth="1"/>
    <col min="12" max="12" width="7.140625" style="249" hidden="1" customWidth="1"/>
    <col min="13" max="13" width="8.7109375" style="235" customWidth="1"/>
    <col min="14" max="14" width="7.140625" style="252" customWidth="1"/>
    <col min="15" max="15" width="13.5703125" style="235" customWidth="1"/>
    <col min="16" max="16" width="14.5703125" style="235" customWidth="1"/>
    <col min="17" max="17" width="7" style="249" hidden="1" customWidth="1"/>
    <col min="18" max="18" width="7.28515625" style="249" hidden="1" customWidth="1"/>
    <col min="19" max="19" width="10.7109375" style="235" customWidth="1"/>
    <col min="20" max="20" width="20.140625" style="235" bestFit="1" customWidth="1"/>
    <col min="21" max="21" width="13.5703125" style="235" customWidth="1"/>
    <col min="22" max="22" width="13.42578125" style="235" customWidth="1"/>
    <col min="23" max="23" width="6.7109375" style="235" customWidth="1"/>
    <col min="24" max="24" width="7.7109375" style="235" customWidth="1"/>
    <col min="25" max="25" width="5.7109375" style="235" customWidth="1"/>
    <col min="26" max="26" width="9.5703125" style="235" customWidth="1"/>
    <col min="27" max="27" width="12.7109375" style="239" customWidth="1"/>
    <col min="28" max="44" width="11.42578125" style="240"/>
    <col min="45" max="16384" width="11.42578125" style="231"/>
  </cols>
  <sheetData>
    <row r="2" spans="1:44" ht="15.75">
      <c r="A2" s="229"/>
      <c r="B2" s="506" t="s">
        <v>220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230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</row>
    <row r="3" spans="1:44">
      <c r="A3" s="232"/>
      <c r="B3" s="232"/>
      <c r="C3" s="232"/>
      <c r="D3" s="232"/>
      <c r="E3" s="305"/>
      <c r="F3" s="305"/>
      <c r="G3" s="232"/>
      <c r="H3" s="232"/>
      <c r="I3" s="232"/>
      <c r="J3" s="232"/>
      <c r="K3" s="305"/>
      <c r="L3" s="305"/>
      <c r="M3" s="232"/>
      <c r="N3" s="232"/>
      <c r="O3" s="232"/>
      <c r="P3" s="232"/>
      <c r="Q3" s="305"/>
      <c r="R3" s="305"/>
      <c r="S3" s="232"/>
      <c r="T3" s="232"/>
      <c r="U3" s="230"/>
      <c r="V3" s="230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</row>
    <row r="4" spans="1:44">
      <c r="A4" s="229"/>
      <c r="B4" s="229"/>
      <c r="C4" s="74" t="s">
        <v>69</v>
      </c>
      <c r="D4" s="233" t="str">
        <f>Inicio!D4</f>
        <v>EVOLUTIVO FRONT END</v>
      </c>
      <c r="E4" s="306"/>
      <c r="F4" s="306"/>
      <c r="G4" s="232"/>
      <c r="H4" s="232"/>
      <c r="I4" s="232"/>
      <c r="J4" s="74" t="s">
        <v>71</v>
      </c>
      <c r="K4" s="308"/>
      <c r="L4" s="308"/>
      <c r="M4" s="232"/>
      <c r="N4" s="232"/>
      <c r="O4" s="74" t="s">
        <v>72</v>
      </c>
      <c r="P4" s="524" t="s">
        <v>137</v>
      </c>
      <c r="Q4" s="524"/>
      <c r="R4" s="524"/>
      <c r="S4" s="524"/>
      <c r="T4" s="74" t="s">
        <v>74</v>
      </c>
      <c r="U4" s="82" t="s">
        <v>75</v>
      </c>
      <c r="V4" s="230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</row>
    <row r="5" spans="1:44">
      <c r="A5" s="229"/>
      <c r="B5" s="229"/>
      <c r="C5" s="525" t="s">
        <v>76</v>
      </c>
      <c r="D5" s="533">
        <f>Inicio!D5</f>
        <v>0</v>
      </c>
      <c r="E5" s="307"/>
      <c r="F5" s="307"/>
      <c r="G5" s="234"/>
      <c r="H5" s="234"/>
      <c r="I5" s="232"/>
      <c r="J5" s="232"/>
      <c r="K5" s="309"/>
      <c r="L5" s="309"/>
      <c r="M5" s="232"/>
      <c r="N5" s="232"/>
      <c r="O5" s="232"/>
      <c r="P5" s="232"/>
      <c r="Q5" s="305"/>
      <c r="R5" s="305"/>
      <c r="S5" s="232"/>
      <c r="T5" s="232"/>
      <c r="U5" s="230"/>
      <c r="V5" s="230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</row>
    <row r="6" spans="1:44">
      <c r="A6" s="229"/>
      <c r="B6" s="229"/>
      <c r="C6" s="526"/>
      <c r="D6" s="534"/>
      <c r="E6" s="307"/>
      <c r="F6" s="307"/>
      <c r="G6" s="234"/>
      <c r="H6" s="234"/>
      <c r="I6" s="232"/>
      <c r="J6" s="74" t="s">
        <v>78</v>
      </c>
      <c r="K6" s="308"/>
      <c r="L6" s="308"/>
      <c r="M6" s="232"/>
      <c r="N6" s="232"/>
      <c r="O6" s="74" t="s">
        <v>72</v>
      </c>
      <c r="P6" s="524" t="s">
        <v>137</v>
      </c>
      <c r="Q6" s="524"/>
      <c r="R6" s="524"/>
      <c r="S6" s="524"/>
      <c r="T6" s="74" t="s">
        <v>74</v>
      </c>
      <c r="U6" s="82" t="s">
        <v>75</v>
      </c>
      <c r="V6" s="230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</row>
    <row r="7" spans="1:44">
      <c r="A7" s="229"/>
      <c r="B7" s="229"/>
      <c r="C7" s="74" t="s">
        <v>41</v>
      </c>
      <c r="D7" s="233">
        <f>Inicio!D7</f>
        <v>0</v>
      </c>
      <c r="E7" s="307"/>
      <c r="F7" s="307"/>
      <c r="G7" s="234"/>
      <c r="H7" s="234"/>
      <c r="I7" s="232"/>
      <c r="J7" s="232"/>
      <c r="K7" s="309"/>
      <c r="L7" s="309"/>
      <c r="M7" s="232"/>
      <c r="N7" s="232"/>
      <c r="O7" s="232"/>
      <c r="P7" s="232"/>
      <c r="Q7" s="305"/>
      <c r="R7" s="305"/>
      <c r="S7" s="232"/>
      <c r="T7" s="232"/>
      <c r="U7" s="230"/>
      <c r="V7" s="230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</row>
    <row r="8" spans="1:44">
      <c r="A8" s="229"/>
      <c r="B8" s="229"/>
      <c r="C8" s="74" t="s">
        <v>79</v>
      </c>
      <c r="D8" s="233">
        <f>Inicio!D8</f>
        <v>0</v>
      </c>
      <c r="E8" s="307"/>
      <c r="F8" s="307"/>
      <c r="G8" s="234"/>
      <c r="H8" s="234"/>
      <c r="I8" s="232"/>
      <c r="J8" s="74" t="s">
        <v>80</v>
      </c>
      <c r="K8" s="308"/>
      <c r="L8" s="308"/>
      <c r="M8" s="232"/>
      <c r="N8" s="232"/>
      <c r="O8" s="74" t="s">
        <v>72</v>
      </c>
      <c r="P8" s="524" t="s">
        <v>137</v>
      </c>
      <c r="Q8" s="524"/>
      <c r="R8" s="524"/>
      <c r="S8" s="524"/>
      <c r="T8" s="74" t="s">
        <v>74</v>
      </c>
      <c r="U8" s="82" t="s">
        <v>75</v>
      </c>
      <c r="V8" s="230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</row>
    <row r="10" spans="1:44">
      <c r="C10" s="535"/>
      <c r="D10" s="535"/>
      <c r="E10" s="535"/>
      <c r="G10" s="237">
        <f>IF((COUNTIF(F16:F67,"Si")=0)*AND(COUNTIF(E16:E67,"No")=0),0,((COUNTIF(F16:F67,"Si")))/((COUNTIF(F16:F67,"Si")+COUNTIF(E16:E67,"No"))))</f>
        <v>0.75</v>
      </c>
      <c r="H10" s="238"/>
      <c r="I10" s="229"/>
      <c r="M10" s="237">
        <f>IF((COUNTIF(L16:L67,"Si")=0)*AND(COUNTIF(K16:K67,"No")=0),0,((COUNTIF(L16:L67,"Si")))/((COUNTIF(L16:L67,"Si")+COUNTIF(K16:K67,"No"))))</f>
        <v>0.75</v>
      </c>
      <c r="N10" s="238"/>
      <c r="O10" s="229"/>
      <c r="S10" s="237">
        <f>IF((COUNTIF(R16:R67,"Si")=0)*AND(COUNTIF(Q16:Q67,"No")=0),0,((COUNTIF(R16:R67,"Si")))/((COUNTIF(R16:R67,"Si")+COUNTIF(Q16:Q67,"No"))))</f>
        <v>0.77777777777777779</v>
      </c>
      <c r="T10" s="238"/>
      <c r="U10" s="229"/>
    </row>
    <row r="11" spans="1:44" ht="13.5" hidden="1" thickBot="1">
      <c r="C11" s="494"/>
      <c r="D11" s="494"/>
      <c r="E11" s="494"/>
      <c r="G11" s="502" t="s">
        <v>83</v>
      </c>
      <c r="H11" s="491"/>
      <c r="I11" s="486"/>
      <c r="M11" s="502" t="s">
        <v>83</v>
      </c>
      <c r="N11" s="491"/>
      <c r="O11" s="486"/>
      <c r="S11" s="502" t="s">
        <v>83</v>
      </c>
      <c r="T11" s="491"/>
      <c r="U11" s="486"/>
    </row>
    <row r="12" spans="1:44">
      <c r="B12" s="492" t="s">
        <v>86</v>
      </c>
      <c r="C12" s="500" t="s">
        <v>54</v>
      </c>
      <c r="D12" s="492" t="s">
        <v>87</v>
      </c>
      <c r="E12" s="97"/>
      <c r="F12" s="97"/>
      <c r="G12" s="483" t="s">
        <v>58</v>
      </c>
      <c r="H12" s="483" t="s">
        <v>60</v>
      </c>
      <c r="I12" s="483"/>
      <c r="J12" s="481" t="s">
        <v>3</v>
      </c>
      <c r="K12" s="296"/>
      <c r="L12" s="296"/>
      <c r="M12" s="483" t="s">
        <v>62</v>
      </c>
      <c r="N12" s="483" t="s">
        <v>60</v>
      </c>
      <c r="O12" s="483"/>
      <c r="P12" s="481" t="s">
        <v>3</v>
      </c>
      <c r="Q12" s="296"/>
      <c r="R12" s="296"/>
      <c r="S12" s="483" t="s">
        <v>65</v>
      </c>
      <c r="T12" s="481" t="s">
        <v>60</v>
      </c>
      <c r="U12" s="481" t="s">
        <v>3</v>
      </c>
    </row>
    <row r="13" spans="1:44" ht="13.5" thickBot="1">
      <c r="A13" s="241"/>
      <c r="B13" s="493"/>
      <c r="C13" s="501"/>
      <c r="D13" s="493"/>
      <c r="E13" s="291"/>
      <c r="F13" s="292"/>
      <c r="G13" s="484"/>
      <c r="H13" s="484"/>
      <c r="I13" s="484"/>
      <c r="J13" s="482"/>
      <c r="K13" s="416"/>
      <c r="L13" s="416"/>
      <c r="M13" s="484"/>
      <c r="N13" s="484"/>
      <c r="O13" s="484"/>
      <c r="P13" s="482"/>
      <c r="Q13" s="416"/>
      <c r="R13" s="416"/>
      <c r="S13" s="484"/>
      <c r="T13" s="482"/>
      <c r="U13" s="48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</row>
    <row r="14" spans="1:44" ht="13.5" thickBot="1">
      <c r="A14" s="241"/>
      <c r="B14" s="519" t="s">
        <v>221</v>
      </c>
      <c r="C14" s="520"/>
      <c r="D14" s="520"/>
      <c r="E14" s="293"/>
      <c r="F14" s="294"/>
      <c r="G14" s="106"/>
      <c r="H14" s="106"/>
      <c r="I14" s="106"/>
      <c r="J14" s="100"/>
      <c r="K14" s="297"/>
      <c r="L14" s="297"/>
      <c r="M14" s="106"/>
      <c r="N14" s="106"/>
      <c r="O14" s="106"/>
      <c r="P14" s="100"/>
      <c r="Q14" s="297"/>
      <c r="R14" s="297"/>
      <c r="S14" s="106"/>
      <c r="T14" s="100"/>
      <c r="U14" s="107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</row>
    <row r="15" spans="1:44" ht="57.75" customHeight="1" thickBot="1">
      <c r="A15" s="241"/>
      <c r="B15" s="101"/>
      <c r="C15" s="518" t="s">
        <v>222</v>
      </c>
      <c r="D15" s="518"/>
      <c r="E15" s="518"/>
      <c r="F15" s="518"/>
      <c r="G15" s="518"/>
      <c r="H15" s="518"/>
      <c r="I15" s="518"/>
      <c r="J15" s="518"/>
      <c r="K15" s="298"/>
      <c r="L15" s="298"/>
      <c r="M15" s="422"/>
      <c r="N15" s="422"/>
      <c r="O15" s="422"/>
      <c r="P15" s="102"/>
      <c r="Q15" s="298"/>
      <c r="R15" s="298"/>
      <c r="S15" s="422"/>
      <c r="T15" s="102"/>
      <c r="U15" s="103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3"/>
    </row>
    <row r="16" spans="1:44" ht="24">
      <c r="A16" s="241"/>
      <c r="B16" s="189">
        <v>1</v>
      </c>
      <c r="C16" s="244" t="s">
        <v>90</v>
      </c>
      <c r="D16" s="245" t="s">
        <v>91</v>
      </c>
      <c r="E16" s="277" t="str">
        <f>IF(((C16="Auditoría de Gestión de la Configuración")*AND(G16="No")),"No","")</f>
        <v/>
      </c>
      <c r="F16" s="277" t="str">
        <f>IF(((C16="Auditoría de Gestión de la Configuración")*AND(G16="Si")),"Si","")</f>
        <v>Si</v>
      </c>
      <c r="G16" s="222" t="s">
        <v>92</v>
      </c>
      <c r="H16" s="522"/>
      <c r="I16" s="523"/>
      <c r="J16" s="99"/>
      <c r="K16" s="277" t="str">
        <f>IF(((C16="Auditoría de gestión de la configuración")*AND(M16="No")),"No","")</f>
        <v/>
      </c>
      <c r="L16" s="277" t="str">
        <f>IF(((C16="Auditoría de gestión de la configuración")*AND(M16="Si")),"Si","")</f>
        <v>Si</v>
      </c>
      <c r="M16" s="223" t="s">
        <v>92</v>
      </c>
      <c r="N16" s="95"/>
      <c r="O16" s="94"/>
      <c r="P16" s="99"/>
      <c r="Q16" s="277" t="str">
        <f>IF(((C16="Auditoría de gestión de la configuración")*AND(S16="No")),"No","")</f>
        <v/>
      </c>
      <c r="R16" s="277" t="str">
        <f>IF(((C16="Auditoría de gestión de la configuración")*AND(S16="Si")),"Si","")</f>
        <v>Si</v>
      </c>
      <c r="S16" s="223" t="s">
        <v>92</v>
      </c>
      <c r="T16" s="99"/>
      <c r="U16" s="99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</row>
    <row r="17" spans="1:44" ht="24">
      <c r="A17" s="241"/>
      <c r="B17" s="190">
        <v>2</v>
      </c>
      <c r="C17" s="244" t="s">
        <v>90</v>
      </c>
      <c r="D17" s="246" t="s">
        <v>223</v>
      </c>
      <c r="E17" s="277" t="str">
        <f>IF(((C17="Auditoría de Gestión de la Configuración")*AND(G17="No")),"No","")</f>
        <v/>
      </c>
      <c r="F17" s="277" t="str">
        <f>IF(((C17="Auditoría de Gestión de la Configuración")*AND(G17="Si")),"Si","")</f>
        <v>Si</v>
      </c>
      <c r="G17" s="223" t="s">
        <v>92</v>
      </c>
      <c r="H17" s="536"/>
      <c r="I17" s="536"/>
      <c r="J17" s="92"/>
      <c r="K17" s="277" t="str">
        <f>IF(((C17="Auditoría de gestión de la configuración")*AND(M17="No")),"No","")</f>
        <v/>
      </c>
      <c r="L17" s="277" t="str">
        <f>IF(((C17="Auditoría de gestión de la configuración")*AND(M17="Si")),"Si","")</f>
        <v>Si</v>
      </c>
      <c r="M17" s="223" t="s">
        <v>92</v>
      </c>
      <c r="N17" s="84"/>
      <c r="O17" s="83"/>
      <c r="P17" s="92"/>
      <c r="Q17" s="277" t="str">
        <f>IF(((C17="Auditoría de gestión de la configuración")*AND(S17="No")),"No","")</f>
        <v>No</v>
      </c>
      <c r="R17" s="277" t="str">
        <f>IF(((C17="Auditoría de gestión de la configuración")*AND(S17="Si")),"Si","")</f>
        <v/>
      </c>
      <c r="S17" s="223" t="s">
        <v>94</v>
      </c>
      <c r="T17" s="92"/>
      <c r="U17" s="9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</row>
    <row r="18" spans="1:44" ht="24">
      <c r="A18" s="247"/>
      <c r="B18" s="189">
        <v>3</v>
      </c>
      <c r="C18" s="244" t="s">
        <v>95</v>
      </c>
      <c r="D18" s="89" t="s">
        <v>224</v>
      </c>
      <c r="E18" s="277" t="str">
        <f>IF(((C18="Auditoría de Calidad")*AND(G18="No")),"No","")</f>
        <v/>
      </c>
      <c r="F18" s="277" t="str">
        <f>IF(((C18="Auditoría de Calidad")*AND(G18="Si")),"Si","")</f>
        <v/>
      </c>
      <c r="G18" s="224"/>
      <c r="H18" s="516"/>
      <c r="I18" s="516"/>
      <c r="J18" s="418"/>
      <c r="K18" s="277" t="str">
        <f>IF(((C18="Auditoría de Calidad")*AND(M18="No")),"No","")</f>
        <v/>
      </c>
      <c r="L18" s="277" t="str">
        <f>IF(((C18="Auditoría de Calidad")*AND(M18="Si")),"Si","")</f>
        <v/>
      </c>
      <c r="M18" s="224"/>
      <c r="N18" s="537"/>
      <c r="O18" s="538"/>
      <c r="P18" s="421"/>
      <c r="Q18" s="277" t="str">
        <f>IF(((C18="Auditoría de Calidad")*AND(S18="No")),"No","")</f>
        <v/>
      </c>
      <c r="R18" s="277" t="str">
        <f>IF(((C18="Auditoría de Calidad")*AND(S18="Si")),"Si","")</f>
        <v/>
      </c>
      <c r="S18" s="224"/>
      <c r="T18" s="421"/>
      <c r="U18" s="87"/>
      <c r="V18" s="248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</row>
    <row r="19" spans="1:44">
      <c r="A19" s="247"/>
      <c r="B19" s="190">
        <v>4</v>
      </c>
      <c r="C19" s="244" t="s">
        <v>95</v>
      </c>
      <c r="D19" s="89" t="s">
        <v>225</v>
      </c>
      <c r="E19" s="277" t="str">
        <f t="shared" ref="E19:E29" si="0">IF(((C19="Auditoría de Calidad")*AND(G19="No")),"No","")</f>
        <v/>
      </c>
      <c r="F19" s="277" t="str">
        <f t="shared" ref="F19:F29" si="1">IF(((C19="Auditoría de Calidad")*AND(G19="Si")),"Si","")</f>
        <v/>
      </c>
      <c r="G19" s="224"/>
      <c r="H19" s="516"/>
      <c r="I19" s="516"/>
      <c r="J19" s="418"/>
      <c r="K19" s="277" t="str">
        <f t="shared" ref="K19:K29" si="2">IF(((C19="Auditoría de Calidad")*AND(M19="No")),"No","")</f>
        <v/>
      </c>
      <c r="L19" s="277" t="str">
        <f t="shared" ref="L19:L29" si="3">IF(((C19="Auditoría de Calidad")*AND(M19="Si")),"Si","")</f>
        <v/>
      </c>
      <c r="M19" s="224"/>
      <c r="N19" s="537"/>
      <c r="O19" s="538"/>
      <c r="P19" s="421"/>
      <c r="Q19" s="277" t="str">
        <f t="shared" ref="Q19:Q29" si="4">IF(((C19="Auditoría de Calidad")*AND(S19="No")),"No","")</f>
        <v/>
      </c>
      <c r="R19" s="277" t="str">
        <f t="shared" ref="R19:R29" si="5">IF(((C19="Auditoría de Calidad")*AND(S19="Si")),"Si","")</f>
        <v/>
      </c>
      <c r="S19" s="224"/>
      <c r="T19" s="421"/>
      <c r="U19" s="87"/>
      <c r="V19" s="248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</row>
    <row r="20" spans="1:44" ht="24">
      <c r="A20" s="247"/>
      <c r="B20" s="189">
        <v>5</v>
      </c>
      <c r="C20" s="244" t="s">
        <v>95</v>
      </c>
      <c r="D20" s="89" t="s">
        <v>226</v>
      </c>
      <c r="E20" s="277" t="str">
        <f t="shared" si="0"/>
        <v/>
      </c>
      <c r="F20" s="277" t="str">
        <f t="shared" si="1"/>
        <v/>
      </c>
      <c r="G20" s="224"/>
      <c r="H20" s="516"/>
      <c r="I20" s="516"/>
      <c r="J20" s="418"/>
      <c r="K20" s="277" t="str">
        <f t="shared" si="2"/>
        <v/>
      </c>
      <c r="L20" s="277" t="str">
        <f t="shared" si="3"/>
        <v/>
      </c>
      <c r="M20" s="224"/>
      <c r="N20" s="537"/>
      <c r="O20" s="538"/>
      <c r="P20" s="421"/>
      <c r="Q20" s="277" t="str">
        <f t="shared" si="4"/>
        <v/>
      </c>
      <c r="R20" s="277" t="str">
        <f t="shared" si="5"/>
        <v/>
      </c>
      <c r="S20" s="224"/>
      <c r="T20" s="421"/>
      <c r="U20" s="87"/>
      <c r="V20" s="248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</row>
    <row r="21" spans="1:44">
      <c r="A21" s="247"/>
      <c r="B21" s="190">
        <v>6</v>
      </c>
      <c r="C21" s="244" t="s">
        <v>95</v>
      </c>
      <c r="D21" s="89" t="s">
        <v>227</v>
      </c>
      <c r="E21" s="277" t="str">
        <f t="shared" si="0"/>
        <v/>
      </c>
      <c r="F21" s="277" t="str">
        <f t="shared" si="1"/>
        <v/>
      </c>
      <c r="G21" s="224"/>
      <c r="H21" s="516"/>
      <c r="I21" s="516"/>
      <c r="J21" s="418"/>
      <c r="K21" s="277" t="str">
        <f t="shared" si="2"/>
        <v/>
      </c>
      <c r="L21" s="277" t="str">
        <f t="shared" si="3"/>
        <v/>
      </c>
      <c r="M21" s="224"/>
      <c r="N21" s="537"/>
      <c r="O21" s="538"/>
      <c r="P21" s="421"/>
      <c r="Q21" s="277" t="str">
        <f t="shared" si="4"/>
        <v/>
      </c>
      <c r="R21" s="277" t="str">
        <f t="shared" si="5"/>
        <v/>
      </c>
      <c r="S21" s="224"/>
      <c r="T21" s="421"/>
      <c r="U21" s="87"/>
      <c r="V21" s="248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</row>
    <row r="22" spans="1:44" ht="24">
      <c r="A22" s="247"/>
      <c r="B22" s="189">
        <v>7</v>
      </c>
      <c r="C22" s="244" t="s">
        <v>95</v>
      </c>
      <c r="D22" s="89" t="s">
        <v>228</v>
      </c>
      <c r="E22" s="277" t="str">
        <f t="shared" si="0"/>
        <v/>
      </c>
      <c r="F22" s="277" t="str">
        <f t="shared" si="1"/>
        <v/>
      </c>
      <c r="G22" s="224"/>
      <c r="H22" s="516"/>
      <c r="I22" s="516"/>
      <c r="J22" s="418"/>
      <c r="K22" s="277" t="str">
        <f t="shared" si="2"/>
        <v/>
      </c>
      <c r="L22" s="277" t="str">
        <f t="shared" si="3"/>
        <v/>
      </c>
      <c r="M22" s="224"/>
      <c r="N22" s="537"/>
      <c r="O22" s="538"/>
      <c r="P22" s="421"/>
      <c r="Q22" s="277" t="str">
        <f t="shared" si="4"/>
        <v/>
      </c>
      <c r="R22" s="277" t="str">
        <f t="shared" si="5"/>
        <v/>
      </c>
      <c r="S22" s="224"/>
      <c r="T22" s="421"/>
      <c r="U22" s="87"/>
      <c r="V22" s="248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</row>
    <row r="23" spans="1:44" ht="36">
      <c r="A23" s="247"/>
      <c r="B23" s="190">
        <v>8</v>
      </c>
      <c r="C23" s="244" t="s">
        <v>95</v>
      </c>
      <c r="D23" s="89" t="s">
        <v>229</v>
      </c>
      <c r="E23" s="277" t="str">
        <f t="shared" si="0"/>
        <v/>
      </c>
      <c r="F23" s="277" t="str">
        <f t="shared" si="1"/>
        <v/>
      </c>
      <c r="G23" s="224"/>
      <c r="H23" s="516"/>
      <c r="I23" s="516"/>
      <c r="J23" s="418"/>
      <c r="K23" s="277" t="str">
        <f t="shared" si="2"/>
        <v/>
      </c>
      <c r="L23" s="277" t="str">
        <f t="shared" si="3"/>
        <v/>
      </c>
      <c r="M23" s="224"/>
      <c r="N23" s="537"/>
      <c r="O23" s="538"/>
      <c r="P23" s="421"/>
      <c r="Q23" s="277" t="str">
        <f t="shared" si="4"/>
        <v/>
      </c>
      <c r="R23" s="277" t="str">
        <f t="shared" si="5"/>
        <v/>
      </c>
      <c r="S23" s="224"/>
      <c r="T23" s="421"/>
      <c r="U23" s="87"/>
      <c r="V23" s="248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</row>
    <row r="24" spans="1:44" ht="48">
      <c r="A24" s="247"/>
      <c r="B24" s="189">
        <v>9</v>
      </c>
      <c r="C24" s="244" t="s">
        <v>95</v>
      </c>
      <c r="D24" s="89" t="s">
        <v>230</v>
      </c>
      <c r="E24" s="277" t="str">
        <f t="shared" si="0"/>
        <v/>
      </c>
      <c r="F24" s="277" t="str">
        <f t="shared" si="1"/>
        <v/>
      </c>
      <c r="G24" s="224"/>
      <c r="H24" s="516"/>
      <c r="I24" s="516"/>
      <c r="J24" s="418"/>
      <c r="K24" s="277" t="str">
        <f t="shared" si="2"/>
        <v/>
      </c>
      <c r="L24" s="277" t="str">
        <f t="shared" si="3"/>
        <v/>
      </c>
      <c r="M24" s="224"/>
      <c r="N24" s="537"/>
      <c r="O24" s="538"/>
      <c r="P24" s="421"/>
      <c r="Q24" s="277" t="str">
        <f t="shared" si="4"/>
        <v/>
      </c>
      <c r="R24" s="277" t="str">
        <f t="shared" si="5"/>
        <v/>
      </c>
      <c r="S24" s="224"/>
      <c r="T24" s="421"/>
      <c r="U24" s="87"/>
      <c r="V24" s="248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</row>
    <row r="25" spans="1:44" ht="24">
      <c r="A25" s="247"/>
      <c r="B25" s="190">
        <v>10</v>
      </c>
      <c r="C25" s="244" t="s">
        <v>95</v>
      </c>
      <c r="D25" s="89" t="s">
        <v>231</v>
      </c>
      <c r="E25" s="277" t="str">
        <f t="shared" si="0"/>
        <v/>
      </c>
      <c r="F25" s="277" t="str">
        <f t="shared" si="1"/>
        <v/>
      </c>
      <c r="G25" s="224"/>
      <c r="H25" s="516"/>
      <c r="I25" s="516"/>
      <c r="J25" s="418"/>
      <c r="K25" s="277" t="str">
        <f t="shared" si="2"/>
        <v/>
      </c>
      <c r="L25" s="277" t="str">
        <f t="shared" si="3"/>
        <v/>
      </c>
      <c r="M25" s="224"/>
      <c r="N25" s="537"/>
      <c r="O25" s="538"/>
      <c r="P25" s="421"/>
      <c r="Q25" s="277" t="str">
        <f t="shared" si="4"/>
        <v/>
      </c>
      <c r="R25" s="277" t="str">
        <f t="shared" si="5"/>
        <v/>
      </c>
      <c r="S25" s="224"/>
      <c r="T25" s="421"/>
      <c r="U25" s="87"/>
      <c r="V25" s="248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</row>
    <row r="26" spans="1:44" ht="24">
      <c r="A26" s="247"/>
      <c r="B26" s="189">
        <v>11</v>
      </c>
      <c r="C26" s="244" t="s">
        <v>95</v>
      </c>
      <c r="D26" s="89" t="s">
        <v>232</v>
      </c>
      <c r="E26" s="277" t="str">
        <f t="shared" si="0"/>
        <v/>
      </c>
      <c r="F26" s="277" t="str">
        <f t="shared" si="1"/>
        <v/>
      </c>
      <c r="G26" s="224"/>
      <c r="H26" s="516"/>
      <c r="I26" s="516"/>
      <c r="J26" s="418"/>
      <c r="K26" s="277" t="str">
        <f t="shared" si="2"/>
        <v/>
      </c>
      <c r="L26" s="277" t="str">
        <f t="shared" si="3"/>
        <v/>
      </c>
      <c r="M26" s="224"/>
      <c r="N26" s="537"/>
      <c r="O26" s="538"/>
      <c r="P26" s="421"/>
      <c r="Q26" s="277" t="str">
        <f t="shared" si="4"/>
        <v/>
      </c>
      <c r="R26" s="277" t="str">
        <f t="shared" si="5"/>
        <v/>
      </c>
      <c r="S26" s="224"/>
      <c r="T26" s="421"/>
      <c r="U26" s="87"/>
      <c r="V26" s="248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</row>
    <row r="27" spans="1:44" ht="24">
      <c r="A27" s="247"/>
      <c r="B27" s="190">
        <v>12</v>
      </c>
      <c r="C27" s="244" t="s">
        <v>95</v>
      </c>
      <c r="D27" s="89" t="s">
        <v>233</v>
      </c>
      <c r="E27" s="277" t="str">
        <f t="shared" si="0"/>
        <v/>
      </c>
      <c r="F27" s="277" t="str">
        <f t="shared" si="1"/>
        <v/>
      </c>
      <c r="G27" s="224"/>
      <c r="H27" s="516"/>
      <c r="I27" s="516"/>
      <c r="J27" s="418"/>
      <c r="K27" s="277" t="str">
        <f t="shared" si="2"/>
        <v/>
      </c>
      <c r="L27" s="277" t="str">
        <f t="shared" si="3"/>
        <v/>
      </c>
      <c r="M27" s="224"/>
      <c r="N27" s="537"/>
      <c r="O27" s="538"/>
      <c r="P27" s="421"/>
      <c r="Q27" s="277" t="str">
        <f t="shared" si="4"/>
        <v/>
      </c>
      <c r="R27" s="277" t="str">
        <f t="shared" si="5"/>
        <v/>
      </c>
      <c r="S27" s="224"/>
      <c r="T27" s="421"/>
      <c r="U27" s="87"/>
      <c r="V27" s="248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</row>
    <row r="28" spans="1:44" ht="24">
      <c r="A28" s="247"/>
      <c r="B28" s="189">
        <v>13</v>
      </c>
      <c r="C28" s="244" t="s">
        <v>95</v>
      </c>
      <c r="D28" s="89" t="s">
        <v>234</v>
      </c>
      <c r="E28" s="277" t="str">
        <f t="shared" si="0"/>
        <v/>
      </c>
      <c r="F28" s="277" t="str">
        <f t="shared" si="1"/>
        <v/>
      </c>
      <c r="G28" s="224"/>
      <c r="H28" s="516"/>
      <c r="I28" s="516"/>
      <c r="J28" s="418"/>
      <c r="K28" s="277" t="str">
        <f t="shared" si="2"/>
        <v/>
      </c>
      <c r="L28" s="277" t="str">
        <f t="shared" si="3"/>
        <v/>
      </c>
      <c r="M28" s="224"/>
      <c r="N28" s="537"/>
      <c r="O28" s="538"/>
      <c r="P28" s="421"/>
      <c r="Q28" s="277" t="str">
        <f t="shared" si="4"/>
        <v/>
      </c>
      <c r="R28" s="277" t="str">
        <f t="shared" si="5"/>
        <v/>
      </c>
      <c r="S28" s="224"/>
      <c r="T28" s="421"/>
      <c r="U28" s="87"/>
      <c r="V28" s="248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</row>
    <row r="29" spans="1:44" ht="24.75" thickBot="1">
      <c r="A29" s="247"/>
      <c r="B29" s="190">
        <v>14</v>
      </c>
      <c r="C29" s="244" t="s">
        <v>95</v>
      </c>
      <c r="D29" s="89" t="s">
        <v>235</v>
      </c>
      <c r="E29" s="277" t="str">
        <f t="shared" si="0"/>
        <v/>
      </c>
      <c r="F29" s="277" t="str">
        <f t="shared" si="1"/>
        <v/>
      </c>
      <c r="G29" s="224"/>
      <c r="H29" s="516"/>
      <c r="I29" s="516"/>
      <c r="J29" s="418"/>
      <c r="K29" s="277" t="str">
        <f t="shared" si="2"/>
        <v/>
      </c>
      <c r="L29" s="277" t="str">
        <f t="shared" si="3"/>
        <v/>
      </c>
      <c r="M29" s="224"/>
      <c r="N29" s="537"/>
      <c r="O29" s="538"/>
      <c r="P29" s="421"/>
      <c r="Q29" s="277" t="str">
        <f t="shared" si="4"/>
        <v/>
      </c>
      <c r="R29" s="277" t="str">
        <f t="shared" si="5"/>
        <v/>
      </c>
      <c r="S29" s="224"/>
      <c r="T29" s="421"/>
      <c r="U29" s="87"/>
      <c r="V29" s="248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</row>
    <row r="30" spans="1:44" ht="57" customHeight="1" thickBot="1">
      <c r="A30" s="247"/>
      <c r="B30" s="101"/>
      <c r="C30" s="518" t="s">
        <v>236</v>
      </c>
      <c r="D30" s="518"/>
      <c r="E30" s="518"/>
      <c r="F30" s="518"/>
      <c r="G30" s="518"/>
      <c r="H30" s="518"/>
      <c r="I30" s="518"/>
      <c r="J30" s="518"/>
      <c r="K30" s="298"/>
      <c r="L30" s="298"/>
      <c r="M30" s="422"/>
      <c r="N30" s="539"/>
      <c r="O30" s="539"/>
      <c r="P30" s="102"/>
      <c r="Q30" s="298"/>
      <c r="R30" s="298"/>
      <c r="S30" s="422"/>
      <c r="T30" s="102"/>
      <c r="U30" s="103"/>
      <c r="V30" s="248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</row>
    <row r="31" spans="1:44" ht="24">
      <c r="A31" s="247"/>
      <c r="B31" s="189">
        <v>1</v>
      </c>
      <c r="C31" s="244" t="s">
        <v>90</v>
      </c>
      <c r="D31" s="245" t="s">
        <v>91</v>
      </c>
      <c r="E31" s="277" t="str">
        <f>IF(((C31="Auditoría de Gestión de la Configuración")*AND(G31="No")),"No","")</f>
        <v/>
      </c>
      <c r="F31" s="277" t="str">
        <f>IF(((C31="Auditoría de Gestión de la Configuración")*AND(G31="Si")),"Si","")</f>
        <v>Si</v>
      </c>
      <c r="G31" s="224" t="s">
        <v>92</v>
      </c>
      <c r="H31" s="516"/>
      <c r="I31" s="516"/>
      <c r="J31" s="418"/>
      <c r="K31" s="277" t="str">
        <f>IF(((C31="Auditoría de gestión de la configuración")*AND(M31="No")),"No","")</f>
        <v/>
      </c>
      <c r="L31" s="277" t="str">
        <f>IF(((C31="Auditoría de gestión de la configuración")*AND(M31="Si")),"Si","")</f>
        <v>Si</v>
      </c>
      <c r="M31" s="224" t="s">
        <v>92</v>
      </c>
      <c r="N31" s="537"/>
      <c r="O31" s="538"/>
      <c r="P31" s="421"/>
      <c r="Q31" s="277" t="str">
        <f>IF(((C31="Auditoría de gestión de la configuración")*AND(S31="No")),"No","")</f>
        <v/>
      </c>
      <c r="R31" s="277" t="str">
        <f>IF(((C31="Auditoría de gestión de la configuración")*AND(S31="Si")),"Si","")</f>
        <v>Si</v>
      </c>
      <c r="S31" s="224" t="s">
        <v>92</v>
      </c>
      <c r="T31" s="421"/>
      <c r="U31" s="87"/>
      <c r="V31" s="248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</row>
    <row r="32" spans="1:44" ht="24">
      <c r="A32" s="247"/>
      <c r="B32" s="190">
        <f>1+B31</f>
        <v>2</v>
      </c>
      <c r="C32" s="244" t="s">
        <v>90</v>
      </c>
      <c r="D32" s="246" t="s">
        <v>237</v>
      </c>
      <c r="E32" s="277" t="str">
        <f>IF(((C32="Auditoría de Gestión de la Configuración")*AND(G32="No")),"No","")</f>
        <v>No</v>
      </c>
      <c r="F32" s="277" t="str">
        <f>IF(((C32="Auditoría de Gestión de la Configuración")*AND(G32="Si")),"Si","")</f>
        <v/>
      </c>
      <c r="G32" s="224" t="s">
        <v>94</v>
      </c>
      <c r="H32" s="516"/>
      <c r="I32" s="516"/>
      <c r="J32" s="418"/>
      <c r="K32" s="277" t="str">
        <f>IF(((C32="Auditoría de gestión de la configuración")*AND(M32="No")),"No","")</f>
        <v/>
      </c>
      <c r="L32" s="277" t="str">
        <f>IF(((C32="Auditoría de gestión de la configuración")*AND(M32="Si")),"Si","")</f>
        <v>Si</v>
      </c>
      <c r="M32" s="224" t="s">
        <v>92</v>
      </c>
      <c r="N32" s="537"/>
      <c r="O32" s="538"/>
      <c r="P32" s="421"/>
      <c r="Q32" s="277" t="str">
        <f>IF(((C32="Auditoría de gestión de la configuración")*AND(S32="No")),"No","")</f>
        <v/>
      </c>
      <c r="R32" s="277" t="str">
        <f>IF(((C32="Auditoría de gestión de la configuración")*AND(S32="Si")),"Si","")</f>
        <v>Si</v>
      </c>
      <c r="S32" s="224" t="s">
        <v>92</v>
      </c>
      <c r="T32" s="421"/>
      <c r="U32" s="87"/>
      <c r="V32" s="248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</row>
    <row r="33" spans="1:44" ht="24">
      <c r="A33" s="247"/>
      <c r="B33" s="190">
        <f t="shared" ref="B33:B40" si="6">1+B32</f>
        <v>3</v>
      </c>
      <c r="C33" s="244" t="s">
        <v>95</v>
      </c>
      <c r="D33" s="89" t="s">
        <v>224</v>
      </c>
      <c r="E33" s="277" t="str">
        <f>IF(((C33="Auditoría de Calidad")*AND(G33="No")),"No","")</f>
        <v/>
      </c>
      <c r="F33" s="277" t="str">
        <f>IF(((C33="Auditoría de Calidad")*AND(G33="Si")),"Si","")</f>
        <v/>
      </c>
      <c r="G33" s="224"/>
      <c r="H33" s="516"/>
      <c r="I33" s="516"/>
      <c r="J33" s="418"/>
      <c r="K33" s="277" t="str">
        <f>IF(((C33="Auditoría de Calidad")*AND(M33="No")),"No","")</f>
        <v/>
      </c>
      <c r="L33" s="277" t="str">
        <f>IF(((C33="Auditoría de Calidad")*AND(M33="Si")),"Si","")</f>
        <v/>
      </c>
      <c r="M33" s="224"/>
      <c r="N33" s="537"/>
      <c r="O33" s="538"/>
      <c r="P33" s="421"/>
      <c r="Q33" s="277" t="str">
        <f>IF(((C33="Auditoría de Calidad")*AND(S33="No")),"No","")</f>
        <v>No</v>
      </c>
      <c r="R33" s="277" t="str">
        <f>IF(((C33="Auditoría de Calidad")*AND(S33="Si")),"Si","")</f>
        <v/>
      </c>
      <c r="S33" s="224" t="s">
        <v>94</v>
      </c>
      <c r="T33" s="421"/>
      <c r="U33" s="87"/>
      <c r="V33" s="248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</row>
    <row r="34" spans="1:44">
      <c r="A34" s="247"/>
      <c r="B34" s="190">
        <f t="shared" si="6"/>
        <v>4</v>
      </c>
      <c r="C34" s="244" t="s">
        <v>95</v>
      </c>
      <c r="D34" s="89" t="s">
        <v>225</v>
      </c>
      <c r="E34" s="277" t="str">
        <f t="shared" ref="E34:E40" si="7">IF(((C34="Auditoría de Calidad")*AND(G34="No")),"No","")</f>
        <v/>
      </c>
      <c r="F34" s="277" t="str">
        <f t="shared" ref="F34:F40" si="8">IF(((C34="Auditoría de Calidad")*AND(G34="Si")),"Si","")</f>
        <v/>
      </c>
      <c r="G34" s="224"/>
      <c r="H34" s="516"/>
      <c r="I34" s="516"/>
      <c r="J34" s="418"/>
      <c r="K34" s="277" t="str">
        <f t="shared" ref="K34:K40" si="9">IF(((C34="Auditoría de Calidad")*AND(M34="No")),"No","")</f>
        <v/>
      </c>
      <c r="L34" s="277" t="str">
        <f t="shared" ref="L34:L40" si="10">IF(((C34="Auditoría de Calidad")*AND(M34="Si")),"Si","")</f>
        <v/>
      </c>
      <c r="M34" s="224"/>
      <c r="N34" s="537"/>
      <c r="O34" s="538"/>
      <c r="P34" s="421"/>
      <c r="Q34" s="277" t="str">
        <f t="shared" ref="Q34:Q40" si="11">IF(((C34="Auditoría de Calidad")*AND(S34="No")),"No","")</f>
        <v/>
      </c>
      <c r="R34" s="277" t="str">
        <f t="shared" ref="R34:R40" si="12">IF(((C34="Auditoría de Calidad")*AND(S34="Si")),"Si","")</f>
        <v/>
      </c>
      <c r="S34" s="224"/>
      <c r="T34" s="421"/>
      <c r="U34" s="87"/>
      <c r="V34" s="248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</row>
    <row r="35" spans="1:44" ht="24">
      <c r="A35" s="247"/>
      <c r="B35" s="190">
        <f t="shared" si="6"/>
        <v>5</v>
      </c>
      <c r="C35" s="244" t="s">
        <v>95</v>
      </c>
      <c r="D35" s="89" t="s">
        <v>226</v>
      </c>
      <c r="E35" s="277" t="str">
        <f t="shared" si="7"/>
        <v/>
      </c>
      <c r="F35" s="277" t="str">
        <f t="shared" si="8"/>
        <v/>
      </c>
      <c r="G35" s="224"/>
      <c r="H35" s="516"/>
      <c r="I35" s="516"/>
      <c r="J35" s="418"/>
      <c r="K35" s="277" t="str">
        <f t="shared" si="9"/>
        <v/>
      </c>
      <c r="L35" s="277" t="str">
        <f t="shared" si="10"/>
        <v/>
      </c>
      <c r="M35" s="224"/>
      <c r="N35" s="537"/>
      <c r="O35" s="538"/>
      <c r="P35" s="421"/>
      <c r="Q35" s="277" t="str">
        <f t="shared" si="11"/>
        <v/>
      </c>
      <c r="R35" s="277" t="str">
        <f t="shared" si="12"/>
        <v/>
      </c>
      <c r="S35" s="224"/>
      <c r="T35" s="421"/>
      <c r="U35" s="87"/>
      <c r="V35" s="248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</row>
    <row r="36" spans="1:44">
      <c r="A36" s="247"/>
      <c r="B36" s="190">
        <f t="shared" si="6"/>
        <v>6</v>
      </c>
      <c r="C36" s="244" t="s">
        <v>95</v>
      </c>
      <c r="D36" s="89" t="s">
        <v>227</v>
      </c>
      <c r="E36" s="277" t="str">
        <f t="shared" si="7"/>
        <v/>
      </c>
      <c r="F36" s="277" t="str">
        <f t="shared" si="8"/>
        <v/>
      </c>
      <c r="G36" s="224"/>
      <c r="H36" s="516"/>
      <c r="I36" s="516"/>
      <c r="J36" s="418"/>
      <c r="K36" s="277" t="str">
        <f t="shared" si="9"/>
        <v/>
      </c>
      <c r="L36" s="277" t="str">
        <f t="shared" si="10"/>
        <v/>
      </c>
      <c r="M36" s="224"/>
      <c r="N36" s="537"/>
      <c r="O36" s="538"/>
      <c r="P36" s="421"/>
      <c r="Q36" s="277" t="str">
        <f t="shared" si="11"/>
        <v/>
      </c>
      <c r="R36" s="277" t="str">
        <f t="shared" si="12"/>
        <v/>
      </c>
      <c r="S36" s="224"/>
      <c r="T36" s="421"/>
      <c r="U36" s="87"/>
      <c r="V36" s="248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</row>
    <row r="37" spans="1:44" ht="24">
      <c r="A37" s="247"/>
      <c r="B37" s="190">
        <f t="shared" si="6"/>
        <v>7</v>
      </c>
      <c r="C37" s="244" t="s">
        <v>95</v>
      </c>
      <c r="D37" s="89" t="s">
        <v>238</v>
      </c>
      <c r="E37" s="277" t="str">
        <f t="shared" si="7"/>
        <v/>
      </c>
      <c r="F37" s="277" t="str">
        <f t="shared" si="8"/>
        <v/>
      </c>
      <c r="G37" s="224"/>
      <c r="H37" s="516"/>
      <c r="I37" s="516"/>
      <c r="J37" s="418"/>
      <c r="K37" s="277" t="str">
        <f t="shared" si="9"/>
        <v/>
      </c>
      <c r="L37" s="277" t="str">
        <f t="shared" si="10"/>
        <v/>
      </c>
      <c r="M37" s="224"/>
      <c r="N37" s="537"/>
      <c r="O37" s="538"/>
      <c r="P37" s="421"/>
      <c r="Q37" s="277" t="str">
        <f t="shared" si="11"/>
        <v/>
      </c>
      <c r="R37" s="277" t="str">
        <f t="shared" si="12"/>
        <v/>
      </c>
      <c r="S37" s="224"/>
      <c r="T37" s="421"/>
      <c r="U37" s="87"/>
      <c r="V37" s="248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</row>
    <row r="38" spans="1:44" ht="36">
      <c r="A38" s="247"/>
      <c r="B38" s="190">
        <f t="shared" si="6"/>
        <v>8</v>
      </c>
      <c r="C38" s="244" t="s">
        <v>95</v>
      </c>
      <c r="D38" s="89" t="s">
        <v>239</v>
      </c>
      <c r="E38" s="277" t="str">
        <f t="shared" si="7"/>
        <v/>
      </c>
      <c r="F38" s="277" t="str">
        <f t="shared" si="8"/>
        <v/>
      </c>
      <c r="G38" s="224"/>
      <c r="H38" s="516"/>
      <c r="I38" s="516"/>
      <c r="J38" s="418"/>
      <c r="K38" s="277" t="str">
        <f t="shared" si="9"/>
        <v/>
      </c>
      <c r="L38" s="277" t="str">
        <f t="shared" si="10"/>
        <v/>
      </c>
      <c r="M38" s="224"/>
      <c r="N38" s="537"/>
      <c r="O38" s="538"/>
      <c r="P38" s="421"/>
      <c r="Q38" s="277" t="str">
        <f t="shared" si="11"/>
        <v/>
      </c>
      <c r="R38" s="277" t="str">
        <f t="shared" si="12"/>
        <v/>
      </c>
      <c r="S38" s="224"/>
      <c r="T38" s="421"/>
      <c r="U38" s="87"/>
      <c r="V38" s="248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</row>
    <row r="39" spans="1:44" ht="36">
      <c r="A39" s="247"/>
      <c r="B39" s="190">
        <f t="shared" si="6"/>
        <v>9</v>
      </c>
      <c r="C39" s="244" t="s">
        <v>95</v>
      </c>
      <c r="D39" s="89" t="s">
        <v>240</v>
      </c>
      <c r="E39" s="277" t="str">
        <f t="shared" si="7"/>
        <v/>
      </c>
      <c r="F39" s="277" t="str">
        <f t="shared" si="8"/>
        <v/>
      </c>
      <c r="G39" s="224"/>
      <c r="H39" s="516"/>
      <c r="I39" s="516"/>
      <c r="J39" s="418"/>
      <c r="K39" s="277" t="str">
        <f t="shared" si="9"/>
        <v/>
      </c>
      <c r="L39" s="277" t="str">
        <f t="shared" si="10"/>
        <v/>
      </c>
      <c r="M39" s="224"/>
      <c r="N39" s="537"/>
      <c r="O39" s="538"/>
      <c r="P39" s="421"/>
      <c r="Q39" s="277" t="str">
        <f t="shared" si="11"/>
        <v/>
      </c>
      <c r="R39" s="277" t="str">
        <f t="shared" si="12"/>
        <v/>
      </c>
      <c r="S39" s="224"/>
      <c r="T39" s="421"/>
      <c r="U39" s="87"/>
      <c r="V39" s="248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</row>
    <row r="40" spans="1:44" ht="36.75" thickBot="1">
      <c r="A40" s="247"/>
      <c r="B40" s="190">
        <f t="shared" si="6"/>
        <v>10</v>
      </c>
      <c r="C40" s="244" t="s">
        <v>95</v>
      </c>
      <c r="D40" s="89" t="s">
        <v>241</v>
      </c>
      <c r="E40" s="277" t="str">
        <f t="shared" si="7"/>
        <v/>
      </c>
      <c r="F40" s="277" t="str">
        <f t="shared" si="8"/>
        <v/>
      </c>
      <c r="G40" s="224"/>
      <c r="H40" s="516"/>
      <c r="I40" s="516"/>
      <c r="J40" s="418"/>
      <c r="K40" s="277" t="str">
        <f t="shared" si="9"/>
        <v/>
      </c>
      <c r="L40" s="277" t="str">
        <f t="shared" si="10"/>
        <v/>
      </c>
      <c r="M40" s="224"/>
      <c r="N40" s="537"/>
      <c r="O40" s="538"/>
      <c r="P40" s="421"/>
      <c r="Q40" s="277" t="str">
        <f t="shared" si="11"/>
        <v/>
      </c>
      <c r="R40" s="277" t="str">
        <f t="shared" si="12"/>
        <v/>
      </c>
      <c r="S40" s="224"/>
      <c r="T40" s="421"/>
      <c r="U40" s="87"/>
      <c r="V40" s="248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</row>
    <row r="41" spans="1:44" ht="57" customHeight="1" thickBot="1">
      <c r="A41" s="241"/>
      <c r="B41" s="101"/>
      <c r="C41" s="518" t="s">
        <v>242</v>
      </c>
      <c r="D41" s="518"/>
      <c r="E41" s="518"/>
      <c r="F41" s="518"/>
      <c r="G41" s="518"/>
      <c r="H41" s="518"/>
      <c r="I41" s="518"/>
      <c r="J41" s="518"/>
      <c r="K41" s="298"/>
      <c r="L41" s="298"/>
      <c r="M41" s="422"/>
      <c r="N41" s="539"/>
      <c r="O41" s="539"/>
      <c r="P41" s="102"/>
      <c r="Q41" s="298"/>
      <c r="R41" s="298"/>
      <c r="S41" s="422"/>
      <c r="T41" s="102"/>
      <c r="U41" s="103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3"/>
      <c r="AI41" s="243"/>
      <c r="AJ41" s="243"/>
      <c r="AK41" s="243"/>
      <c r="AL41" s="243"/>
      <c r="AM41" s="243"/>
      <c r="AN41" s="243"/>
      <c r="AO41" s="243"/>
      <c r="AP41" s="243"/>
      <c r="AQ41" s="243"/>
      <c r="AR41" s="243"/>
    </row>
    <row r="42" spans="1:44" ht="24">
      <c r="A42" s="241"/>
      <c r="B42" s="189">
        <v>1</v>
      </c>
      <c r="C42" s="244" t="s">
        <v>90</v>
      </c>
      <c r="D42" s="245" t="s">
        <v>91</v>
      </c>
      <c r="E42" s="277" t="str">
        <f>IF(((C42="Auditoría de Gestión de la Configuración")*AND(G42="No")),"No","")</f>
        <v/>
      </c>
      <c r="F42" s="277" t="str">
        <f>IF(((C42="Auditoría de Gestión de la Configuración")*AND(G42="Si")),"Si","")</f>
        <v>Si</v>
      </c>
      <c r="G42" s="295" t="s">
        <v>92</v>
      </c>
      <c r="H42" s="540"/>
      <c r="I42" s="540"/>
      <c r="J42" s="423"/>
      <c r="K42" s="277" t="str">
        <f>IF(((C42="Auditoría de gestión de la configuración")*AND(M42="No")),"No","")</f>
        <v/>
      </c>
      <c r="L42" s="277" t="str">
        <f>IF(((C42="Auditoría de gestión de la configuración")*AND(M42="Si")),"Si","")</f>
        <v>Si</v>
      </c>
      <c r="M42" s="295" t="s">
        <v>92</v>
      </c>
      <c r="N42" s="541"/>
      <c r="O42" s="542"/>
      <c r="P42" s="424"/>
      <c r="Q42" s="277" t="str">
        <f>IF(((C42="Auditoría de gestión de la configuración")*AND(S42="No")),"No","")</f>
        <v/>
      </c>
      <c r="R42" s="277" t="str">
        <f>IF(((C42="Auditoría de gestión de la configuración")*AND(S42="Si")),"Si","")</f>
        <v>Si</v>
      </c>
      <c r="S42" s="295" t="s">
        <v>92</v>
      </c>
      <c r="T42" s="424"/>
      <c r="U42" s="194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3"/>
      <c r="AI42" s="243"/>
      <c r="AJ42" s="243"/>
      <c r="AK42" s="243"/>
      <c r="AL42" s="243"/>
      <c r="AM42" s="243"/>
      <c r="AN42" s="243"/>
      <c r="AO42" s="243"/>
      <c r="AP42" s="243"/>
      <c r="AQ42" s="243"/>
      <c r="AR42" s="243"/>
    </row>
    <row r="43" spans="1:44" ht="24">
      <c r="A43" s="241"/>
      <c r="B43" s="190">
        <f>1+B42</f>
        <v>2</v>
      </c>
      <c r="C43" s="244" t="s">
        <v>90</v>
      </c>
      <c r="D43" s="246" t="s">
        <v>93</v>
      </c>
      <c r="E43" s="277" t="str">
        <f>IF(((C43="Auditoría de Gestión de la Configuración")*AND(G43="No")),"No","")</f>
        <v>No</v>
      </c>
      <c r="F43" s="277" t="str">
        <f>IF(((C43="Auditoría de Gestión de la Configuración")*AND(G43="Si")),"Si","")</f>
        <v/>
      </c>
      <c r="G43" s="224" t="s">
        <v>94</v>
      </c>
      <c r="H43" s="516"/>
      <c r="I43" s="516"/>
      <c r="J43" s="418"/>
      <c r="K43" s="277" t="str">
        <f>IF(((C43="Auditoría de gestión de la configuración")*AND(M43="No")),"No","")</f>
        <v>No</v>
      </c>
      <c r="L43" s="277" t="str">
        <f>IF(((C43="Auditoría de gestión de la configuración")*AND(M43="Si")),"Si","")</f>
        <v/>
      </c>
      <c r="M43" s="224" t="s">
        <v>94</v>
      </c>
      <c r="N43" s="537"/>
      <c r="O43" s="538"/>
      <c r="P43" s="421"/>
      <c r="Q43" s="277" t="str">
        <f>IF(((C43="Auditoría de gestión de la configuración")*AND(S43="No")),"No","")</f>
        <v/>
      </c>
      <c r="R43" s="277" t="str">
        <f>IF(((C43="Auditoría de gestión de la configuración")*AND(S43="Si")),"Si","")</f>
        <v>Si</v>
      </c>
      <c r="S43" s="224" t="s">
        <v>92</v>
      </c>
      <c r="T43" s="421"/>
      <c r="U43" s="87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</row>
    <row r="44" spans="1:44" ht="24">
      <c r="A44" s="241"/>
      <c r="B44" s="190">
        <f t="shared" ref="B44:B53" si="13">1+B43</f>
        <v>3</v>
      </c>
      <c r="C44" s="244" t="s">
        <v>95</v>
      </c>
      <c r="D44" s="89" t="s">
        <v>224</v>
      </c>
      <c r="E44" s="277" t="str">
        <f>IF(((C44="Auditoría de Calidad")*AND(G44="No")),"No","")</f>
        <v/>
      </c>
      <c r="F44" s="277" t="str">
        <f>IF(((C44="Auditoría de Calidad")*AND(G44="Si")),"Si","")</f>
        <v/>
      </c>
      <c r="G44" s="224"/>
      <c r="H44" s="516"/>
      <c r="I44" s="516"/>
      <c r="J44" s="418"/>
      <c r="K44" s="277" t="str">
        <f>IF(((C44="Auditoría de Calidad")*AND(M44="No")),"No","")</f>
        <v/>
      </c>
      <c r="L44" s="277" t="str">
        <f>IF(((C44="Auditoría de Calidad")*AND(M44="Si")),"Si","")</f>
        <v/>
      </c>
      <c r="M44" s="224"/>
      <c r="N44" s="537"/>
      <c r="O44" s="538"/>
      <c r="P44" s="421"/>
      <c r="Q44" s="277" t="str">
        <f>IF(((C44="Auditoría de Calidad")*AND(S44="No")),"No","")</f>
        <v/>
      </c>
      <c r="R44" s="277" t="str">
        <f>IF(((C44="Auditoría de Calidad")*AND(S44="Si")),"Si","")</f>
        <v/>
      </c>
      <c r="S44" s="224"/>
      <c r="T44" s="421"/>
      <c r="U44" s="87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</row>
    <row r="45" spans="1:44">
      <c r="A45" s="241"/>
      <c r="B45" s="190">
        <f t="shared" si="13"/>
        <v>4</v>
      </c>
      <c r="C45" s="244" t="s">
        <v>95</v>
      </c>
      <c r="D45" s="89" t="s">
        <v>225</v>
      </c>
      <c r="E45" s="277" t="str">
        <f t="shared" ref="E45:E53" si="14">IF(((C45="Auditoría de Calidad")*AND(G45="No")),"No","")</f>
        <v/>
      </c>
      <c r="F45" s="277" t="str">
        <f t="shared" ref="F45:F53" si="15">IF(((C45="Auditoría de Calidad")*AND(G45="Si")),"Si","")</f>
        <v/>
      </c>
      <c r="G45" s="224"/>
      <c r="H45" s="516"/>
      <c r="I45" s="516"/>
      <c r="J45" s="418"/>
      <c r="K45" s="277" t="str">
        <f t="shared" ref="K45:K53" si="16">IF(((C45="Auditoría de Calidad")*AND(M45="No")),"No","")</f>
        <v/>
      </c>
      <c r="L45" s="277" t="str">
        <f t="shared" ref="L45:L53" si="17">IF(((C45="Auditoría de Calidad")*AND(M45="Si")),"Si","")</f>
        <v/>
      </c>
      <c r="M45" s="224"/>
      <c r="N45" s="537"/>
      <c r="O45" s="538"/>
      <c r="P45" s="421"/>
      <c r="Q45" s="277" t="str">
        <f t="shared" ref="Q45:Q53" si="18">IF(((C45="Auditoría de Calidad")*AND(S45="No")),"No","")</f>
        <v/>
      </c>
      <c r="R45" s="277" t="str">
        <f t="shared" ref="R45:R53" si="19">IF(((C45="Auditoría de Calidad")*AND(S45="Si")),"Si","")</f>
        <v/>
      </c>
      <c r="S45" s="224"/>
      <c r="T45" s="421"/>
      <c r="U45" s="87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</row>
    <row r="46" spans="1:44" ht="24">
      <c r="A46" s="241"/>
      <c r="B46" s="190">
        <f t="shared" si="13"/>
        <v>5</v>
      </c>
      <c r="C46" s="244" t="s">
        <v>95</v>
      </c>
      <c r="D46" s="89" t="s">
        <v>226</v>
      </c>
      <c r="E46" s="277" t="str">
        <f t="shared" si="14"/>
        <v/>
      </c>
      <c r="F46" s="277" t="str">
        <f t="shared" si="15"/>
        <v/>
      </c>
      <c r="G46" s="224"/>
      <c r="H46" s="516"/>
      <c r="I46" s="516"/>
      <c r="J46" s="418"/>
      <c r="K46" s="277" t="str">
        <f t="shared" si="16"/>
        <v/>
      </c>
      <c r="L46" s="277" t="str">
        <f t="shared" si="17"/>
        <v/>
      </c>
      <c r="M46" s="224"/>
      <c r="N46" s="537"/>
      <c r="O46" s="538"/>
      <c r="P46" s="421"/>
      <c r="Q46" s="277" t="str">
        <f t="shared" si="18"/>
        <v/>
      </c>
      <c r="R46" s="277" t="str">
        <f t="shared" si="19"/>
        <v/>
      </c>
      <c r="S46" s="224"/>
      <c r="T46" s="421"/>
      <c r="U46" s="87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</row>
    <row r="47" spans="1:44">
      <c r="A47" s="241"/>
      <c r="B47" s="190">
        <f t="shared" si="13"/>
        <v>6</v>
      </c>
      <c r="C47" s="244" t="s">
        <v>95</v>
      </c>
      <c r="D47" s="89" t="s">
        <v>227</v>
      </c>
      <c r="E47" s="277" t="str">
        <f t="shared" si="14"/>
        <v/>
      </c>
      <c r="F47" s="277" t="str">
        <f t="shared" si="15"/>
        <v/>
      </c>
      <c r="G47" s="224"/>
      <c r="H47" s="516"/>
      <c r="I47" s="516"/>
      <c r="J47" s="418"/>
      <c r="K47" s="277" t="str">
        <f t="shared" si="16"/>
        <v/>
      </c>
      <c r="L47" s="277" t="str">
        <f t="shared" si="17"/>
        <v/>
      </c>
      <c r="M47" s="224"/>
      <c r="N47" s="537"/>
      <c r="O47" s="538"/>
      <c r="P47" s="421"/>
      <c r="Q47" s="277" t="str">
        <f t="shared" si="18"/>
        <v/>
      </c>
      <c r="R47" s="277" t="str">
        <f t="shared" si="19"/>
        <v/>
      </c>
      <c r="S47" s="224"/>
      <c r="T47" s="421"/>
      <c r="U47" s="87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</row>
    <row r="48" spans="1:44" ht="24">
      <c r="A48" s="241"/>
      <c r="B48" s="190">
        <f t="shared" si="13"/>
        <v>7</v>
      </c>
      <c r="C48" s="244" t="s">
        <v>95</v>
      </c>
      <c r="D48" s="89" t="s">
        <v>238</v>
      </c>
      <c r="E48" s="277" t="str">
        <f t="shared" si="14"/>
        <v/>
      </c>
      <c r="F48" s="277" t="str">
        <f t="shared" si="15"/>
        <v/>
      </c>
      <c r="G48" s="224"/>
      <c r="H48" s="516"/>
      <c r="I48" s="516"/>
      <c r="J48" s="418"/>
      <c r="K48" s="277" t="str">
        <f t="shared" si="16"/>
        <v/>
      </c>
      <c r="L48" s="277" t="str">
        <f t="shared" si="17"/>
        <v/>
      </c>
      <c r="M48" s="224"/>
      <c r="N48" s="537"/>
      <c r="O48" s="538"/>
      <c r="P48" s="421"/>
      <c r="Q48" s="277" t="str">
        <f t="shared" si="18"/>
        <v/>
      </c>
      <c r="R48" s="277" t="str">
        <f t="shared" si="19"/>
        <v/>
      </c>
      <c r="S48" s="224"/>
      <c r="T48" s="421"/>
      <c r="U48" s="87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</row>
    <row r="49" spans="1:44" ht="36">
      <c r="A49" s="241"/>
      <c r="B49" s="190">
        <f t="shared" si="13"/>
        <v>8</v>
      </c>
      <c r="C49" s="244" t="s">
        <v>95</v>
      </c>
      <c r="D49" s="89" t="s">
        <v>243</v>
      </c>
      <c r="E49" s="277" t="str">
        <f t="shared" si="14"/>
        <v/>
      </c>
      <c r="F49" s="277" t="str">
        <f t="shared" si="15"/>
        <v/>
      </c>
      <c r="G49" s="224"/>
      <c r="H49" s="516"/>
      <c r="I49" s="516"/>
      <c r="J49" s="418"/>
      <c r="K49" s="277" t="str">
        <f t="shared" si="16"/>
        <v/>
      </c>
      <c r="L49" s="277" t="str">
        <f t="shared" si="17"/>
        <v/>
      </c>
      <c r="M49" s="224"/>
      <c r="N49" s="537"/>
      <c r="O49" s="538"/>
      <c r="P49" s="421"/>
      <c r="Q49" s="277" t="str">
        <f t="shared" si="18"/>
        <v/>
      </c>
      <c r="R49" s="277" t="str">
        <f t="shared" si="19"/>
        <v/>
      </c>
      <c r="S49" s="224"/>
      <c r="T49" s="421"/>
      <c r="U49" s="87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</row>
    <row r="50" spans="1:44" ht="24">
      <c r="A50" s="241"/>
      <c r="B50" s="190">
        <f t="shared" si="13"/>
        <v>9</v>
      </c>
      <c r="C50" s="244" t="s">
        <v>95</v>
      </c>
      <c r="D50" s="89" t="s">
        <v>244</v>
      </c>
      <c r="E50" s="277" t="str">
        <f t="shared" si="14"/>
        <v/>
      </c>
      <c r="F50" s="277" t="str">
        <f t="shared" si="15"/>
        <v/>
      </c>
      <c r="G50" s="224"/>
      <c r="H50" s="516"/>
      <c r="I50" s="516"/>
      <c r="J50" s="418"/>
      <c r="K50" s="277" t="str">
        <f t="shared" si="16"/>
        <v/>
      </c>
      <c r="L50" s="277" t="str">
        <f t="shared" si="17"/>
        <v/>
      </c>
      <c r="M50" s="224"/>
      <c r="N50" s="537"/>
      <c r="O50" s="538"/>
      <c r="P50" s="421"/>
      <c r="Q50" s="277" t="str">
        <f t="shared" si="18"/>
        <v/>
      </c>
      <c r="R50" s="277" t="str">
        <f t="shared" si="19"/>
        <v/>
      </c>
      <c r="S50" s="224"/>
      <c r="T50" s="421"/>
      <c r="U50" s="87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</row>
    <row r="51" spans="1:44" ht="36">
      <c r="A51" s="241"/>
      <c r="B51" s="190">
        <f t="shared" si="13"/>
        <v>10</v>
      </c>
      <c r="C51" s="244" t="s">
        <v>95</v>
      </c>
      <c r="D51" s="89" t="s">
        <v>245</v>
      </c>
      <c r="E51" s="277" t="str">
        <f t="shared" si="14"/>
        <v/>
      </c>
      <c r="F51" s="277" t="str">
        <f t="shared" si="15"/>
        <v/>
      </c>
      <c r="G51" s="224"/>
      <c r="H51" s="516"/>
      <c r="I51" s="516"/>
      <c r="J51" s="418"/>
      <c r="K51" s="277" t="str">
        <f t="shared" si="16"/>
        <v/>
      </c>
      <c r="L51" s="277" t="str">
        <f t="shared" si="17"/>
        <v/>
      </c>
      <c r="M51" s="224"/>
      <c r="N51" s="537"/>
      <c r="O51" s="538"/>
      <c r="P51" s="421"/>
      <c r="Q51" s="277" t="str">
        <f t="shared" si="18"/>
        <v/>
      </c>
      <c r="R51" s="277" t="str">
        <f t="shared" si="19"/>
        <v/>
      </c>
      <c r="S51" s="224"/>
      <c r="T51" s="421"/>
      <c r="U51" s="87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</row>
    <row r="52" spans="1:44" ht="48">
      <c r="A52" s="241"/>
      <c r="B52" s="190">
        <f t="shared" si="13"/>
        <v>11</v>
      </c>
      <c r="C52" s="244" t="s">
        <v>95</v>
      </c>
      <c r="D52" s="89" t="s">
        <v>246</v>
      </c>
      <c r="E52" s="277" t="str">
        <f t="shared" si="14"/>
        <v/>
      </c>
      <c r="F52" s="277" t="str">
        <f t="shared" si="15"/>
        <v/>
      </c>
      <c r="G52" s="224"/>
      <c r="H52" s="516"/>
      <c r="I52" s="516"/>
      <c r="J52" s="418"/>
      <c r="K52" s="277" t="str">
        <f t="shared" si="16"/>
        <v/>
      </c>
      <c r="L52" s="277" t="str">
        <f t="shared" si="17"/>
        <v/>
      </c>
      <c r="M52" s="224"/>
      <c r="N52" s="537"/>
      <c r="O52" s="538"/>
      <c r="P52" s="421"/>
      <c r="Q52" s="277" t="str">
        <f t="shared" si="18"/>
        <v/>
      </c>
      <c r="R52" s="277" t="str">
        <f t="shared" si="19"/>
        <v/>
      </c>
      <c r="S52" s="224"/>
      <c r="T52" s="421"/>
      <c r="U52" s="87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</row>
    <row r="53" spans="1:44" ht="24">
      <c r="A53" s="241"/>
      <c r="B53" s="190">
        <f t="shared" si="13"/>
        <v>12</v>
      </c>
      <c r="C53" s="244" t="s">
        <v>95</v>
      </c>
      <c r="D53" s="89" t="s">
        <v>247</v>
      </c>
      <c r="E53" s="277" t="str">
        <f t="shared" si="14"/>
        <v/>
      </c>
      <c r="F53" s="277" t="str">
        <f t="shared" si="15"/>
        <v/>
      </c>
      <c r="G53" s="224"/>
      <c r="H53" s="516"/>
      <c r="I53" s="516"/>
      <c r="J53" s="418"/>
      <c r="K53" s="277" t="str">
        <f t="shared" si="16"/>
        <v/>
      </c>
      <c r="L53" s="277" t="str">
        <f t="shared" si="17"/>
        <v/>
      </c>
      <c r="M53" s="224"/>
      <c r="N53" s="537"/>
      <c r="O53" s="538"/>
      <c r="P53" s="421"/>
      <c r="Q53" s="277" t="str">
        <f t="shared" si="18"/>
        <v/>
      </c>
      <c r="R53" s="277" t="str">
        <f t="shared" si="19"/>
        <v/>
      </c>
      <c r="S53" s="224"/>
      <c r="T53" s="421"/>
      <c r="U53" s="87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</row>
    <row r="54" spans="1:44" ht="13.5" thickBot="1">
      <c r="A54" s="247"/>
      <c r="B54" s="543" t="s">
        <v>216</v>
      </c>
      <c r="C54" s="521"/>
      <c r="D54" s="521"/>
      <c r="E54" s="301"/>
      <c r="F54" s="302"/>
      <c r="G54" s="191"/>
      <c r="H54" s="191"/>
      <c r="I54" s="191"/>
      <c r="J54" s="192"/>
      <c r="K54" s="310"/>
      <c r="L54" s="310"/>
      <c r="M54" s="191"/>
      <c r="N54" s="191"/>
      <c r="O54" s="191"/>
      <c r="P54" s="192"/>
      <c r="Q54" s="310"/>
      <c r="R54" s="310"/>
      <c r="S54" s="191"/>
      <c r="T54" s="192"/>
      <c r="U54" s="193"/>
      <c r="V54" s="248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</row>
    <row r="55" spans="1:44" ht="56.25" customHeight="1" thickBot="1">
      <c r="A55" s="249"/>
      <c r="B55" s="101"/>
      <c r="C55" s="518" t="s">
        <v>248</v>
      </c>
      <c r="D55" s="518"/>
      <c r="E55" s="518"/>
      <c r="F55" s="518"/>
      <c r="G55" s="518"/>
      <c r="H55" s="518"/>
      <c r="I55" s="518"/>
      <c r="J55" s="518"/>
      <c r="K55" s="298"/>
      <c r="L55" s="298"/>
      <c r="M55" s="422"/>
      <c r="N55" s="539"/>
      <c r="O55" s="539"/>
      <c r="P55" s="102"/>
      <c r="Q55" s="298"/>
      <c r="R55" s="298"/>
      <c r="S55" s="422"/>
      <c r="T55" s="102"/>
      <c r="U55" s="103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  <c r="AR55" s="242"/>
    </row>
    <row r="56" spans="1:44" ht="24">
      <c r="A56" s="247"/>
      <c r="B56" s="105">
        <v>1</v>
      </c>
      <c r="C56" s="244" t="s">
        <v>90</v>
      </c>
      <c r="D56" s="245" t="s">
        <v>91</v>
      </c>
      <c r="E56" s="277" t="str">
        <f>IF(((C56="Auditoría de Gestión de la Configuración")*AND(G56="No")),"No","")</f>
        <v/>
      </c>
      <c r="F56" s="277" t="str">
        <f>IF(((C56="Auditoría de Gestión de la Configuración")*AND(G56="Si")),"Si","")</f>
        <v>Si</v>
      </c>
      <c r="G56" s="222" t="s">
        <v>92</v>
      </c>
      <c r="H56" s="544"/>
      <c r="I56" s="545"/>
      <c r="J56" s="99"/>
      <c r="K56" s="277" t="str">
        <f>IF(((C56="Auditoría de gestión de la configuración")*AND(M56="No")),"No","")</f>
        <v/>
      </c>
      <c r="L56" s="277" t="str">
        <f>IF(((C56="Auditoría de gestión de la configuración")*AND(M56="Si")),"Si","")</f>
        <v>Si</v>
      </c>
      <c r="M56" s="222" t="s">
        <v>92</v>
      </c>
      <c r="N56" s="544"/>
      <c r="O56" s="545"/>
      <c r="P56" s="96"/>
      <c r="Q56" s="277" t="str">
        <f>IF(((C56="Auditoría de gestión de la configuración")*AND(S56="No")),"No","")</f>
        <v/>
      </c>
      <c r="R56" s="277" t="str">
        <f>IF(((C56="Auditoría de gestión de la configuración")*AND(S56="Si")),"Si","")</f>
        <v>Si</v>
      </c>
      <c r="S56" s="222" t="s">
        <v>92</v>
      </c>
      <c r="T56" s="88"/>
      <c r="U56" s="88"/>
      <c r="V56" s="248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</row>
    <row r="57" spans="1:44" ht="24">
      <c r="A57" s="247"/>
      <c r="B57" s="104">
        <f>B56+1</f>
        <v>2</v>
      </c>
      <c r="C57" s="244" t="s">
        <v>90</v>
      </c>
      <c r="D57" s="246" t="s">
        <v>93</v>
      </c>
      <c r="E57" s="277" t="str">
        <f>IF(((C57="Auditoría de Gestión de la Configuración")*AND(G57="No")),"No","")</f>
        <v/>
      </c>
      <c r="F57" s="277" t="str">
        <f>IF(((C57="Auditoría de Gestión de la Configuración")*AND(G57="Si")),"Si","")</f>
        <v>Si</v>
      </c>
      <c r="G57" s="223" t="s">
        <v>92</v>
      </c>
      <c r="H57" s="537"/>
      <c r="I57" s="538"/>
      <c r="J57" s="92"/>
      <c r="K57" s="277" t="str">
        <f>IF(((C57="Auditoría de gestión de la configuración")*AND(M57="No")),"No","")</f>
        <v>No</v>
      </c>
      <c r="L57" s="277" t="str">
        <f>IF(((C57="Auditoría de gestión de la configuración")*AND(M57="Si")),"Si","")</f>
        <v/>
      </c>
      <c r="M57" s="223" t="s">
        <v>94</v>
      </c>
      <c r="N57" s="537"/>
      <c r="O57" s="538"/>
      <c r="P57" s="85"/>
      <c r="Q57" s="277" t="str">
        <f>IF(((C57="Auditoría de gestión de la configuración")*AND(S57="No")),"No","")</f>
        <v/>
      </c>
      <c r="R57" s="277" t="str">
        <f>IF(((C57="Auditoría de gestión de la configuración")*AND(S57="Si")),"Si","")</f>
        <v>Si</v>
      </c>
      <c r="S57" s="223" t="s">
        <v>92</v>
      </c>
      <c r="T57" s="88"/>
      <c r="U57" s="88"/>
      <c r="V57" s="248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</row>
    <row r="58" spans="1:44" ht="24">
      <c r="A58" s="247"/>
      <c r="B58" s="104">
        <f t="shared" ref="B58:B67" si="20">B57+1</f>
        <v>3</v>
      </c>
      <c r="C58" s="244" t="s">
        <v>95</v>
      </c>
      <c r="D58" s="246" t="s">
        <v>249</v>
      </c>
      <c r="E58" s="277" t="str">
        <f>IF(((C58="Auditoría de Calidad")*AND(G58="No")),"No","")</f>
        <v/>
      </c>
      <c r="F58" s="277" t="str">
        <f>IF(((C58="Auditoría de Calidad")*AND(G58="Si")),"Si","")</f>
        <v/>
      </c>
      <c r="G58" s="219"/>
      <c r="H58" s="546"/>
      <c r="I58" s="547"/>
      <c r="J58" s="93"/>
      <c r="K58" s="277" t="str">
        <f>IF(((C58="Auditoría de Calidad")*AND(M58="No")),"No","")</f>
        <v/>
      </c>
      <c r="L58" s="277" t="str">
        <f>IF(((C58="Auditoría de Calidad")*AND(M58="Si")),"Si","")</f>
        <v/>
      </c>
      <c r="M58" s="219"/>
      <c r="N58" s="546"/>
      <c r="O58" s="547"/>
      <c r="P58" s="426"/>
      <c r="Q58" s="277" t="str">
        <f>IF(((C58="Auditoría de Calidad")*AND(S58="No")),"No","")</f>
        <v/>
      </c>
      <c r="R58" s="277" t="str">
        <f>IF(((C58="Auditoría de Calidad")*AND(S58="Si")),"Si","")</f>
        <v/>
      </c>
      <c r="S58" s="219"/>
      <c r="T58" s="87"/>
      <c r="U58" s="86"/>
      <c r="V58" s="248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</row>
    <row r="59" spans="1:44" ht="24">
      <c r="A59" s="247"/>
      <c r="B59" s="104">
        <f t="shared" si="20"/>
        <v>4</v>
      </c>
      <c r="C59" s="244" t="s">
        <v>95</v>
      </c>
      <c r="D59" s="89" t="s">
        <v>250</v>
      </c>
      <c r="E59" s="277" t="str">
        <f t="shared" ref="E59:E67" si="21">IF(((C59="Auditoría de Calidad")*AND(G59="No")),"No","")</f>
        <v/>
      </c>
      <c r="F59" s="277" t="str">
        <f t="shared" ref="F59:F67" si="22">IF(((C59="Auditoría de Calidad")*AND(G59="Si")),"Si","")</f>
        <v/>
      </c>
      <c r="G59" s="219"/>
      <c r="H59" s="546"/>
      <c r="I59" s="547"/>
      <c r="J59" s="420"/>
      <c r="K59" s="277" t="str">
        <f t="shared" ref="K59:K67" si="23">IF(((C59="Auditoría de Calidad")*AND(M59="No")),"No","")</f>
        <v/>
      </c>
      <c r="L59" s="277" t="str">
        <f t="shared" ref="L59:L67" si="24">IF(((C59="Auditoría de Calidad")*AND(M59="Si")),"Si","")</f>
        <v/>
      </c>
      <c r="M59" s="219"/>
      <c r="N59" s="546"/>
      <c r="O59" s="547"/>
      <c r="P59" s="426"/>
      <c r="Q59" s="277" t="str">
        <f t="shared" ref="Q59:Q67" si="25">IF(((C59="Auditoría de Calidad")*AND(S59="No")),"No","")</f>
        <v/>
      </c>
      <c r="R59" s="277" t="str">
        <f t="shared" ref="R59:R67" si="26">IF(((C59="Auditoría de Calidad")*AND(S59="Si")),"Si","")</f>
        <v/>
      </c>
      <c r="S59" s="219"/>
      <c r="T59" s="87"/>
      <c r="U59" s="87"/>
      <c r="V59" s="248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</row>
    <row r="60" spans="1:44" ht="24">
      <c r="A60" s="247"/>
      <c r="B60" s="104">
        <f t="shared" si="20"/>
        <v>5</v>
      </c>
      <c r="C60" s="244" t="s">
        <v>95</v>
      </c>
      <c r="D60" s="89" t="s">
        <v>251</v>
      </c>
      <c r="E60" s="277" t="str">
        <f t="shared" si="21"/>
        <v/>
      </c>
      <c r="F60" s="277" t="str">
        <f t="shared" si="22"/>
        <v/>
      </c>
      <c r="G60" s="219"/>
      <c r="H60" s="546"/>
      <c r="I60" s="547"/>
      <c r="J60" s="420"/>
      <c r="K60" s="277" t="str">
        <f t="shared" si="23"/>
        <v/>
      </c>
      <c r="L60" s="277" t="str">
        <f t="shared" si="24"/>
        <v/>
      </c>
      <c r="M60" s="219"/>
      <c r="N60" s="546"/>
      <c r="O60" s="547"/>
      <c r="P60" s="426"/>
      <c r="Q60" s="277" t="str">
        <f t="shared" si="25"/>
        <v/>
      </c>
      <c r="R60" s="277" t="str">
        <f t="shared" si="26"/>
        <v/>
      </c>
      <c r="S60" s="219"/>
      <c r="T60" s="87"/>
      <c r="U60" s="87"/>
      <c r="V60" s="248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</row>
    <row r="61" spans="1:44" ht="24">
      <c r="A61" s="247"/>
      <c r="B61" s="104">
        <f t="shared" si="20"/>
        <v>6</v>
      </c>
      <c r="C61" s="244" t="s">
        <v>95</v>
      </c>
      <c r="D61" s="89" t="s">
        <v>252</v>
      </c>
      <c r="E61" s="277" t="str">
        <f t="shared" si="21"/>
        <v/>
      </c>
      <c r="F61" s="277" t="str">
        <f t="shared" si="22"/>
        <v/>
      </c>
      <c r="G61" s="219"/>
      <c r="H61" s="546"/>
      <c r="I61" s="547"/>
      <c r="J61" s="420"/>
      <c r="K61" s="277" t="str">
        <f t="shared" si="23"/>
        <v/>
      </c>
      <c r="L61" s="277" t="str">
        <f t="shared" si="24"/>
        <v/>
      </c>
      <c r="M61" s="219"/>
      <c r="N61" s="546"/>
      <c r="O61" s="547"/>
      <c r="P61" s="426"/>
      <c r="Q61" s="277" t="str">
        <f t="shared" si="25"/>
        <v/>
      </c>
      <c r="R61" s="277" t="str">
        <f t="shared" si="26"/>
        <v/>
      </c>
      <c r="S61" s="219"/>
      <c r="T61" s="87"/>
      <c r="U61" s="87"/>
      <c r="V61" s="248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</row>
    <row r="62" spans="1:44" ht="48">
      <c r="A62" s="247"/>
      <c r="B62" s="104">
        <f t="shared" si="20"/>
        <v>7</v>
      </c>
      <c r="C62" s="244" t="s">
        <v>95</v>
      </c>
      <c r="D62" s="89" t="s">
        <v>253</v>
      </c>
      <c r="E62" s="277" t="str">
        <f t="shared" si="21"/>
        <v/>
      </c>
      <c r="F62" s="277" t="str">
        <f t="shared" si="22"/>
        <v/>
      </c>
      <c r="G62" s="219"/>
      <c r="H62" s="425"/>
      <c r="I62" s="426"/>
      <c r="J62" s="420"/>
      <c r="K62" s="277" t="str">
        <f t="shared" si="23"/>
        <v/>
      </c>
      <c r="L62" s="277" t="str">
        <f t="shared" si="24"/>
        <v/>
      </c>
      <c r="M62" s="219"/>
      <c r="N62" s="425"/>
      <c r="O62" s="426"/>
      <c r="P62" s="426"/>
      <c r="Q62" s="277" t="str">
        <f t="shared" si="25"/>
        <v/>
      </c>
      <c r="R62" s="277" t="str">
        <f t="shared" si="26"/>
        <v/>
      </c>
      <c r="S62" s="219"/>
      <c r="T62" s="87"/>
      <c r="U62" s="87"/>
      <c r="V62" s="248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</row>
    <row r="63" spans="1:44" ht="36">
      <c r="A63" s="247"/>
      <c r="B63" s="104">
        <f t="shared" si="20"/>
        <v>8</v>
      </c>
      <c r="C63" s="244" t="s">
        <v>95</v>
      </c>
      <c r="D63" s="89" t="s">
        <v>254</v>
      </c>
      <c r="E63" s="277" t="str">
        <f t="shared" si="21"/>
        <v/>
      </c>
      <c r="F63" s="277" t="str">
        <f t="shared" si="22"/>
        <v/>
      </c>
      <c r="G63" s="219"/>
      <c r="H63" s="425"/>
      <c r="I63" s="426"/>
      <c r="J63" s="420"/>
      <c r="K63" s="277" t="str">
        <f t="shared" si="23"/>
        <v/>
      </c>
      <c r="L63" s="277" t="str">
        <f t="shared" si="24"/>
        <v/>
      </c>
      <c r="M63" s="219"/>
      <c r="N63" s="425"/>
      <c r="O63" s="426"/>
      <c r="P63" s="426"/>
      <c r="Q63" s="277" t="str">
        <f t="shared" si="25"/>
        <v/>
      </c>
      <c r="R63" s="277" t="str">
        <f t="shared" si="26"/>
        <v/>
      </c>
      <c r="S63" s="219"/>
      <c r="T63" s="87"/>
      <c r="U63" s="87"/>
      <c r="V63" s="248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</row>
    <row r="64" spans="1:44" ht="24">
      <c r="A64" s="247"/>
      <c r="B64" s="104">
        <f t="shared" si="20"/>
        <v>9</v>
      </c>
      <c r="C64" s="244" t="s">
        <v>95</v>
      </c>
      <c r="D64" s="89" t="s">
        <v>255</v>
      </c>
      <c r="E64" s="277" t="str">
        <f t="shared" si="21"/>
        <v/>
      </c>
      <c r="F64" s="277" t="str">
        <f t="shared" si="22"/>
        <v/>
      </c>
      <c r="G64" s="219"/>
      <c r="H64" s="425"/>
      <c r="I64" s="426"/>
      <c r="J64" s="420"/>
      <c r="K64" s="277" t="str">
        <f t="shared" si="23"/>
        <v/>
      </c>
      <c r="L64" s="277" t="str">
        <f t="shared" si="24"/>
        <v/>
      </c>
      <c r="M64" s="219"/>
      <c r="N64" s="425"/>
      <c r="O64" s="426"/>
      <c r="P64" s="426"/>
      <c r="Q64" s="277" t="str">
        <f t="shared" si="25"/>
        <v/>
      </c>
      <c r="R64" s="277" t="str">
        <f t="shared" si="26"/>
        <v/>
      </c>
      <c r="S64" s="219"/>
      <c r="T64" s="87"/>
      <c r="U64" s="87"/>
      <c r="V64" s="248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</row>
    <row r="65" spans="1:44" ht="48">
      <c r="B65" s="104">
        <f t="shared" si="20"/>
        <v>10</v>
      </c>
      <c r="C65" s="244" t="s">
        <v>95</v>
      </c>
      <c r="D65" s="89" t="s">
        <v>256</v>
      </c>
      <c r="E65" s="277" t="str">
        <f t="shared" si="21"/>
        <v/>
      </c>
      <c r="F65" s="277" t="str">
        <f t="shared" si="22"/>
        <v/>
      </c>
      <c r="G65" s="219"/>
      <c r="H65" s="546"/>
      <c r="I65" s="547"/>
      <c r="J65" s="420"/>
      <c r="K65" s="277" t="str">
        <f t="shared" si="23"/>
        <v/>
      </c>
      <c r="L65" s="277" t="str">
        <f t="shared" si="24"/>
        <v/>
      </c>
      <c r="M65" s="219"/>
      <c r="N65" s="546"/>
      <c r="O65" s="547"/>
      <c r="P65" s="426"/>
      <c r="Q65" s="277" t="str">
        <f t="shared" si="25"/>
        <v/>
      </c>
      <c r="R65" s="277" t="str">
        <f t="shared" si="26"/>
        <v/>
      </c>
      <c r="S65" s="219"/>
      <c r="T65" s="87"/>
      <c r="U65" s="87"/>
      <c r="X65" s="239"/>
      <c r="Y65" s="240"/>
      <c r="Z65" s="240"/>
      <c r="AA65" s="240"/>
    </row>
    <row r="66" spans="1:44" ht="48">
      <c r="A66" s="250"/>
      <c r="B66" s="104">
        <f t="shared" si="20"/>
        <v>11</v>
      </c>
      <c r="C66" s="244" t="s">
        <v>95</v>
      </c>
      <c r="D66" s="89" t="s">
        <v>257</v>
      </c>
      <c r="E66" s="277" t="str">
        <f t="shared" si="21"/>
        <v/>
      </c>
      <c r="F66" s="277" t="str">
        <f t="shared" si="22"/>
        <v/>
      </c>
      <c r="G66" s="219"/>
      <c r="H66" s="546"/>
      <c r="I66" s="547"/>
      <c r="J66" s="420"/>
      <c r="K66" s="277" t="str">
        <f t="shared" si="23"/>
        <v/>
      </c>
      <c r="L66" s="277" t="str">
        <f t="shared" si="24"/>
        <v/>
      </c>
      <c r="M66" s="219"/>
      <c r="N66" s="546"/>
      <c r="O66" s="547"/>
      <c r="P66" s="426"/>
      <c r="Q66" s="277" t="str">
        <f t="shared" si="25"/>
        <v/>
      </c>
      <c r="R66" s="277" t="str">
        <f t="shared" si="26"/>
        <v/>
      </c>
      <c r="S66" s="219"/>
      <c r="T66" s="87"/>
      <c r="U66" s="87"/>
      <c r="W66" s="15"/>
      <c r="X66" s="15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</row>
    <row r="67" spans="1:44" ht="24">
      <c r="A67" s="250"/>
      <c r="B67" s="104">
        <f t="shared" si="20"/>
        <v>12</v>
      </c>
      <c r="C67" s="244" t="s">
        <v>95</v>
      </c>
      <c r="D67" s="89" t="s">
        <v>258</v>
      </c>
      <c r="E67" s="277" t="str">
        <f t="shared" si="21"/>
        <v/>
      </c>
      <c r="F67" s="277" t="str">
        <f t="shared" si="22"/>
        <v/>
      </c>
      <c r="G67" s="219"/>
      <c r="H67" s="546"/>
      <c r="I67" s="547"/>
      <c r="J67" s="420"/>
      <c r="K67" s="277" t="str">
        <f t="shared" si="23"/>
        <v/>
      </c>
      <c r="L67" s="277" t="str">
        <f t="shared" si="24"/>
        <v/>
      </c>
      <c r="M67" s="219"/>
      <c r="N67" s="546"/>
      <c r="O67" s="547"/>
      <c r="P67" s="426"/>
      <c r="Q67" s="277" t="str">
        <f t="shared" si="25"/>
        <v/>
      </c>
      <c r="R67" s="277" t="str">
        <f t="shared" si="26"/>
        <v/>
      </c>
      <c r="S67" s="219"/>
      <c r="T67" s="87"/>
      <c r="U67" s="87"/>
      <c r="W67" s="15"/>
      <c r="X67" s="15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4"/>
  <sheetViews>
    <sheetView tabSelected="1" topLeftCell="A34" zoomScaleNormal="100" workbookViewId="0">
      <selection activeCell="B36" sqref="B36:E36"/>
    </sheetView>
  </sheetViews>
  <sheetFormatPr baseColWidth="10" defaultColWidth="11.42578125" defaultRowHeight="12.75"/>
  <cols>
    <col min="1" max="1" width="2.28515625" style="235" customWidth="1"/>
    <col min="2" max="2" width="3.7109375" style="236" customWidth="1"/>
    <col min="3" max="3" width="20.140625" style="236" customWidth="1"/>
    <col min="4" max="4" width="40.5703125" style="236" customWidth="1"/>
    <col min="5" max="5" width="20.7109375" style="354" customWidth="1"/>
    <col min="6" max="6" width="12.7109375" style="354" customWidth="1"/>
    <col min="7" max="7" width="35.7109375" style="236" customWidth="1"/>
    <col min="8" max="8" width="20.7109375" style="253" customWidth="1"/>
    <col min="9" max="9" width="12.7109375" style="253" customWidth="1"/>
    <col min="10" max="10" width="35.7109375" style="235" customWidth="1"/>
    <col min="11" max="11" width="20.7109375" style="253" customWidth="1"/>
    <col min="12" max="12" width="12.7109375" style="253" customWidth="1"/>
    <col min="13" max="13" width="16.7109375" style="235" customWidth="1"/>
    <col min="14" max="14" width="20.7109375" style="253" customWidth="1"/>
    <col min="15" max="15" width="13.5703125" style="235" customWidth="1"/>
    <col min="16" max="16" width="14.5703125" style="235" customWidth="1"/>
    <col min="17" max="18" width="5.85546875" style="249" customWidth="1"/>
    <col min="19" max="19" width="12.7109375" style="253" customWidth="1"/>
    <col min="20" max="20" width="20.140625" style="235" bestFit="1" customWidth="1"/>
    <col min="21" max="21" width="13.5703125" style="235" customWidth="1"/>
    <col min="22" max="22" width="13.42578125" style="235" customWidth="1"/>
    <col min="23" max="23" width="6.7109375" style="235" customWidth="1"/>
    <col min="24" max="24" width="7.7109375" style="235" customWidth="1"/>
    <col min="25" max="25" width="5.7109375" style="235" customWidth="1"/>
    <col min="26" max="26" width="9.5703125" style="235" customWidth="1"/>
    <col min="27" max="27" width="12.7109375" style="239" customWidth="1"/>
    <col min="28" max="41" width="11.42578125" style="240"/>
    <col min="42" max="16384" width="11.42578125" style="231"/>
  </cols>
  <sheetData>
    <row r="1" spans="1:41">
      <c r="A1" s="565" t="s">
        <v>259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</row>
    <row r="2" spans="1:41" ht="15.75" customHeight="1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203"/>
      <c r="P2" s="203"/>
      <c r="Q2" s="203"/>
      <c r="R2" s="203"/>
      <c r="S2" s="203"/>
      <c r="T2" s="203"/>
      <c r="U2" s="203"/>
      <c r="V2" s="230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</row>
    <row r="3" spans="1:41" ht="15.75" customHeight="1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03"/>
      <c r="P3" s="203"/>
      <c r="Q3" s="203"/>
      <c r="R3" s="203"/>
      <c r="S3" s="203"/>
      <c r="T3" s="203"/>
      <c r="U3" s="203"/>
      <c r="V3" s="230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</row>
    <row r="4" spans="1:41" ht="15.75" customHeight="1">
      <c r="A4" s="565"/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203"/>
      <c r="P4" s="203"/>
      <c r="Q4" s="203"/>
      <c r="R4" s="203"/>
      <c r="S4" s="203"/>
      <c r="T4" s="203"/>
      <c r="U4" s="203"/>
      <c r="V4" s="230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</row>
    <row r="5" spans="1:41" ht="15.75" customHeight="1">
      <c r="A5" s="565"/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203"/>
      <c r="P5" s="203"/>
      <c r="Q5" s="203"/>
      <c r="R5" s="203"/>
      <c r="S5" s="203"/>
      <c r="T5" s="203"/>
      <c r="U5" s="203"/>
      <c r="V5" s="230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</row>
    <row r="6" spans="1:41" ht="12.75" customHeight="1">
      <c r="A6" s="364"/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232"/>
      <c r="O6" s="232"/>
      <c r="P6" s="232"/>
      <c r="Q6" s="305"/>
      <c r="R6" s="305"/>
      <c r="S6" s="254"/>
      <c r="T6" s="232"/>
      <c r="U6" s="230"/>
      <c r="V6" s="230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</row>
    <row r="7" spans="1:41">
      <c r="A7" s="229"/>
      <c r="B7" s="229"/>
      <c r="C7" s="74" t="s">
        <v>260</v>
      </c>
      <c r="D7" s="233" t="s">
        <v>261</v>
      </c>
      <c r="E7" s="355"/>
      <c r="F7" s="358"/>
      <c r="G7" s="429" t="s">
        <v>262</v>
      </c>
      <c r="I7" s="360" t="s">
        <v>47</v>
      </c>
      <c r="J7" s="555" t="s">
        <v>263</v>
      </c>
      <c r="K7" s="555"/>
      <c r="L7" s="557" t="s">
        <v>49</v>
      </c>
      <c r="M7" s="557"/>
      <c r="N7" s="342">
        <v>43747</v>
      </c>
      <c r="V7" s="230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</row>
    <row r="8" spans="1:41" ht="12.75" customHeight="1">
      <c r="A8" s="229"/>
      <c r="B8" s="229"/>
      <c r="C8" s="525" t="s">
        <v>264</v>
      </c>
      <c r="D8" s="533" t="s">
        <v>265</v>
      </c>
      <c r="E8" s="355"/>
      <c r="F8" s="359"/>
      <c r="G8" s="359"/>
      <c r="I8" s="361"/>
      <c r="J8" s="344"/>
      <c r="L8" s="361"/>
      <c r="V8" s="230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</row>
    <row r="9" spans="1:41">
      <c r="A9" s="229"/>
      <c r="B9" s="229"/>
      <c r="C9" s="526"/>
      <c r="D9" s="534"/>
      <c r="E9" s="355"/>
      <c r="F9" s="359"/>
      <c r="G9" s="429" t="s">
        <v>266</v>
      </c>
      <c r="I9" s="360" t="s">
        <v>47</v>
      </c>
      <c r="J9" s="555"/>
      <c r="K9" s="555"/>
      <c r="L9" s="557" t="s">
        <v>49</v>
      </c>
      <c r="M9" s="557"/>
      <c r="N9" s="343"/>
      <c r="V9" s="230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</row>
    <row r="10" spans="1:41" ht="12.75" customHeight="1">
      <c r="A10" s="229"/>
      <c r="B10" s="229"/>
      <c r="C10" s="74" t="s">
        <v>41</v>
      </c>
      <c r="D10" s="233" t="s">
        <v>261</v>
      </c>
      <c r="E10" s="355"/>
      <c r="F10" s="359"/>
      <c r="G10" s="359"/>
      <c r="I10" s="361"/>
      <c r="J10" s="344"/>
      <c r="L10" s="361"/>
      <c r="V10" s="334"/>
      <c r="W10" s="558"/>
      <c r="X10" s="558"/>
      <c r="Y10" s="558"/>
      <c r="Z10" s="558"/>
      <c r="AA10" s="334"/>
      <c r="AB10" s="335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</row>
    <row r="11" spans="1:41">
      <c r="A11" s="229"/>
      <c r="B11" s="229"/>
      <c r="C11" s="74" t="s">
        <v>79</v>
      </c>
      <c r="D11" s="233" t="s">
        <v>267</v>
      </c>
      <c r="E11" s="355"/>
      <c r="F11" s="359"/>
      <c r="G11" s="429" t="s">
        <v>268</v>
      </c>
      <c r="I11" s="360" t="s">
        <v>47</v>
      </c>
      <c r="J11" s="556"/>
      <c r="K11" s="556"/>
      <c r="L11" s="557" t="s">
        <v>49</v>
      </c>
      <c r="M11" s="557"/>
      <c r="N11" s="343"/>
      <c r="V11" s="336"/>
      <c r="W11" s="336"/>
      <c r="X11" s="337"/>
      <c r="Y11" s="337"/>
      <c r="Z11" s="338"/>
      <c r="AA11" s="336"/>
      <c r="AB11" s="33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</row>
    <row r="12" spans="1:41">
      <c r="O12" s="326"/>
      <c r="P12" s="326"/>
      <c r="Q12" s="327"/>
      <c r="R12" s="327"/>
      <c r="S12" s="328"/>
      <c r="V12" s="334"/>
      <c r="W12" s="558"/>
      <c r="X12" s="558"/>
      <c r="Y12" s="558"/>
      <c r="Z12" s="558"/>
      <c r="AA12" s="334"/>
      <c r="AB12" s="335"/>
    </row>
    <row r="13" spans="1:41">
      <c r="C13" s="535"/>
      <c r="D13" s="535"/>
      <c r="E13" s="535"/>
      <c r="F13" s="535"/>
      <c r="H13" s="354"/>
      <c r="I13" s="362"/>
      <c r="J13" s="329"/>
      <c r="K13" s="354"/>
      <c r="L13" s="362"/>
      <c r="M13" s="329"/>
      <c r="N13" s="236"/>
      <c r="O13" s="329"/>
      <c r="P13" s="330"/>
      <c r="Q13" s="331"/>
      <c r="R13" s="331"/>
      <c r="S13" s="236"/>
      <c r="T13" s="238"/>
      <c r="U13" s="229"/>
      <c r="V13" s="336"/>
      <c r="W13" s="336"/>
      <c r="X13" s="337"/>
      <c r="Y13" s="337"/>
      <c r="Z13" s="338"/>
      <c r="AA13" s="336"/>
      <c r="AB13" s="339"/>
    </row>
    <row r="14" spans="1:41" ht="12.75" hidden="1" customHeight="1">
      <c r="C14" s="561"/>
      <c r="D14" s="561"/>
      <c r="E14" s="531"/>
      <c r="F14" s="531"/>
      <c r="H14" s="559" t="s">
        <v>83</v>
      </c>
      <c r="I14" s="562"/>
      <c r="J14" s="560"/>
      <c r="K14" s="559" t="s">
        <v>83</v>
      </c>
      <c r="L14" s="562"/>
      <c r="M14" s="560"/>
      <c r="N14" s="559" t="s">
        <v>83</v>
      </c>
      <c r="O14" s="560"/>
      <c r="S14" s="559" t="s">
        <v>83</v>
      </c>
      <c r="T14" s="497"/>
      <c r="U14" s="497"/>
      <c r="V14" s="334"/>
      <c r="W14" s="558"/>
      <c r="X14" s="558"/>
      <c r="Y14" s="558"/>
      <c r="Z14" s="558"/>
      <c r="AA14" s="334"/>
      <c r="AB14" s="340"/>
    </row>
    <row r="15" spans="1:41" ht="13.5" thickBot="1">
      <c r="B15" s="332"/>
      <c r="C15" s="332"/>
      <c r="D15" s="332"/>
      <c r="E15" s="333"/>
      <c r="F15" s="333"/>
      <c r="G15" s="332"/>
      <c r="H15" s="333"/>
      <c r="I15" s="333"/>
      <c r="J15" s="332"/>
      <c r="K15" s="333"/>
      <c r="L15" s="333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0"/>
      <c r="Z15" s="330"/>
      <c r="AA15" s="341"/>
      <c r="AB15" s="330"/>
    </row>
    <row r="16" spans="1:41" ht="34.5" customHeight="1">
      <c r="A16" s="241"/>
      <c r="B16" s="350" t="s">
        <v>52</v>
      </c>
      <c r="C16" s="430" t="s">
        <v>269</v>
      </c>
      <c r="D16" s="430" t="s">
        <v>5</v>
      </c>
      <c r="E16" s="351" t="s">
        <v>270</v>
      </c>
      <c r="F16" s="430" t="s">
        <v>262</v>
      </c>
      <c r="G16" s="430" t="s">
        <v>271</v>
      </c>
      <c r="H16" s="351" t="s">
        <v>272</v>
      </c>
      <c r="I16" s="430" t="s">
        <v>266</v>
      </c>
      <c r="J16" s="430" t="s">
        <v>271</v>
      </c>
      <c r="K16" s="351" t="s">
        <v>273</v>
      </c>
      <c r="L16" s="430" t="s">
        <v>268</v>
      </c>
      <c r="M16" s="563" t="s">
        <v>271</v>
      </c>
      <c r="N16" s="564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242"/>
      <c r="Z16" s="242"/>
      <c r="AA16" s="242"/>
      <c r="AB16" s="242"/>
      <c r="AC16" s="242"/>
      <c r="AD16" s="242"/>
      <c r="AE16" s="242"/>
      <c r="AF16" s="242"/>
      <c r="AG16" s="242"/>
      <c r="AH16" s="243"/>
      <c r="AI16" s="243"/>
      <c r="AJ16" s="243"/>
      <c r="AK16" s="243"/>
      <c r="AL16" s="243"/>
      <c r="AM16" s="243"/>
      <c r="AN16" s="243"/>
      <c r="AO16" s="243"/>
    </row>
    <row r="17" spans="1:41" ht="20.100000000000001" customHeight="1">
      <c r="A17" s="241"/>
      <c r="B17" s="566" t="s">
        <v>274</v>
      </c>
      <c r="C17" s="567"/>
      <c r="D17" s="567"/>
      <c r="E17" s="365"/>
      <c r="F17" s="568"/>
      <c r="G17" s="568"/>
      <c r="H17" s="568"/>
      <c r="I17" s="568"/>
      <c r="J17" s="568"/>
      <c r="K17" s="568"/>
      <c r="L17" s="568"/>
      <c r="M17" s="568"/>
      <c r="N17" s="569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242"/>
      <c r="Z17" s="242"/>
      <c r="AA17" s="242"/>
      <c r="AB17" s="242"/>
      <c r="AC17" s="242"/>
      <c r="AD17" s="242"/>
      <c r="AE17" s="242"/>
      <c r="AF17" s="242"/>
      <c r="AG17" s="242"/>
      <c r="AH17" s="243"/>
      <c r="AI17" s="243"/>
      <c r="AJ17" s="243"/>
      <c r="AK17" s="243"/>
      <c r="AL17" s="243"/>
      <c r="AM17" s="243"/>
      <c r="AN17" s="243"/>
      <c r="AO17" s="243"/>
    </row>
    <row r="18" spans="1:41" s="349" customFormat="1" ht="60" customHeight="1">
      <c r="A18" s="346"/>
      <c r="B18" s="548" t="s">
        <v>275</v>
      </c>
      <c r="C18" s="548"/>
      <c r="D18" s="548"/>
      <c r="E18" s="549"/>
      <c r="F18" s="550"/>
      <c r="G18" s="550"/>
      <c r="H18" s="550"/>
      <c r="I18" s="550"/>
      <c r="J18" s="550"/>
      <c r="K18" s="550"/>
      <c r="L18" s="550"/>
      <c r="M18" s="550"/>
      <c r="N18" s="551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7"/>
      <c r="Z18" s="347"/>
      <c r="AA18" s="347"/>
      <c r="AB18" s="347"/>
      <c r="AC18" s="347"/>
      <c r="AD18" s="347"/>
      <c r="AE18" s="347"/>
      <c r="AF18" s="347"/>
      <c r="AG18" s="347"/>
      <c r="AH18" s="348"/>
      <c r="AI18" s="348"/>
      <c r="AJ18" s="348"/>
      <c r="AK18" s="348"/>
      <c r="AL18" s="348"/>
      <c r="AM18" s="348"/>
      <c r="AN18" s="348"/>
      <c r="AO18" s="348"/>
    </row>
    <row r="19" spans="1:41" ht="45" customHeight="1">
      <c r="A19" s="241"/>
      <c r="B19" s="352">
        <v>1</v>
      </c>
      <c r="C19" s="353" t="s">
        <v>95</v>
      </c>
      <c r="D19" s="353" t="s">
        <v>376</v>
      </c>
      <c r="E19" s="357">
        <v>43747</v>
      </c>
      <c r="F19" s="356" t="s">
        <v>282</v>
      </c>
      <c r="G19" s="363" t="s">
        <v>377</v>
      </c>
      <c r="H19" s="357"/>
      <c r="I19" s="356"/>
      <c r="J19" s="363"/>
      <c r="K19" s="356"/>
      <c r="L19" s="356"/>
      <c r="M19" s="552"/>
      <c r="N19" s="553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242"/>
      <c r="Z19" s="242"/>
      <c r="AA19" s="242"/>
      <c r="AB19" s="242"/>
      <c r="AC19" s="242"/>
      <c r="AD19" s="242"/>
      <c r="AE19" s="242"/>
      <c r="AF19" s="242"/>
      <c r="AG19" s="242"/>
      <c r="AH19" s="243"/>
      <c r="AI19" s="243"/>
      <c r="AJ19" s="243"/>
      <c r="AK19" s="243"/>
      <c r="AL19" s="243"/>
      <c r="AM19" s="243"/>
      <c r="AN19" s="243"/>
      <c r="AO19" s="243"/>
    </row>
    <row r="20" spans="1:41" ht="45" customHeight="1">
      <c r="A20" s="241"/>
      <c r="B20" s="352">
        <v>2</v>
      </c>
      <c r="C20" s="353" t="s">
        <v>95</v>
      </c>
      <c r="D20" s="353" t="s">
        <v>385</v>
      </c>
      <c r="E20" s="357">
        <v>43747</v>
      </c>
      <c r="F20" s="356" t="s">
        <v>282</v>
      </c>
      <c r="G20" s="363" t="s">
        <v>378</v>
      </c>
      <c r="H20" s="357"/>
      <c r="I20" s="356"/>
      <c r="J20" s="363"/>
      <c r="K20" s="356"/>
      <c r="L20" s="356"/>
      <c r="M20" s="552"/>
      <c r="N20" s="553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242"/>
      <c r="Z20" s="242"/>
      <c r="AA20" s="242"/>
      <c r="AB20" s="242"/>
      <c r="AC20" s="242"/>
      <c r="AD20" s="242"/>
      <c r="AE20" s="242"/>
      <c r="AF20" s="242"/>
      <c r="AG20" s="242"/>
      <c r="AH20" s="243"/>
      <c r="AI20" s="243"/>
      <c r="AJ20" s="243"/>
      <c r="AK20" s="243"/>
      <c r="AL20" s="243"/>
      <c r="AM20" s="243"/>
      <c r="AN20" s="243"/>
      <c r="AO20" s="243"/>
    </row>
    <row r="21" spans="1:41" ht="45" customHeight="1">
      <c r="A21" s="241"/>
      <c r="B21" s="352">
        <v>3</v>
      </c>
      <c r="C21" s="353" t="s">
        <v>95</v>
      </c>
      <c r="D21" s="353" t="s">
        <v>379</v>
      </c>
      <c r="E21" s="357">
        <v>43747</v>
      </c>
      <c r="F21" s="356" t="s">
        <v>282</v>
      </c>
      <c r="G21" s="363" t="s">
        <v>380</v>
      </c>
      <c r="H21" s="357"/>
      <c r="I21" s="356"/>
      <c r="J21" s="363"/>
      <c r="K21" s="356"/>
      <c r="L21" s="356"/>
      <c r="M21" s="552"/>
      <c r="N21" s="553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242"/>
      <c r="Z21" s="242"/>
      <c r="AA21" s="242"/>
      <c r="AB21" s="242"/>
      <c r="AC21" s="242"/>
      <c r="AD21" s="242"/>
      <c r="AE21" s="242"/>
      <c r="AF21" s="242"/>
      <c r="AG21" s="242"/>
      <c r="AH21" s="243"/>
      <c r="AI21" s="243"/>
      <c r="AJ21" s="243"/>
      <c r="AK21" s="243"/>
      <c r="AL21" s="243"/>
      <c r="AM21" s="243"/>
      <c r="AN21" s="243"/>
      <c r="AO21" s="243"/>
    </row>
    <row r="22" spans="1:41" ht="45" customHeight="1">
      <c r="A22" s="241"/>
      <c r="B22" s="352">
        <v>4</v>
      </c>
      <c r="C22" s="353" t="s">
        <v>95</v>
      </c>
      <c r="D22" s="353" t="s">
        <v>381</v>
      </c>
      <c r="E22" s="357">
        <v>43747</v>
      </c>
      <c r="F22" s="356" t="s">
        <v>282</v>
      </c>
      <c r="G22" s="363" t="s">
        <v>382</v>
      </c>
      <c r="H22" s="357"/>
      <c r="I22" s="356"/>
      <c r="J22" s="363"/>
      <c r="K22" s="356"/>
      <c r="L22" s="356"/>
      <c r="M22" s="427"/>
      <c r="N22" s="428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242"/>
      <c r="Z22" s="242"/>
      <c r="AA22" s="242"/>
      <c r="AB22" s="242"/>
      <c r="AC22" s="242"/>
      <c r="AD22" s="242"/>
      <c r="AE22" s="242"/>
      <c r="AF22" s="242"/>
      <c r="AG22" s="242"/>
      <c r="AH22" s="243"/>
      <c r="AI22" s="243"/>
      <c r="AJ22" s="243"/>
      <c r="AK22" s="243"/>
      <c r="AL22" s="243"/>
      <c r="AM22" s="243"/>
      <c r="AN22" s="243"/>
      <c r="AO22" s="243"/>
    </row>
    <row r="23" spans="1:41" ht="45" customHeight="1">
      <c r="A23" s="241"/>
      <c r="B23" s="352">
        <v>5</v>
      </c>
      <c r="C23" s="353" t="s">
        <v>95</v>
      </c>
      <c r="D23" s="353" t="s">
        <v>383</v>
      </c>
      <c r="E23" s="357">
        <v>43747</v>
      </c>
      <c r="F23" s="356" t="s">
        <v>282</v>
      </c>
      <c r="G23" s="363" t="s">
        <v>384</v>
      </c>
      <c r="H23" s="357"/>
      <c r="I23" s="356"/>
      <c r="J23" s="363"/>
      <c r="K23" s="356"/>
      <c r="L23" s="356"/>
      <c r="M23" s="427"/>
      <c r="N23" s="428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242"/>
      <c r="Z23" s="242"/>
      <c r="AA23" s="242"/>
      <c r="AB23" s="242"/>
      <c r="AC23" s="242"/>
      <c r="AD23" s="242"/>
      <c r="AE23" s="242"/>
      <c r="AF23" s="242"/>
      <c r="AG23" s="242"/>
      <c r="AH23" s="243"/>
      <c r="AI23" s="243"/>
      <c r="AJ23" s="243"/>
      <c r="AK23" s="243"/>
      <c r="AL23" s="243"/>
      <c r="AM23" s="243"/>
      <c r="AN23" s="243"/>
      <c r="AO23" s="243"/>
    </row>
    <row r="24" spans="1:41" ht="60" customHeight="1">
      <c r="A24" s="241"/>
      <c r="B24" s="548" t="s">
        <v>386</v>
      </c>
      <c r="C24" s="548"/>
      <c r="D24" s="548"/>
      <c r="E24" s="549"/>
      <c r="F24" s="550"/>
      <c r="G24" s="550"/>
      <c r="H24" s="550"/>
      <c r="I24" s="550"/>
      <c r="J24" s="550"/>
      <c r="K24" s="550"/>
      <c r="L24" s="550"/>
      <c r="M24" s="550"/>
      <c r="N24" s="551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242"/>
      <c r="Z24" s="242"/>
      <c r="AA24" s="242"/>
      <c r="AB24" s="242"/>
      <c r="AC24" s="242"/>
      <c r="AD24" s="242"/>
      <c r="AE24" s="242"/>
      <c r="AF24" s="242"/>
      <c r="AG24" s="242"/>
      <c r="AH24" s="243"/>
      <c r="AI24" s="243"/>
      <c r="AJ24" s="243"/>
      <c r="AK24" s="243"/>
      <c r="AL24" s="243"/>
      <c r="AM24" s="243"/>
      <c r="AN24" s="243"/>
      <c r="AO24" s="243"/>
    </row>
    <row r="25" spans="1:41" ht="45" customHeight="1">
      <c r="A25" s="241"/>
      <c r="B25" s="399">
        <v>1</v>
      </c>
      <c r="C25" s="352" t="s">
        <v>95</v>
      </c>
      <c r="D25" s="353" t="s">
        <v>387</v>
      </c>
      <c r="E25" s="357">
        <v>43747</v>
      </c>
      <c r="F25" s="356" t="s">
        <v>282</v>
      </c>
      <c r="G25" s="363" t="s">
        <v>388</v>
      </c>
      <c r="H25" s="357"/>
      <c r="I25" s="356"/>
      <c r="J25" s="363"/>
      <c r="K25" s="356"/>
      <c r="L25" s="356"/>
      <c r="M25" s="552"/>
      <c r="N25" s="553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242"/>
      <c r="Z25" s="242"/>
      <c r="AA25" s="242"/>
      <c r="AB25" s="242"/>
      <c r="AC25" s="242"/>
      <c r="AD25" s="242"/>
      <c r="AE25" s="242"/>
      <c r="AF25" s="242"/>
      <c r="AG25" s="242"/>
      <c r="AH25" s="243"/>
      <c r="AI25" s="243"/>
      <c r="AJ25" s="243"/>
      <c r="AK25" s="243"/>
      <c r="AL25" s="243"/>
      <c r="AM25" s="243"/>
      <c r="AN25" s="243"/>
      <c r="AO25" s="243"/>
    </row>
    <row r="26" spans="1:41" ht="45" customHeight="1">
      <c r="A26" s="241"/>
      <c r="B26" s="399">
        <v>2</v>
      </c>
      <c r="C26" s="352" t="s">
        <v>95</v>
      </c>
      <c r="D26" s="353" t="s">
        <v>389</v>
      </c>
      <c r="E26" s="357">
        <v>43747</v>
      </c>
      <c r="F26" s="356" t="s">
        <v>282</v>
      </c>
      <c r="G26" s="363" t="s">
        <v>390</v>
      </c>
      <c r="H26" s="357"/>
      <c r="I26" s="356"/>
      <c r="J26" s="363"/>
      <c r="K26" s="356"/>
      <c r="L26" s="356"/>
      <c r="M26" s="552"/>
      <c r="N26" s="553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242"/>
      <c r="Z26" s="242"/>
      <c r="AA26" s="242"/>
      <c r="AB26" s="242"/>
      <c r="AC26" s="242"/>
      <c r="AD26" s="242"/>
      <c r="AE26" s="242"/>
      <c r="AF26" s="242"/>
      <c r="AG26" s="242"/>
      <c r="AH26" s="243"/>
      <c r="AI26" s="243"/>
      <c r="AJ26" s="243"/>
      <c r="AK26" s="243"/>
      <c r="AL26" s="243"/>
      <c r="AM26" s="243"/>
      <c r="AN26" s="243"/>
      <c r="AO26" s="243"/>
    </row>
    <row r="27" spans="1:41" ht="45" customHeight="1">
      <c r="A27" s="241"/>
      <c r="B27" s="399">
        <v>3</v>
      </c>
      <c r="C27" s="352" t="s">
        <v>95</v>
      </c>
      <c r="D27" s="353" t="s">
        <v>391</v>
      </c>
      <c r="E27" s="357">
        <v>43747</v>
      </c>
      <c r="F27" s="356" t="s">
        <v>92</v>
      </c>
      <c r="G27" s="363" t="s">
        <v>392</v>
      </c>
      <c r="H27" s="357"/>
      <c r="I27" s="356"/>
      <c r="J27" s="363"/>
      <c r="K27" s="356"/>
      <c r="L27" s="356"/>
      <c r="M27" s="552"/>
      <c r="N27" s="553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242"/>
      <c r="Z27" s="242"/>
      <c r="AA27" s="242"/>
      <c r="AB27" s="242"/>
      <c r="AC27" s="242"/>
      <c r="AD27" s="242"/>
      <c r="AE27" s="242"/>
      <c r="AF27" s="242"/>
      <c r="AG27" s="242"/>
      <c r="AH27" s="243"/>
      <c r="AI27" s="243"/>
      <c r="AJ27" s="243"/>
      <c r="AK27" s="243"/>
      <c r="AL27" s="243"/>
      <c r="AM27" s="243"/>
      <c r="AN27" s="243"/>
      <c r="AO27" s="243"/>
    </row>
    <row r="28" spans="1:41" ht="45" customHeight="1">
      <c r="A28" s="241"/>
      <c r="B28" s="399">
        <v>4</v>
      </c>
      <c r="C28" s="352" t="s">
        <v>95</v>
      </c>
      <c r="D28" s="353" t="s">
        <v>393</v>
      </c>
      <c r="E28" s="357">
        <v>43747</v>
      </c>
      <c r="F28" s="356" t="s">
        <v>92</v>
      </c>
      <c r="G28" s="363" t="s">
        <v>394</v>
      </c>
      <c r="H28" s="357"/>
      <c r="I28" s="356"/>
      <c r="J28" s="363"/>
      <c r="K28" s="356"/>
      <c r="L28" s="356"/>
      <c r="M28" s="552"/>
      <c r="N28" s="553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242"/>
      <c r="Z28" s="242"/>
      <c r="AA28" s="242"/>
      <c r="AB28" s="242"/>
      <c r="AC28" s="242"/>
      <c r="AD28" s="242"/>
      <c r="AE28" s="242"/>
      <c r="AF28" s="242"/>
      <c r="AG28" s="242"/>
      <c r="AH28" s="243"/>
      <c r="AI28" s="243"/>
      <c r="AJ28" s="243"/>
      <c r="AK28" s="243"/>
      <c r="AL28" s="243"/>
      <c r="AM28" s="243"/>
      <c r="AN28" s="243"/>
      <c r="AO28" s="243"/>
    </row>
    <row r="29" spans="1:41" ht="45" customHeight="1">
      <c r="A29" s="241"/>
      <c r="B29" s="399">
        <v>5</v>
      </c>
      <c r="C29" s="352" t="s">
        <v>95</v>
      </c>
      <c r="D29" s="353" t="s">
        <v>395</v>
      </c>
      <c r="E29" s="357">
        <v>43747</v>
      </c>
      <c r="F29" s="356" t="s">
        <v>282</v>
      </c>
      <c r="G29" s="363" t="s">
        <v>396</v>
      </c>
      <c r="H29" s="357"/>
      <c r="I29" s="356"/>
      <c r="J29" s="363"/>
      <c r="K29" s="356"/>
      <c r="L29" s="356"/>
      <c r="M29" s="552"/>
      <c r="N29" s="553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242"/>
      <c r="Z29" s="242"/>
      <c r="AA29" s="242"/>
      <c r="AB29" s="242"/>
      <c r="AC29" s="242"/>
      <c r="AD29" s="242"/>
      <c r="AE29" s="242"/>
      <c r="AF29" s="242"/>
      <c r="AG29" s="242"/>
      <c r="AH29" s="243"/>
      <c r="AI29" s="243"/>
      <c r="AJ29" s="243"/>
      <c r="AK29" s="243"/>
      <c r="AL29" s="243"/>
      <c r="AM29" s="243"/>
      <c r="AN29" s="243"/>
      <c r="AO29" s="243"/>
    </row>
    <row r="30" spans="1:41" ht="60" customHeight="1">
      <c r="A30" s="241"/>
      <c r="B30" s="548" t="s">
        <v>405</v>
      </c>
      <c r="C30" s="548"/>
      <c r="D30" s="548"/>
      <c r="E30" s="549"/>
      <c r="F30" s="550"/>
      <c r="G30" s="550"/>
      <c r="H30" s="550"/>
      <c r="I30" s="550"/>
      <c r="J30" s="550"/>
      <c r="K30" s="550"/>
      <c r="L30" s="550"/>
      <c r="M30" s="550"/>
      <c r="N30" s="551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242"/>
      <c r="Z30" s="242"/>
      <c r="AA30" s="242"/>
      <c r="AB30" s="242"/>
      <c r="AC30" s="242"/>
      <c r="AD30" s="242"/>
      <c r="AE30" s="242"/>
      <c r="AF30" s="242"/>
      <c r="AG30" s="242"/>
      <c r="AH30" s="243"/>
      <c r="AI30" s="243"/>
      <c r="AJ30" s="243"/>
      <c r="AK30" s="243"/>
      <c r="AL30" s="243"/>
      <c r="AM30" s="243"/>
      <c r="AN30" s="243"/>
      <c r="AO30" s="243"/>
    </row>
    <row r="31" spans="1:41" ht="45" customHeight="1">
      <c r="A31" s="241"/>
      <c r="B31" s="352">
        <v>1</v>
      </c>
      <c r="C31" s="352" t="s">
        <v>95</v>
      </c>
      <c r="D31" s="353" t="s">
        <v>397</v>
      </c>
      <c r="E31" s="357">
        <v>43747</v>
      </c>
      <c r="F31" s="356" t="s">
        <v>282</v>
      </c>
      <c r="G31" s="363" t="s">
        <v>398</v>
      </c>
      <c r="H31" s="357"/>
      <c r="I31" s="356"/>
      <c r="J31" s="363"/>
      <c r="K31" s="356"/>
      <c r="L31" s="356"/>
      <c r="M31" s="552"/>
      <c r="N31" s="553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242"/>
      <c r="Z31" s="242"/>
      <c r="AA31" s="242"/>
      <c r="AB31" s="242"/>
      <c r="AC31" s="242"/>
      <c r="AD31" s="242"/>
      <c r="AE31" s="242"/>
      <c r="AF31" s="242"/>
      <c r="AG31" s="242"/>
      <c r="AH31" s="243"/>
      <c r="AI31" s="243"/>
      <c r="AJ31" s="243"/>
      <c r="AK31" s="243"/>
      <c r="AL31" s="243"/>
      <c r="AM31" s="243"/>
      <c r="AN31" s="243"/>
      <c r="AO31" s="243"/>
    </row>
    <row r="32" spans="1:41" ht="45" customHeight="1">
      <c r="A32" s="241"/>
      <c r="B32" s="352">
        <v>2</v>
      </c>
      <c r="C32" s="352" t="s">
        <v>95</v>
      </c>
      <c r="D32" s="353" t="s">
        <v>399</v>
      </c>
      <c r="E32" s="357">
        <v>43747</v>
      </c>
      <c r="F32" s="356" t="s">
        <v>92</v>
      </c>
      <c r="G32" s="363" t="s">
        <v>400</v>
      </c>
      <c r="H32" s="357"/>
      <c r="I32" s="356"/>
      <c r="J32" s="363"/>
      <c r="K32" s="356"/>
      <c r="L32" s="356"/>
      <c r="M32" s="552"/>
      <c r="N32" s="553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242"/>
      <c r="Z32" s="242"/>
      <c r="AA32" s="242"/>
      <c r="AB32" s="242"/>
      <c r="AC32" s="242"/>
      <c r="AD32" s="242"/>
      <c r="AE32" s="242"/>
      <c r="AF32" s="242"/>
      <c r="AG32" s="242"/>
      <c r="AH32" s="243"/>
      <c r="AI32" s="243"/>
      <c r="AJ32" s="243"/>
      <c r="AK32" s="243"/>
      <c r="AL32" s="243"/>
      <c r="AM32" s="243"/>
      <c r="AN32" s="243"/>
      <c r="AO32" s="243"/>
    </row>
    <row r="33" spans="1:41" ht="45" customHeight="1">
      <c r="A33" s="241"/>
      <c r="B33" s="352">
        <v>3</v>
      </c>
      <c r="C33" s="352" t="s">
        <v>95</v>
      </c>
      <c r="D33" s="353" t="s">
        <v>401</v>
      </c>
      <c r="E33" s="357">
        <v>43747</v>
      </c>
      <c r="F33" s="356" t="s">
        <v>92</v>
      </c>
      <c r="G33" s="363" t="s">
        <v>400</v>
      </c>
      <c r="H33" s="357"/>
      <c r="I33" s="356"/>
      <c r="J33" s="363"/>
      <c r="K33" s="356"/>
      <c r="L33" s="356"/>
      <c r="M33" s="552"/>
      <c r="N33" s="553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242"/>
      <c r="Z33" s="242"/>
      <c r="AA33" s="242"/>
      <c r="AB33" s="242"/>
      <c r="AC33" s="242"/>
      <c r="AD33" s="242"/>
      <c r="AE33" s="242"/>
      <c r="AF33" s="242"/>
      <c r="AG33" s="242"/>
      <c r="AH33" s="243"/>
      <c r="AI33" s="243"/>
      <c r="AJ33" s="243"/>
      <c r="AK33" s="243"/>
      <c r="AL33" s="243"/>
      <c r="AM33" s="243"/>
      <c r="AN33" s="243"/>
      <c r="AO33" s="243"/>
    </row>
    <row r="34" spans="1:41" ht="45" customHeight="1">
      <c r="A34" s="241"/>
      <c r="B34" s="352">
        <v>4</v>
      </c>
      <c r="C34" s="352" t="s">
        <v>95</v>
      </c>
      <c r="D34" s="353" t="s">
        <v>402</v>
      </c>
      <c r="E34" s="357">
        <v>43747</v>
      </c>
      <c r="F34" s="356" t="s">
        <v>92</v>
      </c>
      <c r="G34" s="363" t="s">
        <v>400</v>
      </c>
      <c r="H34" s="357"/>
      <c r="I34" s="356"/>
      <c r="J34" s="363"/>
      <c r="K34" s="356"/>
      <c r="L34" s="356"/>
      <c r="M34" s="552"/>
      <c r="N34" s="553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242"/>
      <c r="Z34" s="242"/>
      <c r="AA34" s="242"/>
      <c r="AB34" s="242"/>
      <c r="AC34" s="242"/>
      <c r="AD34" s="242"/>
      <c r="AE34" s="242"/>
      <c r="AF34" s="242"/>
      <c r="AG34" s="242"/>
      <c r="AH34" s="243"/>
      <c r="AI34" s="243"/>
      <c r="AJ34" s="243"/>
      <c r="AK34" s="243"/>
      <c r="AL34" s="243"/>
      <c r="AM34" s="243"/>
      <c r="AN34" s="243"/>
      <c r="AO34" s="243"/>
    </row>
    <row r="35" spans="1:41" ht="45" customHeight="1">
      <c r="A35" s="249"/>
      <c r="B35" s="352">
        <v>5</v>
      </c>
      <c r="C35" s="352" t="s">
        <v>95</v>
      </c>
      <c r="D35" s="353" t="s">
        <v>403</v>
      </c>
      <c r="E35" s="357">
        <v>43747</v>
      </c>
      <c r="F35" s="356" t="s">
        <v>282</v>
      </c>
      <c r="G35" s="363" t="s">
        <v>404</v>
      </c>
      <c r="H35" s="357"/>
      <c r="I35" s="356"/>
      <c r="J35" s="363"/>
      <c r="K35" s="356"/>
      <c r="L35" s="356"/>
      <c r="M35" s="552"/>
      <c r="N35" s="553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</row>
    <row r="36" spans="1:41" ht="60" customHeight="1">
      <c r="A36" s="247"/>
      <c r="B36" s="548" t="s">
        <v>288</v>
      </c>
      <c r="C36" s="548"/>
      <c r="D36" s="548"/>
      <c r="E36" s="549"/>
      <c r="F36" s="550"/>
      <c r="G36" s="550"/>
      <c r="H36" s="550"/>
      <c r="I36" s="550"/>
      <c r="J36" s="550"/>
      <c r="K36" s="550"/>
      <c r="L36" s="550"/>
      <c r="M36" s="550"/>
      <c r="N36" s="551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</row>
    <row r="37" spans="1:41" s="401" customFormat="1" ht="45" customHeight="1">
      <c r="A37" s="188"/>
      <c r="B37" s="399">
        <v>1</v>
      </c>
      <c r="C37" s="400" t="s">
        <v>90</v>
      </c>
      <c r="D37" s="400" t="s">
        <v>276</v>
      </c>
      <c r="E37" s="402"/>
      <c r="F37" s="356" t="s">
        <v>92</v>
      </c>
      <c r="G37" s="403"/>
      <c r="H37" s="403"/>
      <c r="I37" s="403"/>
      <c r="J37" s="403"/>
      <c r="K37" s="403"/>
      <c r="L37" s="403"/>
      <c r="M37" s="403"/>
      <c r="N37" s="403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1" customFormat="1" ht="45" customHeight="1">
      <c r="A38" s="188"/>
      <c r="B38" s="399">
        <f>B37+1</f>
        <v>2</v>
      </c>
      <c r="C38" s="400" t="s">
        <v>90</v>
      </c>
      <c r="D38" s="400" t="s">
        <v>278</v>
      </c>
      <c r="E38" s="402"/>
      <c r="F38" s="356" t="s">
        <v>92</v>
      </c>
      <c r="G38" s="403"/>
      <c r="H38" s="403"/>
      <c r="I38" s="403"/>
      <c r="J38" s="403"/>
      <c r="K38" s="403"/>
      <c r="L38" s="403"/>
      <c r="M38" s="403"/>
      <c r="N38" s="403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1" customFormat="1" ht="45" customHeight="1">
      <c r="A39" s="188"/>
      <c r="B39" s="399">
        <f t="shared" ref="B39:B41" si="0">B38+1</f>
        <v>3</v>
      </c>
      <c r="C39" s="400" t="s">
        <v>90</v>
      </c>
      <c r="D39" s="400" t="s">
        <v>279</v>
      </c>
      <c r="E39" s="402"/>
      <c r="F39" s="356" t="s">
        <v>92</v>
      </c>
      <c r="G39" s="403"/>
      <c r="H39" s="403"/>
      <c r="I39" s="403"/>
      <c r="J39" s="403"/>
      <c r="K39" s="403"/>
      <c r="L39" s="403"/>
      <c r="M39" s="403"/>
      <c r="N39" s="403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1" customFormat="1" ht="45" customHeight="1">
      <c r="A40" s="188"/>
      <c r="B40" s="399">
        <f t="shared" si="0"/>
        <v>4</v>
      </c>
      <c r="C40" s="400" t="s">
        <v>90</v>
      </c>
      <c r="D40" s="400" t="s">
        <v>280</v>
      </c>
      <c r="E40" s="402"/>
      <c r="F40" s="356" t="s">
        <v>92</v>
      </c>
      <c r="G40" s="403"/>
      <c r="H40" s="403"/>
      <c r="I40" s="403"/>
      <c r="J40" s="403"/>
      <c r="K40" s="403"/>
      <c r="L40" s="403"/>
      <c r="M40" s="403"/>
      <c r="N40" s="403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1" customFormat="1" ht="45" customHeight="1">
      <c r="A41" s="188"/>
      <c r="B41" s="399">
        <f t="shared" si="0"/>
        <v>5</v>
      </c>
      <c r="C41" s="400" t="s">
        <v>90</v>
      </c>
      <c r="D41" s="400" t="s">
        <v>281</v>
      </c>
      <c r="E41" s="402"/>
      <c r="F41" s="356" t="s">
        <v>92</v>
      </c>
      <c r="G41" s="403"/>
      <c r="H41" s="403"/>
      <c r="I41" s="403"/>
      <c r="J41" s="403"/>
      <c r="K41" s="403"/>
      <c r="L41" s="403"/>
      <c r="M41" s="403"/>
      <c r="N41" s="403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45" customHeight="1">
      <c r="A42" s="247"/>
      <c r="B42" s="352">
        <v>1</v>
      </c>
      <c r="C42" s="352" t="s">
        <v>95</v>
      </c>
      <c r="D42" s="353" t="s">
        <v>284</v>
      </c>
      <c r="E42" s="357">
        <v>42263</v>
      </c>
      <c r="F42" s="356" t="s">
        <v>92</v>
      </c>
      <c r="G42" s="363" t="s">
        <v>277</v>
      </c>
      <c r="H42" s="357">
        <v>42291</v>
      </c>
      <c r="I42" s="356" t="s">
        <v>92</v>
      </c>
      <c r="J42" s="363" t="s">
        <v>277</v>
      </c>
      <c r="K42" s="356"/>
      <c r="L42" s="356"/>
      <c r="M42" s="552"/>
      <c r="N42" s="553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</row>
    <row r="43" spans="1:41" ht="45" customHeight="1">
      <c r="A43" s="247"/>
      <c r="B43" s="352">
        <v>2</v>
      </c>
      <c r="C43" s="352" t="s">
        <v>95</v>
      </c>
      <c r="D43" s="353" t="s">
        <v>285</v>
      </c>
      <c r="E43" s="357">
        <v>42263</v>
      </c>
      <c r="F43" s="356" t="s">
        <v>92</v>
      </c>
      <c r="G43" s="363" t="s">
        <v>277</v>
      </c>
      <c r="H43" s="357">
        <v>42291</v>
      </c>
      <c r="I43" s="356" t="s">
        <v>92</v>
      </c>
      <c r="J43" s="363" t="s">
        <v>277</v>
      </c>
      <c r="K43" s="356"/>
      <c r="L43" s="356"/>
      <c r="M43" s="552"/>
      <c r="N43" s="553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</row>
    <row r="44" spans="1:41" ht="45" customHeight="1">
      <c r="A44" s="247"/>
      <c r="B44" s="352">
        <v>3</v>
      </c>
      <c r="C44" s="352" t="s">
        <v>95</v>
      </c>
      <c r="D44" s="353" t="s">
        <v>286</v>
      </c>
      <c r="E44" s="357">
        <v>42263</v>
      </c>
      <c r="F44" s="356" t="s">
        <v>92</v>
      </c>
      <c r="G44" s="363" t="s">
        <v>277</v>
      </c>
      <c r="H44" s="357">
        <v>42291</v>
      </c>
      <c r="I44" s="356" t="s">
        <v>92</v>
      </c>
      <c r="J44" s="363" t="s">
        <v>277</v>
      </c>
      <c r="K44" s="356"/>
      <c r="L44" s="356"/>
      <c r="M44" s="552"/>
      <c r="N44" s="553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</row>
    <row r="45" spans="1:41" ht="45" customHeight="1">
      <c r="A45" s="247"/>
      <c r="B45" s="352">
        <v>4</v>
      </c>
      <c r="C45" s="352" t="s">
        <v>95</v>
      </c>
      <c r="D45" s="353" t="s">
        <v>283</v>
      </c>
      <c r="E45" s="357">
        <v>42264</v>
      </c>
      <c r="F45" s="356" t="s">
        <v>289</v>
      </c>
      <c r="G45" s="363" t="s">
        <v>290</v>
      </c>
      <c r="H45" s="357">
        <v>42291</v>
      </c>
      <c r="I45" s="356" t="s">
        <v>289</v>
      </c>
      <c r="J45" s="363" t="s">
        <v>290</v>
      </c>
      <c r="K45" s="356"/>
      <c r="L45" s="356"/>
      <c r="M45" s="552"/>
      <c r="N45" s="553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</row>
    <row r="46" spans="1:41" ht="45" customHeight="1">
      <c r="A46" s="247"/>
      <c r="B46" s="352">
        <v>5</v>
      </c>
      <c r="C46" s="352" t="s">
        <v>95</v>
      </c>
      <c r="D46" s="353" t="s">
        <v>287</v>
      </c>
      <c r="E46" s="357">
        <v>42264</v>
      </c>
      <c r="F46" s="356" t="s">
        <v>282</v>
      </c>
      <c r="G46" s="363" t="s">
        <v>291</v>
      </c>
      <c r="H46" s="357">
        <v>42291</v>
      </c>
      <c r="I46" s="356" t="s">
        <v>282</v>
      </c>
      <c r="J46" s="363" t="s">
        <v>292</v>
      </c>
      <c r="K46" s="356"/>
      <c r="L46" s="356"/>
      <c r="M46" s="552"/>
      <c r="N46" s="553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</row>
    <row r="47" spans="1:41" ht="60" customHeight="1">
      <c r="A47" s="247"/>
      <c r="B47" s="548" t="s">
        <v>293</v>
      </c>
      <c r="C47" s="548"/>
      <c r="D47" s="548"/>
      <c r="E47" s="549"/>
      <c r="F47" s="550"/>
      <c r="G47" s="550"/>
      <c r="H47" s="550"/>
      <c r="I47" s="550"/>
      <c r="J47" s="550"/>
      <c r="K47" s="550"/>
      <c r="L47" s="550"/>
      <c r="M47" s="550"/>
      <c r="N47" s="551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</row>
    <row r="48" spans="1:41" s="401" customFormat="1" ht="45" customHeight="1">
      <c r="A48" s="188"/>
      <c r="B48" s="399">
        <v>1</v>
      </c>
      <c r="C48" s="400" t="s">
        <v>90</v>
      </c>
      <c r="D48" s="400" t="s">
        <v>276</v>
      </c>
      <c r="E48" s="402"/>
      <c r="F48" s="356" t="s">
        <v>92</v>
      </c>
      <c r="G48" s="403"/>
      <c r="H48" s="403"/>
      <c r="I48" s="403"/>
      <c r="J48" s="403"/>
      <c r="K48" s="403"/>
      <c r="L48" s="403"/>
      <c r="M48" s="403"/>
      <c r="N48" s="403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s="401" customFormat="1" ht="45" customHeight="1">
      <c r="A49" s="188"/>
      <c r="B49" s="399">
        <f>B48+1</f>
        <v>2</v>
      </c>
      <c r="C49" s="400" t="s">
        <v>90</v>
      </c>
      <c r="D49" s="400" t="s">
        <v>278</v>
      </c>
      <c r="E49" s="402"/>
      <c r="F49" s="356" t="s">
        <v>92</v>
      </c>
      <c r="G49" s="403"/>
      <c r="H49" s="403"/>
      <c r="I49" s="403"/>
      <c r="J49" s="403"/>
      <c r="K49" s="403"/>
      <c r="L49" s="403"/>
      <c r="M49" s="403"/>
      <c r="N49" s="403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1" customFormat="1" ht="45" customHeight="1">
      <c r="A50" s="188"/>
      <c r="B50" s="399">
        <f t="shared" ref="B50:B52" si="1">B49+1</f>
        <v>3</v>
      </c>
      <c r="C50" s="400" t="s">
        <v>90</v>
      </c>
      <c r="D50" s="400" t="s">
        <v>279</v>
      </c>
      <c r="E50" s="402"/>
      <c r="F50" s="356" t="s">
        <v>92</v>
      </c>
      <c r="G50" s="403"/>
      <c r="H50" s="403"/>
      <c r="I50" s="403"/>
      <c r="J50" s="403"/>
      <c r="K50" s="403"/>
      <c r="L50" s="403"/>
      <c r="M50" s="403"/>
      <c r="N50" s="403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1" customFormat="1" ht="45" customHeight="1">
      <c r="A51" s="188"/>
      <c r="B51" s="399">
        <f t="shared" si="1"/>
        <v>4</v>
      </c>
      <c r="C51" s="400" t="s">
        <v>90</v>
      </c>
      <c r="D51" s="400" t="s">
        <v>280</v>
      </c>
      <c r="E51" s="402"/>
      <c r="F51" s="356" t="s">
        <v>92</v>
      </c>
      <c r="G51" s="403"/>
      <c r="H51" s="403"/>
      <c r="I51" s="403"/>
      <c r="J51" s="403"/>
      <c r="K51" s="403"/>
      <c r="L51" s="403"/>
      <c r="M51" s="403"/>
      <c r="N51" s="403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1" customFormat="1" ht="45" customHeight="1">
      <c r="A52" s="188"/>
      <c r="B52" s="399">
        <f t="shared" si="1"/>
        <v>5</v>
      </c>
      <c r="C52" s="400" t="s">
        <v>90</v>
      </c>
      <c r="D52" s="400" t="s">
        <v>281</v>
      </c>
      <c r="E52" s="402"/>
      <c r="F52" s="356" t="s">
        <v>92</v>
      </c>
      <c r="G52" s="403"/>
      <c r="H52" s="403"/>
      <c r="I52" s="403"/>
      <c r="J52" s="403"/>
      <c r="K52" s="403"/>
      <c r="L52" s="403"/>
      <c r="M52" s="403"/>
      <c r="N52" s="403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A53" s="247"/>
      <c r="B53" s="352">
        <v>1</v>
      </c>
      <c r="C53" s="352" t="s">
        <v>95</v>
      </c>
      <c r="D53" s="353" t="s">
        <v>284</v>
      </c>
      <c r="E53" s="357">
        <v>42272</v>
      </c>
      <c r="F53" s="356" t="s">
        <v>92</v>
      </c>
      <c r="G53" s="363" t="s">
        <v>277</v>
      </c>
      <c r="H53" s="357">
        <v>42291</v>
      </c>
      <c r="I53" s="356" t="s">
        <v>92</v>
      </c>
      <c r="J53" s="363" t="s">
        <v>277</v>
      </c>
      <c r="K53" s="356"/>
      <c r="L53" s="356"/>
      <c r="M53" s="552"/>
      <c r="N53" s="553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</row>
    <row r="54" spans="1:41" ht="45" customHeight="1">
      <c r="A54" s="247"/>
      <c r="B54" s="352">
        <v>2</v>
      </c>
      <c r="C54" s="352" t="s">
        <v>95</v>
      </c>
      <c r="D54" s="353" t="s">
        <v>285</v>
      </c>
      <c r="E54" s="357">
        <v>42272</v>
      </c>
      <c r="F54" s="356" t="s">
        <v>92</v>
      </c>
      <c r="G54" s="363" t="s">
        <v>277</v>
      </c>
      <c r="H54" s="357">
        <v>42291</v>
      </c>
      <c r="I54" s="356" t="s">
        <v>92</v>
      </c>
      <c r="J54" s="363" t="s">
        <v>277</v>
      </c>
      <c r="K54" s="356"/>
      <c r="L54" s="356"/>
      <c r="M54" s="552"/>
      <c r="N54" s="553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</row>
    <row r="55" spans="1:41" ht="45" customHeight="1">
      <c r="A55" s="247"/>
      <c r="B55" s="352">
        <v>3</v>
      </c>
      <c r="C55" s="352" t="s">
        <v>95</v>
      </c>
      <c r="D55" s="353" t="s">
        <v>286</v>
      </c>
      <c r="E55" s="357">
        <v>42273</v>
      </c>
      <c r="F55" s="356" t="s">
        <v>92</v>
      </c>
      <c r="G55" s="363" t="s">
        <v>277</v>
      </c>
      <c r="H55" s="357">
        <v>42291</v>
      </c>
      <c r="I55" s="356" t="s">
        <v>92</v>
      </c>
      <c r="J55" s="363" t="s">
        <v>277</v>
      </c>
      <c r="K55" s="356"/>
      <c r="L55" s="356"/>
      <c r="M55" s="552"/>
      <c r="N55" s="553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</row>
    <row r="56" spans="1:41" ht="45" customHeight="1">
      <c r="A56" s="247"/>
      <c r="B56" s="352">
        <v>4</v>
      </c>
      <c r="C56" s="352" t="s">
        <v>95</v>
      </c>
      <c r="D56" s="353" t="s">
        <v>283</v>
      </c>
      <c r="E56" s="357">
        <v>42273</v>
      </c>
      <c r="F56" s="356" t="s">
        <v>92</v>
      </c>
      <c r="G56" s="363" t="s">
        <v>277</v>
      </c>
      <c r="H56" s="357">
        <v>42291</v>
      </c>
      <c r="I56" s="356" t="s">
        <v>92</v>
      </c>
      <c r="J56" s="363" t="s">
        <v>277</v>
      </c>
      <c r="K56" s="356"/>
      <c r="L56" s="356"/>
      <c r="M56" s="552"/>
      <c r="N56" s="553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</row>
    <row r="57" spans="1:41" ht="45" customHeight="1">
      <c r="A57" s="247"/>
      <c r="B57" s="352">
        <v>5</v>
      </c>
      <c r="C57" s="352" t="s">
        <v>95</v>
      </c>
      <c r="D57" s="353" t="s">
        <v>287</v>
      </c>
      <c r="E57" s="357">
        <v>42274</v>
      </c>
      <c r="F57" s="356" t="s">
        <v>282</v>
      </c>
      <c r="G57" s="363" t="s">
        <v>294</v>
      </c>
      <c r="H57" s="357">
        <v>42291</v>
      </c>
      <c r="I57" s="356" t="s">
        <v>282</v>
      </c>
      <c r="J57" s="363" t="s">
        <v>294</v>
      </c>
      <c r="K57" s="356"/>
      <c r="L57" s="356"/>
      <c r="M57" s="552"/>
      <c r="N57" s="553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</row>
    <row r="58" spans="1:41" ht="60" customHeight="1">
      <c r="B58" s="548" t="s">
        <v>295</v>
      </c>
      <c r="C58" s="548"/>
      <c r="D58" s="548"/>
      <c r="E58" s="549"/>
      <c r="F58" s="550"/>
      <c r="G58" s="550"/>
      <c r="H58" s="550"/>
      <c r="I58" s="550"/>
      <c r="J58" s="550"/>
      <c r="K58" s="550"/>
      <c r="L58" s="550"/>
      <c r="M58" s="550"/>
      <c r="N58" s="551"/>
      <c r="O58" s="332"/>
      <c r="P58" s="332"/>
      <c r="Q58" s="332"/>
      <c r="R58" s="332"/>
      <c r="S58" s="332"/>
      <c r="T58" s="332"/>
      <c r="U58" s="332"/>
      <c r="V58" s="332"/>
      <c r="W58" s="332"/>
      <c r="X58" s="332"/>
    </row>
    <row r="59" spans="1:41" s="401" customFormat="1" ht="45" customHeight="1">
      <c r="A59" s="188"/>
      <c r="B59" s="399">
        <v>1</v>
      </c>
      <c r="C59" s="400" t="s">
        <v>90</v>
      </c>
      <c r="D59" s="400" t="s">
        <v>276</v>
      </c>
      <c r="E59" s="402"/>
      <c r="F59" s="356" t="s">
        <v>92</v>
      </c>
      <c r="G59" s="403"/>
      <c r="H59" s="403"/>
      <c r="I59" s="403"/>
      <c r="J59" s="403"/>
      <c r="K59" s="403"/>
      <c r="L59" s="403"/>
      <c r="M59" s="403"/>
      <c r="N59" s="403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s="401" customFormat="1" ht="45" customHeight="1">
      <c r="A60" s="188"/>
      <c r="B60" s="399">
        <f>B59+1</f>
        <v>2</v>
      </c>
      <c r="C60" s="400" t="s">
        <v>90</v>
      </c>
      <c r="D60" s="400" t="s">
        <v>278</v>
      </c>
      <c r="E60" s="402"/>
      <c r="F60" s="356" t="s">
        <v>92</v>
      </c>
      <c r="G60" s="403"/>
      <c r="H60" s="403"/>
      <c r="I60" s="403"/>
      <c r="J60" s="403"/>
      <c r="K60" s="403"/>
      <c r="L60" s="403"/>
      <c r="M60" s="403"/>
      <c r="N60" s="403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10"/>
      <c r="Z60" s="10"/>
      <c r="AA60" s="10"/>
      <c r="AB60" s="10"/>
      <c r="AC60" s="10"/>
      <c r="AD60" s="10"/>
      <c r="AE60" s="10"/>
      <c r="AF60" s="10"/>
      <c r="AG60" s="10"/>
      <c r="AH60" s="12"/>
      <c r="AI60" s="12"/>
      <c r="AJ60" s="12"/>
      <c r="AK60" s="12"/>
      <c r="AL60" s="12"/>
      <c r="AM60" s="12"/>
      <c r="AN60" s="12"/>
      <c r="AO60" s="12"/>
    </row>
    <row r="61" spans="1:41" s="401" customFormat="1" ht="45" customHeight="1">
      <c r="A61" s="188"/>
      <c r="B61" s="399">
        <f t="shared" ref="B61:B63" si="2">B60+1</f>
        <v>3</v>
      </c>
      <c r="C61" s="400" t="s">
        <v>90</v>
      </c>
      <c r="D61" s="400" t="s">
        <v>279</v>
      </c>
      <c r="E61" s="402"/>
      <c r="F61" s="356" t="s">
        <v>92</v>
      </c>
      <c r="G61" s="403"/>
      <c r="H61" s="403"/>
      <c r="I61" s="403"/>
      <c r="J61" s="403"/>
      <c r="K61" s="403"/>
      <c r="L61" s="403"/>
      <c r="M61" s="403"/>
      <c r="N61" s="403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10"/>
      <c r="Z61" s="10"/>
      <c r="AA61" s="10"/>
      <c r="AB61" s="10"/>
      <c r="AC61" s="10"/>
      <c r="AD61" s="10"/>
      <c r="AE61" s="10"/>
      <c r="AF61" s="10"/>
      <c r="AG61" s="10"/>
      <c r="AH61" s="12"/>
      <c r="AI61" s="12"/>
      <c r="AJ61" s="12"/>
      <c r="AK61" s="12"/>
      <c r="AL61" s="12"/>
      <c r="AM61" s="12"/>
      <c r="AN61" s="12"/>
      <c r="AO61" s="12"/>
    </row>
    <row r="62" spans="1:41" s="401" customFormat="1" ht="45" customHeight="1">
      <c r="A62" s="188"/>
      <c r="B62" s="399">
        <f t="shared" si="2"/>
        <v>4</v>
      </c>
      <c r="C62" s="400" t="s">
        <v>90</v>
      </c>
      <c r="D62" s="400" t="s">
        <v>280</v>
      </c>
      <c r="E62" s="402"/>
      <c r="F62" s="356" t="s">
        <v>92</v>
      </c>
      <c r="G62" s="403"/>
      <c r="H62" s="403"/>
      <c r="I62" s="403"/>
      <c r="J62" s="403"/>
      <c r="K62" s="403"/>
      <c r="L62" s="403"/>
      <c r="M62" s="403"/>
      <c r="N62" s="403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1" customFormat="1" ht="45" customHeight="1">
      <c r="A63" s="188"/>
      <c r="B63" s="399">
        <f t="shared" si="2"/>
        <v>5</v>
      </c>
      <c r="C63" s="400" t="s">
        <v>90</v>
      </c>
      <c r="D63" s="400" t="s">
        <v>281</v>
      </c>
      <c r="E63" s="402"/>
      <c r="F63" s="356" t="s">
        <v>92</v>
      </c>
      <c r="G63" s="403"/>
      <c r="H63" s="403"/>
      <c r="I63" s="403"/>
      <c r="J63" s="403"/>
      <c r="K63" s="403"/>
      <c r="L63" s="403"/>
      <c r="M63" s="403"/>
      <c r="N63" s="403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ht="45" customHeight="1">
      <c r="B64" s="352">
        <v>1</v>
      </c>
      <c r="C64" s="352" t="s">
        <v>95</v>
      </c>
      <c r="D64" s="353" t="s">
        <v>284</v>
      </c>
      <c r="E64" s="357">
        <v>42275</v>
      </c>
      <c r="F64" s="356" t="s">
        <v>92</v>
      </c>
      <c r="G64" s="363" t="s">
        <v>277</v>
      </c>
      <c r="H64" s="357">
        <v>42291</v>
      </c>
      <c r="I64" s="356" t="s">
        <v>92</v>
      </c>
      <c r="J64" s="363" t="s">
        <v>277</v>
      </c>
      <c r="K64" s="356"/>
      <c r="L64" s="356"/>
      <c r="M64" s="552"/>
      <c r="N64" s="553"/>
      <c r="O64" s="332"/>
      <c r="P64" s="332"/>
      <c r="Q64" s="332"/>
      <c r="R64" s="332"/>
      <c r="S64" s="332"/>
      <c r="T64" s="332"/>
      <c r="U64" s="332"/>
      <c r="V64" s="332"/>
      <c r="W64" s="332"/>
      <c r="X64" s="332"/>
    </row>
    <row r="65" spans="1:41" ht="45" customHeight="1">
      <c r="B65" s="352">
        <v>2</v>
      </c>
      <c r="C65" s="352" t="s">
        <v>95</v>
      </c>
      <c r="D65" s="353" t="s">
        <v>285</v>
      </c>
      <c r="E65" s="357">
        <v>42275</v>
      </c>
      <c r="F65" s="356" t="s">
        <v>92</v>
      </c>
      <c r="G65" s="363" t="s">
        <v>277</v>
      </c>
      <c r="H65" s="357">
        <v>42291</v>
      </c>
      <c r="I65" s="356" t="s">
        <v>92</v>
      </c>
      <c r="J65" s="363" t="s">
        <v>277</v>
      </c>
      <c r="K65" s="356"/>
      <c r="L65" s="356"/>
      <c r="M65" s="552"/>
      <c r="N65" s="553"/>
      <c r="O65" s="332"/>
      <c r="P65" s="332"/>
      <c r="Q65" s="332"/>
      <c r="R65" s="332"/>
      <c r="S65" s="332"/>
      <c r="T65" s="332"/>
      <c r="U65" s="332"/>
      <c r="V65" s="332"/>
      <c r="W65" s="332"/>
      <c r="X65" s="332"/>
    </row>
    <row r="66" spans="1:41" ht="45" customHeight="1">
      <c r="B66" s="352">
        <v>3</v>
      </c>
      <c r="C66" s="352" t="s">
        <v>95</v>
      </c>
      <c r="D66" s="353" t="s">
        <v>286</v>
      </c>
      <c r="E66" s="357">
        <v>42275</v>
      </c>
      <c r="F66" s="356" t="s">
        <v>92</v>
      </c>
      <c r="G66" s="363" t="s">
        <v>277</v>
      </c>
      <c r="H66" s="357">
        <v>42291</v>
      </c>
      <c r="I66" s="356" t="s">
        <v>92</v>
      </c>
      <c r="J66" s="363" t="s">
        <v>277</v>
      </c>
      <c r="K66" s="356"/>
      <c r="L66" s="356"/>
      <c r="M66" s="552"/>
      <c r="N66" s="553"/>
      <c r="O66" s="332"/>
      <c r="P66" s="332"/>
      <c r="Q66" s="332"/>
      <c r="R66" s="332"/>
      <c r="S66" s="332"/>
      <c r="T66" s="332"/>
      <c r="U66" s="332"/>
      <c r="V66" s="332"/>
      <c r="W66" s="332"/>
      <c r="X66" s="332"/>
    </row>
    <row r="67" spans="1:41" ht="45" customHeight="1">
      <c r="B67" s="352">
        <v>4</v>
      </c>
      <c r="C67" s="352" t="s">
        <v>95</v>
      </c>
      <c r="D67" s="353" t="s">
        <v>283</v>
      </c>
      <c r="E67" s="357">
        <v>42275</v>
      </c>
      <c r="F67" s="356" t="s">
        <v>282</v>
      </c>
      <c r="G67" s="363" t="s">
        <v>296</v>
      </c>
      <c r="H67" s="357">
        <v>42291</v>
      </c>
      <c r="I67" s="356" t="s">
        <v>92</v>
      </c>
      <c r="J67" s="363" t="s">
        <v>277</v>
      </c>
      <c r="K67" s="356"/>
      <c r="L67" s="356"/>
      <c r="M67" s="552"/>
      <c r="N67" s="553"/>
      <c r="O67" s="332"/>
      <c r="P67" s="332"/>
      <c r="Q67" s="332"/>
      <c r="R67" s="332"/>
      <c r="S67" s="332"/>
      <c r="T67" s="332"/>
      <c r="U67" s="332"/>
      <c r="V67" s="332"/>
      <c r="W67" s="332"/>
      <c r="X67" s="332"/>
    </row>
    <row r="68" spans="1:41" ht="45" customHeight="1">
      <c r="B68" s="352">
        <v>5</v>
      </c>
      <c r="C68" s="352" t="s">
        <v>95</v>
      </c>
      <c r="D68" s="353" t="s">
        <v>287</v>
      </c>
      <c r="E68" s="357">
        <v>42275</v>
      </c>
      <c r="F68" s="356" t="s">
        <v>289</v>
      </c>
      <c r="G68" s="363" t="s">
        <v>297</v>
      </c>
      <c r="H68" s="357">
        <v>42291</v>
      </c>
      <c r="I68" s="356" t="s">
        <v>289</v>
      </c>
      <c r="J68" s="363" t="s">
        <v>297</v>
      </c>
      <c r="K68" s="356"/>
      <c r="L68" s="356"/>
      <c r="M68" s="552"/>
      <c r="N68" s="553"/>
      <c r="O68" s="332"/>
      <c r="P68" s="332"/>
      <c r="Q68" s="332"/>
      <c r="R68" s="332"/>
      <c r="S68" s="332"/>
      <c r="T68" s="332"/>
      <c r="U68" s="332"/>
      <c r="V68" s="332"/>
      <c r="W68" s="332"/>
      <c r="X68" s="332"/>
    </row>
    <row r="69" spans="1:41" ht="60" customHeight="1">
      <c r="B69" s="548" t="s">
        <v>298</v>
      </c>
      <c r="C69" s="548"/>
      <c r="D69" s="548"/>
      <c r="E69" s="549"/>
      <c r="F69" s="550"/>
      <c r="G69" s="550"/>
      <c r="H69" s="550"/>
      <c r="I69" s="550"/>
      <c r="J69" s="550"/>
      <c r="K69" s="550"/>
      <c r="L69" s="550"/>
      <c r="M69" s="550"/>
      <c r="N69" s="551"/>
      <c r="O69" s="332"/>
      <c r="P69" s="332"/>
      <c r="Q69" s="332"/>
      <c r="R69" s="332"/>
      <c r="S69" s="332"/>
      <c r="T69" s="332"/>
      <c r="U69" s="332"/>
      <c r="V69" s="332"/>
      <c r="W69" s="332"/>
      <c r="X69" s="332"/>
    </row>
    <row r="70" spans="1:41" s="401" customFormat="1" ht="45" customHeight="1">
      <c r="A70" s="188"/>
      <c r="B70" s="399">
        <v>1</v>
      </c>
      <c r="C70" s="400" t="s">
        <v>90</v>
      </c>
      <c r="D70" s="400" t="s">
        <v>276</v>
      </c>
      <c r="E70" s="402"/>
      <c r="F70" s="356" t="s">
        <v>92</v>
      </c>
      <c r="G70" s="403"/>
      <c r="H70" s="403"/>
      <c r="I70" s="403"/>
      <c r="J70" s="403"/>
      <c r="K70" s="403"/>
      <c r="L70" s="403"/>
      <c r="M70" s="403"/>
      <c r="N70" s="403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1" customFormat="1" ht="45" customHeight="1">
      <c r="A71" s="188"/>
      <c r="B71" s="399">
        <f>B70+1</f>
        <v>2</v>
      </c>
      <c r="C71" s="400" t="s">
        <v>90</v>
      </c>
      <c r="D71" s="400" t="s">
        <v>278</v>
      </c>
      <c r="E71" s="402"/>
      <c r="F71" s="356" t="s">
        <v>92</v>
      </c>
      <c r="G71" s="403"/>
      <c r="H71" s="403"/>
      <c r="I71" s="403"/>
      <c r="J71" s="403"/>
      <c r="K71" s="403"/>
      <c r="L71" s="403"/>
      <c r="M71" s="403"/>
      <c r="N71" s="403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1" customFormat="1" ht="45" customHeight="1">
      <c r="A72" s="188"/>
      <c r="B72" s="399">
        <f t="shared" ref="B72:B74" si="3">B71+1</f>
        <v>3</v>
      </c>
      <c r="C72" s="400" t="s">
        <v>90</v>
      </c>
      <c r="D72" s="400" t="s">
        <v>279</v>
      </c>
      <c r="E72" s="402"/>
      <c r="F72" s="356" t="s">
        <v>92</v>
      </c>
      <c r="G72" s="403"/>
      <c r="H72" s="403"/>
      <c r="I72" s="403"/>
      <c r="J72" s="403"/>
      <c r="K72" s="403"/>
      <c r="L72" s="403"/>
      <c r="M72" s="403"/>
      <c r="N72" s="403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s="401" customFormat="1" ht="45" customHeight="1">
      <c r="A73" s="188"/>
      <c r="B73" s="399">
        <f t="shared" si="3"/>
        <v>4</v>
      </c>
      <c r="C73" s="400" t="s">
        <v>90</v>
      </c>
      <c r="D73" s="400" t="s">
        <v>280</v>
      </c>
      <c r="E73" s="402"/>
      <c r="F73" s="356" t="s">
        <v>92</v>
      </c>
      <c r="G73" s="403"/>
      <c r="H73" s="403"/>
      <c r="I73" s="403"/>
      <c r="J73" s="403"/>
      <c r="K73" s="403"/>
      <c r="L73" s="403"/>
      <c r="M73" s="403"/>
      <c r="N73" s="403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10"/>
      <c r="Z73" s="10"/>
      <c r="AA73" s="10"/>
      <c r="AB73" s="10"/>
      <c r="AC73" s="10"/>
      <c r="AD73" s="10"/>
      <c r="AE73" s="10"/>
      <c r="AF73" s="10"/>
      <c r="AG73" s="10"/>
      <c r="AH73" s="12"/>
      <c r="AI73" s="12"/>
      <c r="AJ73" s="12"/>
      <c r="AK73" s="12"/>
      <c r="AL73" s="12"/>
      <c r="AM73" s="12"/>
      <c r="AN73" s="12"/>
      <c r="AO73" s="12"/>
    </row>
    <row r="74" spans="1:41" s="401" customFormat="1" ht="45" customHeight="1">
      <c r="A74" s="188"/>
      <c r="B74" s="399">
        <f t="shared" si="3"/>
        <v>5</v>
      </c>
      <c r="C74" s="400" t="s">
        <v>90</v>
      </c>
      <c r="D74" s="400" t="s">
        <v>281</v>
      </c>
      <c r="E74" s="402"/>
      <c r="F74" s="356" t="s">
        <v>92</v>
      </c>
      <c r="G74" s="403"/>
      <c r="H74" s="403"/>
      <c r="I74" s="403"/>
      <c r="J74" s="403"/>
      <c r="K74" s="403"/>
      <c r="L74" s="403"/>
      <c r="M74" s="403"/>
      <c r="N74" s="403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ht="45" customHeight="1">
      <c r="B75" s="352">
        <v>1</v>
      </c>
      <c r="C75" s="352" t="s">
        <v>95</v>
      </c>
      <c r="D75" s="353" t="s">
        <v>284</v>
      </c>
      <c r="E75" s="357">
        <v>42276</v>
      </c>
      <c r="F75" s="356" t="s">
        <v>92</v>
      </c>
      <c r="G75" s="363" t="s">
        <v>277</v>
      </c>
      <c r="H75" s="357">
        <v>42291</v>
      </c>
      <c r="I75" s="356" t="s">
        <v>92</v>
      </c>
      <c r="J75" s="363" t="s">
        <v>277</v>
      </c>
      <c r="K75" s="356"/>
      <c r="L75" s="356"/>
      <c r="M75" s="552"/>
      <c r="N75" s="553"/>
      <c r="O75" s="332"/>
      <c r="P75" s="332"/>
      <c r="Q75" s="332"/>
      <c r="R75" s="332"/>
      <c r="S75" s="332"/>
      <c r="T75" s="332"/>
      <c r="U75" s="332"/>
      <c r="V75" s="332"/>
      <c r="W75" s="332"/>
      <c r="X75" s="332"/>
    </row>
    <row r="76" spans="1:41" ht="45" customHeight="1">
      <c r="B76" s="352">
        <v>2</v>
      </c>
      <c r="C76" s="352" t="s">
        <v>95</v>
      </c>
      <c r="D76" s="353" t="s">
        <v>285</v>
      </c>
      <c r="E76" s="357">
        <v>42276</v>
      </c>
      <c r="F76" s="356" t="s">
        <v>92</v>
      </c>
      <c r="G76" s="363" t="s">
        <v>277</v>
      </c>
      <c r="H76" s="357">
        <v>42291</v>
      </c>
      <c r="I76" s="356" t="s">
        <v>92</v>
      </c>
      <c r="J76" s="363" t="s">
        <v>277</v>
      </c>
      <c r="K76" s="356"/>
      <c r="L76" s="356"/>
      <c r="M76" s="552"/>
      <c r="N76" s="553"/>
      <c r="O76" s="332"/>
      <c r="P76" s="332"/>
      <c r="Q76" s="332"/>
      <c r="R76" s="332"/>
      <c r="S76" s="332"/>
      <c r="T76" s="332"/>
      <c r="U76" s="332"/>
      <c r="V76" s="332"/>
      <c r="W76" s="332"/>
      <c r="X76" s="332"/>
    </row>
    <row r="77" spans="1:41" ht="45" customHeight="1">
      <c r="B77" s="352">
        <v>3</v>
      </c>
      <c r="C77" s="352" t="s">
        <v>95</v>
      </c>
      <c r="D77" s="353" t="s">
        <v>286</v>
      </c>
      <c r="E77" s="357">
        <v>42276</v>
      </c>
      <c r="F77" s="356" t="s">
        <v>92</v>
      </c>
      <c r="G77" s="363" t="s">
        <v>277</v>
      </c>
      <c r="H77" s="357">
        <v>42291</v>
      </c>
      <c r="I77" s="356" t="s">
        <v>92</v>
      </c>
      <c r="J77" s="363" t="s">
        <v>277</v>
      </c>
      <c r="K77" s="356"/>
      <c r="L77" s="356"/>
      <c r="M77" s="552"/>
      <c r="N77" s="553"/>
      <c r="O77" s="332"/>
      <c r="P77" s="332"/>
      <c r="Q77" s="332"/>
      <c r="R77" s="332"/>
      <c r="S77" s="332"/>
      <c r="T77" s="332"/>
      <c r="U77" s="332"/>
      <c r="V77" s="332"/>
      <c r="W77" s="332"/>
      <c r="X77" s="332"/>
    </row>
    <row r="78" spans="1:41" ht="45" customHeight="1">
      <c r="B78" s="352">
        <v>4</v>
      </c>
      <c r="C78" s="352" t="s">
        <v>95</v>
      </c>
      <c r="D78" s="353" t="s">
        <v>283</v>
      </c>
      <c r="E78" s="357">
        <v>42276</v>
      </c>
      <c r="F78" s="356" t="s">
        <v>282</v>
      </c>
      <c r="G78" s="363" t="s">
        <v>296</v>
      </c>
      <c r="H78" s="357">
        <v>42291</v>
      </c>
      <c r="I78" s="356" t="s">
        <v>92</v>
      </c>
      <c r="J78" s="363" t="s">
        <v>277</v>
      </c>
      <c r="K78" s="356"/>
      <c r="L78" s="356"/>
      <c r="M78" s="552"/>
      <c r="N78" s="553"/>
      <c r="O78" s="332"/>
      <c r="P78" s="332"/>
      <c r="Q78" s="332"/>
      <c r="R78" s="332"/>
      <c r="S78" s="332"/>
      <c r="T78" s="332"/>
      <c r="U78" s="332"/>
      <c r="V78" s="332"/>
      <c r="W78" s="332"/>
      <c r="X78" s="332"/>
    </row>
    <row r="79" spans="1:41" ht="45" customHeight="1">
      <c r="B79" s="352">
        <v>5</v>
      </c>
      <c r="C79" s="352" t="s">
        <v>95</v>
      </c>
      <c r="D79" s="353" t="s">
        <v>287</v>
      </c>
      <c r="E79" s="357">
        <v>42276</v>
      </c>
      <c r="F79" s="356" t="s">
        <v>289</v>
      </c>
      <c r="G79" s="363" t="s">
        <v>297</v>
      </c>
      <c r="H79" s="357">
        <v>42291</v>
      </c>
      <c r="I79" s="356" t="s">
        <v>289</v>
      </c>
      <c r="J79" s="363" t="s">
        <v>297</v>
      </c>
      <c r="K79" s="356"/>
      <c r="L79" s="356"/>
      <c r="M79" s="552"/>
      <c r="N79" s="553"/>
      <c r="O79" s="332"/>
      <c r="P79" s="332"/>
      <c r="Q79" s="332"/>
      <c r="R79" s="332"/>
      <c r="S79" s="332"/>
      <c r="T79" s="332"/>
      <c r="U79" s="332"/>
      <c r="V79" s="332"/>
      <c r="W79" s="332"/>
      <c r="X79" s="332"/>
    </row>
    <row r="80" spans="1:41" ht="20.100000000000001" customHeight="1">
      <c r="B80" s="554" t="s">
        <v>299</v>
      </c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332"/>
      <c r="P80" s="332"/>
      <c r="Q80" s="332"/>
      <c r="R80" s="332"/>
      <c r="S80" s="332"/>
      <c r="T80" s="332"/>
      <c r="U80" s="332"/>
      <c r="V80" s="332"/>
      <c r="W80" s="332"/>
      <c r="X80" s="332"/>
    </row>
    <row r="81" spans="1:41" ht="60" customHeight="1">
      <c r="B81" s="548" t="s">
        <v>300</v>
      </c>
      <c r="C81" s="548"/>
      <c r="D81" s="548"/>
      <c r="E81" s="549"/>
      <c r="F81" s="550"/>
      <c r="G81" s="550"/>
      <c r="H81" s="550"/>
      <c r="I81" s="550"/>
      <c r="J81" s="550"/>
      <c r="K81" s="550"/>
      <c r="L81" s="550"/>
      <c r="M81" s="550"/>
      <c r="N81" s="551"/>
      <c r="O81" s="332"/>
      <c r="P81" s="332"/>
      <c r="Q81" s="332"/>
      <c r="R81" s="332"/>
      <c r="S81" s="332"/>
      <c r="T81" s="332"/>
      <c r="U81" s="332"/>
      <c r="V81" s="332"/>
      <c r="W81" s="332"/>
      <c r="X81" s="332"/>
    </row>
    <row r="82" spans="1:41" s="401" customFormat="1" ht="45" customHeight="1">
      <c r="A82" s="188"/>
      <c r="B82" s="399">
        <v>1</v>
      </c>
      <c r="C82" s="400" t="s">
        <v>90</v>
      </c>
      <c r="D82" s="400" t="s">
        <v>276</v>
      </c>
      <c r="E82" s="402"/>
      <c r="F82" s="356" t="s">
        <v>92</v>
      </c>
      <c r="G82" s="403"/>
      <c r="H82" s="403"/>
      <c r="I82" s="403"/>
      <c r="J82" s="403"/>
      <c r="K82" s="403"/>
      <c r="L82" s="403"/>
      <c r="M82" s="403"/>
      <c r="N82" s="403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1" customFormat="1" ht="45" customHeight="1">
      <c r="A83" s="188"/>
      <c r="B83" s="399">
        <f>B82+1</f>
        <v>2</v>
      </c>
      <c r="C83" s="400" t="s">
        <v>90</v>
      </c>
      <c r="D83" s="400" t="s">
        <v>278</v>
      </c>
      <c r="E83" s="402"/>
      <c r="F83" s="356" t="s">
        <v>92</v>
      </c>
      <c r="G83" s="403"/>
      <c r="H83" s="403"/>
      <c r="I83" s="403"/>
      <c r="J83" s="403"/>
      <c r="K83" s="403"/>
      <c r="L83" s="403"/>
      <c r="M83" s="403"/>
      <c r="N83" s="403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1" customFormat="1" ht="45" customHeight="1">
      <c r="A84" s="188"/>
      <c r="B84" s="399">
        <f t="shared" ref="B84:B86" si="4">B83+1</f>
        <v>3</v>
      </c>
      <c r="C84" s="400" t="s">
        <v>90</v>
      </c>
      <c r="D84" s="400" t="s">
        <v>279</v>
      </c>
      <c r="E84" s="402"/>
      <c r="F84" s="356" t="s">
        <v>92</v>
      </c>
      <c r="G84" s="403"/>
      <c r="H84" s="403"/>
      <c r="I84" s="403"/>
      <c r="J84" s="403"/>
      <c r="K84" s="403"/>
      <c r="L84" s="403"/>
      <c r="M84" s="403"/>
      <c r="N84" s="403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s="401" customFormat="1" ht="45" customHeight="1">
      <c r="A85" s="188"/>
      <c r="B85" s="399">
        <f t="shared" si="4"/>
        <v>4</v>
      </c>
      <c r="C85" s="400" t="s">
        <v>90</v>
      </c>
      <c r="D85" s="400" t="s">
        <v>280</v>
      </c>
      <c r="E85" s="402"/>
      <c r="F85" s="356" t="s">
        <v>92</v>
      </c>
      <c r="G85" s="403"/>
      <c r="H85" s="403"/>
      <c r="I85" s="403"/>
      <c r="J85" s="403"/>
      <c r="K85" s="403"/>
      <c r="L85" s="403"/>
      <c r="M85" s="403"/>
      <c r="N85" s="403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10"/>
      <c r="Z85" s="10"/>
      <c r="AA85" s="10"/>
      <c r="AB85" s="10"/>
      <c r="AC85" s="10"/>
      <c r="AD85" s="10"/>
      <c r="AE85" s="10"/>
      <c r="AF85" s="10"/>
      <c r="AG85" s="10"/>
      <c r="AH85" s="12"/>
      <c r="AI85" s="12"/>
      <c r="AJ85" s="12"/>
      <c r="AK85" s="12"/>
      <c r="AL85" s="12"/>
      <c r="AM85" s="12"/>
      <c r="AN85" s="12"/>
      <c r="AO85" s="12"/>
    </row>
    <row r="86" spans="1:41" s="401" customFormat="1" ht="45" customHeight="1">
      <c r="A86" s="188"/>
      <c r="B86" s="399">
        <f t="shared" si="4"/>
        <v>5</v>
      </c>
      <c r="C86" s="400" t="s">
        <v>90</v>
      </c>
      <c r="D86" s="400" t="s">
        <v>281</v>
      </c>
      <c r="E86" s="402"/>
      <c r="F86" s="356" t="s">
        <v>92</v>
      </c>
      <c r="G86" s="403"/>
      <c r="H86" s="403"/>
      <c r="I86" s="403"/>
      <c r="J86" s="403"/>
      <c r="K86" s="403"/>
      <c r="L86" s="403"/>
      <c r="M86" s="403"/>
      <c r="N86" s="403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ht="45" customHeight="1">
      <c r="B87" s="352">
        <v>1</v>
      </c>
      <c r="C87" s="352" t="s">
        <v>95</v>
      </c>
      <c r="D87" s="353" t="s">
        <v>284</v>
      </c>
      <c r="E87" s="356" t="s">
        <v>301</v>
      </c>
      <c r="F87" s="356" t="s">
        <v>289</v>
      </c>
      <c r="G87" s="353" t="s">
        <v>302</v>
      </c>
      <c r="H87" s="357">
        <v>42292</v>
      </c>
      <c r="I87" s="356" t="s">
        <v>92</v>
      </c>
      <c r="J87" s="363" t="s">
        <v>277</v>
      </c>
      <c r="K87" s="356"/>
      <c r="L87" s="356"/>
      <c r="M87" s="552"/>
      <c r="N87" s="553"/>
      <c r="O87" s="332"/>
      <c r="P87" s="332"/>
      <c r="Q87" s="332"/>
      <c r="R87" s="332"/>
      <c r="S87" s="332"/>
      <c r="T87" s="332"/>
      <c r="U87" s="332"/>
      <c r="V87" s="332"/>
      <c r="W87" s="332"/>
      <c r="X87" s="332"/>
    </row>
    <row r="88" spans="1:41" ht="45" customHeight="1">
      <c r="B88" s="352">
        <v>2</v>
      </c>
      <c r="C88" s="352" t="s">
        <v>95</v>
      </c>
      <c r="D88" s="353" t="s">
        <v>285</v>
      </c>
      <c r="E88" s="356" t="s">
        <v>301</v>
      </c>
      <c r="F88" s="356" t="s">
        <v>289</v>
      </c>
      <c r="G88" s="353" t="s">
        <v>302</v>
      </c>
      <c r="H88" s="357">
        <v>42292</v>
      </c>
      <c r="I88" s="356" t="s">
        <v>92</v>
      </c>
      <c r="J88" s="363" t="s">
        <v>277</v>
      </c>
      <c r="K88" s="356"/>
      <c r="L88" s="356"/>
      <c r="M88" s="552"/>
      <c r="N88" s="553"/>
      <c r="O88" s="332"/>
      <c r="P88" s="332"/>
      <c r="Q88" s="332"/>
      <c r="R88" s="332"/>
      <c r="S88" s="332"/>
      <c r="T88" s="332"/>
      <c r="U88" s="332"/>
      <c r="V88" s="332"/>
      <c r="W88" s="332"/>
      <c r="X88" s="332"/>
    </row>
    <row r="89" spans="1:41" ht="45" customHeight="1">
      <c r="B89" s="352">
        <v>3</v>
      </c>
      <c r="C89" s="352" t="s">
        <v>95</v>
      </c>
      <c r="D89" s="353" t="s">
        <v>286</v>
      </c>
      <c r="E89" s="356" t="s">
        <v>301</v>
      </c>
      <c r="F89" s="356" t="s">
        <v>289</v>
      </c>
      <c r="G89" s="353" t="s">
        <v>302</v>
      </c>
      <c r="H89" s="357">
        <v>42292</v>
      </c>
      <c r="I89" s="356" t="s">
        <v>92</v>
      </c>
      <c r="J89" s="363" t="s">
        <v>277</v>
      </c>
      <c r="K89" s="356"/>
      <c r="L89" s="356"/>
      <c r="M89" s="552"/>
      <c r="N89" s="553"/>
      <c r="O89" s="332"/>
      <c r="P89" s="332"/>
      <c r="Q89" s="332"/>
      <c r="R89" s="332"/>
      <c r="S89" s="332"/>
      <c r="T89" s="332"/>
      <c r="U89" s="332"/>
      <c r="V89" s="332"/>
      <c r="W89" s="332"/>
      <c r="X89" s="332"/>
    </row>
    <row r="90" spans="1:41" ht="45" customHeight="1">
      <c r="B90" s="352">
        <v>4</v>
      </c>
      <c r="C90" s="352" t="s">
        <v>95</v>
      </c>
      <c r="D90" s="353" t="s">
        <v>283</v>
      </c>
      <c r="E90" s="356" t="s">
        <v>301</v>
      </c>
      <c r="F90" s="356" t="s">
        <v>289</v>
      </c>
      <c r="G90" s="353" t="s">
        <v>302</v>
      </c>
      <c r="H90" s="357">
        <v>42292</v>
      </c>
      <c r="I90" s="356" t="s">
        <v>282</v>
      </c>
      <c r="J90" s="363" t="s">
        <v>303</v>
      </c>
      <c r="K90" s="356"/>
      <c r="L90" s="356"/>
      <c r="M90" s="552"/>
      <c r="N90" s="553"/>
      <c r="O90" s="332"/>
      <c r="P90" s="332"/>
      <c r="Q90" s="332"/>
      <c r="R90" s="332"/>
      <c r="S90" s="332"/>
      <c r="T90" s="332"/>
      <c r="U90" s="332"/>
      <c r="V90" s="332"/>
      <c r="W90" s="332"/>
      <c r="X90" s="332"/>
    </row>
    <row r="91" spans="1:41" ht="45" customHeight="1">
      <c r="B91" s="352">
        <v>5</v>
      </c>
      <c r="C91" s="352" t="s">
        <v>95</v>
      </c>
      <c r="D91" s="353" t="s">
        <v>287</v>
      </c>
      <c r="E91" s="356" t="s">
        <v>301</v>
      </c>
      <c r="F91" s="356" t="s">
        <v>289</v>
      </c>
      <c r="G91" s="353" t="s">
        <v>302</v>
      </c>
      <c r="H91" s="357">
        <v>42292</v>
      </c>
      <c r="I91" s="356" t="s">
        <v>92</v>
      </c>
      <c r="J91" s="363" t="s">
        <v>277</v>
      </c>
      <c r="K91" s="356"/>
      <c r="L91" s="356"/>
      <c r="M91" s="552"/>
      <c r="N91" s="553"/>
      <c r="O91" s="332"/>
      <c r="P91" s="332"/>
      <c r="Q91" s="332"/>
      <c r="R91" s="332"/>
      <c r="S91" s="332"/>
      <c r="T91" s="332"/>
      <c r="U91" s="332"/>
      <c r="V91" s="332"/>
      <c r="W91" s="332"/>
      <c r="X91" s="332"/>
    </row>
    <row r="92" spans="1:41" ht="60" customHeight="1">
      <c r="B92" s="548" t="s">
        <v>304</v>
      </c>
      <c r="C92" s="548"/>
      <c r="D92" s="548"/>
      <c r="E92" s="549"/>
      <c r="F92" s="550"/>
      <c r="G92" s="550"/>
      <c r="H92" s="550"/>
      <c r="I92" s="550"/>
      <c r="J92" s="550"/>
      <c r="K92" s="550"/>
      <c r="L92" s="550"/>
      <c r="M92" s="550"/>
      <c r="N92" s="551"/>
      <c r="O92" s="332"/>
      <c r="P92" s="332"/>
      <c r="Q92" s="332"/>
      <c r="R92" s="332"/>
      <c r="S92" s="332"/>
      <c r="T92" s="332"/>
      <c r="U92" s="332"/>
      <c r="V92" s="332"/>
      <c r="W92" s="332"/>
      <c r="X92" s="332"/>
    </row>
    <row r="93" spans="1:41" s="401" customFormat="1" ht="45" customHeight="1">
      <c r="A93" s="188"/>
      <c r="B93" s="399">
        <v>1</v>
      </c>
      <c r="C93" s="400" t="s">
        <v>90</v>
      </c>
      <c r="D93" s="400" t="s">
        <v>276</v>
      </c>
      <c r="E93" s="402"/>
      <c r="F93" s="356" t="s">
        <v>92</v>
      </c>
      <c r="G93" s="403"/>
      <c r="H93" s="403"/>
      <c r="I93" s="403"/>
      <c r="J93" s="403"/>
      <c r="K93" s="403"/>
      <c r="L93" s="403"/>
      <c r="M93" s="403"/>
      <c r="N93" s="403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1" customFormat="1" ht="45" customHeight="1">
      <c r="A94" s="188"/>
      <c r="B94" s="399">
        <f>B93+1</f>
        <v>2</v>
      </c>
      <c r="C94" s="400" t="s">
        <v>90</v>
      </c>
      <c r="D94" s="400" t="s">
        <v>278</v>
      </c>
      <c r="E94" s="402"/>
      <c r="F94" s="356" t="s">
        <v>92</v>
      </c>
      <c r="G94" s="403"/>
      <c r="H94" s="403"/>
      <c r="I94" s="403"/>
      <c r="J94" s="403"/>
      <c r="K94" s="403"/>
      <c r="L94" s="403"/>
      <c r="M94" s="403"/>
      <c r="N94" s="403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1" customFormat="1" ht="45" customHeight="1">
      <c r="A95" s="188"/>
      <c r="B95" s="399">
        <f t="shared" ref="B95:B97" si="5">B94+1</f>
        <v>3</v>
      </c>
      <c r="C95" s="400" t="s">
        <v>90</v>
      </c>
      <c r="D95" s="400" t="s">
        <v>279</v>
      </c>
      <c r="E95" s="402"/>
      <c r="F95" s="356" t="s">
        <v>92</v>
      </c>
      <c r="G95" s="403"/>
      <c r="H95" s="403"/>
      <c r="I95" s="403"/>
      <c r="J95" s="403"/>
      <c r="K95" s="403"/>
      <c r="L95" s="403"/>
      <c r="M95" s="403"/>
      <c r="N95" s="403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1" customFormat="1" ht="45" customHeight="1">
      <c r="A96" s="188"/>
      <c r="B96" s="399">
        <f t="shared" si="5"/>
        <v>4</v>
      </c>
      <c r="C96" s="400" t="s">
        <v>90</v>
      </c>
      <c r="D96" s="400" t="s">
        <v>280</v>
      </c>
      <c r="E96" s="402"/>
      <c r="F96" s="356" t="s">
        <v>92</v>
      </c>
      <c r="G96" s="403"/>
      <c r="H96" s="403"/>
      <c r="I96" s="403"/>
      <c r="J96" s="403"/>
      <c r="K96" s="403"/>
      <c r="L96" s="403"/>
      <c r="M96" s="403"/>
      <c r="N96" s="403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s="401" customFormat="1" ht="45" customHeight="1">
      <c r="A97" s="188"/>
      <c r="B97" s="399">
        <f t="shared" si="5"/>
        <v>5</v>
      </c>
      <c r="C97" s="400" t="s">
        <v>90</v>
      </c>
      <c r="D97" s="400" t="s">
        <v>281</v>
      </c>
      <c r="E97" s="402"/>
      <c r="F97" s="356" t="s">
        <v>92</v>
      </c>
      <c r="G97" s="403"/>
      <c r="H97" s="403"/>
      <c r="I97" s="403"/>
      <c r="J97" s="403"/>
      <c r="K97" s="403"/>
      <c r="L97" s="403"/>
      <c r="M97" s="403"/>
      <c r="N97" s="403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10"/>
      <c r="Z97" s="10"/>
      <c r="AA97" s="10"/>
      <c r="AB97" s="10"/>
      <c r="AC97" s="10"/>
      <c r="AD97" s="10"/>
      <c r="AE97" s="10"/>
      <c r="AF97" s="10"/>
      <c r="AG97" s="10"/>
      <c r="AH97" s="12"/>
      <c r="AI97" s="12"/>
      <c r="AJ97" s="12"/>
      <c r="AK97" s="12"/>
      <c r="AL97" s="12"/>
      <c r="AM97" s="12"/>
      <c r="AN97" s="12"/>
      <c r="AO97" s="12"/>
    </row>
    <row r="98" spans="1:41" ht="45" customHeight="1">
      <c r="B98" s="352">
        <v>1</v>
      </c>
      <c r="C98" s="352" t="s">
        <v>95</v>
      </c>
      <c r="D98" s="353" t="s">
        <v>284</v>
      </c>
      <c r="E98" s="356" t="s">
        <v>301</v>
      </c>
      <c r="F98" s="356" t="s">
        <v>289</v>
      </c>
      <c r="G98" s="353" t="s">
        <v>302</v>
      </c>
      <c r="H98" s="357">
        <v>42292</v>
      </c>
      <c r="I98" s="356" t="s">
        <v>92</v>
      </c>
      <c r="J98" s="363" t="s">
        <v>277</v>
      </c>
      <c r="K98" s="356"/>
      <c r="L98" s="356"/>
      <c r="M98" s="552"/>
      <c r="N98" s="553"/>
      <c r="O98" s="332"/>
      <c r="P98" s="332"/>
      <c r="Q98" s="332"/>
      <c r="R98" s="332"/>
      <c r="S98" s="332"/>
      <c r="T98" s="332"/>
      <c r="U98" s="332"/>
      <c r="V98" s="332"/>
      <c r="W98" s="332"/>
      <c r="X98" s="332"/>
    </row>
    <row r="99" spans="1:41" ht="45" customHeight="1">
      <c r="B99" s="352">
        <v>2</v>
      </c>
      <c r="C99" s="352" t="s">
        <v>95</v>
      </c>
      <c r="D99" s="353" t="s">
        <v>285</v>
      </c>
      <c r="E99" s="356" t="s">
        <v>301</v>
      </c>
      <c r="F99" s="356" t="s">
        <v>289</v>
      </c>
      <c r="G99" s="353" t="s">
        <v>302</v>
      </c>
      <c r="H99" s="357">
        <v>42292</v>
      </c>
      <c r="I99" s="356" t="s">
        <v>92</v>
      </c>
      <c r="J99" s="363" t="s">
        <v>277</v>
      </c>
      <c r="K99" s="356"/>
      <c r="L99" s="356"/>
      <c r="M99" s="552"/>
      <c r="N99" s="553"/>
      <c r="O99" s="332"/>
      <c r="P99" s="332"/>
      <c r="Q99" s="332"/>
      <c r="R99" s="332"/>
      <c r="S99" s="332"/>
      <c r="T99" s="332"/>
      <c r="U99" s="332"/>
      <c r="V99" s="332"/>
      <c r="W99" s="332"/>
      <c r="X99" s="332"/>
    </row>
    <row r="100" spans="1:41" ht="45" customHeight="1">
      <c r="B100" s="352">
        <v>3</v>
      </c>
      <c r="C100" s="352" t="s">
        <v>95</v>
      </c>
      <c r="D100" s="353" t="s">
        <v>286</v>
      </c>
      <c r="E100" s="356" t="s">
        <v>301</v>
      </c>
      <c r="F100" s="356" t="s">
        <v>289</v>
      </c>
      <c r="G100" s="353" t="s">
        <v>302</v>
      </c>
      <c r="H100" s="357">
        <v>42292</v>
      </c>
      <c r="I100" s="356" t="s">
        <v>92</v>
      </c>
      <c r="J100" s="363" t="s">
        <v>277</v>
      </c>
      <c r="K100" s="356"/>
      <c r="L100" s="356"/>
      <c r="M100" s="552"/>
      <c r="N100" s="553"/>
      <c r="O100" s="332"/>
      <c r="P100" s="332"/>
      <c r="Q100" s="332"/>
      <c r="R100" s="332"/>
      <c r="S100" s="332"/>
      <c r="T100" s="332"/>
      <c r="U100" s="332"/>
      <c r="V100" s="332"/>
      <c r="W100" s="332"/>
      <c r="X100" s="332"/>
    </row>
    <row r="101" spans="1:41" ht="45" customHeight="1">
      <c r="B101" s="352">
        <v>4</v>
      </c>
      <c r="C101" s="352" t="s">
        <v>95</v>
      </c>
      <c r="D101" s="353" t="s">
        <v>283</v>
      </c>
      <c r="E101" s="356" t="s">
        <v>301</v>
      </c>
      <c r="F101" s="356" t="s">
        <v>289</v>
      </c>
      <c r="G101" s="353" t="s">
        <v>302</v>
      </c>
      <c r="H101" s="357">
        <v>42292</v>
      </c>
      <c r="I101" s="356" t="s">
        <v>92</v>
      </c>
      <c r="J101" s="363" t="s">
        <v>277</v>
      </c>
      <c r="K101" s="356"/>
      <c r="L101" s="356"/>
      <c r="M101" s="552"/>
      <c r="N101" s="553"/>
      <c r="O101" s="332"/>
      <c r="P101" s="332"/>
      <c r="Q101" s="332"/>
      <c r="R101" s="332"/>
      <c r="S101" s="332"/>
      <c r="T101" s="332"/>
      <c r="U101" s="332"/>
      <c r="V101" s="332"/>
      <c r="W101" s="332"/>
      <c r="X101" s="332"/>
    </row>
    <row r="102" spans="1:41" ht="45" customHeight="1">
      <c r="B102" s="352">
        <v>5</v>
      </c>
      <c r="C102" s="352" t="s">
        <v>95</v>
      </c>
      <c r="D102" s="353" t="s">
        <v>287</v>
      </c>
      <c r="E102" s="356" t="s">
        <v>301</v>
      </c>
      <c r="F102" s="356" t="s">
        <v>289</v>
      </c>
      <c r="G102" s="353" t="s">
        <v>302</v>
      </c>
      <c r="H102" s="357">
        <v>42292</v>
      </c>
      <c r="I102" s="356" t="s">
        <v>282</v>
      </c>
      <c r="J102" s="363" t="s">
        <v>305</v>
      </c>
      <c r="K102" s="356"/>
      <c r="L102" s="356"/>
      <c r="M102" s="552"/>
      <c r="N102" s="553"/>
      <c r="O102" s="332"/>
      <c r="P102" s="332"/>
      <c r="Q102" s="332"/>
      <c r="R102" s="332"/>
      <c r="S102" s="332"/>
      <c r="T102" s="332"/>
      <c r="U102" s="332"/>
      <c r="V102" s="332"/>
      <c r="W102" s="332"/>
      <c r="X102" s="332"/>
    </row>
    <row r="103" spans="1:41" ht="60" customHeight="1">
      <c r="B103" s="548" t="s">
        <v>306</v>
      </c>
      <c r="C103" s="548"/>
      <c r="D103" s="548"/>
      <c r="E103" s="549"/>
      <c r="F103" s="550"/>
      <c r="G103" s="550"/>
      <c r="H103" s="550"/>
      <c r="I103" s="550"/>
      <c r="J103" s="550"/>
      <c r="K103" s="550"/>
      <c r="L103" s="550"/>
      <c r="M103" s="550"/>
      <c r="N103" s="551"/>
      <c r="O103" s="332"/>
      <c r="P103" s="332"/>
      <c r="Q103" s="332"/>
      <c r="R103" s="332"/>
      <c r="S103" s="332"/>
      <c r="T103" s="332"/>
      <c r="U103" s="332"/>
      <c r="V103" s="332"/>
      <c r="W103" s="332"/>
      <c r="X103" s="332"/>
    </row>
    <row r="104" spans="1:41" s="401" customFormat="1" ht="45" customHeight="1">
      <c r="A104" s="188"/>
      <c r="B104" s="399">
        <v>1</v>
      </c>
      <c r="C104" s="400" t="s">
        <v>90</v>
      </c>
      <c r="D104" s="400" t="s">
        <v>276</v>
      </c>
      <c r="E104" s="402"/>
      <c r="F104" s="356" t="s">
        <v>92</v>
      </c>
      <c r="G104" s="403"/>
      <c r="H104" s="403"/>
      <c r="I104" s="403"/>
      <c r="J104" s="403"/>
      <c r="K104" s="403"/>
      <c r="L104" s="403"/>
      <c r="M104" s="403"/>
      <c r="N104" s="403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1" customFormat="1" ht="45" customHeight="1">
      <c r="A105" s="188"/>
      <c r="B105" s="399">
        <f>B104+1</f>
        <v>2</v>
      </c>
      <c r="C105" s="400" t="s">
        <v>90</v>
      </c>
      <c r="D105" s="400" t="s">
        <v>278</v>
      </c>
      <c r="E105" s="402"/>
      <c r="F105" s="356" t="s">
        <v>92</v>
      </c>
      <c r="G105" s="403"/>
      <c r="H105" s="403"/>
      <c r="I105" s="403"/>
      <c r="J105" s="403"/>
      <c r="K105" s="403"/>
      <c r="L105" s="403"/>
      <c r="M105" s="403"/>
      <c r="N105" s="403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1" customFormat="1" ht="45" customHeight="1">
      <c r="A106" s="188"/>
      <c r="B106" s="399">
        <f t="shared" ref="B106:B108" si="6">B105+1</f>
        <v>3</v>
      </c>
      <c r="C106" s="400" t="s">
        <v>90</v>
      </c>
      <c r="D106" s="400" t="s">
        <v>279</v>
      </c>
      <c r="E106" s="402"/>
      <c r="F106" s="356" t="s">
        <v>92</v>
      </c>
      <c r="G106" s="403"/>
      <c r="H106" s="403"/>
      <c r="I106" s="403"/>
      <c r="J106" s="403"/>
      <c r="K106" s="403"/>
      <c r="L106" s="403"/>
      <c r="M106" s="403"/>
      <c r="N106" s="403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1" customFormat="1" ht="45" customHeight="1">
      <c r="A107" s="188"/>
      <c r="B107" s="399">
        <f t="shared" si="6"/>
        <v>4</v>
      </c>
      <c r="C107" s="400" t="s">
        <v>90</v>
      </c>
      <c r="D107" s="400" t="s">
        <v>280</v>
      </c>
      <c r="E107" s="402"/>
      <c r="F107" s="356" t="s">
        <v>92</v>
      </c>
      <c r="G107" s="403"/>
      <c r="H107" s="403"/>
      <c r="I107" s="403"/>
      <c r="J107" s="403"/>
      <c r="K107" s="403"/>
      <c r="L107" s="403"/>
      <c r="M107" s="403"/>
      <c r="N107" s="403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1" customFormat="1" ht="45" customHeight="1">
      <c r="A108" s="188"/>
      <c r="B108" s="399">
        <f t="shared" si="6"/>
        <v>5</v>
      </c>
      <c r="C108" s="400" t="s">
        <v>90</v>
      </c>
      <c r="D108" s="400" t="s">
        <v>281</v>
      </c>
      <c r="E108" s="402"/>
      <c r="F108" s="356" t="s">
        <v>92</v>
      </c>
      <c r="G108" s="403"/>
      <c r="H108" s="403"/>
      <c r="I108" s="403"/>
      <c r="J108" s="403"/>
      <c r="K108" s="403"/>
      <c r="L108" s="403"/>
      <c r="M108" s="403"/>
      <c r="N108" s="403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45" customHeight="1">
      <c r="B109" s="352">
        <v>1</v>
      </c>
      <c r="C109" s="352" t="s">
        <v>95</v>
      </c>
      <c r="D109" s="353" t="s">
        <v>284</v>
      </c>
      <c r="E109" s="357">
        <v>42275</v>
      </c>
      <c r="F109" s="356" t="s">
        <v>289</v>
      </c>
      <c r="G109" s="353" t="s">
        <v>302</v>
      </c>
      <c r="H109" s="357">
        <v>42292</v>
      </c>
      <c r="I109" s="356" t="s">
        <v>92</v>
      </c>
      <c r="J109" s="363" t="s">
        <v>277</v>
      </c>
      <c r="K109" s="356"/>
      <c r="L109" s="356"/>
      <c r="M109" s="552"/>
      <c r="N109" s="553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</row>
    <row r="110" spans="1:41" ht="45" customHeight="1">
      <c r="B110" s="352">
        <v>2</v>
      </c>
      <c r="C110" s="352" t="s">
        <v>95</v>
      </c>
      <c r="D110" s="353" t="s">
        <v>285</v>
      </c>
      <c r="E110" s="357">
        <v>42275</v>
      </c>
      <c r="F110" s="356" t="s">
        <v>289</v>
      </c>
      <c r="G110" s="353" t="s">
        <v>302</v>
      </c>
      <c r="H110" s="357">
        <v>42292</v>
      </c>
      <c r="I110" s="356" t="s">
        <v>92</v>
      </c>
      <c r="J110" s="363" t="s">
        <v>277</v>
      </c>
      <c r="K110" s="356"/>
      <c r="L110" s="356"/>
      <c r="M110" s="552"/>
      <c r="N110" s="553"/>
      <c r="O110" s="332"/>
      <c r="P110" s="332"/>
      <c r="Q110" s="332"/>
      <c r="R110" s="332"/>
      <c r="S110" s="332"/>
      <c r="T110" s="332"/>
      <c r="U110" s="332"/>
      <c r="V110" s="332"/>
      <c r="W110" s="332"/>
      <c r="X110" s="332"/>
    </row>
    <row r="111" spans="1:41" ht="45" customHeight="1">
      <c r="B111" s="352">
        <v>3</v>
      </c>
      <c r="C111" s="352" t="s">
        <v>95</v>
      </c>
      <c r="D111" s="353" t="s">
        <v>286</v>
      </c>
      <c r="E111" s="357">
        <v>42275</v>
      </c>
      <c r="F111" s="356" t="s">
        <v>289</v>
      </c>
      <c r="G111" s="353" t="s">
        <v>302</v>
      </c>
      <c r="H111" s="357">
        <v>42292</v>
      </c>
      <c r="I111" s="356" t="s">
        <v>92</v>
      </c>
      <c r="J111" s="363" t="s">
        <v>277</v>
      </c>
      <c r="K111" s="356"/>
      <c r="L111" s="356"/>
      <c r="M111" s="552"/>
      <c r="N111" s="553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</row>
    <row r="112" spans="1:41" ht="45" customHeight="1">
      <c r="B112" s="352">
        <v>4</v>
      </c>
      <c r="C112" s="352" t="s">
        <v>95</v>
      </c>
      <c r="D112" s="353" t="s">
        <v>283</v>
      </c>
      <c r="E112" s="357">
        <v>42275</v>
      </c>
      <c r="F112" s="356" t="s">
        <v>289</v>
      </c>
      <c r="G112" s="353" t="s">
        <v>302</v>
      </c>
      <c r="H112" s="357">
        <v>42292</v>
      </c>
      <c r="I112" s="356" t="s">
        <v>92</v>
      </c>
      <c r="J112" s="363" t="s">
        <v>277</v>
      </c>
      <c r="K112" s="356"/>
      <c r="L112" s="356"/>
      <c r="M112" s="552"/>
      <c r="N112" s="553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</row>
    <row r="113" spans="1:41" ht="45" customHeight="1">
      <c r="B113" s="352">
        <v>5</v>
      </c>
      <c r="C113" s="352" t="s">
        <v>95</v>
      </c>
      <c r="D113" s="353" t="s">
        <v>287</v>
      </c>
      <c r="E113" s="357">
        <v>42275</v>
      </c>
      <c r="F113" s="356" t="s">
        <v>289</v>
      </c>
      <c r="G113" s="353" t="s">
        <v>302</v>
      </c>
      <c r="H113" s="357">
        <v>42292</v>
      </c>
      <c r="I113" s="356" t="s">
        <v>282</v>
      </c>
      <c r="J113" s="363" t="s">
        <v>305</v>
      </c>
      <c r="K113" s="356"/>
      <c r="L113" s="356"/>
      <c r="M113" s="552"/>
      <c r="N113" s="553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</row>
    <row r="114" spans="1:41" ht="60" customHeight="1">
      <c r="B114" s="548" t="s">
        <v>307</v>
      </c>
      <c r="C114" s="548"/>
      <c r="D114" s="548"/>
      <c r="E114" s="549"/>
      <c r="F114" s="550"/>
      <c r="G114" s="550"/>
      <c r="H114" s="550"/>
      <c r="I114" s="550"/>
      <c r="J114" s="550"/>
      <c r="K114" s="550"/>
      <c r="L114" s="550"/>
      <c r="M114" s="550"/>
      <c r="N114" s="551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</row>
    <row r="115" spans="1:41" s="401" customFormat="1" ht="45" customHeight="1">
      <c r="A115" s="188"/>
      <c r="B115" s="399">
        <v>1</v>
      </c>
      <c r="C115" s="400" t="s">
        <v>90</v>
      </c>
      <c r="D115" s="400" t="s">
        <v>276</v>
      </c>
      <c r="E115" s="402"/>
      <c r="F115" s="356" t="s">
        <v>92</v>
      </c>
      <c r="G115" s="403"/>
      <c r="H115" s="403"/>
      <c r="I115" s="403"/>
      <c r="J115" s="403"/>
      <c r="K115" s="403"/>
      <c r="L115" s="403"/>
      <c r="M115" s="403"/>
      <c r="N115" s="403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10"/>
      <c r="Z115" s="10"/>
      <c r="AA115" s="10"/>
      <c r="AB115" s="10"/>
      <c r="AC115" s="10"/>
      <c r="AD115" s="10"/>
      <c r="AE115" s="10"/>
      <c r="AF115" s="10"/>
      <c r="AG115" s="10"/>
      <c r="AH115" s="12"/>
      <c r="AI115" s="12"/>
      <c r="AJ115" s="12"/>
      <c r="AK115" s="12"/>
      <c r="AL115" s="12"/>
      <c r="AM115" s="12"/>
      <c r="AN115" s="12"/>
      <c r="AO115" s="12"/>
    </row>
    <row r="116" spans="1:41" s="401" customFormat="1" ht="45" customHeight="1">
      <c r="A116" s="188"/>
      <c r="B116" s="399">
        <f>B115+1</f>
        <v>2</v>
      </c>
      <c r="C116" s="400" t="s">
        <v>90</v>
      </c>
      <c r="D116" s="400" t="s">
        <v>278</v>
      </c>
      <c r="E116" s="402"/>
      <c r="F116" s="356" t="s">
        <v>92</v>
      </c>
      <c r="G116" s="403"/>
      <c r="H116" s="403"/>
      <c r="I116" s="403"/>
      <c r="J116" s="403"/>
      <c r="K116" s="403"/>
      <c r="L116" s="403"/>
      <c r="M116" s="403"/>
      <c r="N116" s="403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1" customFormat="1" ht="45" customHeight="1">
      <c r="A117" s="188"/>
      <c r="B117" s="399">
        <f t="shared" ref="B117:B119" si="7">B116+1</f>
        <v>3</v>
      </c>
      <c r="C117" s="400" t="s">
        <v>90</v>
      </c>
      <c r="D117" s="400" t="s">
        <v>279</v>
      </c>
      <c r="E117" s="402"/>
      <c r="F117" s="356" t="s">
        <v>92</v>
      </c>
      <c r="G117" s="403"/>
      <c r="H117" s="403"/>
      <c r="I117" s="403"/>
      <c r="J117" s="403"/>
      <c r="K117" s="403"/>
      <c r="L117" s="403"/>
      <c r="M117" s="403"/>
      <c r="N117" s="403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1" customFormat="1" ht="45" customHeight="1">
      <c r="A118" s="188"/>
      <c r="B118" s="399">
        <f t="shared" si="7"/>
        <v>4</v>
      </c>
      <c r="C118" s="400" t="s">
        <v>90</v>
      </c>
      <c r="D118" s="400" t="s">
        <v>280</v>
      </c>
      <c r="E118" s="402"/>
      <c r="F118" s="356" t="s">
        <v>92</v>
      </c>
      <c r="G118" s="403"/>
      <c r="H118" s="403"/>
      <c r="I118" s="403"/>
      <c r="J118" s="403"/>
      <c r="K118" s="403"/>
      <c r="L118" s="403"/>
      <c r="M118" s="403"/>
      <c r="N118" s="403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1" customFormat="1" ht="45" customHeight="1">
      <c r="A119" s="188"/>
      <c r="B119" s="399">
        <f t="shared" si="7"/>
        <v>5</v>
      </c>
      <c r="C119" s="400" t="s">
        <v>90</v>
      </c>
      <c r="D119" s="400" t="s">
        <v>281</v>
      </c>
      <c r="E119" s="402"/>
      <c r="F119" s="356" t="s">
        <v>92</v>
      </c>
      <c r="G119" s="403"/>
      <c r="H119" s="403"/>
      <c r="I119" s="403"/>
      <c r="J119" s="403"/>
      <c r="K119" s="403"/>
      <c r="L119" s="403"/>
      <c r="M119" s="403"/>
      <c r="N119" s="403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ht="45" customHeight="1">
      <c r="B120" s="352">
        <v>1</v>
      </c>
      <c r="C120" s="352" t="s">
        <v>95</v>
      </c>
      <c r="D120" s="353" t="s">
        <v>284</v>
      </c>
      <c r="E120" s="356" t="s">
        <v>301</v>
      </c>
      <c r="F120" s="356" t="s">
        <v>289</v>
      </c>
      <c r="G120" s="353" t="s">
        <v>302</v>
      </c>
      <c r="H120" s="357">
        <v>42292</v>
      </c>
      <c r="I120" s="356" t="s">
        <v>92</v>
      </c>
      <c r="J120" s="363" t="s">
        <v>277</v>
      </c>
      <c r="K120" s="356"/>
      <c r="L120" s="356"/>
      <c r="M120" s="552"/>
      <c r="N120" s="553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</row>
    <row r="121" spans="1:41" ht="45" customHeight="1">
      <c r="B121" s="352">
        <v>2</v>
      </c>
      <c r="C121" s="352" t="s">
        <v>95</v>
      </c>
      <c r="D121" s="353" t="s">
        <v>285</v>
      </c>
      <c r="E121" s="356" t="s">
        <v>301</v>
      </c>
      <c r="F121" s="356" t="s">
        <v>289</v>
      </c>
      <c r="G121" s="353" t="s">
        <v>302</v>
      </c>
      <c r="H121" s="357">
        <v>42292</v>
      </c>
      <c r="I121" s="356" t="s">
        <v>92</v>
      </c>
      <c r="J121" s="363" t="s">
        <v>277</v>
      </c>
      <c r="K121" s="356"/>
      <c r="L121" s="356"/>
      <c r="M121" s="552"/>
      <c r="N121" s="553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</row>
    <row r="122" spans="1:41" ht="45" customHeight="1">
      <c r="B122" s="352">
        <v>3</v>
      </c>
      <c r="C122" s="352" t="s">
        <v>95</v>
      </c>
      <c r="D122" s="353" t="s">
        <v>286</v>
      </c>
      <c r="E122" s="356" t="s">
        <v>301</v>
      </c>
      <c r="F122" s="356" t="s">
        <v>289</v>
      </c>
      <c r="G122" s="353" t="s">
        <v>302</v>
      </c>
      <c r="H122" s="357">
        <v>42292</v>
      </c>
      <c r="I122" s="356" t="s">
        <v>92</v>
      </c>
      <c r="J122" s="363" t="s">
        <v>277</v>
      </c>
      <c r="K122" s="356"/>
      <c r="L122" s="356"/>
      <c r="M122" s="552"/>
      <c r="N122" s="553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</row>
    <row r="123" spans="1:41" ht="45" customHeight="1">
      <c r="B123" s="352">
        <v>4</v>
      </c>
      <c r="C123" s="352" t="s">
        <v>95</v>
      </c>
      <c r="D123" s="353" t="s">
        <v>283</v>
      </c>
      <c r="E123" s="356" t="s">
        <v>301</v>
      </c>
      <c r="F123" s="356" t="s">
        <v>289</v>
      </c>
      <c r="G123" s="353" t="s">
        <v>302</v>
      </c>
      <c r="H123" s="357">
        <v>42292</v>
      </c>
      <c r="I123" s="356" t="s">
        <v>92</v>
      </c>
      <c r="J123" s="363" t="s">
        <v>277</v>
      </c>
      <c r="K123" s="356"/>
      <c r="L123" s="356"/>
      <c r="M123" s="552"/>
      <c r="N123" s="553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</row>
    <row r="124" spans="1:41" ht="45" customHeight="1">
      <c r="B124" s="352">
        <v>5</v>
      </c>
      <c r="C124" s="352" t="s">
        <v>95</v>
      </c>
      <c r="D124" s="353" t="s">
        <v>287</v>
      </c>
      <c r="E124" s="356" t="s">
        <v>301</v>
      </c>
      <c r="F124" s="356" t="s">
        <v>289</v>
      </c>
      <c r="G124" s="353" t="s">
        <v>302</v>
      </c>
      <c r="H124" s="357">
        <v>42292</v>
      </c>
      <c r="I124" s="356" t="s">
        <v>92</v>
      </c>
      <c r="J124" s="363" t="s">
        <v>277</v>
      </c>
      <c r="K124" s="356"/>
      <c r="L124" s="356"/>
      <c r="M124" s="552"/>
      <c r="N124" s="553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</row>
    <row r="125" spans="1:41" ht="60" customHeight="1">
      <c r="B125" s="548" t="s">
        <v>308</v>
      </c>
      <c r="C125" s="548"/>
      <c r="D125" s="548"/>
      <c r="E125" s="549"/>
      <c r="F125" s="550"/>
      <c r="G125" s="550"/>
      <c r="H125" s="550"/>
      <c r="I125" s="550"/>
      <c r="J125" s="550"/>
      <c r="K125" s="550"/>
      <c r="L125" s="550"/>
      <c r="M125" s="550"/>
      <c r="N125" s="551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</row>
    <row r="126" spans="1:41" s="401" customFormat="1" ht="45" customHeight="1">
      <c r="A126" s="188"/>
      <c r="B126" s="399">
        <v>1</v>
      </c>
      <c r="C126" s="400" t="s">
        <v>90</v>
      </c>
      <c r="D126" s="400" t="s">
        <v>276</v>
      </c>
      <c r="E126" s="402"/>
      <c r="F126" s="356" t="s">
        <v>92</v>
      </c>
      <c r="G126" s="403"/>
      <c r="H126" s="403"/>
      <c r="I126" s="403"/>
      <c r="J126" s="403"/>
      <c r="K126" s="403"/>
      <c r="L126" s="403"/>
      <c r="M126" s="403"/>
      <c r="N126" s="403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s="401" customFormat="1" ht="45" customHeight="1">
      <c r="A127" s="188"/>
      <c r="B127" s="399">
        <f>B126+1</f>
        <v>2</v>
      </c>
      <c r="C127" s="400" t="s">
        <v>90</v>
      </c>
      <c r="D127" s="400" t="s">
        <v>278</v>
      </c>
      <c r="E127" s="402"/>
      <c r="F127" s="356" t="s">
        <v>92</v>
      </c>
      <c r="G127" s="403"/>
      <c r="H127" s="403"/>
      <c r="I127" s="403"/>
      <c r="J127" s="403"/>
      <c r="K127" s="403"/>
      <c r="L127" s="403"/>
      <c r="M127" s="403"/>
      <c r="N127" s="403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10"/>
      <c r="Z127" s="10"/>
      <c r="AA127" s="10"/>
      <c r="AB127" s="10"/>
      <c r="AC127" s="10"/>
      <c r="AD127" s="10"/>
      <c r="AE127" s="10"/>
      <c r="AF127" s="10"/>
      <c r="AG127" s="10"/>
      <c r="AH127" s="12"/>
      <c r="AI127" s="12"/>
      <c r="AJ127" s="12"/>
      <c r="AK127" s="12"/>
      <c r="AL127" s="12"/>
      <c r="AM127" s="12"/>
      <c r="AN127" s="12"/>
      <c r="AO127" s="12"/>
    </row>
    <row r="128" spans="1:41" s="401" customFormat="1" ht="45" customHeight="1">
      <c r="A128" s="188"/>
      <c r="B128" s="399">
        <f t="shared" ref="B128:B130" si="8">B127+1</f>
        <v>3</v>
      </c>
      <c r="C128" s="400" t="s">
        <v>90</v>
      </c>
      <c r="D128" s="400" t="s">
        <v>279</v>
      </c>
      <c r="E128" s="402"/>
      <c r="F128" s="356" t="s">
        <v>92</v>
      </c>
      <c r="G128" s="403"/>
      <c r="H128" s="403"/>
      <c r="I128" s="403"/>
      <c r="J128" s="403"/>
      <c r="K128" s="403"/>
      <c r="L128" s="403"/>
      <c r="M128" s="403"/>
      <c r="N128" s="403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1" customFormat="1" ht="45" customHeight="1">
      <c r="A129" s="188"/>
      <c r="B129" s="399">
        <f t="shared" si="8"/>
        <v>4</v>
      </c>
      <c r="C129" s="400" t="s">
        <v>90</v>
      </c>
      <c r="D129" s="400" t="s">
        <v>280</v>
      </c>
      <c r="E129" s="402"/>
      <c r="F129" s="356" t="s">
        <v>92</v>
      </c>
      <c r="G129" s="403"/>
      <c r="H129" s="403"/>
      <c r="I129" s="403"/>
      <c r="J129" s="403"/>
      <c r="K129" s="403"/>
      <c r="L129" s="403"/>
      <c r="M129" s="403"/>
      <c r="N129" s="403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1" customFormat="1" ht="45" customHeight="1">
      <c r="A130" s="188"/>
      <c r="B130" s="399">
        <f t="shared" si="8"/>
        <v>5</v>
      </c>
      <c r="C130" s="400" t="s">
        <v>90</v>
      </c>
      <c r="D130" s="400" t="s">
        <v>281</v>
      </c>
      <c r="E130" s="402"/>
      <c r="F130" s="356" t="s">
        <v>92</v>
      </c>
      <c r="G130" s="403"/>
      <c r="H130" s="403"/>
      <c r="I130" s="403"/>
      <c r="J130" s="403"/>
      <c r="K130" s="403"/>
      <c r="L130" s="403"/>
      <c r="M130" s="403"/>
      <c r="N130" s="403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ht="45" customHeight="1">
      <c r="B131" s="352">
        <v>1</v>
      </c>
      <c r="C131" s="352" t="s">
        <v>95</v>
      </c>
      <c r="D131" s="353" t="s">
        <v>284</v>
      </c>
      <c r="E131" s="356" t="s">
        <v>301</v>
      </c>
      <c r="F131" s="356" t="s">
        <v>289</v>
      </c>
      <c r="G131" s="353" t="s">
        <v>302</v>
      </c>
      <c r="H131" s="357">
        <v>42293</v>
      </c>
      <c r="I131" s="356" t="s">
        <v>92</v>
      </c>
      <c r="J131" s="363" t="s">
        <v>277</v>
      </c>
      <c r="K131" s="356"/>
      <c r="L131" s="356"/>
      <c r="M131" s="552"/>
      <c r="N131" s="553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</row>
    <row r="132" spans="1:41" ht="45" customHeight="1">
      <c r="B132" s="352">
        <v>2</v>
      </c>
      <c r="C132" s="352" t="s">
        <v>95</v>
      </c>
      <c r="D132" s="353" t="s">
        <v>285</v>
      </c>
      <c r="E132" s="356" t="s">
        <v>301</v>
      </c>
      <c r="F132" s="356" t="s">
        <v>289</v>
      </c>
      <c r="G132" s="353" t="s">
        <v>302</v>
      </c>
      <c r="H132" s="357">
        <v>42293</v>
      </c>
      <c r="I132" s="356" t="s">
        <v>92</v>
      </c>
      <c r="J132" s="363" t="s">
        <v>277</v>
      </c>
      <c r="K132" s="356"/>
      <c r="L132" s="356"/>
      <c r="M132" s="552"/>
      <c r="N132" s="553"/>
      <c r="O132" s="332"/>
      <c r="P132" s="332"/>
      <c r="Q132" s="332"/>
      <c r="R132" s="332"/>
      <c r="S132" s="332"/>
      <c r="T132" s="332"/>
      <c r="U132" s="332"/>
      <c r="V132" s="332"/>
      <c r="W132" s="332"/>
      <c r="X132" s="332"/>
    </row>
    <row r="133" spans="1:41" ht="45" customHeight="1">
      <c r="B133" s="352">
        <v>3</v>
      </c>
      <c r="C133" s="352" t="s">
        <v>95</v>
      </c>
      <c r="D133" s="353" t="s">
        <v>286</v>
      </c>
      <c r="E133" s="356" t="s">
        <v>301</v>
      </c>
      <c r="F133" s="356" t="s">
        <v>289</v>
      </c>
      <c r="G133" s="353" t="s">
        <v>302</v>
      </c>
      <c r="H133" s="357">
        <v>42293</v>
      </c>
      <c r="I133" s="356" t="s">
        <v>92</v>
      </c>
      <c r="J133" s="363" t="s">
        <v>277</v>
      </c>
      <c r="K133" s="356"/>
      <c r="L133" s="356"/>
      <c r="M133" s="552"/>
      <c r="N133" s="553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</row>
    <row r="134" spans="1:41" ht="45" customHeight="1">
      <c r="B134" s="352">
        <v>4</v>
      </c>
      <c r="C134" s="352" t="s">
        <v>95</v>
      </c>
      <c r="D134" s="353" t="s">
        <v>283</v>
      </c>
      <c r="E134" s="356" t="s">
        <v>301</v>
      </c>
      <c r="F134" s="356" t="s">
        <v>289</v>
      </c>
      <c r="G134" s="353" t="s">
        <v>302</v>
      </c>
      <c r="H134" s="357">
        <v>42293</v>
      </c>
      <c r="I134" s="356" t="s">
        <v>92</v>
      </c>
      <c r="J134" s="363" t="s">
        <v>277</v>
      </c>
      <c r="K134" s="356"/>
      <c r="L134" s="356"/>
      <c r="M134" s="552"/>
      <c r="N134" s="553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</row>
    <row r="135" spans="1:41" ht="45" customHeight="1">
      <c r="B135" s="352">
        <v>5</v>
      </c>
      <c r="C135" s="352" t="s">
        <v>95</v>
      </c>
      <c r="D135" s="353" t="s">
        <v>287</v>
      </c>
      <c r="E135" s="356" t="s">
        <v>301</v>
      </c>
      <c r="F135" s="356" t="s">
        <v>289</v>
      </c>
      <c r="G135" s="353" t="s">
        <v>302</v>
      </c>
      <c r="H135" s="357">
        <v>42293</v>
      </c>
      <c r="I135" s="356" t="s">
        <v>92</v>
      </c>
      <c r="J135" s="363" t="s">
        <v>277</v>
      </c>
      <c r="K135" s="356"/>
      <c r="L135" s="356"/>
      <c r="M135" s="552"/>
      <c r="N135" s="553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</row>
    <row r="136" spans="1:41" ht="60" customHeight="1">
      <c r="B136" s="548" t="s">
        <v>309</v>
      </c>
      <c r="C136" s="548"/>
      <c r="D136" s="548"/>
      <c r="E136" s="549"/>
      <c r="F136" s="550"/>
      <c r="G136" s="550"/>
      <c r="H136" s="550"/>
      <c r="I136" s="550"/>
      <c r="J136" s="550"/>
      <c r="K136" s="550"/>
      <c r="L136" s="550"/>
      <c r="M136" s="550"/>
      <c r="N136" s="551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</row>
    <row r="137" spans="1:41" s="401" customFormat="1" ht="45" customHeight="1">
      <c r="A137" s="188"/>
      <c r="B137" s="399">
        <v>1</v>
      </c>
      <c r="C137" s="400" t="s">
        <v>90</v>
      </c>
      <c r="D137" s="400" t="s">
        <v>276</v>
      </c>
      <c r="E137" s="402"/>
      <c r="F137" s="356" t="s">
        <v>92</v>
      </c>
      <c r="G137" s="403"/>
      <c r="H137" s="403"/>
      <c r="I137" s="403"/>
      <c r="J137" s="403"/>
      <c r="K137" s="403"/>
      <c r="L137" s="403"/>
      <c r="M137" s="403"/>
      <c r="N137" s="403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1" customFormat="1" ht="45" customHeight="1">
      <c r="A138" s="188"/>
      <c r="B138" s="399">
        <f>B137+1</f>
        <v>2</v>
      </c>
      <c r="C138" s="400" t="s">
        <v>90</v>
      </c>
      <c r="D138" s="400" t="s">
        <v>278</v>
      </c>
      <c r="E138" s="402"/>
      <c r="F138" s="356" t="s">
        <v>92</v>
      </c>
      <c r="G138" s="403"/>
      <c r="H138" s="403"/>
      <c r="I138" s="403"/>
      <c r="J138" s="403"/>
      <c r="K138" s="403"/>
      <c r="L138" s="403"/>
      <c r="M138" s="403"/>
      <c r="N138" s="403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1" customFormat="1" ht="45" customHeight="1">
      <c r="A139" s="188"/>
      <c r="B139" s="399">
        <f t="shared" ref="B139:B141" si="9">B138+1</f>
        <v>3</v>
      </c>
      <c r="C139" s="400" t="s">
        <v>90</v>
      </c>
      <c r="D139" s="400" t="s">
        <v>279</v>
      </c>
      <c r="E139" s="402"/>
      <c r="F139" s="356" t="s">
        <v>92</v>
      </c>
      <c r="G139" s="403"/>
      <c r="H139" s="403"/>
      <c r="I139" s="403"/>
      <c r="J139" s="403"/>
      <c r="K139" s="403"/>
      <c r="L139" s="403"/>
      <c r="M139" s="403"/>
      <c r="N139" s="403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s="401" customFormat="1" ht="45" customHeight="1">
      <c r="A140" s="188"/>
      <c r="B140" s="399">
        <f t="shared" si="9"/>
        <v>4</v>
      </c>
      <c r="C140" s="400" t="s">
        <v>90</v>
      </c>
      <c r="D140" s="400" t="s">
        <v>280</v>
      </c>
      <c r="E140" s="402"/>
      <c r="F140" s="356" t="s">
        <v>92</v>
      </c>
      <c r="G140" s="403"/>
      <c r="H140" s="403"/>
      <c r="I140" s="403"/>
      <c r="J140" s="403"/>
      <c r="K140" s="403"/>
      <c r="L140" s="403"/>
      <c r="M140" s="403"/>
      <c r="N140" s="403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10"/>
      <c r="Z140" s="10"/>
      <c r="AA140" s="10"/>
      <c r="AB140" s="10"/>
      <c r="AC140" s="10"/>
      <c r="AD140" s="10"/>
      <c r="AE140" s="10"/>
      <c r="AF140" s="10"/>
      <c r="AG140" s="10"/>
      <c r="AH140" s="12"/>
      <c r="AI140" s="12"/>
      <c r="AJ140" s="12"/>
      <c r="AK140" s="12"/>
      <c r="AL140" s="12"/>
      <c r="AM140" s="12"/>
      <c r="AN140" s="12"/>
      <c r="AO140" s="12"/>
    </row>
    <row r="141" spans="1:41" s="401" customFormat="1" ht="45" customHeight="1">
      <c r="A141" s="188"/>
      <c r="B141" s="399">
        <f t="shared" si="9"/>
        <v>5</v>
      </c>
      <c r="C141" s="400" t="s">
        <v>90</v>
      </c>
      <c r="D141" s="400" t="s">
        <v>281</v>
      </c>
      <c r="E141" s="402"/>
      <c r="F141" s="356" t="s">
        <v>92</v>
      </c>
      <c r="G141" s="403"/>
      <c r="H141" s="403"/>
      <c r="I141" s="403"/>
      <c r="J141" s="403"/>
      <c r="K141" s="403"/>
      <c r="L141" s="403"/>
      <c r="M141" s="403"/>
      <c r="N141" s="403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ht="45" customHeight="1">
      <c r="B142" s="352">
        <v>1</v>
      </c>
      <c r="C142" s="352" t="s">
        <v>95</v>
      </c>
      <c r="D142" s="353" t="s">
        <v>284</v>
      </c>
      <c r="E142" s="356" t="s">
        <v>301</v>
      </c>
      <c r="F142" s="356" t="s">
        <v>289</v>
      </c>
      <c r="G142" s="353" t="s">
        <v>302</v>
      </c>
      <c r="H142" s="357">
        <v>42293</v>
      </c>
      <c r="I142" s="356" t="s">
        <v>92</v>
      </c>
      <c r="J142" s="363" t="s">
        <v>277</v>
      </c>
      <c r="K142" s="356"/>
      <c r="L142" s="356"/>
      <c r="M142" s="552"/>
      <c r="N142" s="553"/>
      <c r="O142" s="332"/>
      <c r="P142" s="332"/>
      <c r="Q142" s="332"/>
      <c r="R142" s="332"/>
      <c r="S142" s="332"/>
      <c r="T142" s="332"/>
      <c r="U142" s="332"/>
      <c r="V142" s="332"/>
      <c r="W142" s="332"/>
      <c r="X142" s="332"/>
    </row>
    <row r="143" spans="1:41" ht="45" customHeight="1">
      <c r="B143" s="352">
        <v>2</v>
      </c>
      <c r="C143" s="352" t="s">
        <v>95</v>
      </c>
      <c r="D143" s="353" t="s">
        <v>285</v>
      </c>
      <c r="E143" s="356" t="s">
        <v>301</v>
      </c>
      <c r="F143" s="356" t="s">
        <v>289</v>
      </c>
      <c r="G143" s="353" t="s">
        <v>302</v>
      </c>
      <c r="H143" s="357">
        <v>42293</v>
      </c>
      <c r="I143" s="356" t="s">
        <v>92</v>
      </c>
      <c r="J143" s="363" t="s">
        <v>277</v>
      </c>
      <c r="K143" s="356"/>
      <c r="L143" s="356"/>
      <c r="M143" s="552"/>
      <c r="N143" s="553"/>
      <c r="O143" s="332"/>
      <c r="P143" s="332"/>
      <c r="Q143" s="332"/>
      <c r="R143" s="332"/>
      <c r="S143" s="332"/>
      <c r="T143" s="332"/>
      <c r="U143" s="332"/>
      <c r="V143" s="332"/>
      <c r="W143" s="332"/>
      <c r="X143" s="332"/>
    </row>
    <row r="144" spans="1:41" ht="45" customHeight="1">
      <c r="B144" s="352">
        <v>3</v>
      </c>
      <c r="C144" s="352" t="s">
        <v>95</v>
      </c>
      <c r="D144" s="353" t="s">
        <v>286</v>
      </c>
      <c r="E144" s="356" t="s">
        <v>301</v>
      </c>
      <c r="F144" s="356" t="s">
        <v>289</v>
      </c>
      <c r="G144" s="353" t="s">
        <v>302</v>
      </c>
      <c r="H144" s="357">
        <v>42293</v>
      </c>
      <c r="I144" s="356" t="s">
        <v>92</v>
      </c>
      <c r="J144" s="363" t="s">
        <v>277</v>
      </c>
      <c r="K144" s="356"/>
      <c r="L144" s="356"/>
      <c r="M144" s="552"/>
      <c r="N144" s="553"/>
      <c r="O144" s="332"/>
      <c r="P144" s="332"/>
      <c r="Q144" s="332"/>
      <c r="R144" s="332"/>
      <c r="S144" s="332"/>
      <c r="T144" s="332"/>
      <c r="U144" s="332"/>
      <c r="V144" s="332"/>
      <c r="W144" s="332"/>
      <c r="X144" s="332"/>
    </row>
    <row r="145" spans="1:41" ht="45" customHeight="1">
      <c r="B145" s="352">
        <v>4</v>
      </c>
      <c r="C145" s="352" t="s">
        <v>95</v>
      </c>
      <c r="D145" s="353" t="s">
        <v>283</v>
      </c>
      <c r="E145" s="356" t="s">
        <v>301</v>
      </c>
      <c r="F145" s="356" t="s">
        <v>289</v>
      </c>
      <c r="G145" s="353" t="s">
        <v>302</v>
      </c>
      <c r="H145" s="357">
        <v>42293</v>
      </c>
      <c r="I145" s="356" t="s">
        <v>92</v>
      </c>
      <c r="J145" s="363" t="s">
        <v>277</v>
      </c>
      <c r="K145" s="356"/>
      <c r="L145" s="356"/>
      <c r="M145" s="552"/>
      <c r="N145" s="553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</row>
    <row r="146" spans="1:41" ht="45" customHeight="1">
      <c r="B146" s="352">
        <v>5</v>
      </c>
      <c r="C146" s="352" t="s">
        <v>95</v>
      </c>
      <c r="D146" s="353" t="s">
        <v>287</v>
      </c>
      <c r="E146" s="356" t="s">
        <v>301</v>
      </c>
      <c r="F146" s="356" t="s">
        <v>289</v>
      </c>
      <c r="G146" s="353" t="s">
        <v>302</v>
      </c>
      <c r="H146" s="357">
        <v>42293</v>
      </c>
      <c r="I146" s="356" t="s">
        <v>92</v>
      </c>
      <c r="J146" s="363" t="s">
        <v>277</v>
      </c>
      <c r="K146" s="356"/>
      <c r="L146" s="356"/>
      <c r="M146" s="552"/>
      <c r="N146" s="553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</row>
    <row r="147" spans="1:41" ht="60" customHeight="1">
      <c r="B147" s="548" t="s">
        <v>310</v>
      </c>
      <c r="C147" s="548"/>
      <c r="D147" s="548"/>
      <c r="E147" s="549"/>
      <c r="F147" s="550"/>
      <c r="G147" s="550"/>
      <c r="H147" s="550"/>
      <c r="I147" s="550"/>
      <c r="J147" s="550"/>
      <c r="K147" s="550"/>
      <c r="L147" s="550"/>
      <c r="M147" s="550"/>
      <c r="N147" s="551"/>
      <c r="O147" s="332"/>
      <c r="P147" s="332"/>
      <c r="Q147" s="332"/>
      <c r="R147" s="332"/>
      <c r="S147" s="332"/>
      <c r="T147" s="332"/>
      <c r="U147" s="332"/>
      <c r="V147" s="332"/>
      <c r="W147" s="332"/>
      <c r="X147" s="332"/>
    </row>
    <row r="148" spans="1:41" s="401" customFormat="1" ht="45" customHeight="1">
      <c r="A148" s="188"/>
      <c r="B148" s="399">
        <v>1</v>
      </c>
      <c r="C148" s="400" t="s">
        <v>90</v>
      </c>
      <c r="D148" s="400" t="s">
        <v>276</v>
      </c>
      <c r="E148" s="402"/>
      <c r="F148" s="356" t="s">
        <v>92</v>
      </c>
      <c r="G148" s="403"/>
      <c r="H148" s="403"/>
      <c r="I148" s="403"/>
      <c r="J148" s="403"/>
      <c r="K148" s="403"/>
      <c r="L148" s="403"/>
      <c r="M148" s="403"/>
      <c r="N148" s="403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1" customFormat="1" ht="45" customHeight="1">
      <c r="A149" s="188"/>
      <c r="B149" s="399">
        <f>B148+1</f>
        <v>2</v>
      </c>
      <c r="C149" s="400" t="s">
        <v>90</v>
      </c>
      <c r="D149" s="400" t="s">
        <v>278</v>
      </c>
      <c r="E149" s="402"/>
      <c r="F149" s="356" t="s">
        <v>92</v>
      </c>
      <c r="G149" s="403"/>
      <c r="H149" s="403"/>
      <c r="I149" s="403"/>
      <c r="J149" s="403"/>
      <c r="K149" s="403"/>
      <c r="L149" s="403"/>
      <c r="M149" s="403"/>
      <c r="N149" s="403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1" customFormat="1" ht="45" customHeight="1">
      <c r="A150" s="188"/>
      <c r="B150" s="399">
        <f t="shared" ref="B150:B152" si="10">B149+1</f>
        <v>3</v>
      </c>
      <c r="C150" s="400" t="s">
        <v>90</v>
      </c>
      <c r="D150" s="400" t="s">
        <v>279</v>
      </c>
      <c r="E150" s="402"/>
      <c r="F150" s="356" t="s">
        <v>92</v>
      </c>
      <c r="G150" s="403"/>
      <c r="H150" s="403"/>
      <c r="I150" s="403"/>
      <c r="J150" s="403"/>
      <c r="K150" s="403"/>
      <c r="L150" s="403"/>
      <c r="M150" s="403"/>
      <c r="N150" s="403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1" customFormat="1" ht="45" customHeight="1">
      <c r="A151" s="188"/>
      <c r="B151" s="399">
        <f t="shared" si="10"/>
        <v>4</v>
      </c>
      <c r="C151" s="400" t="s">
        <v>90</v>
      </c>
      <c r="D151" s="400" t="s">
        <v>280</v>
      </c>
      <c r="E151" s="402"/>
      <c r="F151" s="356" t="s">
        <v>92</v>
      </c>
      <c r="G151" s="403"/>
      <c r="H151" s="403"/>
      <c r="I151" s="403"/>
      <c r="J151" s="403"/>
      <c r="K151" s="403"/>
      <c r="L151" s="403"/>
      <c r="M151" s="403"/>
      <c r="N151" s="403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s="401" customFormat="1" ht="45" customHeight="1">
      <c r="A152" s="188"/>
      <c r="B152" s="399">
        <f t="shared" si="10"/>
        <v>5</v>
      </c>
      <c r="C152" s="400" t="s">
        <v>90</v>
      </c>
      <c r="D152" s="400" t="s">
        <v>281</v>
      </c>
      <c r="E152" s="402"/>
      <c r="F152" s="356" t="s">
        <v>92</v>
      </c>
      <c r="G152" s="403"/>
      <c r="H152" s="403"/>
      <c r="I152" s="403"/>
      <c r="J152" s="403"/>
      <c r="K152" s="403"/>
      <c r="L152" s="403"/>
      <c r="M152" s="403"/>
      <c r="N152" s="403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10"/>
      <c r="Z152" s="10"/>
      <c r="AA152" s="10"/>
      <c r="AB152" s="10"/>
      <c r="AC152" s="10"/>
      <c r="AD152" s="10"/>
      <c r="AE152" s="10"/>
      <c r="AF152" s="10"/>
      <c r="AG152" s="10"/>
      <c r="AH152" s="12"/>
      <c r="AI152" s="12"/>
      <c r="AJ152" s="12"/>
      <c r="AK152" s="12"/>
      <c r="AL152" s="12"/>
      <c r="AM152" s="12"/>
      <c r="AN152" s="12"/>
      <c r="AO152" s="12"/>
    </row>
    <row r="153" spans="1:41" ht="45" customHeight="1">
      <c r="B153" s="352">
        <v>1</v>
      </c>
      <c r="C153" s="352" t="s">
        <v>95</v>
      </c>
      <c r="D153" s="353" t="s">
        <v>284</v>
      </c>
      <c r="E153" s="356" t="s">
        <v>301</v>
      </c>
      <c r="F153" s="356" t="s">
        <v>289</v>
      </c>
      <c r="G153" s="353" t="s">
        <v>302</v>
      </c>
      <c r="H153" s="357">
        <v>42293</v>
      </c>
      <c r="I153" s="356" t="s">
        <v>92</v>
      </c>
      <c r="J153" s="363" t="s">
        <v>277</v>
      </c>
      <c r="K153" s="356"/>
      <c r="L153" s="356"/>
      <c r="M153" s="552"/>
      <c r="N153" s="553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</row>
    <row r="154" spans="1:41" ht="45" customHeight="1">
      <c r="B154" s="352">
        <v>2</v>
      </c>
      <c r="C154" s="352" t="s">
        <v>95</v>
      </c>
      <c r="D154" s="353" t="s">
        <v>285</v>
      </c>
      <c r="E154" s="356" t="s">
        <v>301</v>
      </c>
      <c r="F154" s="356" t="s">
        <v>289</v>
      </c>
      <c r="G154" s="353" t="s">
        <v>302</v>
      </c>
      <c r="H154" s="357">
        <v>42293</v>
      </c>
      <c r="I154" s="356" t="s">
        <v>92</v>
      </c>
      <c r="J154" s="363" t="s">
        <v>277</v>
      </c>
      <c r="K154" s="356"/>
      <c r="L154" s="356"/>
      <c r="M154" s="552"/>
      <c r="N154" s="553"/>
      <c r="O154" s="332"/>
      <c r="P154" s="332"/>
      <c r="Q154" s="332"/>
      <c r="R154" s="332"/>
      <c r="S154" s="332"/>
      <c r="T154" s="332"/>
      <c r="U154" s="332"/>
      <c r="V154" s="332"/>
      <c r="W154" s="332"/>
      <c r="X154" s="332"/>
    </row>
    <row r="155" spans="1:41" ht="45" customHeight="1">
      <c r="B155" s="352">
        <v>3</v>
      </c>
      <c r="C155" s="352" t="s">
        <v>95</v>
      </c>
      <c r="D155" s="353" t="s">
        <v>286</v>
      </c>
      <c r="E155" s="356" t="s">
        <v>301</v>
      </c>
      <c r="F155" s="356" t="s">
        <v>289</v>
      </c>
      <c r="G155" s="353" t="s">
        <v>302</v>
      </c>
      <c r="H155" s="357">
        <v>42293</v>
      </c>
      <c r="I155" s="356" t="s">
        <v>92</v>
      </c>
      <c r="J155" s="363" t="s">
        <v>277</v>
      </c>
      <c r="K155" s="356"/>
      <c r="L155" s="356"/>
      <c r="M155" s="552"/>
      <c r="N155" s="553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</row>
    <row r="156" spans="1:41" ht="45" customHeight="1">
      <c r="B156" s="352">
        <v>4</v>
      </c>
      <c r="C156" s="352" t="s">
        <v>95</v>
      </c>
      <c r="D156" s="353" t="s">
        <v>283</v>
      </c>
      <c r="E156" s="356" t="s">
        <v>301</v>
      </c>
      <c r="F156" s="356" t="s">
        <v>289</v>
      </c>
      <c r="G156" s="353" t="s">
        <v>302</v>
      </c>
      <c r="H156" s="357">
        <v>42293</v>
      </c>
      <c r="I156" s="356" t="s">
        <v>282</v>
      </c>
      <c r="J156" s="363" t="s">
        <v>311</v>
      </c>
      <c r="K156" s="356"/>
      <c r="L156" s="356"/>
      <c r="M156" s="552"/>
      <c r="N156" s="553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</row>
    <row r="157" spans="1:41" ht="45" customHeight="1">
      <c r="B157" s="352">
        <v>5</v>
      </c>
      <c r="C157" s="352" t="s">
        <v>95</v>
      </c>
      <c r="D157" s="353" t="s">
        <v>287</v>
      </c>
      <c r="E157" s="356" t="s">
        <v>301</v>
      </c>
      <c r="F157" s="356" t="s">
        <v>289</v>
      </c>
      <c r="G157" s="353" t="s">
        <v>302</v>
      </c>
      <c r="H157" s="357">
        <v>42293</v>
      </c>
      <c r="I157" s="356" t="s">
        <v>92</v>
      </c>
      <c r="J157" s="363" t="s">
        <v>277</v>
      </c>
      <c r="K157" s="356"/>
      <c r="L157" s="356"/>
      <c r="M157" s="552"/>
      <c r="N157" s="553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</row>
    <row r="158" spans="1:41" ht="60" customHeight="1">
      <c r="B158" s="548" t="s">
        <v>312</v>
      </c>
      <c r="C158" s="548"/>
      <c r="D158" s="548"/>
      <c r="E158" s="549"/>
      <c r="F158" s="550"/>
      <c r="G158" s="550"/>
      <c r="H158" s="550"/>
      <c r="I158" s="550"/>
      <c r="J158" s="550"/>
      <c r="K158" s="550"/>
      <c r="L158" s="550"/>
      <c r="M158" s="550"/>
      <c r="N158" s="551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</row>
    <row r="159" spans="1:41" s="401" customFormat="1" ht="45" customHeight="1">
      <c r="A159" s="188"/>
      <c r="B159" s="399">
        <v>1</v>
      </c>
      <c r="C159" s="400" t="s">
        <v>90</v>
      </c>
      <c r="D159" s="400" t="s">
        <v>276</v>
      </c>
      <c r="E159" s="402"/>
      <c r="F159" s="356" t="s">
        <v>92</v>
      </c>
      <c r="G159" s="403"/>
      <c r="H159" s="403"/>
      <c r="I159" s="403"/>
      <c r="J159" s="403"/>
      <c r="K159" s="403"/>
      <c r="L159" s="403"/>
      <c r="M159" s="403"/>
      <c r="N159" s="403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1" customFormat="1" ht="45" customHeight="1">
      <c r="A160" s="188"/>
      <c r="B160" s="399">
        <f>B159+1</f>
        <v>2</v>
      </c>
      <c r="C160" s="400" t="s">
        <v>90</v>
      </c>
      <c r="D160" s="400" t="s">
        <v>278</v>
      </c>
      <c r="E160" s="402"/>
      <c r="F160" s="356" t="s">
        <v>92</v>
      </c>
      <c r="G160" s="403"/>
      <c r="H160" s="403"/>
      <c r="I160" s="403"/>
      <c r="J160" s="403"/>
      <c r="K160" s="403"/>
      <c r="L160" s="403"/>
      <c r="M160" s="403"/>
      <c r="N160" s="403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1" customFormat="1" ht="45" customHeight="1">
      <c r="A161" s="188"/>
      <c r="B161" s="399">
        <f t="shared" ref="B161:B163" si="11">B160+1</f>
        <v>3</v>
      </c>
      <c r="C161" s="400" t="s">
        <v>90</v>
      </c>
      <c r="D161" s="400" t="s">
        <v>279</v>
      </c>
      <c r="E161" s="402"/>
      <c r="F161" s="356" t="s">
        <v>92</v>
      </c>
      <c r="G161" s="403"/>
      <c r="H161" s="403"/>
      <c r="I161" s="403"/>
      <c r="J161" s="403"/>
      <c r="K161" s="403"/>
      <c r="L161" s="403"/>
      <c r="M161" s="403"/>
      <c r="N161" s="403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1" customFormat="1" ht="45" customHeight="1">
      <c r="A162" s="188"/>
      <c r="B162" s="399">
        <f t="shared" si="11"/>
        <v>4</v>
      </c>
      <c r="C162" s="400" t="s">
        <v>90</v>
      </c>
      <c r="D162" s="400" t="s">
        <v>280</v>
      </c>
      <c r="E162" s="402"/>
      <c r="F162" s="356" t="s">
        <v>92</v>
      </c>
      <c r="G162" s="403"/>
      <c r="H162" s="403"/>
      <c r="I162" s="403"/>
      <c r="J162" s="403"/>
      <c r="K162" s="403"/>
      <c r="L162" s="403"/>
      <c r="M162" s="403"/>
      <c r="N162" s="403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1" customFormat="1" ht="45" customHeight="1">
      <c r="A163" s="188"/>
      <c r="B163" s="399">
        <f t="shared" si="11"/>
        <v>5</v>
      </c>
      <c r="C163" s="400" t="s">
        <v>90</v>
      </c>
      <c r="D163" s="400" t="s">
        <v>281</v>
      </c>
      <c r="E163" s="402"/>
      <c r="F163" s="356" t="s">
        <v>92</v>
      </c>
      <c r="G163" s="403"/>
      <c r="H163" s="403"/>
      <c r="I163" s="403"/>
      <c r="J163" s="403"/>
      <c r="K163" s="403"/>
      <c r="L163" s="403"/>
      <c r="M163" s="403"/>
      <c r="N163" s="403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45" customHeight="1">
      <c r="B164" s="352">
        <v>1</v>
      </c>
      <c r="C164" s="352" t="s">
        <v>95</v>
      </c>
      <c r="D164" s="353" t="s">
        <v>284</v>
      </c>
      <c r="E164" s="356" t="s">
        <v>301</v>
      </c>
      <c r="F164" s="356" t="s">
        <v>289</v>
      </c>
      <c r="G164" s="353" t="s">
        <v>302</v>
      </c>
      <c r="H164" s="357">
        <v>42293</v>
      </c>
      <c r="I164" s="356" t="s">
        <v>92</v>
      </c>
      <c r="J164" s="363" t="s">
        <v>277</v>
      </c>
      <c r="K164" s="356"/>
      <c r="L164" s="356"/>
      <c r="M164" s="552"/>
      <c r="N164" s="553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</row>
    <row r="165" spans="1:41" ht="45" customHeight="1">
      <c r="B165" s="352">
        <v>2</v>
      </c>
      <c r="C165" s="352" t="s">
        <v>95</v>
      </c>
      <c r="D165" s="353" t="s">
        <v>285</v>
      </c>
      <c r="E165" s="356" t="s">
        <v>301</v>
      </c>
      <c r="F165" s="356" t="s">
        <v>289</v>
      </c>
      <c r="G165" s="353" t="s">
        <v>302</v>
      </c>
      <c r="H165" s="357">
        <v>42293</v>
      </c>
      <c r="I165" s="356" t="s">
        <v>92</v>
      </c>
      <c r="J165" s="363" t="s">
        <v>277</v>
      </c>
      <c r="K165" s="356"/>
      <c r="L165" s="356"/>
      <c r="M165" s="552"/>
      <c r="N165" s="553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</row>
    <row r="166" spans="1:41" ht="45" customHeight="1">
      <c r="B166" s="352">
        <v>3</v>
      </c>
      <c r="C166" s="352" t="s">
        <v>95</v>
      </c>
      <c r="D166" s="353" t="s">
        <v>286</v>
      </c>
      <c r="E166" s="356" t="s">
        <v>301</v>
      </c>
      <c r="F166" s="356" t="s">
        <v>289</v>
      </c>
      <c r="G166" s="353" t="s">
        <v>302</v>
      </c>
      <c r="H166" s="357">
        <v>42293</v>
      </c>
      <c r="I166" s="356" t="s">
        <v>92</v>
      </c>
      <c r="J166" s="363" t="s">
        <v>277</v>
      </c>
      <c r="K166" s="356"/>
      <c r="L166" s="356"/>
      <c r="M166" s="552"/>
      <c r="N166" s="553"/>
      <c r="O166" s="332"/>
      <c r="P166" s="332"/>
      <c r="Q166" s="332"/>
      <c r="R166" s="332"/>
      <c r="S166" s="332"/>
      <c r="T166" s="332"/>
      <c r="U166" s="332"/>
      <c r="V166" s="332"/>
      <c r="W166" s="332"/>
      <c r="X166" s="332"/>
    </row>
    <row r="167" spans="1:41" ht="45" customHeight="1">
      <c r="B167" s="352">
        <v>4</v>
      </c>
      <c r="C167" s="352" t="s">
        <v>95</v>
      </c>
      <c r="D167" s="353" t="s">
        <v>283</v>
      </c>
      <c r="E167" s="356" t="s">
        <v>301</v>
      </c>
      <c r="F167" s="356" t="s">
        <v>289</v>
      </c>
      <c r="G167" s="353" t="s">
        <v>302</v>
      </c>
      <c r="H167" s="357">
        <v>42293</v>
      </c>
      <c r="I167" s="356" t="s">
        <v>282</v>
      </c>
      <c r="J167" s="363" t="s">
        <v>311</v>
      </c>
      <c r="K167" s="356"/>
      <c r="L167" s="356"/>
      <c r="M167" s="552"/>
      <c r="N167" s="553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</row>
    <row r="168" spans="1:41" ht="45" customHeight="1">
      <c r="B168" s="352">
        <v>5</v>
      </c>
      <c r="C168" s="352" t="s">
        <v>95</v>
      </c>
      <c r="D168" s="353" t="s">
        <v>287</v>
      </c>
      <c r="E168" s="356" t="s">
        <v>301</v>
      </c>
      <c r="F168" s="356" t="s">
        <v>289</v>
      </c>
      <c r="G168" s="353" t="s">
        <v>302</v>
      </c>
      <c r="H168" s="357">
        <v>42293</v>
      </c>
      <c r="I168" s="356" t="s">
        <v>92</v>
      </c>
      <c r="J168" s="363" t="s">
        <v>277</v>
      </c>
      <c r="K168" s="356"/>
      <c r="L168" s="356"/>
      <c r="M168" s="552"/>
      <c r="N168" s="553"/>
      <c r="O168" s="332"/>
      <c r="P168" s="332"/>
      <c r="Q168" s="332"/>
      <c r="R168" s="332"/>
      <c r="S168" s="332"/>
      <c r="T168" s="332"/>
      <c r="U168" s="332"/>
      <c r="V168" s="332"/>
      <c r="W168" s="332"/>
      <c r="X168" s="332"/>
    </row>
    <row r="169" spans="1:41" ht="60" customHeight="1">
      <c r="B169" s="548" t="s">
        <v>313</v>
      </c>
      <c r="C169" s="548"/>
      <c r="D169" s="548"/>
      <c r="E169" s="549"/>
      <c r="F169" s="550"/>
      <c r="G169" s="550"/>
      <c r="H169" s="550"/>
      <c r="I169" s="550"/>
      <c r="J169" s="550"/>
      <c r="K169" s="550"/>
      <c r="L169" s="550"/>
      <c r="M169" s="550"/>
      <c r="N169" s="551"/>
      <c r="O169" s="332"/>
      <c r="P169" s="332"/>
      <c r="Q169" s="332"/>
      <c r="R169" s="332"/>
      <c r="S169" s="332"/>
      <c r="T169" s="332"/>
      <c r="U169" s="332"/>
      <c r="V169" s="332"/>
      <c r="W169" s="332"/>
      <c r="X169" s="332"/>
    </row>
    <row r="170" spans="1:41" s="401" customFormat="1" ht="45" customHeight="1">
      <c r="A170" s="188"/>
      <c r="B170" s="399">
        <v>1</v>
      </c>
      <c r="C170" s="400" t="s">
        <v>90</v>
      </c>
      <c r="D170" s="400" t="s">
        <v>276</v>
      </c>
      <c r="E170" s="402"/>
      <c r="F170" s="356" t="s">
        <v>92</v>
      </c>
      <c r="G170" s="403"/>
      <c r="H170" s="403"/>
      <c r="I170" s="403"/>
      <c r="J170" s="403"/>
      <c r="K170" s="403"/>
      <c r="L170" s="403"/>
      <c r="M170" s="403"/>
      <c r="N170" s="403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10"/>
      <c r="Z170" s="10"/>
      <c r="AA170" s="10"/>
      <c r="AB170" s="10"/>
      <c r="AC170" s="10"/>
      <c r="AD170" s="10"/>
      <c r="AE170" s="10"/>
      <c r="AF170" s="10"/>
      <c r="AG170" s="10"/>
      <c r="AH170" s="12"/>
      <c r="AI170" s="12"/>
      <c r="AJ170" s="12"/>
      <c r="AK170" s="12"/>
      <c r="AL170" s="12"/>
      <c r="AM170" s="12"/>
      <c r="AN170" s="12"/>
      <c r="AO170" s="12"/>
    </row>
    <row r="171" spans="1:41" s="401" customFormat="1" ht="45" customHeight="1">
      <c r="A171" s="188"/>
      <c r="B171" s="399">
        <f>B170+1</f>
        <v>2</v>
      </c>
      <c r="C171" s="400" t="s">
        <v>90</v>
      </c>
      <c r="D171" s="400" t="s">
        <v>278</v>
      </c>
      <c r="E171" s="402"/>
      <c r="F171" s="356" t="s">
        <v>92</v>
      </c>
      <c r="G171" s="403"/>
      <c r="H171" s="403"/>
      <c r="I171" s="403"/>
      <c r="J171" s="403"/>
      <c r="K171" s="403"/>
      <c r="L171" s="403"/>
      <c r="M171" s="403"/>
      <c r="N171" s="403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10"/>
      <c r="Z171" s="10"/>
      <c r="AA171" s="10"/>
      <c r="AB171" s="10"/>
      <c r="AC171" s="10"/>
      <c r="AD171" s="10"/>
      <c r="AE171" s="10"/>
      <c r="AF171" s="10"/>
      <c r="AG171" s="10"/>
      <c r="AH171" s="12"/>
      <c r="AI171" s="12"/>
      <c r="AJ171" s="12"/>
      <c r="AK171" s="12"/>
      <c r="AL171" s="12"/>
      <c r="AM171" s="12"/>
      <c r="AN171" s="12"/>
      <c r="AO171" s="12"/>
    </row>
    <row r="172" spans="1:41" s="401" customFormat="1" ht="45" customHeight="1">
      <c r="A172" s="188"/>
      <c r="B172" s="399">
        <f t="shared" ref="B172:B174" si="12">B171+1</f>
        <v>3</v>
      </c>
      <c r="C172" s="400" t="s">
        <v>90</v>
      </c>
      <c r="D172" s="400" t="s">
        <v>279</v>
      </c>
      <c r="E172" s="402"/>
      <c r="F172" s="356" t="s">
        <v>92</v>
      </c>
      <c r="G172" s="403"/>
      <c r="H172" s="403"/>
      <c r="I172" s="403"/>
      <c r="J172" s="403"/>
      <c r="K172" s="403"/>
      <c r="L172" s="403"/>
      <c r="M172" s="403"/>
      <c r="N172" s="403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1" customFormat="1" ht="45" customHeight="1">
      <c r="A173" s="188"/>
      <c r="B173" s="399">
        <f t="shared" si="12"/>
        <v>4</v>
      </c>
      <c r="C173" s="400" t="s">
        <v>90</v>
      </c>
      <c r="D173" s="400" t="s">
        <v>280</v>
      </c>
      <c r="E173" s="402"/>
      <c r="F173" s="356" t="s">
        <v>92</v>
      </c>
      <c r="G173" s="403"/>
      <c r="H173" s="403"/>
      <c r="I173" s="403"/>
      <c r="J173" s="403"/>
      <c r="K173" s="403"/>
      <c r="L173" s="403"/>
      <c r="M173" s="403"/>
      <c r="N173" s="403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1" customFormat="1" ht="45" customHeight="1">
      <c r="A174" s="188"/>
      <c r="B174" s="399">
        <f t="shared" si="12"/>
        <v>5</v>
      </c>
      <c r="C174" s="400" t="s">
        <v>90</v>
      </c>
      <c r="D174" s="400" t="s">
        <v>281</v>
      </c>
      <c r="E174" s="402"/>
      <c r="F174" s="356" t="s">
        <v>92</v>
      </c>
      <c r="G174" s="403"/>
      <c r="H174" s="403"/>
      <c r="I174" s="403"/>
      <c r="J174" s="403"/>
      <c r="K174" s="403"/>
      <c r="L174" s="403"/>
      <c r="M174" s="403"/>
      <c r="N174" s="403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ht="45" customHeight="1">
      <c r="B175" s="352">
        <v>1</v>
      </c>
      <c r="C175" s="352" t="s">
        <v>95</v>
      </c>
      <c r="D175" s="353" t="s">
        <v>284</v>
      </c>
      <c r="E175" s="356" t="s">
        <v>301</v>
      </c>
      <c r="F175" s="356" t="s">
        <v>289</v>
      </c>
      <c r="G175" s="353" t="s">
        <v>302</v>
      </c>
      <c r="H175" s="357">
        <v>42294</v>
      </c>
      <c r="I175" s="356" t="s">
        <v>92</v>
      </c>
      <c r="J175" s="363" t="s">
        <v>277</v>
      </c>
      <c r="K175" s="356"/>
      <c r="L175" s="356"/>
      <c r="M175" s="552"/>
      <c r="N175" s="553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</row>
    <row r="176" spans="1:41" ht="45" customHeight="1">
      <c r="B176" s="352">
        <v>2</v>
      </c>
      <c r="C176" s="352" t="s">
        <v>95</v>
      </c>
      <c r="D176" s="353" t="s">
        <v>285</v>
      </c>
      <c r="E176" s="356" t="s">
        <v>301</v>
      </c>
      <c r="F176" s="356" t="s">
        <v>289</v>
      </c>
      <c r="G176" s="353" t="s">
        <v>302</v>
      </c>
      <c r="H176" s="357">
        <v>42294</v>
      </c>
      <c r="I176" s="356" t="s">
        <v>92</v>
      </c>
      <c r="J176" s="363" t="s">
        <v>277</v>
      </c>
      <c r="K176" s="356"/>
      <c r="L176" s="356"/>
      <c r="M176" s="552"/>
      <c r="N176" s="553"/>
      <c r="O176" s="332"/>
      <c r="P176" s="332"/>
      <c r="Q176" s="332"/>
      <c r="R176" s="332"/>
      <c r="S176" s="332"/>
      <c r="T176" s="332"/>
      <c r="U176" s="332"/>
      <c r="V176" s="332"/>
      <c r="W176" s="332"/>
      <c r="X176" s="332"/>
    </row>
    <row r="177" spans="1:41" ht="45" customHeight="1">
      <c r="B177" s="352">
        <v>3</v>
      </c>
      <c r="C177" s="352" t="s">
        <v>95</v>
      </c>
      <c r="D177" s="353" t="s">
        <v>286</v>
      </c>
      <c r="E177" s="356" t="s">
        <v>301</v>
      </c>
      <c r="F177" s="356" t="s">
        <v>289</v>
      </c>
      <c r="G177" s="353" t="s">
        <v>302</v>
      </c>
      <c r="H177" s="357">
        <v>42294</v>
      </c>
      <c r="I177" s="356" t="s">
        <v>92</v>
      </c>
      <c r="J177" s="363" t="s">
        <v>277</v>
      </c>
      <c r="K177" s="356"/>
      <c r="L177" s="356"/>
      <c r="M177" s="552"/>
      <c r="N177" s="553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</row>
    <row r="178" spans="1:41" ht="45" customHeight="1">
      <c r="B178" s="352">
        <v>4</v>
      </c>
      <c r="C178" s="352" t="s">
        <v>95</v>
      </c>
      <c r="D178" s="353" t="s">
        <v>283</v>
      </c>
      <c r="E178" s="356" t="s">
        <v>301</v>
      </c>
      <c r="F178" s="356" t="s">
        <v>289</v>
      </c>
      <c r="G178" s="353" t="s">
        <v>302</v>
      </c>
      <c r="H178" s="357">
        <v>42294</v>
      </c>
      <c r="I178" s="356" t="s">
        <v>92</v>
      </c>
      <c r="J178" s="363" t="s">
        <v>277</v>
      </c>
      <c r="K178" s="356"/>
      <c r="L178" s="356"/>
      <c r="M178" s="552"/>
      <c r="N178" s="553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</row>
    <row r="179" spans="1:41" ht="45" customHeight="1">
      <c r="B179" s="352">
        <v>5</v>
      </c>
      <c r="C179" s="352" t="s">
        <v>95</v>
      </c>
      <c r="D179" s="353" t="s">
        <v>287</v>
      </c>
      <c r="E179" s="356" t="s">
        <v>301</v>
      </c>
      <c r="F179" s="356" t="s">
        <v>289</v>
      </c>
      <c r="G179" s="353" t="s">
        <v>302</v>
      </c>
      <c r="H179" s="357">
        <v>42294</v>
      </c>
      <c r="I179" s="356" t="s">
        <v>92</v>
      </c>
      <c r="J179" s="363" t="s">
        <v>277</v>
      </c>
      <c r="K179" s="356"/>
      <c r="L179" s="356"/>
      <c r="M179" s="552"/>
      <c r="N179" s="553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</row>
    <row r="180" spans="1:41" ht="60" customHeight="1">
      <c r="B180" s="548" t="s">
        <v>314</v>
      </c>
      <c r="C180" s="548"/>
      <c r="D180" s="548"/>
      <c r="E180" s="549"/>
      <c r="F180" s="550"/>
      <c r="G180" s="550"/>
      <c r="H180" s="550"/>
      <c r="I180" s="550"/>
      <c r="J180" s="550"/>
      <c r="K180" s="550"/>
      <c r="L180" s="550"/>
      <c r="M180" s="550"/>
      <c r="N180" s="551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</row>
    <row r="181" spans="1:41" s="401" customFormat="1" ht="45" customHeight="1">
      <c r="A181" s="188"/>
      <c r="B181" s="399">
        <v>1</v>
      </c>
      <c r="C181" s="400" t="s">
        <v>90</v>
      </c>
      <c r="D181" s="400" t="s">
        <v>276</v>
      </c>
      <c r="E181" s="402"/>
      <c r="F181" s="356" t="s">
        <v>92</v>
      </c>
      <c r="G181" s="403"/>
      <c r="H181" s="403"/>
      <c r="I181" s="403"/>
      <c r="J181" s="403"/>
      <c r="K181" s="403"/>
      <c r="L181" s="403"/>
      <c r="M181" s="403"/>
      <c r="N181" s="403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1" customFormat="1" ht="45" customHeight="1">
      <c r="A182" s="188"/>
      <c r="B182" s="399">
        <f>B181+1</f>
        <v>2</v>
      </c>
      <c r="C182" s="400" t="s">
        <v>90</v>
      </c>
      <c r="D182" s="400" t="s">
        <v>278</v>
      </c>
      <c r="E182" s="402"/>
      <c r="F182" s="356" t="s">
        <v>92</v>
      </c>
      <c r="G182" s="403"/>
      <c r="H182" s="403"/>
      <c r="I182" s="403"/>
      <c r="J182" s="403"/>
      <c r="K182" s="403"/>
      <c r="L182" s="403"/>
      <c r="M182" s="403"/>
      <c r="N182" s="403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s="401" customFormat="1" ht="45" customHeight="1">
      <c r="A183" s="188"/>
      <c r="B183" s="399">
        <f t="shared" ref="B183:B185" si="13">B182+1</f>
        <v>3</v>
      </c>
      <c r="C183" s="400" t="s">
        <v>90</v>
      </c>
      <c r="D183" s="400" t="s">
        <v>279</v>
      </c>
      <c r="E183" s="402"/>
      <c r="F183" s="356" t="s">
        <v>92</v>
      </c>
      <c r="G183" s="403"/>
      <c r="H183" s="403"/>
      <c r="I183" s="403"/>
      <c r="J183" s="403"/>
      <c r="K183" s="403"/>
      <c r="L183" s="403"/>
      <c r="M183" s="403"/>
      <c r="N183" s="403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10"/>
      <c r="Z183" s="10"/>
      <c r="AA183" s="10"/>
      <c r="AB183" s="10"/>
      <c r="AC183" s="10"/>
      <c r="AD183" s="10"/>
      <c r="AE183" s="10"/>
      <c r="AF183" s="10"/>
      <c r="AG183" s="10"/>
      <c r="AH183" s="12"/>
      <c r="AI183" s="12"/>
      <c r="AJ183" s="12"/>
      <c r="AK183" s="12"/>
      <c r="AL183" s="12"/>
      <c r="AM183" s="12"/>
      <c r="AN183" s="12"/>
      <c r="AO183" s="12"/>
    </row>
    <row r="184" spans="1:41" s="401" customFormat="1" ht="45" customHeight="1">
      <c r="A184" s="188"/>
      <c r="B184" s="399">
        <f t="shared" si="13"/>
        <v>4</v>
      </c>
      <c r="C184" s="400" t="s">
        <v>90</v>
      </c>
      <c r="D184" s="400" t="s">
        <v>280</v>
      </c>
      <c r="E184" s="402"/>
      <c r="F184" s="356" t="s">
        <v>92</v>
      </c>
      <c r="G184" s="403"/>
      <c r="H184" s="403"/>
      <c r="I184" s="403"/>
      <c r="J184" s="403"/>
      <c r="K184" s="403"/>
      <c r="L184" s="403"/>
      <c r="M184" s="403"/>
      <c r="N184" s="403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1" customFormat="1" ht="45" customHeight="1">
      <c r="A185" s="188"/>
      <c r="B185" s="399">
        <f t="shared" si="13"/>
        <v>5</v>
      </c>
      <c r="C185" s="400" t="s">
        <v>90</v>
      </c>
      <c r="D185" s="400" t="s">
        <v>281</v>
      </c>
      <c r="E185" s="402"/>
      <c r="F185" s="356" t="s">
        <v>92</v>
      </c>
      <c r="G185" s="403"/>
      <c r="H185" s="403"/>
      <c r="I185" s="403"/>
      <c r="J185" s="403"/>
      <c r="K185" s="403"/>
      <c r="L185" s="403"/>
      <c r="M185" s="403"/>
      <c r="N185" s="403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ht="45" customHeight="1">
      <c r="B186" s="352">
        <v>1</v>
      </c>
      <c r="C186" s="352" t="s">
        <v>95</v>
      </c>
      <c r="D186" s="353" t="s">
        <v>284</v>
      </c>
      <c r="E186" s="356" t="s">
        <v>301</v>
      </c>
      <c r="F186" s="356" t="s">
        <v>289</v>
      </c>
      <c r="G186" s="353" t="s">
        <v>302</v>
      </c>
      <c r="H186" s="357">
        <v>42294</v>
      </c>
      <c r="I186" s="356" t="s">
        <v>92</v>
      </c>
      <c r="J186" s="363" t="s">
        <v>277</v>
      </c>
      <c r="K186" s="356"/>
      <c r="L186" s="356"/>
      <c r="M186" s="552"/>
      <c r="N186" s="553"/>
      <c r="O186" s="332"/>
      <c r="P186" s="332"/>
      <c r="Q186" s="332"/>
      <c r="R186" s="332"/>
      <c r="S186" s="332"/>
      <c r="T186" s="332"/>
      <c r="U186" s="332"/>
      <c r="V186" s="332"/>
      <c r="W186" s="332"/>
      <c r="X186" s="332"/>
    </row>
    <row r="187" spans="1:41" ht="45" customHeight="1">
      <c r="B187" s="352">
        <v>2</v>
      </c>
      <c r="C187" s="352" t="s">
        <v>95</v>
      </c>
      <c r="D187" s="353" t="s">
        <v>285</v>
      </c>
      <c r="E187" s="356" t="s">
        <v>301</v>
      </c>
      <c r="F187" s="356" t="s">
        <v>289</v>
      </c>
      <c r="G187" s="353" t="s">
        <v>302</v>
      </c>
      <c r="H187" s="357">
        <v>42294</v>
      </c>
      <c r="I187" s="356" t="s">
        <v>92</v>
      </c>
      <c r="J187" s="363" t="s">
        <v>277</v>
      </c>
      <c r="K187" s="356"/>
      <c r="L187" s="356"/>
      <c r="M187" s="552"/>
      <c r="N187" s="553"/>
      <c r="O187" s="332"/>
      <c r="P187" s="332"/>
      <c r="Q187" s="332"/>
      <c r="R187" s="332"/>
      <c r="S187" s="332"/>
      <c r="T187" s="332"/>
      <c r="U187" s="332"/>
      <c r="V187" s="332"/>
      <c r="W187" s="332"/>
      <c r="X187" s="332"/>
    </row>
    <row r="188" spans="1:41" ht="45" customHeight="1">
      <c r="B188" s="352">
        <v>3</v>
      </c>
      <c r="C188" s="352" t="s">
        <v>95</v>
      </c>
      <c r="D188" s="353" t="s">
        <v>286</v>
      </c>
      <c r="E188" s="356" t="s">
        <v>301</v>
      </c>
      <c r="F188" s="356" t="s">
        <v>289</v>
      </c>
      <c r="G188" s="353" t="s">
        <v>302</v>
      </c>
      <c r="H188" s="357">
        <v>42294</v>
      </c>
      <c r="I188" s="356" t="s">
        <v>92</v>
      </c>
      <c r="J188" s="363" t="s">
        <v>277</v>
      </c>
      <c r="K188" s="356"/>
      <c r="L188" s="356"/>
      <c r="M188" s="552"/>
      <c r="N188" s="553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</row>
    <row r="189" spans="1:41" ht="45" customHeight="1">
      <c r="B189" s="352">
        <v>4</v>
      </c>
      <c r="C189" s="352" t="s">
        <v>95</v>
      </c>
      <c r="D189" s="353" t="s">
        <v>283</v>
      </c>
      <c r="E189" s="356" t="s">
        <v>301</v>
      </c>
      <c r="F189" s="356" t="s">
        <v>289</v>
      </c>
      <c r="G189" s="353" t="s">
        <v>302</v>
      </c>
      <c r="H189" s="357">
        <v>42294</v>
      </c>
      <c r="I189" s="356" t="s">
        <v>92</v>
      </c>
      <c r="J189" s="363" t="s">
        <v>277</v>
      </c>
      <c r="K189" s="356"/>
      <c r="L189" s="356"/>
      <c r="M189" s="552"/>
      <c r="N189" s="553"/>
      <c r="O189" s="332"/>
      <c r="P189" s="332"/>
      <c r="Q189" s="332"/>
      <c r="R189" s="332"/>
      <c r="S189" s="332"/>
      <c r="T189" s="332"/>
      <c r="U189" s="332"/>
      <c r="V189" s="332"/>
      <c r="W189" s="332"/>
      <c r="X189" s="332"/>
    </row>
    <row r="190" spans="1:41" ht="45" customHeight="1">
      <c r="B190" s="352">
        <v>5</v>
      </c>
      <c r="C190" s="352" t="s">
        <v>95</v>
      </c>
      <c r="D190" s="353" t="s">
        <v>287</v>
      </c>
      <c r="E190" s="356" t="s">
        <v>301</v>
      </c>
      <c r="F190" s="356" t="s">
        <v>289</v>
      </c>
      <c r="G190" s="353" t="s">
        <v>302</v>
      </c>
      <c r="H190" s="357">
        <v>42294</v>
      </c>
      <c r="I190" s="356" t="s">
        <v>92</v>
      </c>
      <c r="J190" s="363" t="s">
        <v>277</v>
      </c>
      <c r="K190" s="356"/>
      <c r="L190" s="356"/>
      <c r="M190" s="552"/>
      <c r="N190" s="553"/>
      <c r="O190" s="332"/>
      <c r="P190" s="332"/>
      <c r="Q190" s="332"/>
      <c r="R190" s="332"/>
      <c r="S190" s="332"/>
      <c r="T190" s="332"/>
      <c r="U190" s="332"/>
      <c r="V190" s="332"/>
      <c r="W190" s="332"/>
      <c r="X190" s="332"/>
    </row>
    <row r="191" spans="1:41" ht="60" customHeight="1">
      <c r="B191" s="548" t="s">
        <v>315</v>
      </c>
      <c r="C191" s="548"/>
      <c r="D191" s="548"/>
      <c r="E191" s="549"/>
      <c r="F191" s="550"/>
      <c r="G191" s="550"/>
      <c r="H191" s="550"/>
      <c r="I191" s="550"/>
      <c r="J191" s="550"/>
      <c r="K191" s="550"/>
      <c r="L191" s="550"/>
      <c r="M191" s="550"/>
      <c r="N191" s="551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</row>
    <row r="192" spans="1:41" s="401" customFormat="1" ht="45" customHeight="1">
      <c r="A192" s="188"/>
      <c r="B192" s="399">
        <v>1</v>
      </c>
      <c r="C192" s="400" t="s">
        <v>90</v>
      </c>
      <c r="D192" s="400" t="s">
        <v>276</v>
      </c>
      <c r="E192" s="402"/>
      <c r="F192" s="356" t="s">
        <v>92</v>
      </c>
      <c r="G192" s="403"/>
      <c r="H192" s="403"/>
      <c r="I192" s="403"/>
      <c r="J192" s="403"/>
      <c r="K192" s="403"/>
      <c r="L192" s="403"/>
      <c r="M192" s="403"/>
      <c r="N192" s="403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1" customFormat="1" ht="45" customHeight="1">
      <c r="A193" s="188"/>
      <c r="B193" s="399">
        <f>B192+1</f>
        <v>2</v>
      </c>
      <c r="C193" s="400" t="s">
        <v>90</v>
      </c>
      <c r="D193" s="400" t="s">
        <v>278</v>
      </c>
      <c r="E193" s="402"/>
      <c r="F193" s="356" t="s">
        <v>92</v>
      </c>
      <c r="G193" s="403"/>
      <c r="H193" s="403"/>
      <c r="I193" s="403"/>
      <c r="J193" s="403"/>
      <c r="K193" s="403"/>
      <c r="L193" s="403"/>
      <c r="M193" s="403"/>
      <c r="N193" s="403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1" customFormat="1" ht="45" customHeight="1">
      <c r="A194" s="188"/>
      <c r="B194" s="399">
        <f t="shared" ref="B194:B196" si="14">B193+1</f>
        <v>3</v>
      </c>
      <c r="C194" s="400" t="s">
        <v>90</v>
      </c>
      <c r="D194" s="400" t="s">
        <v>279</v>
      </c>
      <c r="E194" s="402"/>
      <c r="F194" s="356" t="s">
        <v>92</v>
      </c>
      <c r="G194" s="403"/>
      <c r="H194" s="403"/>
      <c r="I194" s="403"/>
      <c r="J194" s="403"/>
      <c r="K194" s="403"/>
      <c r="L194" s="403"/>
      <c r="M194" s="403"/>
      <c r="N194" s="403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1" customFormat="1" ht="45" customHeight="1">
      <c r="A195" s="188"/>
      <c r="B195" s="399">
        <f t="shared" si="14"/>
        <v>4</v>
      </c>
      <c r="C195" s="400" t="s">
        <v>90</v>
      </c>
      <c r="D195" s="400" t="s">
        <v>280</v>
      </c>
      <c r="E195" s="402"/>
      <c r="F195" s="356" t="s">
        <v>92</v>
      </c>
      <c r="G195" s="403"/>
      <c r="H195" s="403"/>
      <c r="I195" s="403"/>
      <c r="J195" s="403"/>
      <c r="K195" s="403"/>
      <c r="L195" s="403"/>
      <c r="M195" s="403"/>
      <c r="N195" s="403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s="401" customFormat="1" ht="45" customHeight="1">
      <c r="A196" s="188"/>
      <c r="B196" s="399">
        <f t="shared" si="14"/>
        <v>5</v>
      </c>
      <c r="C196" s="400" t="s">
        <v>90</v>
      </c>
      <c r="D196" s="400" t="s">
        <v>281</v>
      </c>
      <c r="E196" s="402"/>
      <c r="F196" s="356" t="s">
        <v>92</v>
      </c>
      <c r="G196" s="403"/>
      <c r="H196" s="403"/>
      <c r="I196" s="403"/>
      <c r="J196" s="403"/>
      <c r="K196" s="403"/>
      <c r="L196" s="403"/>
      <c r="M196" s="403"/>
      <c r="N196" s="403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ht="45" customHeight="1">
      <c r="B197" s="352">
        <v>1</v>
      </c>
      <c r="C197" s="352" t="s">
        <v>95</v>
      </c>
      <c r="D197" s="353" t="s">
        <v>284</v>
      </c>
      <c r="E197" s="356" t="s">
        <v>301</v>
      </c>
      <c r="F197" s="356" t="s">
        <v>289</v>
      </c>
      <c r="G197" s="353" t="s">
        <v>302</v>
      </c>
      <c r="H197" s="357">
        <v>42294</v>
      </c>
      <c r="I197" s="356" t="s">
        <v>92</v>
      </c>
      <c r="J197" s="363" t="s">
        <v>277</v>
      </c>
      <c r="K197" s="356"/>
      <c r="L197" s="356"/>
      <c r="M197" s="552"/>
      <c r="N197" s="553"/>
      <c r="O197" s="332"/>
      <c r="P197" s="332"/>
      <c r="Q197" s="332"/>
      <c r="R197" s="332"/>
      <c r="S197" s="332"/>
      <c r="T197" s="332"/>
      <c r="U197" s="332"/>
      <c r="V197" s="332"/>
      <c r="W197" s="332"/>
      <c r="X197" s="332"/>
    </row>
    <row r="198" spans="1:41" ht="45" customHeight="1">
      <c r="B198" s="352">
        <v>2</v>
      </c>
      <c r="C198" s="352" t="s">
        <v>95</v>
      </c>
      <c r="D198" s="353" t="s">
        <v>285</v>
      </c>
      <c r="E198" s="356" t="s">
        <v>301</v>
      </c>
      <c r="F198" s="356" t="s">
        <v>289</v>
      </c>
      <c r="G198" s="353" t="s">
        <v>302</v>
      </c>
      <c r="H198" s="357">
        <v>42294</v>
      </c>
      <c r="I198" s="356" t="s">
        <v>92</v>
      </c>
      <c r="J198" s="363" t="s">
        <v>277</v>
      </c>
      <c r="K198" s="356"/>
      <c r="L198" s="356"/>
      <c r="M198" s="552"/>
      <c r="N198" s="553"/>
      <c r="O198" s="332"/>
      <c r="P198" s="332"/>
      <c r="Q198" s="332"/>
      <c r="R198" s="332"/>
      <c r="S198" s="332"/>
      <c r="T198" s="332"/>
      <c r="U198" s="332"/>
      <c r="V198" s="332"/>
      <c r="W198" s="332"/>
      <c r="X198" s="332"/>
    </row>
    <row r="199" spans="1:41" ht="45" customHeight="1">
      <c r="B199" s="352">
        <v>3</v>
      </c>
      <c r="C199" s="352" t="s">
        <v>95</v>
      </c>
      <c r="D199" s="353" t="s">
        <v>286</v>
      </c>
      <c r="E199" s="356" t="s">
        <v>301</v>
      </c>
      <c r="F199" s="356" t="s">
        <v>289</v>
      </c>
      <c r="G199" s="353" t="s">
        <v>302</v>
      </c>
      <c r="H199" s="357">
        <v>42294</v>
      </c>
      <c r="I199" s="356" t="s">
        <v>92</v>
      </c>
      <c r="J199" s="363" t="s">
        <v>277</v>
      </c>
      <c r="K199" s="356"/>
      <c r="L199" s="356"/>
      <c r="M199" s="552"/>
      <c r="N199" s="553"/>
      <c r="O199" s="332"/>
      <c r="P199" s="332"/>
      <c r="Q199" s="332"/>
      <c r="R199" s="332"/>
      <c r="S199" s="332"/>
      <c r="T199" s="332"/>
      <c r="U199" s="332"/>
      <c r="V199" s="332"/>
      <c r="W199" s="332"/>
      <c r="X199" s="332"/>
    </row>
    <row r="200" spans="1:41" ht="45" customHeight="1">
      <c r="B200" s="352">
        <v>4</v>
      </c>
      <c r="C200" s="352" t="s">
        <v>95</v>
      </c>
      <c r="D200" s="353" t="s">
        <v>283</v>
      </c>
      <c r="E200" s="356" t="s">
        <v>301</v>
      </c>
      <c r="F200" s="356" t="s">
        <v>289</v>
      </c>
      <c r="G200" s="353" t="s">
        <v>302</v>
      </c>
      <c r="H200" s="357">
        <v>42294</v>
      </c>
      <c r="I200" s="356" t="s">
        <v>92</v>
      </c>
      <c r="J200" s="363" t="s">
        <v>277</v>
      </c>
      <c r="K200" s="356"/>
      <c r="L200" s="356"/>
      <c r="M200" s="552"/>
      <c r="N200" s="553"/>
      <c r="O200" s="332"/>
      <c r="P200" s="332"/>
      <c r="Q200" s="332"/>
      <c r="R200" s="332"/>
      <c r="S200" s="332"/>
      <c r="T200" s="332"/>
      <c r="U200" s="332"/>
      <c r="V200" s="332"/>
      <c r="W200" s="332"/>
      <c r="X200" s="332"/>
    </row>
    <row r="201" spans="1:41" ht="45" customHeight="1">
      <c r="B201" s="352">
        <v>5</v>
      </c>
      <c r="C201" s="352" t="s">
        <v>95</v>
      </c>
      <c r="D201" s="353" t="s">
        <v>287</v>
      </c>
      <c r="E201" s="356" t="s">
        <v>301</v>
      </c>
      <c r="F201" s="356" t="s">
        <v>289</v>
      </c>
      <c r="G201" s="353" t="s">
        <v>302</v>
      </c>
      <c r="H201" s="357">
        <v>42294</v>
      </c>
      <c r="I201" s="356" t="s">
        <v>92</v>
      </c>
      <c r="J201" s="363" t="s">
        <v>277</v>
      </c>
      <c r="K201" s="356"/>
      <c r="L201" s="356"/>
      <c r="M201" s="552"/>
      <c r="N201" s="553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</row>
    <row r="202" spans="1:41" ht="60" customHeight="1">
      <c r="B202" s="548" t="s">
        <v>316</v>
      </c>
      <c r="C202" s="548"/>
      <c r="D202" s="548"/>
      <c r="E202" s="549"/>
      <c r="F202" s="550"/>
      <c r="G202" s="550"/>
      <c r="H202" s="550"/>
      <c r="I202" s="550"/>
      <c r="J202" s="550"/>
      <c r="K202" s="550"/>
      <c r="L202" s="550"/>
      <c r="M202" s="550"/>
      <c r="N202" s="551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</row>
    <row r="203" spans="1:41" s="401" customFormat="1" ht="45" customHeight="1">
      <c r="A203" s="188"/>
      <c r="B203" s="399">
        <v>1</v>
      </c>
      <c r="C203" s="400" t="s">
        <v>90</v>
      </c>
      <c r="D203" s="400" t="s">
        <v>276</v>
      </c>
      <c r="E203" s="402"/>
      <c r="F203" s="356" t="s">
        <v>92</v>
      </c>
      <c r="G203" s="403"/>
      <c r="H203" s="403"/>
      <c r="I203" s="403"/>
      <c r="J203" s="403"/>
      <c r="K203" s="403"/>
      <c r="L203" s="403"/>
      <c r="M203" s="403"/>
      <c r="N203" s="403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1" customFormat="1" ht="45" customHeight="1">
      <c r="A204" s="188"/>
      <c r="B204" s="399">
        <f>B203+1</f>
        <v>2</v>
      </c>
      <c r="C204" s="400" t="s">
        <v>90</v>
      </c>
      <c r="D204" s="400" t="s">
        <v>278</v>
      </c>
      <c r="E204" s="402"/>
      <c r="F204" s="356" t="s">
        <v>92</v>
      </c>
      <c r="G204" s="403"/>
      <c r="H204" s="403"/>
      <c r="I204" s="403"/>
      <c r="J204" s="403"/>
      <c r="K204" s="403"/>
      <c r="L204" s="403"/>
      <c r="M204" s="403"/>
      <c r="N204" s="403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1" customFormat="1" ht="45" customHeight="1">
      <c r="A205" s="188"/>
      <c r="B205" s="399">
        <f t="shared" ref="B205:B207" si="15">B204+1</f>
        <v>3</v>
      </c>
      <c r="C205" s="400" t="s">
        <v>90</v>
      </c>
      <c r="D205" s="400" t="s">
        <v>279</v>
      </c>
      <c r="E205" s="402"/>
      <c r="F205" s="356" t="s">
        <v>92</v>
      </c>
      <c r="G205" s="403"/>
      <c r="H205" s="403"/>
      <c r="I205" s="403"/>
      <c r="J205" s="403"/>
      <c r="K205" s="403"/>
      <c r="L205" s="403"/>
      <c r="M205" s="403"/>
      <c r="N205" s="403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1" customFormat="1" ht="45" customHeight="1">
      <c r="A206" s="188"/>
      <c r="B206" s="399">
        <f t="shared" si="15"/>
        <v>4</v>
      </c>
      <c r="C206" s="400" t="s">
        <v>90</v>
      </c>
      <c r="D206" s="400" t="s">
        <v>280</v>
      </c>
      <c r="E206" s="402"/>
      <c r="F206" s="356" t="s">
        <v>92</v>
      </c>
      <c r="G206" s="403"/>
      <c r="H206" s="403"/>
      <c r="I206" s="403"/>
      <c r="J206" s="403"/>
      <c r="K206" s="403"/>
      <c r="L206" s="403"/>
      <c r="M206" s="403"/>
      <c r="N206" s="403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1" customFormat="1" ht="45" customHeight="1">
      <c r="A207" s="188"/>
      <c r="B207" s="399">
        <f t="shared" si="15"/>
        <v>5</v>
      </c>
      <c r="C207" s="400" t="s">
        <v>90</v>
      </c>
      <c r="D207" s="400" t="s">
        <v>281</v>
      </c>
      <c r="E207" s="402"/>
      <c r="F207" s="356" t="s">
        <v>92</v>
      </c>
      <c r="G207" s="403"/>
      <c r="H207" s="403"/>
      <c r="I207" s="403"/>
      <c r="J207" s="403"/>
      <c r="K207" s="403"/>
      <c r="L207" s="403"/>
      <c r="M207" s="403"/>
      <c r="N207" s="403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45" customHeight="1">
      <c r="B208" s="352">
        <v>1</v>
      </c>
      <c r="C208" s="352" t="s">
        <v>95</v>
      </c>
      <c r="D208" s="353" t="s">
        <v>284</v>
      </c>
      <c r="E208" s="356" t="s">
        <v>301</v>
      </c>
      <c r="F208" s="356" t="s">
        <v>289</v>
      </c>
      <c r="G208" s="353" t="s">
        <v>302</v>
      </c>
      <c r="H208" s="357">
        <v>42294</v>
      </c>
      <c r="I208" s="356" t="s">
        <v>92</v>
      </c>
      <c r="J208" s="363" t="s">
        <v>277</v>
      </c>
      <c r="K208" s="356"/>
      <c r="L208" s="356"/>
      <c r="M208" s="552"/>
      <c r="N208" s="553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</row>
    <row r="209" spans="1:41" ht="45" customHeight="1">
      <c r="B209" s="352">
        <v>2</v>
      </c>
      <c r="C209" s="352" t="s">
        <v>95</v>
      </c>
      <c r="D209" s="353" t="s">
        <v>285</v>
      </c>
      <c r="E209" s="356" t="s">
        <v>301</v>
      </c>
      <c r="F209" s="356" t="s">
        <v>289</v>
      </c>
      <c r="G209" s="353" t="s">
        <v>302</v>
      </c>
      <c r="H209" s="357">
        <v>42294</v>
      </c>
      <c r="I209" s="356" t="s">
        <v>92</v>
      </c>
      <c r="J209" s="363" t="s">
        <v>277</v>
      </c>
      <c r="K209" s="356"/>
      <c r="L209" s="356"/>
      <c r="M209" s="552"/>
      <c r="N209" s="553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</row>
    <row r="210" spans="1:41" ht="45" customHeight="1">
      <c r="B210" s="352">
        <v>3</v>
      </c>
      <c r="C210" s="352" t="s">
        <v>95</v>
      </c>
      <c r="D210" s="353" t="s">
        <v>286</v>
      </c>
      <c r="E210" s="356" t="s">
        <v>301</v>
      </c>
      <c r="F210" s="356" t="s">
        <v>289</v>
      </c>
      <c r="G210" s="353" t="s">
        <v>302</v>
      </c>
      <c r="H210" s="357">
        <v>42294</v>
      </c>
      <c r="I210" s="356" t="s">
        <v>92</v>
      </c>
      <c r="J210" s="363" t="s">
        <v>277</v>
      </c>
      <c r="K210" s="356"/>
      <c r="L210" s="356"/>
      <c r="M210" s="552"/>
      <c r="N210" s="553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</row>
    <row r="211" spans="1:41" ht="45" customHeight="1">
      <c r="B211" s="352">
        <v>4</v>
      </c>
      <c r="C211" s="352" t="s">
        <v>95</v>
      </c>
      <c r="D211" s="353" t="s">
        <v>283</v>
      </c>
      <c r="E211" s="356" t="s">
        <v>301</v>
      </c>
      <c r="F211" s="356" t="s">
        <v>289</v>
      </c>
      <c r="G211" s="353" t="s">
        <v>302</v>
      </c>
      <c r="H211" s="357">
        <v>42294</v>
      </c>
      <c r="I211" s="356" t="s">
        <v>92</v>
      </c>
      <c r="J211" s="363" t="s">
        <v>277</v>
      </c>
      <c r="K211" s="356"/>
      <c r="L211" s="356"/>
      <c r="M211" s="552"/>
      <c r="N211" s="553"/>
      <c r="O211" s="332"/>
      <c r="P211" s="332"/>
      <c r="Q211" s="332"/>
      <c r="R211" s="332"/>
      <c r="S211" s="332"/>
      <c r="T211" s="332"/>
      <c r="U211" s="332"/>
      <c r="V211" s="332"/>
      <c r="W211" s="332"/>
      <c r="X211" s="332"/>
    </row>
    <row r="212" spans="1:41" ht="45" customHeight="1">
      <c r="B212" s="352">
        <v>5</v>
      </c>
      <c r="C212" s="352" t="s">
        <v>95</v>
      </c>
      <c r="D212" s="353" t="s">
        <v>287</v>
      </c>
      <c r="E212" s="356" t="s">
        <v>301</v>
      </c>
      <c r="F212" s="356" t="s">
        <v>289</v>
      </c>
      <c r="G212" s="353" t="s">
        <v>302</v>
      </c>
      <c r="H212" s="357">
        <v>42294</v>
      </c>
      <c r="I212" s="356" t="s">
        <v>92</v>
      </c>
      <c r="J212" s="363" t="s">
        <v>277</v>
      </c>
      <c r="K212" s="356"/>
      <c r="L212" s="356"/>
      <c r="M212" s="552"/>
      <c r="N212" s="553"/>
      <c r="O212" s="332"/>
      <c r="P212" s="332"/>
      <c r="Q212" s="332"/>
      <c r="R212" s="332"/>
      <c r="S212" s="332"/>
      <c r="T212" s="332"/>
      <c r="U212" s="332"/>
      <c r="V212" s="332"/>
      <c r="W212" s="332"/>
      <c r="X212" s="332"/>
    </row>
    <row r="213" spans="1:41" ht="20.100000000000001" customHeight="1">
      <c r="B213" s="554" t="s">
        <v>317</v>
      </c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332"/>
      <c r="P213" s="332"/>
      <c r="Q213" s="332"/>
      <c r="R213" s="332"/>
      <c r="S213" s="332"/>
      <c r="T213" s="332"/>
      <c r="U213" s="332"/>
      <c r="V213" s="332"/>
      <c r="W213" s="332"/>
      <c r="X213" s="332"/>
    </row>
    <row r="214" spans="1:41" ht="60" customHeight="1">
      <c r="B214" s="548" t="s">
        <v>318</v>
      </c>
      <c r="C214" s="548"/>
      <c r="D214" s="548"/>
      <c r="E214" s="549"/>
      <c r="F214" s="550"/>
      <c r="G214" s="550"/>
      <c r="H214" s="550"/>
      <c r="I214" s="550"/>
      <c r="J214" s="550"/>
      <c r="K214" s="550"/>
      <c r="L214" s="550"/>
      <c r="M214" s="550"/>
      <c r="N214" s="551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</row>
    <row r="215" spans="1:41" s="401" customFormat="1" ht="45" customHeight="1">
      <c r="A215" s="188"/>
      <c r="B215" s="399">
        <v>1</v>
      </c>
      <c r="C215" s="400" t="s">
        <v>90</v>
      </c>
      <c r="D215" s="400" t="s">
        <v>276</v>
      </c>
      <c r="E215" s="402"/>
      <c r="F215" s="356" t="s">
        <v>92</v>
      </c>
      <c r="G215" s="403"/>
      <c r="H215" s="403"/>
      <c r="I215" s="403"/>
      <c r="J215" s="403"/>
      <c r="K215" s="403"/>
      <c r="L215" s="403"/>
      <c r="M215" s="403"/>
      <c r="N215" s="403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1" customFormat="1" ht="45" customHeight="1">
      <c r="A216" s="188"/>
      <c r="B216" s="399">
        <f>B215+1</f>
        <v>2</v>
      </c>
      <c r="C216" s="400" t="s">
        <v>90</v>
      </c>
      <c r="D216" s="400" t="s">
        <v>278</v>
      </c>
      <c r="E216" s="402"/>
      <c r="F216" s="356" t="s">
        <v>92</v>
      </c>
      <c r="G216" s="403"/>
      <c r="H216" s="403"/>
      <c r="I216" s="403"/>
      <c r="J216" s="403"/>
      <c r="K216" s="403"/>
      <c r="L216" s="403"/>
      <c r="M216" s="403"/>
      <c r="N216" s="403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1" customFormat="1" ht="45" customHeight="1">
      <c r="A217" s="188"/>
      <c r="B217" s="399">
        <f t="shared" ref="B217:B219" si="16">B216+1</f>
        <v>3</v>
      </c>
      <c r="C217" s="400" t="s">
        <v>90</v>
      </c>
      <c r="D217" s="400" t="s">
        <v>279</v>
      </c>
      <c r="E217" s="402"/>
      <c r="F217" s="356" t="s">
        <v>92</v>
      </c>
      <c r="G217" s="403"/>
      <c r="H217" s="403"/>
      <c r="I217" s="403"/>
      <c r="J217" s="403"/>
      <c r="K217" s="403"/>
      <c r="L217" s="403"/>
      <c r="M217" s="403"/>
      <c r="N217" s="403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1" customFormat="1" ht="45" customHeight="1">
      <c r="A218" s="188"/>
      <c r="B218" s="399">
        <f t="shared" si="16"/>
        <v>4</v>
      </c>
      <c r="C218" s="400" t="s">
        <v>90</v>
      </c>
      <c r="D218" s="400" t="s">
        <v>280</v>
      </c>
      <c r="E218" s="402"/>
      <c r="F218" s="356" t="s">
        <v>92</v>
      </c>
      <c r="G218" s="403"/>
      <c r="H218" s="403"/>
      <c r="I218" s="403"/>
      <c r="J218" s="403"/>
      <c r="K218" s="403"/>
      <c r="L218" s="403"/>
      <c r="M218" s="403"/>
      <c r="N218" s="403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1" customFormat="1" ht="45" customHeight="1">
      <c r="A219" s="188"/>
      <c r="B219" s="399">
        <f t="shared" si="16"/>
        <v>5</v>
      </c>
      <c r="C219" s="400" t="s">
        <v>90</v>
      </c>
      <c r="D219" s="400" t="s">
        <v>281</v>
      </c>
      <c r="E219" s="402"/>
      <c r="F219" s="356" t="s">
        <v>92</v>
      </c>
      <c r="G219" s="403"/>
      <c r="H219" s="403"/>
      <c r="I219" s="403"/>
      <c r="J219" s="403"/>
      <c r="K219" s="403"/>
      <c r="L219" s="403"/>
      <c r="M219" s="403"/>
      <c r="N219" s="403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45" customHeight="1">
      <c r="B220" s="352">
        <v>1</v>
      </c>
      <c r="C220" s="352" t="s">
        <v>95</v>
      </c>
      <c r="D220" s="353" t="s">
        <v>284</v>
      </c>
      <c r="E220" s="356" t="s">
        <v>301</v>
      </c>
      <c r="F220" s="356" t="s">
        <v>289</v>
      </c>
      <c r="G220" s="353" t="s">
        <v>302</v>
      </c>
      <c r="H220" s="357">
        <v>42296</v>
      </c>
      <c r="I220" s="356" t="s">
        <v>92</v>
      </c>
      <c r="J220" s="363" t="s">
        <v>277</v>
      </c>
      <c r="K220" s="356"/>
      <c r="L220" s="356"/>
      <c r="M220" s="552"/>
      <c r="N220" s="553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</row>
    <row r="221" spans="1:41" ht="45" customHeight="1">
      <c r="B221" s="352">
        <v>2</v>
      </c>
      <c r="C221" s="352" t="s">
        <v>95</v>
      </c>
      <c r="D221" s="353" t="s">
        <v>285</v>
      </c>
      <c r="E221" s="356" t="s">
        <v>301</v>
      </c>
      <c r="F221" s="356" t="s">
        <v>289</v>
      </c>
      <c r="G221" s="353" t="s">
        <v>302</v>
      </c>
      <c r="H221" s="357">
        <v>42296</v>
      </c>
      <c r="I221" s="356" t="s">
        <v>92</v>
      </c>
      <c r="J221" s="363" t="s">
        <v>277</v>
      </c>
      <c r="K221" s="356"/>
      <c r="L221" s="356"/>
      <c r="M221" s="552"/>
      <c r="N221" s="553"/>
      <c r="O221" s="332"/>
      <c r="P221" s="332"/>
      <c r="Q221" s="332"/>
      <c r="R221" s="332"/>
      <c r="S221" s="332"/>
      <c r="T221" s="332"/>
      <c r="U221" s="332"/>
      <c r="V221" s="332"/>
      <c r="W221" s="332"/>
      <c r="X221" s="332"/>
    </row>
    <row r="222" spans="1:41" ht="45" customHeight="1">
      <c r="B222" s="352">
        <v>3</v>
      </c>
      <c r="C222" s="352" t="s">
        <v>95</v>
      </c>
      <c r="D222" s="353" t="s">
        <v>286</v>
      </c>
      <c r="E222" s="356" t="s">
        <v>301</v>
      </c>
      <c r="F222" s="356" t="s">
        <v>289</v>
      </c>
      <c r="G222" s="353" t="s">
        <v>302</v>
      </c>
      <c r="H222" s="357">
        <v>42296</v>
      </c>
      <c r="I222" s="356" t="s">
        <v>92</v>
      </c>
      <c r="J222" s="363" t="s">
        <v>277</v>
      </c>
      <c r="K222" s="356"/>
      <c r="L222" s="356"/>
      <c r="M222" s="552"/>
      <c r="N222" s="553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</row>
    <row r="223" spans="1:41" ht="45" customHeight="1">
      <c r="B223" s="352">
        <v>4</v>
      </c>
      <c r="C223" s="352" t="s">
        <v>95</v>
      </c>
      <c r="D223" s="353" t="s">
        <v>283</v>
      </c>
      <c r="E223" s="356" t="s">
        <v>301</v>
      </c>
      <c r="F223" s="356" t="s">
        <v>289</v>
      </c>
      <c r="G223" s="353" t="s">
        <v>302</v>
      </c>
      <c r="H223" s="357">
        <v>42296</v>
      </c>
      <c r="I223" s="356" t="s">
        <v>92</v>
      </c>
      <c r="J223" s="363" t="s">
        <v>277</v>
      </c>
      <c r="K223" s="356"/>
      <c r="L223" s="356"/>
      <c r="M223" s="552"/>
      <c r="N223" s="553"/>
      <c r="O223" s="332"/>
      <c r="P223" s="332"/>
      <c r="Q223" s="332"/>
      <c r="R223" s="332"/>
      <c r="S223" s="332"/>
      <c r="T223" s="332"/>
      <c r="U223" s="332"/>
      <c r="V223" s="332"/>
      <c r="W223" s="332"/>
      <c r="X223" s="332"/>
    </row>
    <row r="224" spans="1:41" ht="45" customHeight="1">
      <c r="B224" s="352">
        <v>5</v>
      </c>
      <c r="C224" s="352" t="s">
        <v>95</v>
      </c>
      <c r="D224" s="353" t="s">
        <v>287</v>
      </c>
      <c r="E224" s="356" t="s">
        <v>301</v>
      </c>
      <c r="F224" s="356" t="s">
        <v>289</v>
      </c>
      <c r="G224" s="353" t="s">
        <v>302</v>
      </c>
      <c r="H224" s="357">
        <v>42296</v>
      </c>
      <c r="I224" s="356" t="s">
        <v>282</v>
      </c>
      <c r="J224" s="363" t="s">
        <v>319</v>
      </c>
      <c r="K224" s="356"/>
      <c r="L224" s="356"/>
      <c r="M224" s="552"/>
      <c r="N224" s="553"/>
      <c r="O224" s="332"/>
      <c r="P224" s="332"/>
      <c r="Q224" s="332"/>
      <c r="R224" s="332"/>
      <c r="S224" s="332"/>
      <c r="T224" s="332"/>
      <c r="U224" s="332"/>
      <c r="V224" s="332"/>
      <c r="W224" s="332"/>
      <c r="X224" s="332"/>
    </row>
    <row r="225" spans="1:41" ht="60" customHeight="1">
      <c r="B225" s="548" t="s">
        <v>320</v>
      </c>
      <c r="C225" s="548"/>
      <c r="D225" s="548"/>
      <c r="E225" s="549"/>
      <c r="F225" s="550"/>
      <c r="G225" s="550"/>
      <c r="H225" s="550"/>
      <c r="I225" s="550"/>
      <c r="J225" s="550"/>
      <c r="K225" s="550"/>
      <c r="L225" s="550"/>
      <c r="M225" s="550"/>
      <c r="N225" s="551"/>
      <c r="O225" s="332"/>
      <c r="P225" s="332"/>
      <c r="Q225" s="332"/>
      <c r="R225" s="332"/>
      <c r="S225" s="332"/>
      <c r="T225" s="332"/>
      <c r="U225" s="332"/>
      <c r="V225" s="332"/>
      <c r="W225" s="332"/>
      <c r="X225" s="332"/>
    </row>
    <row r="226" spans="1:41" s="401" customFormat="1" ht="45" customHeight="1">
      <c r="A226" s="188"/>
      <c r="B226" s="399">
        <v>1</v>
      </c>
      <c r="C226" s="400" t="s">
        <v>90</v>
      </c>
      <c r="D226" s="400" t="s">
        <v>276</v>
      </c>
      <c r="E226" s="402"/>
      <c r="F226" s="356" t="s">
        <v>92</v>
      </c>
      <c r="G226" s="403"/>
      <c r="H226" s="403"/>
      <c r="I226" s="403"/>
      <c r="J226" s="403"/>
      <c r="K226" s="403"/>
      <c r="L226" s="403"/>
      <c r="M226" s="403"/>
      <c r="N226" s="403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10"/>
      <c r="Z226" s="10"/>
      <c r="AA226" s="10"/>
      <c r="AB226" s="10"/>
      <c r="AC226" s="10"/>
      <c r="AD226" s="10"/>
      <c r="AE226" s="10"/>
      <c r="AF226" s="10"/>
      <c r="AG226" s="10"/>
      <c r="AH226" s="12"/>
      <c r="AI226" s="12"/>
      <c r="AJ226" s="12"/>
      <c r="AK226" s="12"/>
      <c r="AL226" s="12"/>
      <c r="AM226" s="12"/>
      <c r="AN226" s="12"/>
      <c r="AO226" s="12"/>
    </row>
    <row r="227" spans="1:41" s="401" customFormat="1" ht="45" customHeight="1">
      <c r="A227" s="188"/>
      <c r="B227" s="399">
        <f>B226+1</f>
        <v>2</v>
      </c>
      <c r="C227" s="400" t="s">
        <v>90</v>
      </c>
      <c r="D227" s="400" t="s">
        <v>278</v>
      </c>
      <c r="E227" s="402"/>
      <c r="F227" s="356" t="s">
        <v>92</v>
      </c>
      <c r="G227" s="403"/>
      <c r="H227" s="403"/>
      <c r="I227" s="403"/>
      <c r="J227" s="403"/>
      <c r="K227" s="403"/>
      <c r="L227" s="403"/>
      <c r="M227" s="403"/>
      <c r="N227" s="403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10"/>
      <c r="Z227" s="10"/>
      <c r="AA227" s="10"/>
      <c r="AB227" s="10"/>
      <c r="AC227" s="10"/>
      <c r="AD227" s="10"/>
      <c r="AE227" s="10"/>
      <c r="AF227" s="10"/>
      <c r="AG227" s="10"/>
      <c r="AH227" s="12"/>
      <c r="AI227" s="12"/>
      <c r="AJ227" s="12"/>
      <c r="AK227" s="12"/>
      <c r="AL227" s="12"/>
      <c r="AM227" s="12"/>
      <c r="AN227" s="12"/>
      <c r="AO227" s="12"/>
    </row>
    <row r="228" spans="1:41" s="401" customFormat="1" ht="45" customHeight="1">
      <c r="A228" s="188"/>
      <c r="B228" s="399">
        <f t="shared" ref="B228:B230" si="17">B227+1</f>
        <v>3</v>
      </c>
      <c r="C228" s="400" t="s">
        <v>90</v>
      </c>
      <c r="D228" s="400" t="s">
        <v>279</v>
      </c>
      <c r="E228" s="402"/>
      <c r="F228" s="356" t="s">
        <v>92</v>
      </c>
      <c r="G228" s="403"/>
      <c r="H228" s="403"/>
      <c r="I228" s="403"/>
      <c r="J228" s="403"/>
      <c r="K228" s="403"/>
      <c r="L228" s="403"/>
      <c r="M228" s="403"/>
      <c r="N228" s="403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1" customFormat="1" ht="45" customHeight="1">
      <c r="A229" s="188"/>
      <c r="B229" s="399">
        <f t="shared" si="17"/>
        <v>4</v>
      </c>
      <c r="C229" s="400" t="s">
        <v>90</v>
      </c>
      <c r="D229" s="400" t="s">
        <v>280</v>
      </c>
      <c r="E229" s="402"/>
      <c r="F229" s="356" t="s">
        <v>92</v>
      </c>
      <c r="G229" s="403"/>
      <c r="H229" s="403"/>
      <c r="I229" s="403"/>
      <c r="J229" s="403"/>
      <c r="K229" s="403"/>
      <c r="L229" s="403"/>
      <c r="M229" s="403"/>
      <c r="N229" s="403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1" customFormat="1" ht="45" customHeight="1">
      <c r="A230" s="188"/>
      <c r="B230" s="399">
        <f t="shared" si="17"/>
        <v>5</v>
      </c>
      <c r="C230" s="400" t="s">
        <v>90</v>
      </c>
      <c r="D230" s="400" t="s">
        <v>281</v>
      </c>
      <c r="E230" s="402"/>
      <c r="F230" s="356" t="s">
        <v>92</v>
      </c>
      <c r="G230" s="403"/>
      <c r="H230" s="403"/>
      <c r="I230" s="403"/>
      <c r="J230" s="403"/>
      <c r="K230" s="403"/>
      <c r="L230" s="403"/>
      <c r="M230" s="403"/>
      <c r="N230" s="403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ht="45" customHeight="1">
      <c r="B231" s="352">
        <v>1</v>
      </c>
      <c r="C231" s="352" t="s">
        <v>95</v>
      </c>
      <c r="D231" s="353" t="s">
        <v>284</v>
      </c>
      <c r="E231" s="356" t="s">
        <v>301</v>
      </c>
      <c r="F231" s="356" t="s">
        <v>289</v>
      </c>
      <c r="G231" s="353" t="s">
        <v>302</v>
      </c>
      <c r="H231" s="357">
        <v>42296</v>
      </c>
      <c r="I231" s="356" t="s">
        <v>92</v>
      </c>
      <c r="J231" s="363" t="s">
        <v>277</v>
      </c>
      <c r="K231" s="356"/>
      <c r="L231" s="356"/>
      <c r="M231" s="552"/>
      <c r="N231" s="553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</row>
    <row r="232" spans="1:41" ht="45" customHeight="1">
      <c r="B232" s="352">
        <v>2</v>
      </c>
      <c r="C232" s="352" t="s">
        <v>95</v>
      </c>
      <c r="D232" s="353" t="s">
        <v>285</v>
      </c>
      <c r="E232" s="356" t="s">
        <v>301</v>
      </c>
      <c r="F232" s="356" t="s">
        <v>289</v>
      </c>
      <c r="G232" s="353" t="s">
        <v>302</v>
      </c>
      <c r="H232" s="357">
        <v>42296</v>
      </c>
      <c r="I232" s="356" t="s">
        <v>92</v>
      </c>
      <c r="J232" s="363" t="s">
        <v>277</v>
      </c>
      <c r="K232" s="356"/>
      <c r="L232" s="356"/>
      <c r="M232" s="552"/>
      <c r="N232" s="553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</row>
    <row r="233" spans="1:41" ht="45" customHeight="1">
      <c r="B233" s="352">
        <v>3</v>
      </c>
      <c r="C233" s="352" t="s">
        <v>95</v>
      </c>
      <c r="D233" s="353" t="s">
        <v>286</v>
      </c>
      <c r="E233" s="356" t="s">
        <v>301</v>
      </c>
      <c r="F233" s="356" t="s">
        <v>289</v>
      </c>
      <c r="G233" s="353" t="s">
        <v>302</v>
      </c>
      <c r="H233" s="357">
        <v>42296</v>
      </c>
      <c r="I233" s="356" t="s">
        <v>92</v>
      </c>
      <c r="J233" s="363" t="s">
        <v>277</v>
      </c>
      <c r="K233" s="356"/>
      <c r="L233" s="356"/>
      <c r="M233" s="552"/>
      <c r="N233" s="553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</row>
    <row r="234" spans="1:41" ht="45" customHeight="1">
      <c r="B234" s="352">
        <v>4</v>
      </c>
      <c r="C234" s="352" t="s">
        <v>95</v>
      </c>
      <c r="D234" s="353" t="s">
        <v>283</v>
      </c>
      <c r="E234" s="356" t="s">
        <v>301</v>
      </c>
      <c r="F234" s="356" t="s">
        <v>289</v>
      </c>
      <c r="G234" s="353" t="s">
        <v>302</v>
      </c>
      <c r="H234" s="357">
        <v>42296</v>
      </c>
      <c r="I234" s="356" t="s">
        <v>282</v>
      </c>
      <c r="J234" s="363" t="s">
        <v>296</v>
      </c>
      <c r="K234" s="356"/>
      <c r="L234" s="356"/>
      <c r="M234" s="552"/>
      <c r="N234" s="553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</row>
    <row r="235" spans="1:41" ht="45" customHeight="1">
      <c r="B235" s="352">
        <v>5</v>
      </c>
      <c r="C235" s="352" t="s">
        <v>95</v>
      </c>
      <c r="D235" s="353" t="s">
        <v>287</v>
      </c>
      <c r="E235" s="356" t="s">
        <v>301</v>
      </c>
      <c r="F235" s="356" t="s">
        <v>289</v>
      </c>
      <c r="G235" s="353" t="s">
        <v>302</v>
      </c>
      <c r="H235" s="357">
        <v>42296</v>
      </c>
      <c r="I235" s="356" t="s">
        <v>92</v>
      </c>
      <c r="J235" s="363" t="s">
        <v>277</v>
      </c>
      <c r="K235" s="356"/>
      <c r="L235" s="356"/>
      <c r="M235" s="552"/>
      <c r="N235" s="553"/>
      <c r="O235" s="332"/>
      <c r="P235" s="332"/>
      <c r="Q235" s="332"/>
      <c r="R235" s="332"/>
      <c r="S235" s="332"/>
      <c r="T235" s="332"/>
      <c r="U235" s="332"/>
      <c r="V235" s="332"/>
      <c r="W235" s="332"/>
      <c r="X235" s="332"/>
    </row>
    <row r="236" spans="1:41" ht="60" customHeight="1">
      <c r="B236" s="548" t="s">
        <v>321</v>
      </c>
      <c r="C236" s="548"/>
      <c r="D236" s="548"/>
      <c r="E236" s="549"/>
      <c r="F236" s="550"/>
      <c r="G236" s="550"/>
      <c r="H236" s="550"/>
      <c r="I236" s="550"/>
      <c r="J236" s="550"/>
      <c r="K236" s="550"/>
      <c r="L236" s="550"/>
      <c r="M236" s="550"/>
      <c r="N236" s="551"/>
      <c r="O236" s="332"/>
      <c r="P236" s="332"/>
      <c r="Q236" s="332"/>
      <c r="R236" s="332"/>
      <c r="S236" s="332"/>
      <c r="T236" s="332"/>
      <c r="U236" s="332"/>
      <c r="V236" s="332"/>
      <c r="W236" s="332"/>
      <c r="X236" s="332"/>
    </row>
    <row r="237" spans="1:41" s="401" customFormat="1" ht="45" customHeight="1">
      <c r="A237" s="188"/>
      <c r="B237" s="399">
        <v>1</v>
      </c>
      <c r="C237" s="400" t="s">
        <v>90</v>
      </c>
      <c r="D237" s="400" t="s">
        <v>276</v>
      </c>
      <c r="E237" s="402"/>
      <c r="F237" s="356" t="s">
        <v>92</v>
      </c>
      <c r="G237" s="403"/>
      <c r="H237" s="403"/>
      <c r="I237" s="403"/>
      <c r="J237" s="403"/>
      <c r="K237" s="403"/>
      <c r="L237" s="403"/>
      <c r="M237" s="403"/>
      <c r="N237" s="403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1" customFormat="1" ht="45" customHeight="1">
      <c r="A238" s="188"/>
      <c r="B238" s="399">
        <f>B237+1</f>
        <v>2</v>
      </c>
      <c r="C238" s="400" t="s">
        <v>90</v>
      </c>
      <c r="D238" s="400" t="s">
        <v>278</v>
      </c>
      <c r="E238" s="402"/>
      <c r="F238" s="356" t="s">
        <v>92</v>
      </c>
      <c r="G238" s="403"/>
      <c r="H238" s="403"/>
      <c r="I238" s="403"/>
      <c r="J238" s="403"/>
      <c r="K238" s="403"/>
      <c r="L238" s="403"/>
      <c r="M238" s="403"/>
      <c r="N238" s="403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s="401" customFormat="1" ht="45" customHeight="1">
      <c r="A239" s="188"/>
      <c r="B239" s="399">
        <f t="shared" ref="B239:B241" si="18">B238+1</f>
        <v>3</v>
      </c>
      <c r="C239" s="400" t="s">
        <v>90</v>
      </c>
      <c r="D239" s="400" t="s">
        <v>279</v>
      </c>
      <c r="E239" s="402"/>
      <c r="F239" s="356" t="s">
        <v>92</v>
      </c>
      <c r="G239" s="403"/>
      <c r="H239" s="403"/>
      <c r="I239" s="403"/>
      <c r="J239" s="403"/>
      <c r="K239" s="403"/>
      <c r="L239" s="403"/>
      <c r="M239" s="403"/>
      <c r="N239" s="403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10"/>
      <c r="Z239" s="10"/>
      <c r="AA239" s="10"/>
      <c r="AB239" s="10"/>
      <c r="AC239" s="10"/>
      <c r="AD239" s="10"/>
      <c r="AE239" s="10"/>
      <c r="AF239" s="10"/>
      <c r="AG239" s="10"/>
      <c r="AH239" s="12"/>
      <c r="AI239" s="12"/>
      <c r="AJ239" s="12"/>
      <c r="AK239" s="12"/>
      <c r="AL239" s="12"/>
      <c r="AM239" s="12"/>
      <c r="AN239" s="12"/>
      <c r="AO239" s="12"/>
    </row>
    <row r="240" spans="1:41" s="401" customFormat="1" ht="45" customHeight="1">
      <c r="A240" s="188"/>
      <c r="B240" s="399">
        <f t="shared" si="18"/>
        <v>4</v>
      </c>
      <c r="C240" s="400" t="s">
        <v>90</v>
      </c>
      <c r="D240" s="400" t="s">
        <v>280</v>
      </c>
      <c r="E240" s="402"/>
      <c r="F240" s="356" t="s">
        <v>92</v>
      </c>
      <c r="G240" s="403"/>
      <c r="H240" s="403"/>
      <c r="I240" s="403"/>
      <c r="J240" s="403"/>
      <c r="K240" s="403"/>
      <c r="L240" s="403"/>
      <c r="M240" s="403"/>
      <c r="N240" s="403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1" customFormat="1" ht="45" customHeight="1">
      <c r="A241" s="188"/>
      <c r="B241" s="399">
        <f t="shared" si="18"/>
        <v>5</v>
      </c>
      <c r="C241" s="400" t="s">
        <v>90</v>
      </c>
      <c r="D241" s="400" t="s">
        <v>281</v>
      </c>
      <c r="E241" s="402"/>
      <c r="F241" s="356" t="s">
        <v>92</v>
      </c>
      <c r="G241" s="403"/>
      <c r="H241" s="403"/>
      <c r="I241" s="403"/>
      <c r="J241" s="403"/>
      <c r="K241" s="403"/>
      <c r="L241" s="403"/>
      <c r="M241" s="403"/>
      <c r="N241" s="403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ht="45" customHeight="1">
      <c r="B242" s="352">
        <v>1</v>
      </c>
      <c r="C242" s="352" t="s">
        <v>95</v>
      </c>
      <c r="D242" s="353" t="s">
        <v>284</v>
      </c>
      <c r="E242" s="356" t="s">
        <v>301</v>
      </c>
      <c r="F242" s="356" t="s">
        <v>289</v>
      </c>
      <c r="G242" s="353" t="s">
        <v>302</v>
      </c>
      <c r="H242" s="357">
        <v>42296</v>
      </c>
      <c r="I242" s="356" t="s">
        <v>92</v>
      </c>
      <c r="J242" s="363" t="s">
        <v>277</v>
      </c>
      <c r="K242" s="356"/>
      <c r="L242" s="356"/>
      <c r="M242" s="552"/>
      <c r="N242" s="553"/>
      <c r="O242" s="332"/>
      <c r="P242" s="332"/>
      <c r="Q242" s="332"/>
      <c r="R242" s="332"/>
      <c r="S242" s="332"/>
      <c r="T242" s="332"/>
      <c r="U242" s="332"/>
      <c r="V242" s="332"/>
      <c r="W242" s="332"/>
      <c r="X242" s="332"/>
    </row>
    <row r="243" spans="1:41" ht="45" customHeight="1">
      <c r="B243" s="352">
        <v>2</v>
      </c>
      <c r="C243" s="352" t="s">
        <v>95</v>
      </c>
      <c r="D243" s="353" t="s">
        <v>285</v>
      </c>
      <c r="E243" s="356" t="s">
        <v>301</v>
      </c>
      <c r="F243" s="356" t="s">
        <v>289</v>
      </c>
      <c r="G243" s="353" t="s">
        <v>302</v>
      </c>
      <c r="H243" s="357">
        <v>42296</v>
      </c>
      <c r="I243" s="356" t="s">
        <v>92</v>
      </c>
      <c r="J243" s="363" t="s">
        <v>277</v>
      </c>
      <c r="K243" s="356"/>
      <c r="L243" s="356"/>
      <c r="M243" s="552"/>
      <c r="N243" s="553"/>
      <c r="O243" s="332"/>
      <c r="P243" s="332"/>
      <c r="Q243" s="332"/>
      <c r="R243" s="332"/>
      <c r="S243" s="332"/>
      <c r="T243" s="332"/>
      <c r="U243" s="332"/>
      <c r="V243" s="332"/>
      <c r="W243" s="332"/>
      <c r="X243" s="332"/>
    </row>
    <row r="244" spans="1:41" ht="45" customHeight="1">
      <c r="B244" s="352">
        <v>3</v>
      </c>
      <c r="C244" s="352" t="s">
        <v>95</v>
      </c>
      <c r="D244" s="353" t="s">
        <v>286</v>
      </c>
      <c r="E244" s="356" t="s">
        <v>301</v>
      </c>
      <c r="F244" s="356" t="s">
        <v>289</v>
      </c>
      <c r="G244" s="353" t="s">
        <v>302</v>
      </c>
      <c r="H244" s="357">
        <v>42297</v>
      </c>
      <c r="I244" s="356" t="s">
        <v>92</v>
      </c>
      <c r="J244" s="363" t="s">
        <v>277</v>
      </c>
      <c r="K244" s="356"/>
      <c r="L244" s="356"/>
      <c r="M244" s="552"/>
      <c r="N244" s="553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</row>
    <row r="245" spans="1:41" ht="45" customHeight="1">
      <c r="B245" s="352">
        <v>4</v>
      </c>
      <c r="C245" s="352" t="s">
        <v>95</v>
      </c>
      <c r="D245" s="353" t="s">
        <v>283</v>
      </c>
      <c r="E245" s="356" t="s">
        <v>301</v>
      </c>
      <c r="F245" s="356" t="s">
        <v>289</v>
      </c>
      <c r="G245" s="353" t="s">
        <v>302</v>
      </c>
      <c r="H245" s="357">
        <v>42297</v>
      </c>
      <c r="I245" s="356" t="s">
        <v>92</v>
      </c>
      <c r="J245" s="363" t="s">
        <v>277</v>
      </c>
      <c r="K245" s="356"/>
      <c r="L245" s="356"/>
      <c r="M245" s="552"/>
      <c r="N245" s="553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</row>
    <row r="246" spans="1:41" ht="45" customHeight="1">
      <c r="B246" s="352">
        <v>5</v>
      </c>
      <c r="C246" s="352" t="s">
        <v>95</v>
      </c>
      <c r="D246" s="353" t="s">
        <v>287</v>
      </c>
      <c r="E246" s="356" t="s">
        <v>301</v>
      </c>
      <c r="F246" s="356" t="s">
        <v>289</v>
      </c>
      <c r="G246" s="353" t="s">
        <v>302</v>
      </c>
      <c r="H246" s="357">
        <v>42297</v>
      </c>
      <c r="I246" s="356" t="s">
        <v>92</v>
      </c>
      <c r="J246" s="363" t="s">
        <v>277</v>
      </c>
      <c r="K246" s="356"/>
      <c r="L246" s="356"/>
      <c r="M246" s="552"/>
      <c r="N246" s="553"/>
      <c r="O246" s="332"/>
      <c r="P246" s="332"/>
      <c r="Q246" s="332"/>
      <c r="R246" s="332"/>
      <c r="S246" s="332"/>
      <c r="T246" s="332"/>
      <c r="U246" s="332"/>
      <c r="V246" s="332"/>
      <c r="W246" s="332"/>
      <c r="X246" s="332"/>
    </row>
    <row r="247" spans="1:41" ht="60" customHeight="1">
      <c r="B247" s="548" t="s">
        <v>322</v>
      </c>
      <c r="C247" s="548"/>
      <c r="D247" s="548"/>
      <c r="E247" s="549"/>
      <c r="F247" s="550"/>
      <c r="G247" s="550"/>
      <c r="H247" s="550"/>
      <c r="I247" s="550"/>
      <c r="J247" s="550"/>
      <c r="K247" s="550"/>
      <c r="L247" s="550"/>
      <c r="M247" s="550"/>
      <c r="N247" s="551"/>
      <c r="O247" s="332"/>
      <c r="P247" s="332"/>
      <c r="Q247" s="332"/>
      <c r="R247" s="332"/>
      <c r="S247" s="332"/>
      <c r="T247" s="332"/>
      <c r="U247" s="332"/>
      <c r="V247" s="332"/>
      <c r="W247" s="332"/>
      <c r="X247" s="332"/>
    </row>
    <row r="248" spans="1:41" s="401" customFormat="1" ht="45" customHeight="1">
      <c r="A248" s="188"/>
      <c r="B248" s="399">
        <v>1</v>
      </c>
      <c r="C248" s="400" t="s">
        <v>90</v>
      </c>
      <c r="D248" s="400" t="s">
        <v>276</v>
      </c>
      <c r="E248" s="402"/>
      <c r="F248" s="356" t="s">
        <v>92</v>
      </c>
      <c r="G248" s="403"/>
      <c r="H248" s="403"/>
      <c r="I248" s="403"/>
      <c r="J248" s="403"/>
      <c r="K248" s="403"/>
      <c r="L248" s="403"/>
      <c r="M248" s="403"/>
      <c r="N248" s="403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1" customFormat="1" ht="45" customHeight="1">
      <c r="A249" s="188"/>
      <c r="B249" s="399">
        <f>B248+1</f>
        <v>2</v>
      </c>
      <c r="C249" s="400" t="s">
        <v>90</v>
      </c>
      <c r="D249" s="400" t="s">
        <v>278</v>
      </c>
      <c r="E249" s="402"/>
      <c r="F249" s="356" t="s">
        <v>92</v>
      </c>
      <c r="G249" s="403"/>
      <c r="H249" s="403"/>
      <c r="I249" s="403"/>
      <c r="J249" s="403"/>
      <c r="K249" s="403"/>
      <c r="L249" s="403"/>
      <c r="M249" s="403"/>
      <c r="N249" s="403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1" customFormat="1" ht="45" customHeight="1">
      <c r="A250" s="188"/>
      <c r="B250" s="399">
        <f t="shared" ref="B250:B252" si="19">B249+1</f>
        <v>3</v>
      </c>
      <c r="C250" s="400" t="s">
        <v>90</v>
      </c>
      <c r="D250" s="400" t="s">
        <v>279</v>
      </c>
      <c r="E250" s="402"/>
      <c r="F250" s="356" t="s">
        <v>92</v>
      </c>
      <c r="G250" s="403"/>
      <c r="H250" s="403"/>
      <c r="I250" s="403"/>
      <c r="J250" s="403"/>
      <c r="K250" s="403"/>
      <c r="L250" s="403"/>
      <c r="M250" s="403"/>
      <c r="N250" s="403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s="401" customFormat="1" ht="45" customHeight="1">
      <c r="A251" s="188"/>
      <c r="B251" s="399">
        <f t="shared" si="19"/>
        <v>4</v>
      </c>
      <c r="C251" s="400" t="s">
        <v>90</v>
      </c>
      <c r="D251" s="400" t="s">
        <v>280</v>
      </c>
      <c r="E251" s="402"/>
      <c r="F251" s="356" t="s">
        <v>92</v>
      </c>
      <c r="G251" s="403"/>
      <c r="H251" s="403"/>
      <c r="I251" s="403"/>
      <c r="J251" s="403"/>
      <c r="K251" s="403"/>
      <c r="L251" s="403"/>
      <c r="M251" s="403"/>
      <c r="N251" s="403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10"/>
      <c r="Z251" s="10"/>
      <c r="AA251" s="10"/>
      <c r="AB251" s="10"/>
      <c r="AC251" s="10"/>
      <c r="AD251" s="10"/>
      <c r="AE251" s="10"/>
      <c r="AF251" s="10"/>
      <c r="AG251" s="10"/>
      <c r="AH251" s="12"/>
      <c r="AI251" s="12"/>
      <c r="AJ251" s="12"/>
      <c r="AK251" s="12"/>
      <c r="AL251" s="12"/>
      <c r="AM251" s="12"/>
      <c r="AN251" s="12"/>
      <c r="AO251" s="12"/>
    </row>
    <row r="252" spans="1:41" s="401" customFormat="1" ht="45" customHeight="1">
      <c r="A252" s="188"/>
      <c r="B252" s="399">
        <f t="shared" si="19"/>
        <v>5</v>
      </c>
      <c r="C252" s="400" t="s">
        <v>90</v>
      </c>
      <c r="D252" s="400" t="s">
        <v>281</v>
      </c>
      <c r="E252" s="402"/>
      <c r="F252" s="356" t="s">
        <v>92</v>
      </c>
      <c r="G252" s="403"/>
      <c r="H252" s="403"/>
      <c r="I252" s="403"/>
      <c r="J252" s="403"/>
      <c r="K252" s="403"/>
      <c r="L252" s="403"/>
      <c r="M252" s="403"/>
      <c r="N252" s="403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10"/>
      <c r="Z252" s="10"/>
      <c r="AA252" s="10"/>
      <c r="AB252" s="10"/>
      <c r="AC252" s="10"/>
      <c r="AD252" s="10"/>
      <c r="AE252" s="10"/>
      <c r="AF252" s="10"/>
      <c r="AG252" s="10"/>
      <c r="AH252" s="12"/>
      <c r="AI252" s="12"/>
      <c r="AJ252" s="12"/>
      <c r="AK252" s="12"/>
      <c r="AL252" s="12"/>
      <c r="AM252" s="12"/>
      <c r="AN252" s="12"/>
      <c r="AO252" s="12"/>
    </row>
    <row r="253" spans="1:41" ht="45" customHeight="1">
      <c r="B253" s="352">
        <v>1</v>
      </c>
      <c r="C253" s="352" t="s">
        <v>95</v>
      </c>
      <c r="D253" s="353" t="s">
        <v>284</v>
      </c>
      <c r="E253" s="356" t="s">
        <v>301</v>
      </c>
      <c r="F253" s="356" t="s">
        <v>289</v>
      </c>
      <c r="G253" s="353" t="s">
        <v>302</v>
      </c>
      <c r="H253" s="357">
        <v>42297</v>
      </c>
      <c r="I253" s="356" t="s">
        <v>92</v>
      </c>
      <c r="J253" s="363" t="s">
        <v>277</v>
      </c>
      <c r="K253" s="356"/>
      <c r="L253" s="356"/>
      <c r="M253" s="552"/>
      <c r="N253" s="553"/>
      <c r="O253" s="332"/>
      <c r="P253" s="332"/>
      <c r="Q253" s="332"/>
      <c r="R253" s="332"/>
      <c r="S253" s="332"/>
      <c r="T253" s="332"/>
      <c r="U253" s="332"/>
      <c r="V253" s="332"/>
      <c r="W253" s="332"/>
      <c r="X253" s="332"/>
    </row>
    <row r="254" spans="1:41" ht="45" customHeight="1">
      <c r="B254" s="352">
        <v>2</v>
      </c>
      <c r="C254" s="352" t="s">
        <v>95</v>
      </c>
      <c r="D254" s="353" t="s">
        <v>285</v>
      </c>
      <c r="E254" s="356" t="s">
        <v>301</v>
      </c>
      <c r="F254" s="356" t="s">
        <v>289</v>
      </c>
      <c r="G254" s="353" t="s">
        <v>302</v>
      </c>
      <c r="H254" s="357">
        <v>42297</v>
      </c>
      <c r="I254" s="356" t="s">
        <v>92</v>
      </c>
      <c r="J254" s="363" t="s">
        <v>277</v>
      </c>
      <c r="K254" s="356"/>
      <c r="L254" s="356"/>
      <c r="M254" s="552"/>
      <c r="N254" s="553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</row>
    <row r="255" spans="1:41" ht="45" customHeight="1">
      <c r="B255" s="352">
        <v>3</v>
      </c>
      <c r="C255" s="352" t="s">
        <v>95</v>
      </c>
      <c r="D255" s="353" t="s">
        <v>286</v>
      </c>
      <c r="E255" s="356" t="s">
        <v>301</v>
      </c>
      <c r="F255" s="356" t="s">
        <v>289</v>
      </c>
      <c r="G255" s="353" t="s">
        <v>302</v>
      </c>
      <c r="H255" s="357">
        <v>42297</v>
      </c>
      <c r="I255" s="356" t="s">
        <v>289</v>
      </c>
      <c r="J255" s="363" t="s">
        <v>297</v>
      </c>
      <c r="K255" s="356"/>
      <c r="L255" s="356"/>
      <c r="M255" s="552"/>
      <c r="N255" s="553"/>
      <c r="O255" s="332"/>
      <c r="P255" s="332"/>
      <c r="Q255" s="332"/>
      <c r="R255" s="332"/>
      <c r="S255" s="332"/>
      <c r="T255" s="332"/>
      <c r="U255" s="332"/>
      <c r="V255" s="332"/>
      <c r="W255" s="332"/>
      <c r="X255" s="332"/>
    </row>
    <row r="256" spans="1:41" ht="45" customHeight="1">
      <c r="B256" s="352">
        <v>4</v>
      </c>
      <c r="C256" s="352" t="s">
        <v>95</v>
      </c>
      <c r="D256" s="353" t="s">
        <v>283</v>
      </c>
      <c r="E256" s="356" t="s">
        <v>301</v>
      </c>
      <c r="F256" s="356" t="s">
        <v>289</v>
      </c>
      <c r="G256" s="353" t="s">
        <v>302</v>
      </c>
      <c r="H256" s="357">
        <v>42297</v>
      </c>
      <c r="I256" s="356" t="s">
        <v>282</v>
      </c>
      <c r="J256" s="363" t="s">
        <v>323</v>
      </c>
      <c r="K256" s="356"/>
      <c r="L256" s="356"/>
      <c r="M256" s="552"/>
      <c r="N256" s="553"/>
      <c r="O256" s="332"/>
      <c r="P256" s="332"/>
      <c r="Q256" s="332"/>
      <c r="R256" s="332"/>
      <c r="S256" s="332"/>
      <c r="T256" s="332"/>
      <c r="U256" s="332"/>
      <c r="V256" s="332"/>
      <c r="W256" s="332"/>
      <c r="X256" s="332"/>
    </row>
    <row r="257" spans="1:41" ht="45" customHeight="1">
      <c r="B257" s="352">
        <v>5</v>
      </c>
      <c r="C257" s="352" t="s">
        <v>95</v>
      </c>
      <c r="D257" s="353" t="s">
        <v>287</v>
      </c>
      <c r="E257" s="356" t="s">
        <v>301</v>
      </c>
      <c r="F257" s="356" t="s">
        <v>289</v>
      </c>
      <c r="G257" s="353" t="s">
        <v>302</v>
      </c>
      <c r="H257" s="357">
        <v>42297</v>
      </c>
      <c r="I257" s="356" t="s">
        <v>289</v>
      </c>
      <c r="J257" s="363" t="s">
        <v>297</v>
      </c>
      <c r="K257" s="356"/>
      <c r="L257" s="356"/>
      <c r="M257" s="552"/>
      <c r="N257" s="553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</row>
    <row r="258" spans="1:41" ht="60" customHeight="1">
      <c r="B258" s="548" t="s">
        <v>324</v>
      </c>
      <c r="C258" s="548"/>
      <c r="D258" s="548"/>
      <c r="E258" s="549"/>
      <c r="F258" s="550"/>
      <c r="G258" s="550"/>
      <c r="H258" s="550"/>
      <c r="I258" s="550"/>
      <c r="J258" s="550"/>
      <c r="K258" s="550"/>
      <c r="L258" s="550"/>
      <c r="M258" s="550"/>
      <c r="N258" s="551"/>
      <c r="O258" s="332"/>
      <c r="P258" s="332"/>
      <c r="Q258" s="332"/>
      <c r="R258" s="332"/>
      <c r="S258" s="332"/>
      <c r="T258" s="332"/>
      <c r="U258" s="332"/>
      <c r="V258" s="332"/>
      <c r="W258" s="332"/>
      <c r="X258" s="332"/>
    </row>
    <row r="259" spans="1:41" s="401" customFormat="1" ht="45" customHeight="1">
      <c r="A259" s="188"/>
      <c r="B259" s="399">
        <v>1</v>
      </c>
      <c r="C259" s="400" t="s">
        <v>90</v>
      </c>
      <c r="D259" s="400" t="s">
        <v>276</v>
      </c>
      <c r="E259" s="402"/>
      <c r="F259" s="356" t="s">
        <v>92</v>
      </c>
      <c r="G259" s="403"/>
      <c r="H259" s="403"/>
      <c r="I259" s="403"/>
      <c r="J259" s="403"/>
      <c r="K259" s="403"/>
      <c r="L259" s="403"/>
      <c r="M259" s="403"/>
      <c r="N259" s="403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10"/>
      <c r="Z259" s="10"/>
      <c r="AA259" s="10"/>
      <c r="AB259" s="10"/>
      <c r="AC259" s="10"/>
      <c r="AD259" s="10"/>
      <c r="AE259" s="10"/>
      <c r="AF259" s="10"/>
      <c r="AG259" s="10"/>
      <c r="AH259" s="12"/>
      <c r="AI259" s="12"/>
      <c r="AJ259" s="12"/>
      <c r="AK259" s="12"/>
      <c r="AL259" s="12"/>
      <c r="AM259" s="12"/>
      <c r="AN259" s="12"/>
      <c r="AO259" s="12"/>
    </row>
    <row r="260" spans="1:41" s="401" customFormat="1" ht="45" customHeight="1">
      <c r="A260" s="188"/>
      <c r="B260" s="399">
        <f>B259+1</f>
        <v>2</v>
      </c>
      <c r="C260" s="400" t="s">
        <v>90</v>
      </c>
      <c r="D260" s="400" t="s">
        <v>278</v>
      </c>
      <c r="E260" s="402"/>
      <c r="F260" s="356" t="s">
        <v>92</v>
      </c>
      <c r="G260" s="403"/>
      <c r="H260" s="403"/>
      <c r="I260" s="403"/>
      <c r="J260" s="403"/>
      <c r="K260" s="403"/>
      <c r="L260" s="403"/>
      <c r="M260" s="403"/>
      <c r="N260" s="403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10"/>
      <c r="Z260" s="10"/>
      <c r="AA260" s="10"/>
      <c r="AB260" s="10"/>
      <c r="AC260" s="10"/>
      <c r="AD260" s="10"/>
      <c r="AE260" s="10"/>
      <c r="AF260" s="10"/>
      <c r="AG260" s="10"/>
      <c r="AH260" s="12"/>
      <c r="AI260" s="12"/>
      <c r="AJ260" s="12"/>
      <c r="AK260" s="12"/>
      <c r="AL260" s="12"/>
      <c r="AM260" s="12"/>
      <c r="AN260" s="12"/>
      <c r="AO260" s="12"/>
    </row>
    <row r="261" spans="1:41" s="401" customFormat="1" ht="45" customHeight="1">
      <c r="A261" s="188"/>
      <c r="B261" s="399">
        <f t="shared" ref="B261:B263" si="20">B260+1</f>
        <v>3</v>
      </c>
      <c r="C261" s="400" t="s">
        <v>90</v>
      </c>
      <c r="D261" s="400" t="s">
        <v>279</v>
      </c>
      <c r="E261" s="402"/>
      <c r="F261" s="356" t="s">
        <v>92</v>
      </c>
      <c r="G261" s="403"/>
      <c r="H261" s="403"/>
      <c r="I261" s="403"/>
      <c r="J261" s="403"/>
      <c r="K261" s="403"/>
      <c r="L261" s="403"/>
      <c r="M261" s="403"/>
      <c r="N261" s="403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10"/>
      <c r="Z261" s="10"/>
      <c r="AA261" s="10"/>
      <c r="AB261" s="10"/>
      <c r="AC261" s="10"/>
      <c r="AD261" s="10"/>
      <c r="AE261" s="10"/>
      <c r="AF261" s="10"/>
      <c r="AG261" s="10"/>
      <c r="AH261" s="12"/>
      <c r="AI261" s="12"/>
      <c r="AJ261" s="12"/>
      <c r="AK261" s="12"/>
      <c r="AL261" s="12"/>
      <c r="AM261" s="12"/>
      <c r="AN261" s="12"/>
      <c r="AO261" s="12"/>
    </row>
    <row r="262" spans="1:41" s="401" customFormat="1" ht="45" customHeight="1">
      <c r="A262" s="188"/>
      <c r="B262" s="399">
        <f t="shared" si="20"/>
        <v>4</v>
      </c>
      <c r="C262" s="400" t="s">
        <v>90</v>
      </c>
      <c r="D262" s="400" t="s">
        <v>280</v>
      </c>
      <c r="E262" s="402"/>
      <c r="F262" s="356" t="s">
        <v>92</v>
      </c>
      <c r="G262" s="403"/>
      <c r="H262" s="403"/>
      <c r="I262" s="403"/>
      <c r="J262" s="403"/>
      <c r="K262" s="403"/>
      <c r="L262" s="403"/>
      <c r="M262" s="403"/>
      <c r="N262" s="403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10"/>
      <c r="Z262" s="10"/>
      <c r="AA262" s="10"/>
      <c r="AB262" s="10"/>
      <c r="AC262" s="10"/>
      <c r="AD262" s="10"/>
      <c r="AE262" s="10"/>
      <c r="AF262" s="10"/>
      <c r="AG262" s="10"/>
      <c r="AH262" s="12"/>
      <c r="AI262" s="12"/>
      <c r="AJ262" s="12"/>
      <c r="AK262" s="12"/>
      <c r="AL262" s="12"/>
      <c r="AM262" s="12"/>
      <c r="AN262" s="12"/>
      <c r="AO262" s="12"/>
    </row>
    <row r="263" spans="1:41" s="401" customFormat="1" ht="45" customHeight="1">
      <c r="A263" s="188"/>
      <c r="B263" s="399">
        <f t="shared" si="20"/>
        <v>5</v>
      </c>
      <c r="C263" s="400" t="s">
        <v>90</v>
      </c>
      <c r="D263" s="400" t="s">
        <v>281</v>
      </c>
      <c r="E263" s="402"/>
      <c r="F263" s="356" t="s">
        <v>92</v>
      </c>
      <c r="G263" s="403"/>
      <c r="H263" s="403"/>
      <c r="I263" s="403"/>
      <c r="J263" s="403"/>
      <c r="K263" s="403"/>
      <c r="L263" s="403"/>
      <c r="M263" s="403"/>
      <c r="N263" s="403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10"/>
      <c r="Z263" s="10"/>
      <c r="AA263" s="10"/>
      <c r="AB263" s="10"/>
      <c r="AC263" s="10"/>
      <c r="AD263" s="10"/>
      <c r="AE263" s="10"/>
      <c r="AF263" s="10"/>
      <c r="AG263" s="10"/>
      <c r="AH263" s="12"/>
      <c r="AI263" s="12"/>
      <c r="AJ263" s="12"/>
      <c r="AK263" s="12"/>
      <c r="AL263" s="12"/>
      <c r="AM263" s="12"/>
      <c r="AN263" s="12"/>
      <c r="AO263" s="12"/>
    </row>
    <row r="264" spans="1:41" ht="45" customHeight="1">
      <c r="B264" s="352">
        <v>1</v>
      </c>
      <c r="C264" s="352" t="s">
        <v>95</v>
      </c>
      <c r="D264" s="353" t="s">
        <v>284</v>
      </c>
      <c r="E264" s="356" t="s">
        <v>301</v>
      </c>
      <c r="F264" s="356" t="s">
        <v>289</v>
      </c>
      <c r="G264" s="353" t="s">
        <v>302</v>
      </c>
      <c r="H264" s="357">
        <v>42297</v>
      </c>
      <c r="I264" s="356" t="s">
        <v>92</v>
      </c>
      <c r="J264" s="363" t="s">
        <v>277</v>
      </c>
      <c r="K264" s="356"/>
      <c r="L264" s="356"/>
      <c r="M264" s="552"/>
      <c r="N264" s="553"/>
      <c r="O264" s="332"/>
      <c r="P264" s="332"/>
      <c r="Q264" s="332"/>
      <c r="R264" s="332"/>
      <c r="S264" s="332"/>
      <c r="T264" s="332"/>
      <c r="U264" s="332"/>
      <c r="V264" s="332"/>
      <c r="W264" s="332"/>
      <c r="X264" s="332"/>
    </row>
    <row r="265" spans="1:41" ht="45" customHeight="1">
      <c r="B265" s="352">
        <v>2</v>
      </c>
      <c r="C265" s="352" t="s">
        <v>95</v>
      </c>
      <c r="D265" s="353" t="s">
        <v>285</v>
      </c>
      <c r="E265" s="356" t="s">
        <v>301</v>
      </c>
      <c r="F265" s="356" t="s">
        <v>289</v>
      </c>
      <c r="G265" s="353" t="s">
        <v>302</v>
      </c>
      <c r="H265" s="357">
        <v>42297</v>
      </c>
      <c r="I265" s="356" t="s">
        <v>92</v>
      </c>
      <c r="J265" s="363" t="s">
        <v>277</v>
      </c>
      <c r="K265" s="356"/>
      <c r="L265" s="356"/>
      <c r="M265" s="552"/>
      <c r="N265" s="553"/>
      <c r="O265" s="332"/>
      <c r="P265" s="332"/>
      <c r="Q265" s="332"/>
      <c r="R265" s="332"/>
      <c r="S265" s="332"/>
      <c r="T265" s="332"/>
      <c r="U265" s="332"/>
      <c r="V265" s="332"/>
      <c r="W265" s="332"/>
      <c r="X265" s="332"/>
    </row>
    <row r="266" spans="1:41" ht="45" customHeight="1">
      <c r="B266" s="352">
        <v>3</v>
      </c>
      <c r="C266" s="352" t="s">
        <v>95</v>
      </c>
      <c r="D266" s="353" t="s">
        <v>286</v>
      </c>
      <c r="E266" s="356" t="s">
        <v>301</v>
      </c>
      <c r="F266" s="356" t="s">
        <v>289</v>
      </c>
      <c r="G266" s="353" t="s">
        <v>302</v>
      </c>
      <c r="H266" s="357">
        <v>42297</v>
      </c>
      <c r="I266" s="356" t="s">
        <v>92</v>
      </c>
      <c r="J266" s="363" t="s">
        <v>277</v>
      </c>
      <c r="K266" s="356"/>
      <c r="L266" s="356"/>
      <c r="M266" s="552"/>
      <c r="N266" s="553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</row>
    <row r="267" spans="1:41" ht="45" customHeight="1">
      <c r="B267" s="352">
        <v>4</v>
      </c>
      <c r="C267" s="352" t="s">
        <v>95</v>
      </c>
      <c r="D267" s="353" t="s">
        <v>283</v>
      </c>
      <c r="E267" s="356" t="s">
        <v>301</v>
      </c>
      <c r="F267" s="356" t="s">
        <v>289</v>
      </c>
      <c r="G267" s="353" t="s">
        <v>302</v>
      </c>
      <c r="H267" s="357">
        <v>42297</v>
      </c>
      <c r="I267" s="356" t="s">
        <v>92</v>
      </c>
      <c r="J267" s="363" t="s">
        <v>277</v>
      </c>
      <c r="K267" s="356"/>
      <c r="L267" s="356"/>
      <c r="M267" s="552"/>
      <c r="N267" s="553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</row>
    <row r="268" spans="1:41" ht="45" customHeight="1">
      <c r="B268" s="352">
        <v>5</v>
      </c>
      <c r="C268" s="352" t="s">
        <v>95</v>
      </c>
      <c r="D268" s="353" t="s">
        <v>287</v>
      </c>
      <c r="E268" s="356" t="s">
        <v>301</v>
      </c>
      <c r="F268" s="356" t="s">
        <v>289</v>
      </c>
      <c r="G268" s="353" t="s">
        <v>302</v>
      </c>
      <c r="H268" s="357">
        <v>42297</v>
      </c>
      <c r="I268" s="356" t="s">
        <v>92</v>
      </c>
      <c r="J268" s="363" t="s">
        <v>277</v>
      </c>
      <c r="K268" s="356"/>
      <c r="L268" s="356"/>
      <c r="M268" s="552"/>
      <c r="N268" s="553"/>
      <c r="O268" s="332"/>
      <c r="P268" s="332"/>
      <c r="Q268" s="332"/>
      <c r="R268" s="332"/>
      <c r="S268" s="332"/>
      <c r="T268" s="332"/>
      <c r="U268" s="332"/>
      <c r="V268" s="332"/>
      <c r="W268" s="332"/>
      <c r="X268" s="332"/>
    </row>
    <row r="269" spans="1:41" ht="20.100000000000001" customHeight="1">
      <c r="B269" s="554" t="s">
        <v>325</v>
      </c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332"/>
      <c r="P269" s="332"/>
      <c r="Q269" s="332"/>
      <c r="R269" s="332"/>
      <c r="S269" s="332"/>
      <c r="T269" s="332"/>
      <c r="U269" s="332"/>
      <c r="V269" s="332"/>
      <c r="W269" s="332"/>
      <c r="X269" s="332"/>
    </row>
    <row r="270" spans="1:41" ht="60" customHeight="1">
      <c r="B270" s="548" t="s">
        <v>326</v>
      </c>
      <c r="C270" s="548"/>
      <c r="D270" s="548"/>
      <c r="E270" s="549"/>
      <c r="F270" s="550"/>
      <c r="G270" s="550"/>
      <c r="H270" s="550"/>
      <c r="I270" s="550"/>
      <c r="J270" s="550"/>
      <c r="K270" s="550"/>
      <c r="L270" s="550"/>
      <c r="M270" s="550"/>
      <c r="N270" s="551"/>
      <c r="O270" s="332"/>
      <c r="P270" s="332"/>
      <c r="Q270" s="332"/>
      <c r="R270" s="332"/>
      <c r="S270" s="332"/>
      <c r="T270" s="332"/>
      <c r="U270" s="332"/>
      <c r="V270" s="332"/>
      <c r="W270" s="332"/>
      <c r="X270" s="332"/>
    </row>
    <row r="271" spans="1:41" s="401" customFormat="1" ht="45" customHeight="1">
      <c r="A271" s="188"/>
      <c r="B271" s="399">
        <v>1</v>
      </c>
      <c r="C271" s="400" t="s">
        <v>90</v>
      </c>
      <c r="D271" s="400" t="s">
        <v>276</v>
      </c>
      <c r="E271" s="402"/>
      <c r="F271" s="356" t="s">
        <v>92</v>
      </c>
      <c r="G271" s="403"/>
      <c r="H271" s="403"/>
      <c r="I271" s="403"/>
      <c r="J271" s="403"/>
      <c r="K271" s="403"/>
      <c r="L271" s="403"/>
      <c r="M271" s="403"/>
      <c r="N271" s="403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10"/>
      <c r="Z271" s="10"/>
      <c r="AA271" s="10"/>
      <c r="AB271" s="10"/>
      <c r="AC271" s="10"/>
      <c r="AD271" s="10"/>
      <c r="AE271" s="10"/>
      <c r="AF271" s="10"/>
      <c r="AG271" s="10"/>
      <c r="AH271" s="12"/>
      <c r="AI271" s="12"/>
      <c r="AJ271" s="12"/>
      <c r="AK271" s="12"/>
      <c r="AL271" s="12"/>
      <c r="AM271" s="12"/>
      <c r="AN271" s="12"/>
      <c r="AO271" s="12"/>
    </row>
    <row r="272" spans="1:41" s="401" customFormat="1" ht="45" customHeight="1">
      <c r="A272" s="188"/>
      <c r="B272" s="399">
        <f>B271+1</f>
        <v>2</v>
      </c>
      <c r="C272" s="400" t="s">
        <v>90</v>
      </c>
      <c r="D272" s="400" t="s">
        <v>278</v>
      </c>
      <c r="E272" s="402"/>
      <c r="F272" s="356" t="s">
        <v>92</v>
      </c>
      <c r="G272" s="403"/>
      <c r="H272" s="403"/>
      <c r="I272" s="403"/>
      <c r="J272" s="403"/>
      <c r="K272" s="403"/>
      <c r="L272" s="403"/>
      <c r="M272" s="403"/>
      <c r="N272" s="403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10"/>
      <c r="Z272" s="10"/>
      <c r="AA272" s="10"/>
      <c r="AB272" s="10"/>
      <c r="AC272" s="10"/>
      <c r="AD272" s="10"/>
      <c r="AE272" s="10"/>
      <c r="AF272" s="10"/>
      <c r="AG272" s="10"/>
      <c r="AH272" s="12"/>
      <c r="AI272" s="12"/>
      <c r="AJ272" s="12"/>
      <c r="AK272" s="12"/>
      <c r="AL272" s="12"/>
      <c r="AM272" s="12"/>
      <c r="AN272" s="12"/>
      <c r="AO272" s="12"/>
    </row>
    <row r="273" spans="1:41" s="401" customFormat="1" ht="45" customHeight="1">
      <c r="A273" s="188"/>
      <c r="B273" s="399">
        <f t="shared" ref="B273:B275" si="21">B272+1</f>
        <v>3</v>
      </c>
      <c r="C273" s="400" t="s">
        <v>90</v>
      </c>
      <c r="D273" s="400" t="s">
        <v>279</v>
      </c>
      <c r="E273" s="402"/>
      <c r="F273" s="356" t="s">
        <v>92</v>
      </c>
      <c r="G273" s="403"/>
      <c r="H273" s="403"/>
      <c r="I273" s="403"/>
      <c r="J273" s="403"/>
      <c r="K273" s="403"/>
      <c r="L273" s="403"/>
      <c r="M273" s="403"/>
      <c r="N273" s="403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10"/>
      <c r="Z273" s="10"/>
      <c r="AA273" s="10"/>
      <c r="AB273" s="10"/>
      <c r="AC273" s="10"/>
      <c r="AD273" s="10"/>
      <c r="AE273" s="10"/>
      <c r="AF273" s="10"/>
      <c r="AG273" s="10"/>
      <c r="AH273" s="12"/>
      <c r="AI273" s="12"/>
      <c r="AJ273" s="12"/>
      <c r="AK273" s="12"/>
      <c r="AL273" s="12"/>
      <c r="AM273" s="12"/>
      <c r="AN273" s="12"/>
      <c r="AO273" s="12"/>
    </row>
    <row r="274" spans="1:41" s="401" customFormat="1" ht="45" customHeight="1">
      <c r="A274" s="188"/>
      <c r="B274" s="399">
        <f t="shared" si="21"/>
        <v>4</v>
      </c>
      <c r="C274" s="400" t="s">
        <v>90</v>
      </c>
      <c r="D274" s="400" t="s">
        <v>280</v>
      </c>
      <c r="E274" s="402"/>
      <c r="F274" s="356" t="s">
        <v>92</v>
      </c>
      <c r="G274" s="403"/>
      <c r="H274" s="403"/>
      <c r="I274" s="403"/>
      <c r="J274" s="403"/>
      <c r="K274" s="403"/>
      <c r="L274" s="403"/>
      <c r="M274" s="403"/>
      <c r="N274" s="403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10"/>
      <c r="Z274" s="10"/>
      <c r="AA274" s="10"/>
      <c r="AB274" s="10"/>
      <c r="AC274" s="10"/>
      <c r="AD274" s="10"/>
      <c r="AE274" s="10"/>
      <c r="AF274" s="10"/>
      <c r="AG274" s="10"/>
      <c r="AH274" s="12"/>
      <c r="AI274" s="12"/>
      <c r="AJ274" s="12"/>
      <c r="AK274" s="12"/>
      <c r="AL274" s="12"/>
      <c r="AM274" s="12"/>
      <c r="AN274" s="12"/>
      <c r="AO274" s="12"/>
    </row>
    <row r="275" spans="1:41" s="401" customFormat="1" ht="45" customHeight="1">
      <c r="A275" s="188"/>
      <c r="B275" s="399">
        <f t="shared" si="21"/>
        <v>5</v>
      </c>
      <c r="C275" s="400" t="s">
        <v>90</v>
      </c>
      <c r="D275" s="400" t="s">
        <v>281</v>
      </c>
      <c r="E275" s="402"/>
      <c r="F275" s="356" t="s">
        <v>92</v>
      </c>
      <c r="G275" s="403"/>
      <c r="H275" s="403"/>
      <c r="I275" s="403"/>
      <c r="J275" s="403"/>
      <c r="K275" s="403"/>
      <c r="L275" s="403"/>
      <c r="M275" s="403"/>
      <c r="N275" s="403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ht="45" customHeight="1">
      <c r="B276" s="352">
        <v>1</v>
      </c>
      <c r="C276" s="352" t="s">
        <v>95</v>
      </c>
      <c r="D276" s="353" t="s">
        <v>284</v>
      </c>
      <c r="E276" s="356" t="s">
        <v>301</v>
      </c>
      <c r="F276" s="356" t="s">
        <v>289</v>
      </c>
      <c r="G276" s="353" t="s">
        <v>302</v>
      </c>
      <c r="H276" s="357">
        <v>42298</v>
      </c>
      <c r="I276" s="356" t="s">
        <v>92</v>
      </c>
      <c r="J276" s="363" t="s">
        <v>277</v>
      </c>
      <c r="K276" s="356"/>
      <c r="L276" s="356"/>
      <c r="M276" s="552"/>
      <c r="N276" s="553"/>
      <c r="O276" s="332"/>
      <c r="P276" s="332"/>
      <c r="Q276" s="332"/>
      <c r="R276" s="332"/>
      <c r="S276" s="332"/>
      <c r="T276" s="332"/>
      <c r="U276" s="332"/>
      <c r="V276" s="332"/>
      <c r="W276" s="332"/>
      <c r="X276" s="332"/>
    </row>
    <row r="277" spans="1:41" ht="45" customHeight="1">
      <c r="B277" s="352">
        <v>2</v>
      </c>
      <c r="C277" s="352" t="s">
        <v>95</v>
      </c>
      <c r="D277" s="353" t="s">
        <v>285</v>
      </c>
      <c r="E277" s="356" t="s">
        <v>301</v>
      </c>
      <c r="F277" s="356" t="s">
        <v>289</v>
      </c>
      <c r="G277" s="353" t="s">
        <v>302</v>
      </c>
      <c r="H277" s="357">
        <v>42298</v>
      </c>
      <c r="I277" s="356" t="s">
        <v>92</v>
      </c>
      <c r="J277" s="363" t="s">
        <v>277</v>
      </c>
      <c r="K277" s="356"/>
      <c r="L277" s="356"/>
      <c r="M277" s="552"/>
      <c r="N277" s="553"/>
      <c r="O277" s="332"/>
      <c r="P277" s="332"/>
      <c r="Q277" s="332"/>
      <c r="R277" s="332"/>
      <c r="S277" s="332"/>
      <c r="T277" s="332"/>
      <c r="U277" s="332"/>
      <c r="V277" s="332"/>
      <c r="W277" s="332"/>
      <c r="X277" s="332"/>
    </row>
    <row r="278" spans="1:41" ht="45" customHeight="1">
      <c r="B278" s="352">
        <v>3</v>
      </c>
      <c r="C278" s="352" t="s">
        <v>95</v>
      </c>
      <c r="D278" s="353" t="s">
        <v>286</v>
      </c>
      <c r="E278" s="356" t="s">
        <v>301</v>
      </c>
      <c r="F278" s="356" t="s">
        <v>289</v>
      </c>
      <c r="G278" s="353" t="s">
        <v>302</v>
      </c>
      <c r="H278" s="357">
        <v>42298</v>
      </c>
      <c r="I278" s="356" t="s">
        <v>92</v>
      </c>
      <c r="J278" s="363" t="s">
        <v>277</v>
      </c>
      <c r="K278" s="356"/>
      <c r="L278" s="356"/>
      <c r="M278" s="552"/>
      <c r="N278" s="553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</row>
    <row r="279" spans="1:41" ht="45" customHeight="1">
      <c r="B279" s="352">
        <v>4</v>
      </c>
      <c r="C279" s="352" t="s">
        <v>95</v>
      </c>
      <c r="D279" s="353" t="s">
        <v>283</v>
      </c>
      <c r="E279" s="356" t="s">
        <v>301</v>
      </c>
      <c r="F279" s="356" t="s">
        <v>289</v>
      </c>
      <c r="G279" s="353" t="s">
        <v>302</v>
      </c>
      <c r="H279" s="357">
        <v>42298</v>
      </c>
      <c r="I279" s="356" t="s">
        <v>282</v>
      </c>
      <c r="J279" s="363" t="s">
        <v>296</v>
      </c>
      <c r="K279" s="356"/>
      <c r="L279" s="356"/>
      <c r="M279" s="552"/>
      <c r="N279" s="553"/>
      <c r="O279" s="332"/>
      <c r="P279" s="332"/>
      <c r="Q279" s="332"/>
      <c r="R279" s="332"/>
      <c r="S279" s="332"/>
      <c r="T279" s="332"/>
      <c r="U279" s="332"/>
      <c r="V279" s="332"/>
      <c r="W279" s="332"/>
      <c r="X279" s="332"/>
    </row>
    <row r="280" spans="1:41" ht="45" customHeight="1">
      <c r="B280" s="352">
        <v>5</v>
      </c>
      <c r="C280" s="352" t="s">
        <v>95</v>
      </c>
      <c r="D280" s="353" t="s">
        <v>287</v>
      </c>
      <c r="E280" s="356" t="s">
        <v>301</v>
      </c>
      <c r="F280" s="356" t="s">
        <v>289</v>
      </c>
      <c r="G280" s="353" t="s">
        <v>302</v>
      </c>
      <c r="H280" s="357">
        <v>42298</v>
      </c>
      <c r="I280" s="356" t="s">
        <v>92</v>
      </c>
      <c r="J280" s="363" t="s">
        <v>277</v>
      </c>
      <c r="K280" s="356"/>
      <c r="L280" s="356"/>
      <c r="M280" s="552"/>
      <c r="N280" s="553"/>
      <c r="O280" s="332"/>
      <c r="P280" s="332"/>
      <c r="Q280" s="332"/>
      <c r="R280" s="332"/>
      <c r="S280" s="332"/>
      <c r="T280" s="332"/>
      <c r="U280" s="332"/>
      <c r="V280" s="332"/>
      <c r="W280" s="332"/>
      <c r="X280" s="332"/>
    </row>
    <row r="281" spans="1:41" ht="60" customHeight="1">
      <c r="B281" s="548" t="s">
        <v>327</v>
      </c>
      <c r="C281" s="548"/>
      <c r="D281" s="548"/>
      <c r="E281" s="549"/>
      <c r="F281" s="550"/>
      <c r="G281" s="550"/>
      <c r="H281" s="550"/>
      <c r="I281" s="550"/>
      <c r="J281" s="550"/>
      <c r="K281" s="550"/>
      <c r="L281" s="550"/>
      <c r="M281" s="550"/>
      <c r="N281" s="551"/>
      <c r="O281" s="332"/>
      <c r="P281" s="332"/>
      <c r="Q281" s="332"/>
      <c r="R281" s="332"/>
      <c r="S281" s="332"/>
      <c r="T281" s="332"/>
      <c r="U281" s="332"/>
      <c r="V281" s="332"/>
      <c r="W281" s="332"/>
      <c r="X281" s="332"/>
    </row>
    <row r="282" spans="1:41" s="401" customFormat="1" ht="45" customHeight="1">
      <c r="A282" s="188"/>
      <c r="B282" s="399">
        <v>1</v>
      </c>
      <c r="C282" s="400" t="s">
        <v>90</v>
      </c>
      <c r="D282" s="400" t="s">
        <v>276</v>
      </c>
      <c r="E282" s="402"/>
      <c r="F282" s="356" t="s">
        <v>92</v>
      </c>
      <c r="G282" s="403"/>
      <c r="H282" s="403"/>
      <c r="I282" s="403"/>
      <c r="J282" s="403"/>
      <c r="K282" s="403"/>
      <c r="L282" s="403"/>
      <c r="M282" s="403"/>
      <c r="N282" s="403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10"/>
      <c r="Z282" s="10"/>
      <c r="AA282" s="10"/>
      <c r="AB282" s="10"/>
      <c r="AC282" s="10"/>
      <c r="AD282" s="10"/>
      <c r="AE282" s="10"/>
      <c r="AF282" s="10"/>
      <c r="AG282" s="10"/>
      <c r="AH282" s="12"/>
      <c r="AI282" s="12"/>
      <c r="AJ282" s="12"/>
      <c r="AK282" s="12"/>
      <c r="AL282" s="12"/>
      <c r="AM282" s="12"/>
      <c r="AN282" s="12"/>
      <c r="AO282" s="12"/>
    </row>
    <row r="283" spans="1:41" s="401" customFormat="1" ht="45" customHeight="1">
      <c r="A283" s="188"/>
      <c r="B283" s="399">
        <f>B282+1</f>
        <v>2</v>
      </c>
      <c r="C283" s="400" t="s">
        <v>90</v>
      </c>
      <c r="D283" s="400" t="s">
        <v>278</v>
      </c>
      <c r="E283" s="402"/>
      <c r="F283" s="356" t="s">
        <v>92</v>
      </c>
      <c r="G283" s="403"/>
      <c r="H283" s="403"/>
      <c r="I283" s="403"/>
      <c r="J283" s="403"/>
      <c r="K283" s="403"/>
      <c r="L283" s="403"/>
      <c r="M283" s="403"/>
      <c r="N283" s="403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10"/>
      <c r="Z283" s="10"/>
      <c r="AA283" s="10"/>
      <c r="AB283" s="10"/>
      <c r="AC283" s="10"/>
      <c r="AD283" s="10"/>
      <c r="AE283" s="10"/>
      <c r="AF283" s="10"/>
      <c r="AG283" s="10"/>
      <c r="AH283" s="12"/>
      <c r="AI283" s="12"/>
      <c r="AJ283" s="12"/>
      <c r="AK283" s="12"/>
      <c r="AL283" s="12"/>
      <c r="AM283" s="12"/>
      <c r="AN283" s="12"/>
      <c r="AO283" s="12"/>
    </row>
    <row r="284" spans="1:41" s="401" customFormat="1" ht="45" customHeight="1">
      <c r="A284" s="188"/>
      <c r="B284" s="399">
        <f t="shared" ref="B284:B286" si="22">B283+1</f>
        <v>3</v>
      </c>
      <c r="C284" s="400" t="s">
        <v>90</v>
      </c>
      <c r="D284" s="400" t="s">
        <v>279</v>
      </c>
      <c r="E284" s="402"/>
      <c r="F284" s="356" t="s">
        <v>92</v>
      </c>
      <c r="G284" s="403"/>
      <c r="H284" s="403"/>
      <c r="I284" s="403"/>
      <c r="J284" s="403"/>
      <c r="K284" s="403"/>
      <c r="L284" s="403"/>
      <c r="M284" s="403"/>
      <c r="N284" s="403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10"/>
      <c r="Z284" s="10"/>
      <c r="AA284" s="10"/>
      <c r="AB284" s="10"/>
      <c r="AC284" s="10"/>
      <c r="AD284" s="10"/>
      <c r="AE284" s="10"/>
      <c r="AF284" s="10"/>
      <c r="AG284" s="10"/>
      <c r="AH284" s="12"/>
      <c r="AI284" s="12"/>
      <c r="AJ284" s="12"/>
      <c r="AK284" s="12"/>
      <c r="AL284" s="12"/>
      <c r="AM284" s="12"/>
      <c r="AN284" s="12"/>
      <c r="AO284" s="12"/>
    </row>
    <row r="285" spans="1:41" s="401" customFormat="1" ht="45" customHeight="1">
      <c r="A285" s="188"/>
      <c r="B285" s="399">
        <f t="shared" si="22"/>
        <v>4</v>
      </c>
      <c r="C285" s="400" t="s">
        <v>90</v>
      </c>
      <c r="D285" s="400" t="s">
        <v>280</v>
      </c>
      <c r="E285" s="402"/>
      <c r="F285" s="356" t="s">
        <v>92</v>
      </c>
      <c r="G285" s="403"/>
      <c r="H285" s="403"/>
      <c r="I285" s="403"/>
      <c r="J285" s="403"/>
      <c r="K285" s="403"/>
      <c r="L285" s="403"/>
      <c r="M285" s="403"/>
      <c r="N285" s="403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10"/>
      <c r="Z285" s="10"/>
      <c r="AA285" s="10"/>
      <c r="AB285" s="10"/>
      <c r="AC285" s="10"/>
      <c r="AD285" s="10"/>
      <c r="AE285" s="10"/>
      <c r="AF285" s="10"/>
      <c r="AG285" s="10"/>
      <c r="AH285" s="12"/>
      <c r="AI285" s="12"/>
      <c r="AJ285" s="12"/>
      <c r="AK285" s="12"/>
      <c r="AL285" s="12"/>
      <c r="AM285" s="12"/>
      <c r="AN285" s="12"/>
      <c r="AO285" s="12"/>
    </row>
    <row r="286" spans="1:41" s="401" customFormat="1" ht="45" customHeight="1">
      <c r="A286" s="188"/>
      <c r="B286" s="399">
        <f t="shared" si="22"/>
        <v>5</v>
      </c>
      <c r="C286" s="400" t="s">
        <v>90</v>
      </c>
      <c r="D286" s="400" t="s">
        <v>281</v>
      </c>
      <c r="E286" s="402"/>
      <c r="F286" s="356" t="s">
        <v>92</v>
      </c>
      <c r="G286" s="403"/>
      <c r="H286" s="403"/>
      <c r="I286" s="403"/>
      <c r="J286" s="403"/>
      <c r="K286" s="403"/>
      <c r="L286" s="403"/>
      <c r="M286" s="403"/>
      <c r="N286" s="403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10"/>
      <c r="Z286" s="10"/>
      <c r="AA286" s="10"/>
      <c r="AB286" s="10"/>
      <c r="AC286" s="10"/>
      <c r="AD286" s="10"/>
      <c r="AE286" s="10"/>
      <c r="AF286" s="10"/>
      <c r="AG286" s="10"/>
      <c r="AH286" s="12"/>
      <c r="AI286" s="12"/>
      <c r="AJ286" s="12"/>
      <c r="AK286" s="12"/>
      <c r="AL286" s="12"/>
      <c r="AM286" s="12"/>
      <c r="AN286" s="12"/>
      <c r="AO286" s="12"/>
    </row>
    <row r="287" spans="1:41" ht="45" customHeight="1">
      <c r="B287" s="352">
        <v>1</v>
      </c>
      <c r="C287" s="352" t="s">
        <v>95</v>
      </c>
      <c r="D287" s="353" t="s">
        <v>284</v>
      </c>
      <c r="E287" s="356" t="s">
        <v>301</v>
      </c>
      <c r="F287" s="356" t="s">
        <v>289</v>
      </c>
      <c r="G287" s="353" t="s">
        <v>302</v>
      </c>
      <c r="H287" s="357">
        <v>42298</v>
      </c>
      <c r="I287" s="356" t="s">
        <v>92</v>
      </c>
      <c r="J287" s="363" t="s">
        <v>277</v>
      </c>
      <c r="K287" s="356"/>
      <c r="L287" s="356"/>
      <c r="M287" s="552"/>
      <c r="N287" s="553"/>
      <c r="O287" s="332"/>
      <c r="P287" s="332"/>
      <c r="Q287" s="332"/>
      <c r="R287" s="332"/>
      <c r="S287" s="332"/>
      <c r="T287" s="332"/>
      <c r="U287" s="332"/>
      <c r="V287" s="332"/>
      <c r="W287" s="332"/>
      <c r="X287" s="332"/>
    </row>
    <row r="288" spans="1:41" ht="45" customHeight="1">
      <c r="B288" s="352">
        <v>2</v>
      </c>
      <c r="C288" s="352" t="s">
        <v>95</v>
      </c>
      <c r="D288" s="353" t="s">
        <v>285</v>
      </c>
      <c r="E288" s="356" t="s">
        <v>301</v>
      </c>
      <c r="F288" s="356" t="s">
        <v>289</v>
      </c>
      <c r="G288" s="353" t="s">
        <v>302</v>
      </c>
      <c r="H288" s="357">
        <v>42298</v>
      </c>
      <c r="I288" s="356" t="s">
        <v>92</v>
      </c>
      <c r="J288" s="363" t="s">
        <v>277</v>
      </c>
      <c r="K288" s="356"/>
      <c r="L288" s="356"/>
      <c r="M288" s="552"/>
      <c r="N288" s="553"/>
      <c r="O288" s="332"/>
      <c r="P288" s="332"/>
      <c r="Q288" s="332"/>
      <c r="R288" s="332"/>
      <c r="S288" s="332"/>
      <c r="T288" s="332"/>
      <c r="U288" s="332"/>
      <c r="V288" s="332"/>
      <c r="W288" s="332"/>
      <c r="X288" s="332"/>
    </row>
    <row r="289" spans="1:41" ht="45" customHeight="1">
      <c r="B289" s="352">
        <v>3</v>
      </c>
      <c r="C289" s="352" t="s">
        <v>95</v>
      </c>
      <c r="D289" s="353" t="s">
        <v>286</v>
      </c>
      <c r="E289" s="356" t="s">
        <v>301</v>
      </c>
      <c r="F289" s="356" t="s">
        <v>289</v>
      </c>
      <c r="G289" s="353" t="s">
        <v>302</v>
      </c>
      <c r="H289" s="357">
        <v>42298</v>
      </c>
      <c r="I289" s="356" t="s">
        <v>92</v>
      </c>
      <c r="J289" s="363" t="s">
        <v>277</v>
      </c>
      <c r="K289" s="356"/>
      <c r="L289" s="356"/>
      <c r="M289" s="552"/>
      <c r="N289" s="553"/>
      <c r="O289" s="332"/>
      <c r="P289" s="332"/>
      <c r="Q289" s="332"/>
      <c r="R289" s="332"/>
      <c r="S289" s="332"/>
      <c r="T289" s="332"/>
      <c r="U289" s="332"/>
      <c r="V289" s="332"/>
      <c r="W289" s="332"/>
      <c r="X289" s="332"/>
    </row>
    <row r="290" spans="1:41" ht="45" customHeight="1">
      <c r="B290" s="352">
        <v>4</v>
      </c>
      <c r="C290" s="352" t="s">
        <v>95</v>
      </c>
      <c r="D290" s="353" t="s">
        <v>283</v>
      </c>
      <c r="E290" s="356" t="s">
        <v>301</v>
      </c>
      <c r="F290" s="356" t="s">
        <v>289</v>
      </c>
      <c r="G290" s="353" t="s">
        <v>302</v>
      </c>
      <c r="H290" s="357">
        <v>42298</v>
      </c>
      <c r="I290" s="356" t="s">
        <v>92</v>
      </c>
      <c r="J290" s="363" t="s">
        <v>277</v>
      </c>
      <c r="K290" s="356"/>
      <c r="L290" s="356"/>
      <c r="M290" s="552"/>
      <c r="N290" s="553"/>
      <c r="O290" s="332"/>
      <c r="P290" s="332"/>
      <c r="Q290" s="332"/>
      <c r="R290" s="332"/>
      <c r="S290" s="332"/>
      <c r="T290" s="332"/>
      <c r="U290" s="332"/>
      <c r="V290" s="332"/>
      <c r="W290" s="332"/>
      <c r="X290" s="332"/>
    </row>
    <row r="291" spans="1:41" ht="45" customHeight="1">
      <c r="B291" s="352">
        <v>5</v>
      </c>
      <c r="C291" s="352" t="s">
        <v>95</v>
      </c>
      <c r="D291" s="353" t="s">
        <v>287</v>
      </c>
      <c r="E291" s="356" t="s">
        <v>301</v>
      </c>
      <c r="F291" s="356" t="s">
        <v>289</v>
      </c>
      <c r="G291" s="353" t="s">
        <v>302</v>
      </c>
      <c r="H291" s="357">
        <v>42298</v>
      </c>
      <c r="I291" s="356" t="s">
        <v>282</v>
      </c>
      <c r="J291" s="363" t="s">
        <v>328</v>
      </c>
      <c r="K291" s="356"/>
      <c r="L291" s="356"/>
      <c r="M291" s="552"/>
      <c r="N291" s="553"/>
      <c r="O291" s="332"/>
      <c r="P291" s="332"/>
      <c r="Q291" s="332"/>
      <c r="R291" s="332"/>
      <c r="S291" s="332"/>
      <c r="T291" s="332"/>
      <c r="U291" s="332"/>
      <c r="V291" s="332"/>
      <c r="W291" s="332"/>
      <c r="X291" s="332"/>
    </row>
    <row r="292" spans="1:41" ht="60" customHeight="1">
      <c r="B292" s="548" t="s">
        <v>329</v>
      </c>
      <c r="C292" s="548"/>
      <c r="D292" s="548"/>
      <c r="E292" s="549"/>
      <c r="F292" s="550"/>
      <c r="G292" s="550"/>
      <c r="H292" s="550"/>
      <c r="I292" s="550"/>
      <c r="J292" s="550"/>
      <c r="K292" s="550"/>
      <c r="L292" s="550"/>
      <c r="M292" s="550"/>
      <c r="N292" s="551"/>
      <c r="O292" s="332"/>
      <c r="P292" s="332"/>
      <c r="Q292" s="332"/>
      <c r="R292" s="332"/>
      <c r="S292" s="332"/>
      <c r="T292" s="332"/>
      <c r="U292" s="332"/>
      <c r="V292" s="332"/>
      <c r="W292" s="332"/>
      <c r="X292" s="332"/>
    </row>
    <row r="293" spans="1:41" s="401" customFormat="1" ht="45" customHeight="1">
      <c r="A293" s="188"/>
      <c r="B293" s="399">
        <v>1</v>
      </c>
      <c r="C293" s="400" t="s">
        <v>90</v>
      </c>
      <c r="D293" s="400" t="s">
        <v>276</v>
      </c>
      <c r="E293" s="402"/>
      <c r="F293" s="356" t="s">
        <v>92</v>
      </c>
      <c r="G293" s="403"/>
      <c r="H293" s="403"/>
      <c r="I293" s="403"/>
      <c r="J293" s="403"/>
      <c r="K293" s="403"/>
      <c r="L293" s="403"/>
      <c r="M293" s="403"/>
      <c r="N293" s="403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10"/>
      <c r="Z293" s="10"/>
      <c r="AA293" s="10"/>
      <c r="AB293" s="10"/>
      <c r="AC293" s="10"/>
      <c r="AD293" s="10"/>
      <c r="AE293" s="10"/>
      <c r="AF293" s="10"/>
      <c r="AG293" s="10"/>
      <c r="AH293" s="12"/>
      <c r="AI293" s="12"/>
      <c r="AJ293" s="12"/>
      <c r="AK293" s="12"/>
      <c r="AL293" s="12"/>
      <c r="AM293" s="12"/>
      <c r="AN293" s="12"/>
      <c r="AO293" s="12"/>
    </row>
    <row r="294" spans="1:41" s="401" customFormat="1" ht="45" customHeight="1">
      <c r="A294" s="188"/>
      <c r="B294" s="399">
        <f>B293+1</f>
        <v>2</v>
      </c>
      <c r="C294" s="400" t="s">
        <v>90</v>
      </c>
      <c r="D294" s="400" t="s">
        <v>278</v>
      </c>
      <c r="E294" s="402"/>
      <c r="F294" s="356" t="s">
        <v>92</v>
      </c>
      <c r="G294" s="403"/>
      <c r="H294" s="403"/>
      <c r="I294" s="403"/>
      <c r="J294" s="403"/>
      <c r="K294" s="403"/>
      <c r="L294" s="403"/>
      <c r="M294" s="403"/>
      <c r="N294" s="403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10"/>
      <c r="Z294" s="10"/>
      <c r="AA294" s="10"/>
      <c r="AB294" s="10"/>
      <c r="AC294" s="10"/>
      <c r="AD294" s="10"/>
      <c r="AE294" s="10"/>
      <c r="AF294" s="10"/>
      <c r="AG294" s="10"/>
      <c r="AH294" s="12"/>
      <c r="AI294" s="12"/>
      <c r="AJ294" s="12"/>
      <c r="AK294" s="12"/>
      <c r="AL294" s="12"/>
      <c r="AM294" s="12"/>
      <c r="AN294" s="12"/>
      <c r="AO294" s="12"/>
    </row>
    <row r="295" spans="1:41" s="401" customFormat="1" ht="45" customHeight="1">
      <c r="A295" s="188"/>
      <c r="B295" s="399">
        <f t="shared" ref="B295:B297" si="23">B294+1</f>
        <v>3</v>
      </c>
      <c r="C295" s="400" t="s">
        <v>90</v>
      </c>
      <c r="D295" s="400" t="s">
        <v>279</v>
      </c>
      <c r="E295" s="402"/>
      <c r="F295" s="356" t="s">
        <v>92</v>
      </c>
      <c r="G295" s="403"/>
      <c r="H295" s="403"/>
      <c r="I295" s="403"/>
      <c r="J295" s="403"/>
      <c r="K295" s="403"/>
      <c r="L295" s="403"/>
      <c r="M295" s="403"/>
      <c r="N295" s="403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10"/>
      <c r="Z295" s="10"/>
      <c r="AA295" s="10"/>
      <c r="AB295" s="10"/>
      <c r="AC295" s="10"/>
      <c r="AD295" s="10"/>
      <c r="AE295" s="10"/>
      <c r="AF295" s="10"/>
      <c r="AG295" s="10"/>
      <c r="AH295" s="12"/>
      <c r="AI295" s="12"/>
      <c r="AJ295" s="12"/>
      <c r="AK295" s="12"/>
      <c r="AL295" s="12"/>
      <c r="AM295" s="12"/>
      <c r="AN295" s="12"/>
      <c r="AO295" s="12"/>
    </row>
    <row r="296" spans="1:41" s="401" customFormat="1" ht="45" customHeight="1">
      <c r="A296" s="188"/>
      <c r="B296" s="399">
        <f t="shared" si="23"/>
        <v>4</v>
      </c>
      <c r="C296" s="400" t="s">
        <v>90</v>
      </c>
      <c r="D296" s="400" t="s">
        <v>280</v>
      </c>
      <c r="E296" s="402"/>
      <c r="F296" s="356" t="s">
        <v>92</v>
      </c>
      <c r="G296" s="403"/>
      <c r="H296" s="403"/>
      <c r="I296" s="403"/>
      <c r="J296" s="403"/>
      <c r="K296" s="403"/>
      <c r="L296" s="403"/>
      <c r="M296" s="403"/>
      <c r="N296" s="403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10"/>
      <c r="Z296" s="10"/>
      <c r="AA296" s="10"/>
      <c r="AB296" s="10"/>
      <c r="AC296" s="10"/>
      <c r="AD296" s="10"/>
      <c r="AE296" s="10"/>
      <c r="AF296" s="10"/>
      <c r="AG296" s="10"/>
      <c r="AH296" s="12"/>
      <c r="AI296" s="12"/>
      <c r="AJ296" s="12"/>
      <c r="AK296" s="12"/>
      <c r="AL296" s="12"/>
      <c r="AM296" s="12"/>
      <c r="AN296" s="12"/>
      <c r="AO296" s="12"/>
    </row>
    <row r="297" spans="1:41" s="401" customFormat="1" ht="45" customHeight="1">
      <c r="A297" s="188"/>
      <c r="B297" s="399">
        <f t="shared" si="23"/>
        <v>5</v>
      </c>
      <c r="C297" s="400" t="s">
        <v>90</v>
      </c>
      <c r="D297" s="400" t="s">
        <v>281</v>
      </c>
      <c r="E297" s="402"/>
      <c r="F297" s="356" t="s">
        <v>92</v>
      </c>
      <c r="G297" s="403"/>
      <c r="H297" s="403"/>
      <c r="I297" s="403"/>
      <c r="J297" s="403"/>
      <c r="K297" s="403"/>
      <c r="L297" s="403"/>
      <c r="M297" s="403"/>
      <c r="N297" s="403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10"/>
      <c r="Z297" s="10"/>
      <c r="AA297" s="10"/>
      <c r="AB297" s="10"/>
      <c r="AC297" s="10"/>
      <c r="AD297" s="10"/>
      <c r="AE297" s="10"/>
      <c r="AF297" s="10"/>
      <c r="AG297" s="10"/>
      <c r="AH297" s="12"/>
      <c r="AI297" s="12"/>
      <c r="AJ297" s="12"/>
      <c r="AK297" s="12"/>
      <c r="AL297" s="12"/>
      <c r="AM297" s="12"/>
      <c r="AN297" s="12"/>
      <c r="AO297" s="12"/>
    </row>
    <row r="298" spans="1:41" ht="45" customHeight="1">
      <c r="B298" s="352">
        <v>1</v>
      </c>
      <c r="C298" s="352" t="s">
        <v>95</v>
      </c>
      <c r="D298" s="353" t="s">
        <v>284</v>
      </c>
      <c r="E298" s="356" t="s">
        <v>301</v>
      </c>
      <c r="F298" s="356" t="s">
        <v>289</v>
      </c>
      <c r="G298" s="353" t="s">
        <v>302</v>
      </c>
      <c r="H298" s="357">
        <v>42298</v>
      </c>
      <c r="I298" s="356" t="s">
        <v>92</v>
      </c>
      <c r="J298" s="363" t="s">
        <v>277</v>
      </c>
      <c r="K298" s="356"/>
      <c r="L298" s="356"/>
      <c r="M298" s="552"/>
      <c r="N298" s="553"/>
      <c r="O298" s="332"/>
      <c r="P298" s="332"/>
      <c r="Q298" s="332"/>
      <c r="R298" s="332"/>
      <c r="S298" s="332"/>
      <c r="T298" s="332"/>
      <c r="U298" s="332"/>
      <c r="V298" s="332"/>
      <c r="W298" s="332"/>
      <c r="X298" s="332"/>
    </row>
    <row r="299" spans="1:41" ht="45" customHeight="1">
      <c r="B299" s="352">
        <v>2</v>
      </c>
      <c r="C299" s="352" t="s">
        <v>95</v>
      </c>
      <c r="D299" s="353" t="s">
        <v>285</v>
      </c>
      <c r="E299" s="356" t="s">
        <v>301</v>
      </c>
      <c r="F299" s="356" t="s">
        <v>289</v>
      </c>
      <c r="G299" s="353" t="s">
        <v>302</v>
      </c>
      <c r="H299" s="357">
        <v>42298</v>
      </c>
      <c r="I299" s="356" t="s">
        <v>92</v>
      </c>
      <c r="J299" s="363" t="s">
        <v>277</v>
      </c>
      <c r="K299" s="356"/>
      <c r="L299" s="356"/>
      <c r="M299" s="552"/>
      <c r="N299" s="553"/>
      <c r="O299" s="332"/>
      <c r="P299" s="332"/>
      <c r="Q299" s="332"/>
      <c r="R299" s="332"/>
      <c r="S299" s="332"/>
      <c r="T299" s="332"/>
      <c r="U299" s="332"/>
      <c r="V299" s="332"/>
      <c r="W299" s="332"/>
      <c r="X299" s="332"/>
    </row>
    <row r="300" spans="1:41" ht="45" customHeight="1">
      <c r="B300" s="352">
        <v>3</v>
      </c>
      <c r="C300" s="352" t="s">
        <v>95</v>
      </c>
      <c r="D300" s="353" t="s">
        <v>286</v>
      </c>
      <c r="E300" s="356" t="s">
        <v>301</v>
      </c>
      <c r="F300" s="356" t="s">
        <v>289</v>
      </c>
      <c r="G300" s="353" t="s">
        <v>302</v>
      </c>
      <c r="H300" s="357">
        <v>42298</v>
      </c>
      <c r="I300" s="356" t="s">
        <v>92</v>
      </c>
      <c r="J300" s="363" t="s">
        <v>277</v>
      </c>
      <c r="K300" s="356"/>
      <c r="L300" s="356"/>
      <c r="M300" s="552"/>
      <c r="N300" s="553"/>
      <c r="O300" s="332"/>
      <c r="P300" s="332"/>
      <c r="Q300" s="332"/>
      <c r="R300" s="332"/>
      <c r="S300" s="332"/>
      <c r="T300" s="332"/>
      <c r="U300" s="332"/>
      <c r="V300" s="332"/>
      <c r="W300" s="332"/>
      <c r="X300" s="332"/>
    </row>
    <row r="301" spans="1:41" ht="45" customHeight="1">
      <c r="B301" s="352">
        <v>4</v>
      </c>
      <c r="C301" s="352" t="s">
        <v>95</v>
      </c>
      <c r="D301" s="353" t="s">
        <v>283</v>
      </c>
      <c r="E301" s="356" t="s">
        <v>301</v>
      </c>
      <c r="F301" s="356" t="s">
        <v>289</v>
      </c>
      <c r="G301" s="353" t="s">
        <v>302</v>
      </c>
      <c r="H301" s="357">
        <v>42298</v>
      </c>
      <c r="I301" s="356" t="s">
        <v>92</v>
      </c>
      <c r="J301" s="363" t="s">
        <v>277</v>
      </c>
      <c r="K301" s="356"/>
      <c r="L301" s="356"/>
      <c r="M301" s="552"/>
      <c r="N301" s="553"/>
      <c r="O301" s="332"/>
      <c r="P301" s="332"/>
      <c r="Q301" s="332"/>
      <c r="R301" s="332"/>
      <c r="S301" s="332"/>
      <c r="T301" s="332"/>
      <c r="U301" s="332"/>
      <c r="V301" s="332"/>
      <c r="W301" s="332"/>
      <c r="X301" s="332"/>
    </row>
    <row r="302" spans="1:41" ht="45" customHeight="1">
      <c r="B302" s="352">
        <v>5</v>
      </c>
      <c r="C302" s="352" t="s">
        <v>95</v>
      </c>
      <c r="D302" s="353" t="s">
        <v>287</v>
      </c>
      <c r="E302" s="356" t="s">
        <v>301</v>
      </c>
      <c r="F302" s="356" t="s">
        <v>289</v>
      </c>
      <c r="G302" s="353" t="s">
        <v>302</v>
      </c>
      <c r="H302" s="357">
        <v>42298</v>
      </c>
      <c r="I302" s="356" t="s">
        <v>282</v>
      </c>
      <c r="J302" s="363" t="s">
        <v>330</v>
      </c>
      <c r="K302" s="356"/>
      <c r="L302" s="356"/>
      <c r="M302" s="552"/>
      <c r="N302" s="553"/>
      <c r="O302" s="332"/>
      <c r="P302" s="332"/>
      <c r="Q302" s="332"/>
      <c r="R302" s="332"/>
      <c r="S302" s="332"/>
      <c r="T302" s="332"/>
      <c r="U302" s="332"/>
      <c r="V302" s="332"/>
      <c r="W302" s="332"/>
      <c r="X302" s="332"/>
    </row>
    <row r="303" spans="1:41" ht="60" customHeight="1">
      <c r="B303" s="548" t="s">
        <v>331</v>
      </c>
      <c r="C303" s="548"/>
      <c r="D303" s="548"/>
      <c r="E303" s="549"/>
      <c r="F303" s="550"/>
      <c r="G303" s="550"/>
      <c r="H303" s="550"/>
      <c r="I303" s="550"/>
      <c r="J303" s="550"/>
      <c r="K303" s="550"/>
      <c r="L303" s="550"/>
      <c r="M303" s="550"/>
      <c r="N303" s="551"/>
      <c r="O303" s="332"/>
      <c r="P303" s="332"/>
      <c r="Q303" s="332"/>
      <c r="R303" s="332"/>
      <c r="S303" s="332"/>
      <c r="T303" s="332"/>
      <c r="U303" s="332"/>
      <c r="V303" s="332"/>
      <c r="W303" s="332"/>
      <c r="X303" s="332"/>
    </row>
    <row r="304" spans="1:41" s="401" customFormat="1" ht="45" customHeight="1">
      <c r="A304" s="188"/>
      <c r="B304" s="399">
        <v>1</v>
      </c>
      <c r="C304" s="400" t="s">
        <v>90</v>
      </c>
      <c r="D304" s="400" t="s">
        <v>276</v>
      </c>
      <c r="E304" s="402"/>
      <c r="F304" s="356" t="s">
        <v>92</v>
      </c>
      <c r="G304" s="403"/>
      <c r="H304" s="403"/>
      <c r="I304" s="403"/>
      <c r="J304" s="403"/>
      <c r="K304" s="403"/>
      <c r="L304" s="403"/>
      <c r="M304" s="403"/>
      <c r="N304" s="403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10"/>
      <c r="Z304" s="10"/>
      <c r="AA304" s="10"/>
      <c r="AB304" s="10"/>
      <c r="AC304" s="10"/>
      <c r="AD304" s="10"/>
      <c r="AE304" s="10"/>
      <c r="AF304" s="10"/>
      <c r="AG304" s="10"/>
      <c r="AH304" s="12"/>
      <c r="AI304" s="12"/>
      <c r="AJ304" s="12"/>
      <c r="AK304" s="12"/>
      <c r="AL304" s="12"/>
      <c r="AM304" s="12"/>
      <c r="AN304" s="12"/>
      <c r="AO304" s="12"/>
    </row>
    <row r="305" spans="1:41" s="401" customFormat="1" ht="45" customHeight="1">
      <c r="A305" s="188"/>
      <c r="B305" s="399">
        <f>B304+1</f>
        <v>2</v>
      </c>
      <c r="C305" s="400" t="s">
        <v>90</v>
      </c>
      <c r="D305" s="400" t="s">
        <v>278</v>
      </c>
      <c r="E305" s="402"/>
      <c r="F305" s="356" t="s">
        <v>92</v>
      </c>
      <c r="G305" s="403"/>
      <c r="H305" s="403"/>
      <c r="I305" s="403"/>
      <c r="J305" s="403"/>
      <c r="K305" s="403"/>
      <c r="L305" s="403"/>
      <c r="M305" s="403"/>
      <c r="N305" s="403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10"/>
      <c r="Z305" s="10"/>
      <c r="AA305" s="10"/>
      <c r="AB305" s="10"/>
      <c r="AC305" s="10"/>
      <c r="AD305" s="10"/>
      <c r="AE305" s="10"/>
      <c r="AF305" s="10"/>
      <c r="AG305" s="10"/>
      <c r="AH305" s="12"/>
      <c r="AI305" s="12"/>
      <c r="AJ305" s="12"/>
      <c r="AK305" s="12"/>
      <c r="AL305" s="12"/>
      <c r="AM305" s="12"/>
      <c r="AN305" s="12"/>
      <c r="AO305" s="12"/>
    </row>
    <row r="306" spans="1:41" s="401" customFormat="1" ht="45" customHeight="1">
      <c r="A306" s="188"/>
      <c r="B306" s="399">
        <f t="shared" ref="B306:B308" si="24">B305+1</f>
        <v>3</v>
      </c>
      <c r="C306" s="400" t="s">
        <v>90</v>
      </c>
      <c r="D306" s="400" t="s">
        <v>279</v>
      </c>
      <c r="E306" s="402"/>
      <c r="F306" s="356" t="s">
        <v>92</v>
      </c>
      <c r="G306" s="403"/>
      <c r="H306" s="403"/>
      <c r="I306" s="403"/>
      <c r="J306" s="403"/>
      <c r="K306" s="403"/>
      <c r="L306" s="403"/>
      <c r="M306" s="403"/>
      <c r="N306" s="403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10"/>
      <c r="Z306" s="10"/>
      <c r="AA306" s="10"/>
      <c r="AB306" s="10"/>
      <c r="AC306" s="10"/>
      <c r="AD306" s="10"/>
      <c r="AE306" s="10"/>
      <c r="AF306" s="10"/>
      <c r="AG306" s="10"/>
      <c r="AH306" s="12"/>
      <c r="AI306" s="12"/>
      <c r="AJ306" s="12"/>
      <c r="AK306" s="12"/>
      <c r="AL306" s="12"/>
      <c r="AM306" s="12"/>
      <c r="AN306" s="12"/>
      <c r="AO306" s="12"/>
    </row>
    <row r="307" spans="1:41" s="401" customFormat="1" ht="45" customHeight="1">
      <c r="A307" s="188"/>
      <c r="B307" s="399">
        <f t="shared" si="24"/>
        <v>4</v>
      </c>
      <c r="C307" s="400" t="s">
        <v>90</v>
      </c>
      <c r="D307" s="400" t="s">
        <v>280</v>
      </c>
      <c r="E307" s="402"/>
      <c r="F307" s="356" t="s">
        <v>92</v>
      </c>
      <c r="G307" s="403"/>
      <c r="H307" s="403"/>
      <c r="I307" s="403"/>
      <c r="J307" s="403"/>
      <c r="K307" s="403"/>
      <c r="L307" s="403"/>
      <c r="M307" s="403"/>
      <c r="N307" s="403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10"/>
      <c r="Z307" s="10"/>
      <c r="AA307" s="10"/>
      <c r="AB307" s="10"/>
      <c r="AC307" s="10"/>
      <c r="AD307" s="10"/>
      <c r="AE307" s="10"/>
      <c r="AF307" s="10"/>
      <c r="AG307" s="10"/>
      <c r="AH307" s="12"/>
      <c r="AI307" s="12"/>
      <c r="AJ307" s="12"/>
      <c r="AK307" s="12"/>
      <c r="AL307" s="12"/>
      <c r="AM307" s="12"/>
      <c r="AN307" s="12"/>
      <c r="AO307" s="12"/>
    </row>
    <row r="308" spans="1:41" s="401" customFormat="1" ht="45" customHeight="1">
      <c r="A308" s="188"/>
      <c r="B308" s="399">
        <f t="shared" si="24"/>
        <v>5</v>
      </c>
      <c r="C308" s="400" t="s">
        <v>90</v>
      </c>
      <c r="D308" s="400" t="s">
        <v>281</v>
      </c>
      <c r="E308" s="402"/>
      <c r="F308" s="356" t="s">
        <v>92</v>
      </c>
      <c r="G308" s="403"/>
      <c r="H308" s="403"/>
      <c r="I308" s="403"/>
      <c r="J308" s="403"/>
      <c r="K308" s="403"/>
      <c r="L308" s="403"/>
      <c r="M308" s="403"/>
      <c r="N308" s="403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10"/>
      <c r="Z308" s="10"/>
      <c r="AA308" s="10"/>
      <c r="AB308" s="10"/>
      <c r="AC308" s="10"/>
      <c r="AD308" s="10"/>
      <c r="AE308" s="10"/>
      <c r="AF308" s="10"/>
      <c r="AG308" s="10"/>
      <c r="AH308" s="12"/>
      <c r="AI308" s="12"/>
      <c r="AJ308" s="12"/>
      <c r="AK308" s="12"/>
      <c r="AL308" s="12"/>
      <c r="AM308" s="12"/>
      <c r="AN308" s="12"/>
      <c r="AO308" s="12"/>
    </row>
    <row r="309" spans="1:41" ht="45" customHeight="1">
      <c r="B309" s="352">
        <v>1</v>
      </c>
      <c r="C309" s="352" t="s">
        <v>95</v>
      </c>
      <c r="D309" s="353" t="s">
        <v>284</v>
      </c>
      <c r="E309" s="356" t="s">
        <v>301</v>
      </c>
      <c r="F309" s="356" t="s">
        <v>289</v>
      </c>
      <c r="G309" s="353" t="s">
        <v>302</v>
      </c>
      <c r="H309" s="357">
        <v>42299</v>
      </c>
      <c r="I309" s="356" t="s">
        <v>282</v>
      </c>
      <c r="J309" s="363" t="s">
        <v>332</v>
      </c>
      <c r="K309" s="356"/>
      <c r="L309" s="356"/>
      <c r="M309" s="552"/>
      <c r="N309" s="553"/>
      <c r="O309" s="332"/>
      <c r="P309" s="332"/>
      <c r="Q309" s="332"/>
      <c r="R309" s="332"/>
      <c r="S309" s="332"/>
      <c r="T309" s="332"/>
      <c r="U309" s="332"/>
      <c r="V309" s="332"/>
      <c r="W309" s="332"/>
      <c r="X309" s="332"/>
    </row>
    <row r="310" spans="1:41" ht="45" customHeight="1">
      <c r="B310" s="352">
        <v>2</v>
      </c>
      <c r="C310" s="352" t="s">
        <v>95</v>
      </c>
      <c r="D310" s="353" t="s">
        <v>285</v>
      </c>
      <c r="E310" s="356" t="s">
        <v>301</v>
      </c>
      <c r="F310" s="356" t="s">
        <v>289</v>
      </c>
      <c r="G310" s="353" t="s">
        <v>302</v>
      </c>
      <c r="H310" s="357">
        <v>42299</v>
      </c>
      <c r="I310" s="356" t="s">
        <v>92</v>
      </c>
      <c r="J310" s="363" t="s">
        <v>277</v>
      </c>
      <c r="K310" s="356"/>
      <c r="L310" s="356"/>
      <c r="M310" s="552"/>
      <c r="N310" s="553"/>
      <c r="O310" s="332"/>
      <c r="P310" s="332"/>
      <c r="Q310" s="332"/>
      <c r="R310" s="332"/>
      <c r="S310" s="332"/>
      <c r="T310" s="332"/>
      <c r="U310" s="332"/>
      <c r="V310" s="332"/>
      <c r="W310" s="332"/>
      <c r="X310" s="332"/>
    </row>
    <row r="311" spans="1:41" ht="45" customHeight="1">
      <c r="B311" s="352">
        <v>3</v>
      </c>
      <c r="C311" s="352" t="s">
        <v>95</v>
      </c>
      <c r="D311" s="353" t="s">
        <v>286</v>
      </c>
      <c r="E311" s="356" t="s">
        <v>301</v>
      </c>
      <c r="F311" s="356" t="s">
        <v>289</v>
      </c>
      <c r="G311" s="353" t="s">
        <v>302</v>
      </c>
      <c r="H311" s="357">
        <v>42299</v>
      </c>
      <c r="I311" s="356" t="s">
        <v>92</v>
      </c>
      <c r="J311" s="363" t="s">
        <v>277</v>
      </c>
      <c r="K311" s="356"/>
      <c r="L311" s="356"/>
      <c r="M311" s="552"/>
      <c r="N311" s="553"/>
      <c r="O311" s="332"/>
      <c r="P311" s="332"/>
      <c r="Q311" s="332"/>
      <c r="R311" s="332"/>
      <c r="S311" s="332"/>
      <c r="T311" s="332"/>
      <c r="U311" s="332"/>
      <c r="V311" s="332"/>
      <c r="W311" s="332"/>
      <c r="X311" s="332"/>
    </row>
    <row r="312" spans="1:41" ht="45" customHeight="1">
      <c r="B312" s="352">
        <v>4</v>
      </c>
      <c r="C312" s="352" t="s">
        <v>95</v>
      </c>
      <c r="D312" s="353" t="s">
        <v>283</v>
      </c>
      <c r="E312" s="356" t="s">
        <v>301</v>
      </c>
      <c r="F312" s="356" t="s">
        <v>289</v>
      </c>
      <c r="G312" s="353" t="s">
        <v>302</v>
      </c>
      <c r="H312" s="357">
        <v>42299</v>
      </c>
      <c r="I312" s="356" t="s">
        <v>92</v>
      </c>
      <c r="J312" s="363" t="s">
        <v>277</v>
      </c>
      <c r="K312" s="356"/>
      <c r="L312" s="356"/>
      <c r="M312" s="552"/>
      <c r="N312" s="553"/>
      <c r="O312" s="332"/>
      <c r="P312" s="332"/>
      <c r="Q312" s="332"/>
      <c r="R312" s="332"/>
      <c r="S312" s="332"/>
      <c r="T312" s="332"/>
      <c r="U312" s="332"/>
      <c r="V312" s="332"/>
      <c r="W312" s="332"/>
      <c r="X312" s="332"/>
    </row>
    <row r="313" spans="1:41" ht="45" customHeight="1">
      <c r="B313" s="352">
        <v>5</v>
      </c>
      <c r="C313" s="352" t="s">
        <v>95</v>
      </c>
      <c r="D313" s="353" t="s">
        <v>287</v>
      </c>
      <c r="E313" s="356" t="s">
        <v>301</v>
      </c>
      <c r="F313" s="356" t="s">
        <v>289</v>
      </c>
      <c r="G313" s="353" t="s">
        <v>302</v>
      </c>
      <c r="H313" s="357">
        <v>42299</v>
      </c>
      <c r="I313" s="356" t="s">
        <v>92</v>
      </c>
      <c r="J313" s="363" t="s">
        <v>277</v>
      </c>
      <c r="K313" s="356"/>
      <c r="L313" s="356"/>
      <c r="M313" s="552"/>
      <c r="N313" s="553"/>
      <c r="O313" s="332"/>
      <c r="P313" s="332"/>
      <c r="Q313" s="332"/>
      <c r="R313" s="332"/>
      <c r="S313" s="332"/>
      <c r="T313" s="332"/>
      <c r="U313" s="332"/>
      <c r="V313" s="332"/>
      <c r="W313" s="332"/>
      <c r="X313" s="332"/>
    </row>
    <row r="314" spans="1:41" ht="20.100000000000001" customHeight="1">
      <c r="B314" s="554" t="s">
        <v>333</v>
      </c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332"/>
      <c r="P314" s="332"/>
      <c r="Q314" s="332"/>
      <c r="R314" s="332"/>
      <c r="S314" s="332"/>
      <c r="T314" s="332"/>
      <c r="U314" s="332"/>
      <c r="V314" s="332"/>
      <c r="W314" s="332"/>
      <c r="X314" s="332"/>
    </row>
    <row r="315" spans="1:41" ht="60" customHeight="1">
      <c r="B315" s="548" t="s">
        <v>334</v>
      </c>
      <c r="C315" s="548"/>
      <c r="D315" s="548"/>
      <c r="E315" s="549"/>
      <c r="F315" s="550"/>
      <c r="G315" s="550"/>
      <c r="H315" s="550"/>
      <c r="I315" s="550"/>
      <c r="J315" s="550"/>
      <c r="K315" s="550"/>
      <c r="L315" s="550"/>
      <c r="M315" s="550"/>
      <c r="N315" s="551"/>
      <c r="O315" s="332"/>
      <c r="P315" s="332"/>
      <c r="Q315" s="332"/>
      <c r="R315" s="332"/>
      <c r="S315" s="332"/>
      <c r="T315" s="332"/>
      <c r="U315" s="332"/>
      <c r="V315" s="332"/>
      <c r="W315" s="332"/>
      <c r="X315" s="332"/>
    </row>
    <row r="316" spans="1:41" s="401" customFormat="1" ht="45" customHeight="1">
      <c r="A316" s="188"/>
      <c r="B316" s="399">
        <v>1</v>
      </c>
      <c r="C316" s="400" t="s">
        <v>90</v>
      </c>
      <c r="D316" s="400" t="s">
        <v>276</v>
      </c>
      <c r="E316" s="402"/>
      <c r="F316" s="356" t="s">
        <v>92</v>
      </c>
      <c r="G316" s="403"/>
      <c r="H316" s="403"/>
      <c r="I316" s="403"/>
      <c r="J316" s="403"/>
      <c r="K316" s="403"/>
      <c r="L316" s="403"/>
      <c r="M316" s="403"/>
      <c r="N316" s="403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10"/>
      <c r="Z316" s="10"/>
      <c r="AA316" s="10"/>
      <c r="AB316" s="10"/>
      <c r="AC316" s="10"/>
      <c r="AD316" s="10"/>
      <c r="AE316" s="10"/>
      <c r="AF316" s="10"/>
      <c r="AG316" s="10"/>
      <c r="AH316" s="12"/>
      <c r="AI316" s="12"/>
      <c r="AJ316" s="12"/>
      <c r="AK316" s="12"/>
      <c r="AL316" s="12"/>
      <c r="AM316" s="12"/>
      <c r="AN316" s="12"/>
      <c r="AO316" s="12"/>
    </row>
    <row r="317" spans="1:41" s="401" customFormat="1" ht="45" customHeight="1">
      <c r="A317" s="188"/>
      <c r="B317" s="399">
        <f>B316+1</f>
        <v>2</v>
      </c>
      <c r="C317" s="400" t="s">
        <v>90</v>
      </c>
      <c r="D317" s="400" t="s">
        <v>278</v>
      </c>
      <c r="E317" s="402"/>
      <c r="F317" s="356" t="s">
        <v>92</v>
      </c>
      <c r="G317" s="403"/>
      <c r="H317" s="403"/>
      <c r="I317" s="403"/>
      <c r="J317" s="403"/>
      <c r="K317" s="403"/>
      <c r="L317" s="403"/>
      <c r="M317" s="403"/>
      <c r="N317" s="403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10"/>
      <c r="Z317" s="10"/>
      <c r="AA317" s="10"/>
      <c r="AB317" s="10"/>
      <c r="AC317" s="10"/>
      <c r="AD317" s="10"/>
      <c r="AE317" s="10"/>
      <c r="AF317" s="10"/>
      <c r="AG317" s="10"/>
      <c r="AH317" s="12"/>
      <c r="AI317" s="12"/>
      <c r="AJ317" s="12"/>
      <c r="AK317" s="12"/>
      <c r="AL317" s="12"/>
      <c r="AM317" s="12"/>
      <c r="AN317" s="12"/>
      <c r="AO317" s="12"/>
    </row>
    <row r="318" spans="1:41" s="401" customFormat="1" ht="45" customHeight="1">
      <c r="A318" s="188"/>
      <c r="B318" s="399">
        <f t="shared" ref="B318:B320" si="25">B317+1</f>
        <v>3</v>
      </c>
      <c r="C318" s="400" t="s">
        <v>90</v>
      </c>
      <c r="D318" s="400" t="s">
        <v>279</v>
      </c>
      <c r="E318" s="402"/>
      <c r="F318" s="356" t="s">
        <v>92</v>
      </c>
      <c r="G318" s="403"/>
      <c r="H318" s="403"/>
      <c r="I318" s="403"/>
      <c r="J318" s="403"/>
      <c r="K318" s="403"/>
      <c r="L318" s="403"/>
      <c r="M318" s="403"/>
      <c r="N318" s="403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10"/>
      <c r="Z318" s="10"/>
      <c r="AA318" s="10"/>
      <c r="AB318" s="10"/>
      <c r="AC318" s="10"/>
      <c r="AD318" s="10"/>
      <c r="AE318" s="10"/>
      <c r="AF318" s="10"/>
      <c r="AG318" s="10"/>
      <c r="AH318" s="12"/>
      <c r="AI318" s="12"/>
      <c r="AJ318" s="12"/>
      <c r="AK318" s="12"/>
      <c r="AL318" s="12"/>
      <c r="AM318" s="12"/>
      <c r="AN318" s="12"/>
      <c r="AO318" s="12"/>
    </row>
    <row r="319" spans="1:41" s="401" customFormat="1" ht="45" customHeight="1">
      <c r="A319" s="188"/>
      <c r="B319" s="399">
        <f t="shared" si="25"/>
        <v>4</v>
      </c>
      <c r="C319" s="400" t="s">
        <v>90</v>
      </c>
      <c r="D319" s="400" t="s">
        <v>280</v>
      </c>
      <c r="E319" s="402"/>
      <c r="F319" s="356" t="s">
        <v>92</v>
      </c>
      <c r="G319" s="403"/>
      <c r="H319" s="403"/>
      <c r="I319" s="403"/>
      <c r="J319" s="403"/>
      <c r="K319" s="403"/>
      <c r="L319" s="403"/>
      <c r="M319" s="403"/>
      <c r="N319" s="403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10"/>
      <c r="Z319" s="10"/>
      <c r="AA319" s="10"/>
      <c r="AB319" s="10"/>
      <c r="AC319" s="10"/>
      <c r="AD319" s="10"/>
      <c r="AE319" s="10"/>
      <c r="AF319" s="10"/>
      <c r="AG319" s="10"/>
      <c r="AH319" s="12"/>
      <c r="AI319" s="12"/>
      <c r="AJ319" s="12"/>
      <c r="AK319" s="12"/>
      <c r="AL319" s="12"/>
      <c r="AM319" s="12"/>
      <c r="AN319" s="12"/>
      <c r="AO319" s="12"/>
    </row>
    <row r="320" spans="1:41" s="401" customFormat="1" ht="45" customHeight="1">
      <c r="A320" s="188"/>
      <c r="B320" s="399">
        <f t="shared" si="25"/>
        <v>5</v>
      </c>
      <c r="C320" s="400" t="s">
        <v>90</v>
      </c>
      <c r="D320" s="400" t="s">
        <v>281</v>
      </c>
      <c r="E320" s="402"/>
      <c r="F320" s="356" t="s">
        <v>92</v>
      </c>
      <c r="G320" s="403"/>
      <c r="H320" s="403"/>
      <c r="I320" s="403"/>
      <c r="J320" s="403"/>
      <c r="K320" s="403"/>
      <c r="L320" s="403"/>
      <c r="M320" s="403"/>
      <c r="N320" s="403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10"/>
      <c r="Z320" s="10"/>
      <c r="AA320" s="10"/>
      <c r="AB320" s="10"/>
      <c r="AC320" s="10"/>
      <c r="AD320" s="10"/>
      <c r="AE320" s="10"/>
      <c r="AF320" s="10"/>
      <c r="AG320" s="10"/>
      <c r="AH320" s="12"/>
      <c r="AI320" s="12"/>
      <c r="AJ320" s="12"/>
      <c r="AK320" s="12"/>
      <c r="AL320" s="12"/>
      <c r="AM320" s="12"/>
      <c r="AN320" s="12"/>
      <c r="AO320" s="12"/>
    </row>
    <row r="321" spans="1:41" ht="45" customHeight="1">
      <c r="B321" s="352">
        <v>1</v>
      </c>
      <c r="C321" s="352" t="s">
        <v>95</v>
      </c>
      <c r="D321" s="353" t="s">
        <v>284</v>
      </c>
      <c r="E321" s="356" t="s">
        <v>301</v>
      </c>
      <c r="F321" s="356" t="s">
        <v>289</v>
      </c>
      <c r="G321" s="353" t="s">
        <v>302</v>
      </c>
      <c r="H321" s="357">
        <v>42300</v>
      </c>
      <c r="I321" s="356" t="s">
        <v>92</v>
      </c>
      <c r="J321" s="363" t="s">
        <v>277</v>
      </c>
      <c r="K321" s="356"/>
      <c r="L321" s="356"/>
      <c r="M321" s="552"/>
      <c r="N321" s="553"/>
      <c r="O321" s="332"/>
      <c r="P321" s="332"/>
      <c r="Q321" s="332"/>
      <c r="R321" s="332"/>
      <c r="S321" s="332"/>
      <c r="T321" s="332"/>
      <c r="U321" s="332"/>
      <c r="V321" s="332"/>
      <c r="W321" s="332"/>
      <c r="X321" s="332"/>
    </row>
    <row r="322" spans="1:41" ht="45" customHeight="1">
      <c r="B322" s="352">
        <v>2</v>
      </c>
      <c r="C322" s="352" t="s">
        <v>95</v>
      </c>
      <c r="D322" s="353" t="s">
        <v>285</v>
      </c>
      <c r="E322" s="356" t="s">
        <v>301</v>
      </c>
      <c r="F322" s="356" t="s">
        <v>289</v>
      </c>
      <c r="G322" s="353" t="s">
        <v>302</v>
      </c>
      <c r="H322" s="357">
        <v>42300</v>
      </c>
      <c r="I322" s="356" t="s">
        <v>92</v>
      </c>
      <c r="J322" s="363" t="s">
        <v>277</v>
      </c>
      <c r="K322" s="356"/>
      <c r="L322" s="356"/>
      <c r="M322" s="552"/>
      <c r="N322" s="553"/>
      <c r="O322" s="332"/>
      <c r="P322" s="332"/>
      <c r="Q322" s="332"/>
      <c r="R322" s="332"/>
      <c r="S322" s="332"/>
      <c r="T322" s="332"/>
      <c r="U322" s="332"/>
      <c r="V322" s="332"/>
      <c r="W322" s="332"/>
      <c r="X322" s="332"/>
    </row>
    <row r="323" spans="1:41" ht="45" customHeight="1">
      <c r="B323" s="352">
        <v>3</v>
      </c>
      <c r="C323" s="352" t="s">
        <v>95</v>
      </c>
      <c r="D323" s="353" t="s">
        <v>286</v>
      </c>
      <c r="E323" s="356" t="s">
        <v>301</v>
      </c>
      <c r="F323" s="356" t="s">
        <v>289</v>
      </c>
      <c r="G323" s="353" t="s">
        <v>302</v>
      </c>
      <c r="H323" s="357">
        <v>42300</v>
      </c>
      <c r="I323" s="356" t="s">
        <v>92</v>
      </c>
      <c r="J323" s="363" t="s">
        <v>277</v>
      </c>
      <c r="K323" s="356"/>
      <c r="L323" s="356"/>
      <c r="M323" s="552"/>
      <c r="N323" s="553"/>
      <c r="O323" s="332"/>
      <c r="P323" s="332"/>
      <c r="Q323" s="332"/>
      <c r="R323" s="332"/>
      <c r="S323" s="332"/>
      <c r="T323" s="332"/>
      <c r="U323" s="332"/>
      <c r="V323" s="332"/>
      <c r="W323" s="332"/>
      <c r="X323" s="332"/>
    </row>
    <row r="324" spans="1:41" ht="45" customHeight="1">
      <c r="B324" s="352">
        <v>4</v>
      </c>
      <c r="C324" s="352" t="s">
        <v>95</v>
      </c>
      <c r="D324" s="353" t="s">
        <v>283</v>
      </c>
      <c r="E324" s="356" t="s">
        <v>301</v>
      </c>
      <c r="F324" s="356" t="s">
        <v>289</v>
      </c>
      <c r="G324" s="353" t="s">
        <v>302</v>
      </c>
      <c r="H324" s="357">
        <v>42300</v>
      </c>
      <c r="I324" s="356" t="s">
        <v>282</v>
      </c>
      <c r="J324" s="363" t="s">
        <v>335</v>
      </c>
      <c r="K324" s="356"/>
      <c r="L324" s="356"/>
      <c r="M324" s="552"/>
      <c r="N324" s="553"/>
      <c r="O324" s="332"/>
      <c r="P324" s="332"/>
      <c r="Q324" s="332"/>
      <c r="R324" s="332"/>
      <c r="S324" s="332"/>
      <c r="T324" s="332"/>
      <c r="U324" s="332"/>
      <c r="V324" s="332"/>
      <c r="W324" s="332"/>
      <c r="X324" s="332"/>
    </row>
    <row r="325" spans="1:41" ht="45" customHeight="1">
      <c r="B325" s="352">
        <v>5</v>
      </c>
      <c r="C325" s="352" t="s">
        <v>95</v>
      </c>
      <c r="D325" s="353" t="s">
        <v>287</v>
      </c>
      <c r="E325" s="356" t="s">
        <v>301</v>
      </c>
      <c r="F325" s="356" t="s">
        <v>289</v>
      </c>
      <c r="G325" s="353" t="s">
        <v>302</v>
      </c>
      <c r="H325" s="357">
        <v>42300</v>
      </c>
      <c r="I325" s="356" t="s">
        <v>92</v>
      </c>
      <c r="J325" s="363" t="s">
        <v>277</v>
      </c>
      <c r="K325" s="356"/>
      <c r="L325" s="356"/>
      <c r="M325" s="552"/>
      <c r="N325" s="553"/>
      <c r="O325" s="332"/>
      <c r="P325" s="332"/>
      <c r="Q325" s="332"/>
      <c r="R325" s="332"/>
      <c r="S325" s="332"/>
      <c r="T325" s="332"/>
      <c r="U325" s="332"/>
      <c r="V325" s="332"/>
      <c r="W325" s="332"/>
      <c r="X325" s="332"/>
    </row>
    <row r="326" spans="1:41" ht="60" customHeight="1">
      <c r="B326" s="548" t="s">
        <v>336</v>
      </c>
      <c r="C326" s="548"/>
      <c r="D326" s="548"/>
      <c r="E326" s="549"/>
      <c r="F326" s="550"/>
      <c r="G326" s="550"/>
      <c r="H326" s="550"/>
      <c r="I326" s="550"/>
      <c r="J326" s="550"/>
      <c r="K326" s="550"/>
      <c r="L326" s="550"/>
      <c r="M326" s="550"/>
      <c r="N326" s="551"/>
      <c r="O326" s="332"/>
      <c r="P326" s="332"/>
      <c r="Q326" s="332"/>
      <c r="R326" s="332"/>
      <c r="S326" s="332"/>
      <c r="T326" s="332"/>
      <c r="U326" s="332"/>
      <c r="V326" s="332"/>
      <c r="W326" s="332"/>
      <c r="X326" s="332"/>
    </row>
    <row r="327" spans="1:41" s="401" customFormat="1" ht="45" customHeight="1">
      <c r="A327" s="188"/>
      <c r="B327" s="399">
        <v>1</v>
      </c>
      <c r="C327" s="400" t="s">
        <v>90</v>
      </c>
      <c r="D327" s="400" t="s">
        <v>276</v>
      </c>
      <c r="E327" s="402"/>
      <c r="F327" s="356" t="s">
        <v>92</v>
      </c>
      <c r="G327" s="403"/>
      <c r="H327" s="403"/>
      <c r="I327" s="403"/>
      <c r="J327" s="403"/>
      <c r="K327" s="403"/>
      <c r="L327" s="403"/>
      <c r="M327" s="403"/>
      <c r="N327" s="403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10"/>
      <c r="Z327" s="10"/>
      <c r="AA327" s="10"/>
      <c r="AB327" s="10"/>
      <c r="AC327" s="10"/>
      <c r="AD327" s="10"/>
      <c r="AE327" s="10"/>
      <c r="AF327" s="10"/>
      <c r="AG327" s="10"/>
      <c r="AH327" s="12"/>
      <c r="AI327" s="12"/>
      <c r="AJ327" s="12"/>
      <c r="AK327" s="12"/>
      <c r="AL327" s="12"/>
      <c r="AM327" s="12"/>
      <c r="AN327" s="12"/>
      <c r="AO327" s="12"/>
    </row>
    <row r="328" spans="1:41" s="401" customFormat="1" ht="45" customHeight="1">
      <c r="A328" s="188"/>
      <c r="B328" s="399">
        <f>B327+1</f>
        <v>2</v>
      </c>
      <c r="C328" s="400" t="s">
        <v>90</v>
      </c>
      <c r="D328" s="400" t="s">
        <v>278</v>
      </c>
      <c r="E328" s="402"/>
      <c r="F328" s="356" t="s">
        <v>92</v>
      </c>
      <c r="G328" s="403"/>
      <c r="H328" s="403"/>
      <c r="I328" s="403"/>
      <c r="J328" s="403"/>
      <c r="K328" s="403"/>
      <c r="L328" s="403"/>
      <c r="M328" s="403"/>
      <c r="N328" s="403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10"/>
      <c r="Z328" s="10"/>
      <c r="AA328" s="10"/>
      <c r="AB328" s="10"/>
      <c r="AC328" s="10"/>
      <c r="AD328" s="10"/>
      <c r="AE328" s="10"/>
      <c r="AF328" s="10"/>
      <c r="AG328" s="10"/>
      <c r="AH328" s="12"/>
      <c r="AI328" s="12"/>
      <c r="AJ328" s="12"/>
      <c r="AK328" s="12"/>
      <c r="AL328" s="12"/>
      <c r="AM328" s="12"/>
      <c r="AN328" s="12"/>
      <c r="AO328" s="12"/>
    </row>
    <row r="329" spans="1:41" s="401" customFormat="1" ht="45" customHeight="1">
      <c r="A329" s="188"/>
      <c r="B329" s="399">
        <f t="shared" ref="B329:B331" si="26">B328+1</f>
        <v>3</v>
      </c>
      <c r="C329" s="400" t="s">
        <v>90</v>
      </c>
      <c r="D329" s="400" t="s">
        <v>279</v>
      </c>
      <c r="E329" s="402"/>
      <c r="F329" s="356" t="s">
        <v>92</v>
      </c>
      <c r="G329" s="403"/>
      <c r="H329" s="403"/>
      <c r="I329" s="403"/>
      <c r="J329" s="403"/>
      <c r="K329" s="403"/>
      <c r="L329" s="403"/>
      <c r="M329" s="403"/>
      <c r="N329" s="403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10"/>
      <c r="Z329" s="10"/>
      <c r="AA329" s="10"/>
      <c r="AB329" s="10"/>
      <c r="AC329" s="10"/>
      <c r="AD329" s="10"/>
      <c r="AE329" s="10"/>
      <c r="AF329" s="10"/>
      <c r="AG329" s="10"/>
      <c r="AH329" s="12"/>
      <c r="AI329" s="12"/>
      <c r="AJ329" s="12"/>
      <c r="AK329" s="12"/>
      <c r="AL329" s="12"/>
      <c r="AM329" s="12"/>
      <c r="AN329" s="12"/>
      <c r="AO329" s="12"/>
    </row>
    <row r="330" spans="1:41" s="401" customFormat="1" ht="45" customHeight="1">
      <c r="A330" s="188"/>
      <c r="B330" s="399">
        <f t="shared" si="26"/>
        <v>4</v>
      </c>
      <c r="C330" s="400" t="s">
        <v>90</v>
      </c>
      <c r="D330" s="400" t="s">
        <v>280</v>
      </c>
      <c r="E330" s="402"/>
      <c r="F330" s="356" t="s">
        <v>92</v>
      </c>
      <c r="G330" s="403"/>
      <c r="H330" s="403"/>
      <c r="I330" s="403"/>
      <c r="J330" s="403"/>
      <c r="K330" s="403"/>
      <c r="L330" s="403"/>
      <c r="M330" s="403"/>
      <c r="N330" s="403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1" customFormat="1" ht="45" customHeight="1">
      <c r="A331" s="188"/>
      <c r="B331" s="399">
        <f t="shared" si="26"/>
        <v>5</v>
      </c>
      <c r="C331" s="400" t="s">
        <v>90</v>
      </c>
      <c r="D331" s="400" t="s">
        <v>281</v>
      </c>
      <c r="E331" s="402"/>
      <c r="F331" s="356" t="s">
        <v>92</v>
      </c>
      <c r="G331" s="403"/>
      <c r="H331" s="403"/>
      <c r="I331" s="403"/>
      <c r="J331" s="403"/>
      <c r="K331" s="403"/>
      <c r="L331" s="403"/>
      <c r="M331" s="403"/>
      <c r="N331" s="403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ht="45" customHeight="1">
      <c r="B332" s="352">
        <v>1</v>
      </c>
      <c r="C332" s="352" t="s">
        <v>95</v>
      </c>
      <c r="D332" s="353" t="s">
        <v>284</v>
      </c>
      <c r="E332" s="356" t="s">
        <v>301</v>
      </c>
      <c r="F332" s="356" t="s">
        <v>289</v>
      </c>
      <c r="G332" s="353" t="s">
        <v>302</v>
      </c>
      <c r="H332" s="357">
        <v>42300</v>
      </c>
      <c r="I332" s="356" t="s">
        <v>92</v>
      </c>
      <c r="J332" s="363" t="s">
        <v>277</v>
      </c>
      <c r="K332" s="356"/>
      <c r="L332" s="356"/>
      <c r="M332" s="552"/>
      <c r="N332" s="553"/>
      <c r="O332" s="332"/>
      <c r="P332" s="332"/>
      <c r="Q332" s="332"/>
      <c r="R332" s="332"/>
      <c r="S332" s="332"/>
      <c r="T332" s="332"/>
      <c r="U332" s="332"/>
      <c r="V332" s="332"/>
      <c r="W332" s="332"/>
      <c r="X332" s="332"/>
    </row>
    <row r="333" spans="1:41" ht="45" customHeight="1">
      <c r="B333" s="352">
        <v>2</v>
      </c>
      <c r="C333" s="352" t="s">
        <v>95</v>
      </c>
      <c r="D333" s="353" t="s">
        <v>285</v>
      </c>
      <c r="E333" s="356" t="s">
        <v>301</v>
      </c>
      <c r="F333" s="356" t="s">
        <v>289</v>
      </c>
      <c r="G333" s="353" t="s">
        <v>302</v>
      </c>
      <c r="H333" s="357">
        <v>42300</v>
      </c>
      <c r="I333" s="356" t="s">
        <v>92</v>
      </c>
      <c r="J333" s="363" t="s">
        <v>277</v>
      </c>
      <c r="K333" s="356"/>
      <c r="L333" s="356"/>
      <c r="M333" s="552"/>
      <c r="N333" s="553"/>
      <c r="O333" s="332"/>
      <c r="P333" s="332"/>
      <c r="Q333" s="332"/>
      <c r="R333" s="332"/>
      <c r="S333" s="332"/>
      <c r="T333" s="332"/>
      <c r="U333" s="332"/>
      <c r="V333" s="332"/>
      <c r="W333" s="332"/>
      <c r="X333" s="332"/>
    </row>
    <row r="334" spans="1:41" ht="45" customHeight="1">
      <c r="B334" s="352">
        <v>3</v>
      </c>
      <c r="C334" s="352" t="s">
        <v>95</v>
      </c>
      <c r="D334" s="353" t="s">
        <v>286</v>
      </c>
      <c r="E334" s="356" t="s">
        <v>301</v>
      </c>
      <c r="F334" s="356" t="s">
        <v>289</v>
      </c>
      <c r="G334" s="353" t="s">
        <v>302</v>
      </c>
      <c r="H334" s="357">
        <v>42300</v>
      </c>
      <c r="I334" s="356" t="s">
        <v>92</v>
      </c>
      <c r="J334" s="363" t="s">
        <v>277</v>
      </c>
      <c r="K334" s="356"/>
      <c r="L334" s="356"/>
      <c r="M334" s="552"/>
      <c r="N334" s="553"/>
      <c r="O334" s="332"/>
      <c r="P334" s="332"/>
      <c r="Q334" s="332"/>
      <c r="R334" s="332"/>
      <c r="S334" s="332"/>
      <c r="T334" s="332"/>
      <c r="U334" s="332"/>
      <c r="V334" s="332"/>
      <c r="W334" s="332"/>
      <c r="X334" s="332"/>
    </row>
    <row r="335" spans="1:41" ht="45" customHeight="1">
      <c r="B335" s="352">
        <v>4</v>
      </c>
      <c r="C335" s="352" t="s">
        <v>95</v>
      </c>
      <c r="D335" s="353" t="s">
        <v>283</v>
      </c>
      <c r="E335" s="356" t="s">
        <v>301</v>
      </c>
      <c r="F335" s="356" t="s">
        <v>289</v>
      </c>
      <c r="G335" s="353" t="s">
        <v>302</v>
      </c>
      <c r="H335" s="357">
        <v>42300</v>
      </c>
      <c r="I335" s="356" t="s">
        <v>92</v>
      </c>
      <c r="J335" s="363" t="s">
        <v>277</v>
      </c>
      <c r="K335" s="356"/>
      <c r="L335" s="356"/>
      <c r="M335" s="552"/>
      <c r="N335" s="553"/>
      <c r="O335" s="332"/>
      <c r="P335" s="332"/>
      <c r="Q335" s="332"/>
      <c r="R335" s="332"/>
      <c r="S335" s="332"/>
      <c r="T335" s="332"/>
      <c r="U335" s="332"/>
      <c r="V335" s="332"/>
      <c r="W335" s="332"/>
      <c r="X335" s="332"/>
    </row>
    <row r="336" spans="1:41" ht="45" customHeight="1">
      <c r="B336" s="352">
        <v>5</v>
      </c>
      <c r="C336" s="352" t="s">
        <v>95</v>
      </c>
      <c r="D336" s="353" t="s">
        <v>287</v>
      </c>
      <c r="E336" s="356" t="s">
        <v>301</v>
      </c>
      <c r="F336" s="356" t="s">
        <v>289</v>
      </c>
      <c r="G336" s="353" t="s">
        <v>302</v>
      </c>
      <c r="H336" s="357">
        <v>42300</v>
      </c>
      <c r="I336" s="356" t="s">
        <v>92</v>
      </c>
      <c r="J336" s="363" t="s">
        <v>277</v>
      </c>
      <c r="K336" s="356"/>
      <c r="L336" s="356"/>
      <c r="M336" s="552"/>
      <c r="N336" s="553"/>
      <c r="O336" s="332"/>
      <c r="P336" s="332"/>
      <c r="Q336" s="332"/>
      <c r="R336" s="332"/>
      <c r="S336" s="332"/>
      <c r="T336" s="332"/>
      <c r="U336" s="332"/>
      <c r="V336" s="332"/>
      <c r="W336" s="332"/>
      <c r="X336" s="332"/>
    </row>
    <row r="337" spans="1:41" ht="60" customHeight="1">
      <c r="B337" s="548" t="s">
        <v>337</v>
      </c>
      <c r="C337" s="548"/>
      <c r="D337" s="548"/>
      <c r="E337" s="549"/>
      <c r="F337" s="550"/>
      <c r="G337" s="550"/>
      <c r="H337" s="550"/>
      <c r="I337" s="550"/>
      <c r="J337" s="550"/>
      <c r="K337" s="550"/>
      <c r="L337" s="550"/>
      <c r="M337" s="550"/>
      <c r="N337" s="551"/>
      <c r="O337" s="332"/>
      <c r="P337" s="332"/>
      <c r="Q337" s="332"/>
      <c r="R337" s="332"/>
      <c r="S337" s="332"/>
      <c r="T337" s="332"/>
      <c r="U337" s="332"/>
      <c r="V337" s="332"/>
      <c r="W337" s="332"/>
      <c r="X337" s="332"/>
    </row>
    <row r="338" spans="1:41" s="401" customFormat="1" ht="45" customHeight="1">
      <c r="A338" s="188"/>
      <c r="B338" s="399">
        <v>1</v>
      </c>
      <c r="C338" s="400" t="s">
        <v>90</v>
      </c>
      <c r="D338" s="400" t="s">
        <v>276</v>
      </c>
      <c r="E338" s="402"/>
      <c r="F338" s="356" t="s">
        <v>92</v>
      </c>
      <c r="G338" s="403"/>
      <c r="H338" s="403"/>
      <c r="I338" s="403"/>
      <c r="J338" s="403"/>
      <c r="K338" s="403"/>
      <c r="L338" s="403"/>
      <c r="M338" s="403"/>
      <c r="N338" s="403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10"/>
      <c r="Z338" s="10"/>
      <c r="AA338" s="10"/>
      <c r="AB338" s="10"/>
      <c r="AC338" s="10"/>
      <c r="AD338" s="10"/>
      <c r="AE338" s="10"/>
      <c r="AF338" s="10"/>
      <c r="AG338" s="10"/>
      <c r="AH338" s="12"/>
      <c r="AI338" s="12"/>
      <c r="AJ338" s="12"/>
      <c r="AK338" s="12"/>
      <c r="AL338" s="12"/>
      <c r="AM338" s="12"/>
      <c r="AN338" s="12"/>
      <c r="AO338" s="12"/>
    </row>
    <row r="339" spans="1:41" s="401" customFormat="1" ht="45" customHeight="1">
      <c r="A339" s="188"/>
      <c r="B339" s="399">
        <f>B338+1</f>
        <v>2</v>
      </c>
      <c r="C339" s="400" t="s">
        <v>90</v>
      </c>
      <c r="D339" s="400" t="s">
        <v>278</v>
      </c>
      <c r="E339" s="402"/>
      <c r="F339" s="356" t="s">
        <v>92</v>
      </c>
      <c r="G339" s="403"/>
      <c r="H339" s="403"/>
      <c r="I339" s="403"/>
      <c r="J339" s="403"/>
      <c r="K339" s="403"/>
      <c r="L339" s="403"/>
      <c r="M339" s="403"/>
      <c r="N339" s="403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10"/>
      <c r="Z339" s="10"/>
      <c r="AA339" s="10"/>
      <c r="AB339" s="10"/>
      <c r="AC339" s="10"/>
      <c r="AD339" s="10"/>
      <c r="AE339" s="10"/>
      <c r="AF339" s="10"/>
      <c r="AG339" s="10"/>
      <c r="AH339" s="12"/>
      <c r="AI339" s="12"/>
      <c r="AJ339" s="12"/>
      <c r="AK339" s="12"/>
      <c r="AL339" s="12"/>
      <c r="AM339" s="12"/>
      <c r="AN339" s="12"/>
      <c r="AO339" s="12"/>
    </row>
    <row r="340" spans="1:41" s="401" customFormat="1" ht="45" customHeight="1">
      <c r="A340" s="188"/>
      <c r="B340" s="399">
        <f t="shared" ref="B340:B342" si="27">B339+1</f>
        <v>3</v>
      </c>
      <c r="C340" s="400" t="s">
        <v>90</v>
      </c>
      <c r="D340" s="400" t="s">
        <v>279</v>
      </c>
      <c r="E340" s="402"/>
      <c r="F340" s="356" t="s">
        <v>92</v>
      </c>
      <c r="G340" s="403"/>
      <c r="H340" s="403"/>
      <c r="I340" s="403"/>
      <c r="J340" s="403"/>
      <c r="K340" s="403"/>
      <c r="L340" s="403"/>
      <c r="M340" s="403"/>
      <c r="N340" s="403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10"/>
      <c r="Z340" s="10"/>
      <c r="AA340" s="10"/>
      <c r="AB340" s="10"/>
      <c r="AC340" s="10"/>
      <c r="AD340" s="10"/>
      <c r="AE340" s="10"/>
      <c r="AF340" s="10"/>
      <c r="AG340" s="10"/>
      <c r="AH340" s="12"/>
      <c r="AI340" s="12"/>
      <c r="AJ340" s="12"/>
      <c r="AK340" s="12"/>
      <c r="AL340" s="12"/>
      <c r="AM340" s="12"/>
      <c r="AN340" s="12"/>
      <c r="AO340" s="12"/>
    </row>
    <row r="341" spans="1:41" s="401" customFormat="1" ht="45" customHeight="1">
      <c r="A341" s="188"/>
      <c r="B341" s="399">
        <f t="shared" si="27"/>
        <v>4</v>
      </c>
      <c r="C341" s="400" t="s">
        <v>90</v>
      </c>
      <c r="D341" s="400" t="s">
        <v>280</v>
      </c>
      <c r="E341" s="402"/>
      <c r="F341" s="356" t="s">
        <v>92</v>
      </c>
      <c r="G341" s="403"/>
      <c r="H341" s="403"/>
      <c r="I341" s="403"/>
      <c r="J341" s="403"/>
      <c r="K341" s="403"/>
      <c r="L341" s="403"/>
      <c r="M341" s="403"/>
      <c r="N341" s="403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1" customFormat="1" ht="45" customHeight="1">
      <c r="A342" s="188"/>
      <c r="B342" s="399">
        <f t="shared" si="27"/>
        <v>5</v>
      </c>
      <c r="C342" s="400" t="s">
        <v>90</v>
      </c>
      <c r="D342" s="400" t="s">
        <v>281</v>
      </c>
      <c r="E342" s="402"/>
      <c r="F342" s="356" t="s">
        <v>92</v>
      </c>
      <c r="G342" s="403"/>
      <c r="H342" s="403"/>
      <c r="I342" s="403"/>
      <c r="J342" s="403"/>
      <c r="K342" s="403"/>
      <c r="L342" s="403"/>
      <c r="M342" s="403"/>
      <c r="N342" s="403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ht="45" customHeight="1">
      <c r="B343" s="352">
        <v>1</v>
      </c>
      <c r="C343" s="352" t="s">
        <v>95</v>
      </c>
      <c r="D343" s="353" t="s">
        <v>284</v>
      </c>
      <c r="E343" s="356" t="s">
        <v>301</v>
      </c>
      <c r="F343" s="356" t="s">
        <v>289</v>
      </c>
      <c r="G343" s="353" t="s">
        <v>302</v>
      </c>
      <c r="H343" s="357">
        <v>42301</v>
      </c>
      <c r="I343" s="356" t="s">
        <v>92</v>
      </c>
      <c r="J343" s="363" t="s">
        <v>277</v>
      </c>
      <c r="K343" s="356"/>
      <c r="L343" s="356"/>
      <c r="M343" s="552"/>
      <c r="N343" s="553"/>
      <c r="O343" s="332"/>
      <c r="P343" s="332"/>
      <c r="Q343" s="332"/>
      <c r="R343" s="332"/>
      <c r="S343" s="332"/>
      <c r="T343" s="332"/>
      <c r="U343" s="332"/>
      <c r="V343" s="332"/>
      <c r="W343" s="332"/>
      <c r="X343" s="332"/>
    </row>
    <row r="344" spans="1:41" ht="45" customHeight="1">
      <c r="B344" s="352">
        <v>2</v>
      </c>
      <c r="C344" s="352" t="s">
        <v>95</v>
      </c>
      <c r="D344" s="353" t="s">
        <v>285</v>
      </c>
      <c r="E344" s="356" t="s">
        <v>301</v>
      </c>
      <c r="F344" s="356" t="s">
        <v>289</v>
      </c>
      <c r="G344" s="353" t="s">
        <v>302</v>
      </c>
      <c r="H344" s="357">
        <v>42301</v>
      </c>
      <c r="I344" s="356" t="s">
        <v>92</v>
      </c>
      <c r="J344" s="363" t="s">
        <v>277</v>
      </c>
      <c r="K344" s="356"/>
      <c r="L344" s="356"/>
      <c r="M344" s="552"/>
      <c r="N344" s="553"/>
      <c r="O344" s="332"/>
      <c r="P344" s="332"/>
      <c r="Q344" s="332"/>
      <c r="R344" s="332"/>
      <c r="S344" s="332"/>
      <c r="T344" s="332"/>
      <c r="U344" s="332"/>
      <c r="V344" s="332"/>
      <c r="W344" s="332"/>
      <c r="X344" s="332"/>
    </row>
    <row r="345" spans="1:41" ht="45" customHeight="1">
      <c r="B345" s="352">
        <v>3</v>
      </c>
      <c r="C345" s="352" t="s">
        <v>95</v>
      </c>
      <c r="D345" s="353" t="s">
        <v>286</v>
      </c>
      <c r="E345" s="356" t="s">
        <v>301</v>
      </c>
      <c r="F345" s="356" t="s">
        <v>289</v>
      </c>
      <c r="G345" s="353" t="s">
        <v>302</v>
      </c>
      <c r="H345" s="357">
        <v>42301</v>
      </c>
      <c r="I345" s="356" t="s">
        <v>92</v>
      </c>
      <c r="J345" s="363" t="s">
        <v>277</v>
      </c>
      <c r="K345" s="356"/>
      <c r="L345" s="356"/>
      <c r="M345" s="552"/>
      <c r="N345" s="553"/>
      <c r="O345" s="332"/>
      <c r="P345" s="332"/>
      <c r="Q345" s="332"/>
      <c r="R345" s="332"/>
      <c r="S345" s="332"/>
      <c r="T345" s="332"/>
      <c r="U345" s="332"/>
      <c r="V345" s="332"/>
      <c r="W345" s="332"/>
      <c r="X345" s="332"/>
    </row>
    <row r="346" spans="1:41" ht="45" customHeight="1">
      <c r="B346" s="352">
        <v>4</v>
      </c>
      <c r="C346" s="352" t="s">
        <v>95</v>
      </c>
      <c r="D346" s="353" t="s">
        <v>283</v>
      </c>
      <c r="E346" s="356" t="s">
        <v>301</v>
      </c>
      <c r="F346" s="356" t="s">
        <v>289</v>
      </c>
      <c r="G346" s="353" t="s">
        <v>302</v>
      </c>
      <c r="H346" s="357">
        <v>42301</v>
      </c>
      <c r="I346" s="356" t="s">
        <v>92</v>
      </c>
      <c r="J346" s="363" t="s">
        <v>277</v>
      </c>
      <c r="K346" s="356"/>
      <c r="L346" s="356"/>
      <c r="M346" s="552"/>
      <c r="N346" s="553"/>
      <c r="O346" s="332"/>
      <c r="P346" s="332"/>
      <c r="Q346" s="332"/>
      <c r="R346" s="332"/>
      <c r="S346" s="332"/>
      <c r="T346" s="332"/>
      <c r="U346" s="332"/>
      <c r="V346" s="332"/>
      <c r="W346" s="332"/>
      <c r="X346" s="332"/>
    </row>
    <row r="347" spans="1:41" ht="45" customHeight="1">
      <c r="B347" s="352">
        <v>5</v>
      </c>
      <c r="C347" s="352" t="s">
        <v>95</v>
      </c>
      <c r="D347" s="353" t="s">
        <v>287</v>
      </c>
      <c r="E347" s="356" t="s">
        <v>301</v>
      </c>
      <c r="F347" s="356" t="s">
        <v>289</v>
      </c>
      <c r="G347" s="353" t="s">
        <v>302</v>
      </c>
      <c r="H347" s="357">
        <v>42301</v>
      </c>
      <c r="I347" s="356" t="s">
        <v>92</v>
      </c>
      <c r="J347" s="363" t="s">
        <v>277</v>
      </c>
      <c r="K347" s="356"/>
      <c r="L347" s="356"/>
      <c r="M347" s="552"/>
      <c r="N347" s="553"/>
      <c r="O347" s="332"/>
      <c r="P347" s="332"/>
      <c r="Q347" s="332"/>
      <c r="R347" s="332"/>
      <c r="S347" s="332"/>
      <c r="T347" s="332"/>
      <c r="U347" s="332"/>
      <c r="V347" s="332"/>
      <c r="W347" s="332"/>
      <c r="X347" s="332"/>
    </row>
    <row r="348" spans="1:41" ht="60" customHeight="1">
      <c r="B348" s="548" t="s">
        <v>338</v>
      </c>
      <c r="C348" s="548"/>
      <c r="D348" s="548"/>
      <c r="E348" s="549"/>
      <c r="F348" s="550"/>
      <c r="G348" s="550"/>
      <c r="H348" s="550"/>
      <c r="I348" s="550"/>
      <c r="J348" s="550"/>
      <c r="K348" s="550"/>
      <c r="L348" s="550"/>
      <c r="M348" s="550"/>
      <c r="N348" s="551"/>
      <c r="O348" s="332"/>
      <c r="P348" s="332"/>
      <c r="Q348" s="332"/>
      <c r="R348" s="332"/>
      <c r="S348" s="332"/>
      <c r="T348" s="332"/>
      <c r="U348" s="332"/>
      <c r="V348" s="332"/>
      <c r="W348" s="332"/>
      <c r="X348" s="332"/>
    </row>
    <row r="349" spans="1:41" s="401" customFormat="1" ht="45" customHeight="1">
      <c r="A349" s="188"/>
      <c r="B349" s="399">
        <v>1</v>
      </c>
      <c r="C349" s="400" t="s">
        <v>90</v>
      </c>
      <c r="D349" s="400" t="s">
        <v>276</v>
      </c>
      <c r="E349" s="402"/>
      <c r="F349" s="356" t="s">
        <v>92</v>
      </c>
      <c r="G349" s="403"/>
      <c r="H349" s="403"/>
      <c r="I349" s="403"/>
      <c r="J349" s="403"/>
      <c r="K349" s="403"/>
      <c r="L349" s="403"/>
      <c r="M349" s="403"/>
      <c r="N349" s="403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10"/>
      <c r="Z349" s="10"/>
      <c r="AA349" s="10"/>
      <c r="AB349" s="10"/>
      <c r="AC349" s="10"/>
      <c r="AD349" s="10"/>
      <c r="AE349" s="10"/>
      <c r="AF349" s="10"/>
      <c r="AG349" s="10"/>
      <c r="AH349" s="12"/>
      <c r="AI349" s="12"/>
      <c r="AJ349" s="12"/>
      <c r="AK349" s="12"/>
      <c r="AL349" s="12"/>
      <c r="AM349" s="12"/>
      <c r="AN349" s="12"/>
      <c r="AO349" s="12"/>
    </row>
    <row r="350" spans="1:41" s="401" customFormat="1" ht="45" customHeight="1">
      <c r="A350" s="188"/>
      <c r="B350" s="399">
        <f>B349+1</f>
        <v>2</v>
      </c>
      <c r="C350" s="400" t="s">
        <v>90</v>
      </c>
      <c r="D350" s="400" t="s">
        <v>278</v>
      </c>
      <c r="E350" s="402"/>
      <c r="F350" s="356" t="s">
        <v>92</v>
      </c>
      <c r="G350" s="403"/>
      <c r="H350" s="403"/>
      <c r="I350" s="403"/>
      <c r="J350" s="403"/>
      <c r="K350" s="403"/>
      <c r="L350" s="403"/>
      <c r="M350" s="403"/>
      <c r="N350" s="403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10"/>
      <c r="Z350" s="10"/>
      <c r="AA350" s="10"/>
      <c r="AB350" s="10"/>
      <c r="AC350" s="10"/>
      <c r="AD350" s="10"/>
      <c r="AE350" s="10"/>
      <c r="AF350" s="10"/>
      <c r="AG350" s="10"/>
      <c r="AH350" s="12"/>
      <c r="AI350" s="12"/>
      <c r="AJ350" s="12"/>
      <c r="AK350" s="12"/>
      <c r="AL350" s="12"/>
      <c r="AM350" s="12"/>
      <c r="AN350" s="12"/>
      <c r="AO350" s="12"/>
    </row>
    <row r="351" spans="1:41" s="401" customFormat="1" ht="45" customHeight="1">
      <c r="A351" s="188"/>
      <c r="B351" s="399">
        <f t="shared" ref="B351:B353" si="28">B350+1</f>
        <v>3</v>
      </c>
      <c r="C351" s="400" t="s">
        <v>90</v>
      </c>
      <c r="D351" s="400" t="s">
        <v>279</v>
      </c>
      <c r="E351" s="402"/>
      <c r="F351" s="356" t="s">
        <v>92</v>
      </c>
      <c r="G351" s="403"/>
      <c r="H351" s="403"/>
      <c r="I351" s="403"/>
      <c r="J351" s="403"/>
      <c r="K351" s="403"/>
      <c r="L351" s="403"/>
      <c r="M351" s="403"/>
      <c r="N351" s="403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10"/>
      <c r="Z351" s="10"/>
      <c r="AA351" s="10"/>
      <c r="AB351" s="10"/>
      <c r="AC351" s="10"/>
      <c r="AD351" s="10"/>
      <c r="AE351" s="10"/>
      <c r="AF351" s="10"/>
      <c r="AG351" s="10"/>
      <c r="AH351" s="12"/>
      <c r="AI351" s="12"/>
      <c r="AJ351" s="12"/>
      <c r="AK351" s="12"/>
      <c r="AL351" s="12"/>
      <c r="AM351" s="12"/>
      <c r="AN351" s="12"/>
      <c r="AO351" s="12"/>
    </row>
    <row r="352" spans="1:41" s="401" customFormat="1" ht="45" customHeight="1">
      <c r="A352" s="188"/>
      <c r="B352" s="399">
        <f t="shared" si="28"/>
        <v>4</v>
      </c>
      <c r="C352" s="400" t="s">
        <v>90</v>
      </c>
      <c r="D352" s="400" t="s">
        <v>280</v>
      </c>
      <c r="E352" s="402"/>
      <c r="F352" s="356" t="s">
        <v>92</v>
      </c>
      <c r="G352" s="403"/>
      <c r="H352" s="403"/>
      <c r="I352" s="403"/>
      <c r="J352" s="403"/>
      <c r="K352" s="403"/>
      <c r="L352" s="403"/>
      <c r="M352" s="403"/>
      <c r="N352" s="403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1" customFormat="1" ht="45" customHeight="1">
      <c r="A353" s="188"/>
      <c r="B353" s="399">
        <f t="shared" si="28"/>
        <v>5</v>
      </c>
      <c r="C353" s="400" t="s">
        <v>90</v>
      </c>
      <c r="D353" s="400" t="s">
        <v>281</v>
      </c>
      <c r="E353" s="402"/>
      <c r="F353" s="356" t="s">
        <v>92</v>
      </c>
      <c r="G353" s="403"/>
      <c r="H353" s="403"/>
      <c r="I353" s="403"/>
      <c r="J353" s="403"/>
      <c r="K353" s="403"/>
      <c r="L353" s="403"/>
      <c r="M353" s="403"/>
      <c r="N353" s="403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ht="45" customHeight="1">
      <c r="B354" s="352">
        <v>1</v>
      </c>
      <c r="C354" s="352" t="s">
        <v>95</v>
      </c>
      <c r="D354" s="353" t="s">
        <v>284</v>
      </c>
      <c r="E354" s="356" t="s">
        <v>301</v>
      </c>
      <c r="F354" s="356" t="s">
        <v>289</v>
      </c>
      <c r="G354" s="353" t="s">
        <v>302</v>
      </c>
      <c r="H354" s="357">
        <v>42302</v>
      </c>
      <c r="I354" s="356" t="s">
        <v>92</v>
      </c>
      <c r="J354" s="363" t="s">
        <v>277</v>
      </c>
      <c r="K354" s="356"/>
      <c r="L354" s="356"/>
      <c r="M354" s="552"/>
      <c r="N354" s="553"/>
      <c r="O354" s="332"/>
      <c r="P354" s="332"/>
      <c r="Q354" s="332"/>
      <c r="R354" s="332"/>
      <c r="S354" s="332"/>
      <c r="T354" s="332"/>
      <c r="U354" s="332"/>
      <c r="V354" s="332"/>
      <c r="W354" s="332"/>
      <c r="X354" s="332"/>
    </row>
    <row r="355" spans="1:41" ht="45" customHeight="1">
      <c r="B355" s="352">
        <v>2</v>
      </c>
      <c r="C355" s="352" t="s">
        <v>95</v>
      </c>
      <c r="D355" s="353" t="s">
        <v>285</v>
      </c>
      <c r="E355" s="356" t="s">
        <v>301</v>
      </c>
      <c r="F355" s="356" t="s">
        <v>289</v>
      </c>
      <c r="G355" s="353" t="s">
        <v>302</v>
      </c>
      <c r="H355" s="357">
        <v>42302</v>
      </c>
      <c r="I355" s="356" t="s">
        <v>92</v>
      </c>
      <c r="J355" s="363" t="s">
        <v>277</v>
      </c>
      <c r="K355" s="356"/>
      <c r="L355" s="356"/>
      <c r="M355" s="552"/>
      <c r="N355" s="553"/>
      <c r="O355" s="332"/>
      <c r="P355" s="332"/>
      <c r="Q355" s="332"/>
      <c r="R355" s="332"/>
      <c r="S355" s="332"/>
      <c r="T355" s="332"/>
      <c r="U355" s="332"/>
      <c r="V355" s="332"/>
      <c r="W355" s="332"/>
      <c r="X355" s="332"/>
    </row>
    <row r="356" spans="1:41" ht="45" customHeight="1">
      <c r="B356" s="352">
        <v>3</v>
      </c>
      <c r="C356" s="352" t="s">
        <v>95</v>
      </c>
      <c r="D356" s="353" t="s">
        <v>286</v>
      </c>
      <c r="E356" s="356" t="s">
        <v>301</v>
      </c>
      <c r="F356" s="356" t="s">
        <v>289</v>
      </c>
      <c r="G356" s="353" t="s">
        <v>302</v>
      </c>
      <c r="H356" s="357">
        <v>42302</v>
      </c>
      <c r="I356" s="356" t="s">
        <v>92</v>
      </c>
      <c r="J356" s="363" t="s">
        <v>277</v>
      </c>
      <c r="K356" s="356"/>
      <c r="L356" s="356"/>
      <c r="M356" s="552"/>
      <c r="N356" s="553"/>
      <c r="O356" s="332"/>
      <c r="P356" s="332"/>
      <c r="Q356" s="332"/>
      <c r="R356" s="332"/>
      <c r="S356" s="332"/>
      <c r="T356" s="332"/>
      <c r="U356" s="332"/>
      <c r="V356" s="332"/>
      <c r="W356" s="332"/>
      <c r="X356" s="332"/>
    </row>
    <row r="357" spans="1:41" ht="45" customHeight="1">
      <c r="B357" s="352">
        <v>4</v>
      </c>
      <c r="C357" s="352" t="s">
        <v>95</v>
      </c>
      <c r="D357" s="353" t="s">
        <v>283</v>
      </c>
      <c r="E357" s="356" t="s">
        <v>301</v>
      </c>
      <c r="F357" s="356" t="s">
        <v>289</v>
      </c>
      <c r="G357" s="353" t="s">
        <v>302</v>
      </c>
      <c r="H357" s="357">
        <v>42302</v>
      </c>
      <c r="I357" s="356" t="s">
        <v>92</v>
      </c>
      <c r="J357" s="363" t="s">
        <v>277</v>
      </c>
      <c r="K357" s="356"/>
      <c r="L357" s="356"/>
      <c r="M357" s="552"/>
      <c r="N357" s="553"/>
      <c r="O357" s="332"/>
      <c r="P357" s="332"/>
      <c r="Q357" s="332"/>
      <c r="R357" s="332"/>
      <c r="S357" s="332"/>
      <c r="T357" s="332"/>
      <c r="U357" s="332"/>
      <c r="V357" s="332"/>
      <c r="W357" s="332"/>
      <c r="X357" s="332"/>
    </row>
    <row r="358" spans="1:41" ht="45" customHeight="1">
      <c r="B358" s="352">
        <v>5</v>
      </c>
      <c r="C358" s="352" t="s">
        <v>95</v>
      </c>
      <c r="D358" s="353" t="s">
        <v>287</v>
      </c>
      <c r="E358" s="356" t="s">
        <v>301</v>
      </c>
      <c r="F358" s="356" t="s">
        <v>289</v>
      </c>
      <c r="G358" s="353" t="s">
        <v>302</v>
      </c>
      <c r="H358" s="357">
        <v>42302</v>
      </c>
      <c r="I358" s="356" t="s">
        <v>92</v>
      </c>
      <c r="J358" s="363" t="s">
        <v>277</v>
      </c>
      <c r="K358" s="356"/>
      <c r="L358" s="356"/>
      <c r="M358" s="552"/>
      <c r="N358" s="553"/>
      <c r="O358" s="332"/>
      <c r="P358" s="332"/>
      <c r="Q358" s="332"/>
      <c r="R358" s="332"/>
      <c r="S358" s="332"/>
      <c r="T358" s="332"/>
      <c r="U358" s="332"/>
      <c r="V358" s="332"/>
      <c r="W358" s="332"/>
      <c r="X358" s="332"/>
    </row>
    <row r="359" spans="1:41" ht="60" customHeight="1">
      <c r="B359" s="548" t="s">
        <v>339</v>
      </c>
      <c r="C359" s="548"/>
      <c r="D359" s="548"/>
      <c r="E359" s="549"/>
      <c r="F359" s="550"/>
      <c r="G359" s="550"/>
      <c r="H359" s="550"/>
      <c r="I359" s="550"/>
      <c r="J359" s="550"/>
      <c r="K359" s="550"/>
      <c r="L359" s="550"/>
      <c r="M359" s="550"/>
      <c r="N359" s="551"/>
      <c r="O359" s="332"/>
      <c r="P359" s="332"/>
      <c r="Q359" s="332"/>
      <c r="R359" s="332"/>
      <c r="S359" s="332"/>
      <c r="T359" s="332"/>
      <c r="U359" s="332"/>
      <c r="V359" s="332"/>
      <c r="W359" s="332"/>
      <c r="X359" s="332"/>
    </row>
    <row r="360" spans="1:41" s="401" customFormat="1" ht="45" customHeight="1">
      <c r="A360" s="188"/>
      <c r="B360" s="399">
        <v>1</v>
      </c>
      <c r="C360" s="400" t="s">
        <v>90</v>
      </c>
      <c r="D360" s="400" t="s">
        <v>276</v>
      </c>
      <c r="E360" s="402"/>
      <c r="F360" s="356" t="s">
        <v>92</v>
      </c>
      <c r="G360" s="403"/>
      <c r="H360" s="403"/>
      <c r="I360" s="403"/>
      <c r="J360" s="403"/>
      <c r="K360" s="403"/>
      <c r="L360" s="403"/>
      <c r="M360" s="403"/>
      <c r="N360" s="403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10"/>
      <c r="Z360" s="10"/>
      <c r="AA360" s="10"/>
      <c r="AB360" s="10"/>
      <c r="AC360" s="10"/>
      <c r="AD360" s="10"/>
      <c r="AE360" s="10"/>
      <c r="AF360" s="10"/>
      <c r="AG360" s="10"/>
      <c r="AH360" s="12"/>
      <c r="AI360" s="12"/>
      <c r="AJ360" s="12"/>
      <c r="AK360" s="12"/>
      <c r="AL360" s="12"/>
      <c r="AM360" s="12"/>
      <c r="AN360" s="12"/>
      <c r="AO360" s="12"/>
    </row>
    <row r="361" spans="1:41" s="401" customFormat="1" ht="45" customHeight="1">
      <c r="A361" s="188"/>
      <c r="B361" s="399">
        <f>B360+1</f>
        <v>2</v>
      </c>
      <c r="C361" s="400" t="s">
        <v>90</v>
      </c>
      <c r="D361" s="400" t="s">
        <v>278</v>
      </c>
      <c r="E361" s="402"/>
      <c r="F361" s="356" t="s">
        <v>92</v>
      </c>
      <c r="G361" s="403"/>
      <c r="H361" s="403"/>
      <c r="I361" s="403"/>
      <c r="J361" s="403"/>
      <c r="K361" s="403"/>
      <c r="L361" s="403"/>
      <c r="M361" s="403"/>
      <c r="N361" s="403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10"/>
      <c r="Z361" s="10"/>
      <c r="AA361" s="10"/>
      <c r="AB361" s="10"/>
      <c r="AC361" s="10"/>
      <c r="AD361" s="10"/>
      <c r="AE361" s="10"/>
      <c r="AF361" s="10"/>
      <c r="AG361" s="10"/>
      <c r="AH361" s="12"/>
      <c r="AI361" s="12"/>
      <c r="AJ361" s="12"/>
      <c r="AK361" s="12"/>
      <c r="AL361" s="12"/>
      <c r="AM361" s="12"/>
      <c r="AN361" s="12"/>
      <c r="AO361" s="12"/>
    </row>
    <row r="362" spans="1:41" s="401" customFormat="1" ht="45" customHeight="1">
      <c r="A362" s="188"/>
      <c r="B362" s="399">
        <f t="shared" ref="B362:B364" si="29">B361+1</f>
        <v>3</v>
      </c>
      <c r="C362" s="400" t="s">
        <v>90</v>
      </c>
      <c r="D362" s="400" t="s">
        <v>279</v>
      </c>
      <c r="E362" s="402"/>
      <c r="F362" s="356" t="s">
        <v>92</v>
      </c>
      <c r="G362" s="403"/>
      <c r="H362" s="403"/>
      <c r="I362" s="403"/>
      <c r="J362" s="403"/>
      <c r="K362" s="403"/>
      <c r="L362" s="403"/>
      <c r="M362" s="403"/>
      <c r="N362" s="403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10"/>
      <c r="Z362" s="10"/>
      <c r="AA362" s="10"/>
      <c r="AB362" s="10"/>
      <c r="AC362" s="10"/>
      <c r="AD362" s="10"/>
      <c r="AE362" s="10"/>
      <c r="AF362" s="10"/>
      <c r="AG362" s="10"/>
      <c r="AH362" s="12"/>
      <c r="AI362" s="12"/>
      <c r="AJ362" s="12"/>
      <c r="AK362" s="12"/>
      <c r="AL362" s="12"/>
      <c r="AM362" s="12"/>
      <c r="AN362" s="12"/>
      <c r="AO362" s="12"/>
    </row>
    <row r="363" spans="1:41" s="401" customFormat="1" ht="45" customHeight="1">
      <c r="A363" s="188"/>
      <c r="B363" s="399">
        <f t="shared" si="29"/>
        <v>4</v>
      </c>
      <c r="C363" s="400" t="s">
        <v>90</v>
      </c>
      <c r="D363" s="400" t="s">
        <v>280</v>
      </c>
      <c r="E363" s="402"/>
      <c r="F363" s="356" t="s">
        <v>92</v>
      </c>
      <c r="G363" s="403"/>
      <c r="H363" s="403"/>
      <c r="I363" s="403"/>
      <c r="J363" s="403"/>
      <c r="K363" s="403"/>
      <c r="L363" s="403"/>
      <c r="M363" s="403"/>
      <c r="N363" s="403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1" customFormat="1" ht="45" customHeight="1">
      <c r="A364" s="188"/>
      <c r="B364" s="399">
        <f t="shared" si="29"/>
        <v>5</v>
      </c>
      <c r="C364" s="400" t="s">
        <v>90</v>
      </c>
      <c r="D364" s="400" t="s">
        <v>281</v>
      </c>
      <c r="E364" s="402"/>
      <c r="F364" s="356" t="s">
        <v>92</v>
      </c>
      <c r="G364" s="403"/>
      <c r="H364" s="403"/>
      <c r="I364" s="403"/>
      <c r="J364" s="403"/>
      <c r="K364" s="403"/>
      <c r="L364" s="403"/>
      <c r="M364" s="403"/>
      <c r="N364" s="403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ht="45" customHeight="1">
      <c r="B365" s="352">
        <v>1</v>
      </c>
      <c r="C365" s="352" t="s">
        <v>95</v>
      </c>
      <c r="D365" s="353" t="s">
        <v>284</v>
      </c>
      <c r="E365" s="356" t="s">
        <v>301</v>
      </c>
      <c r="F365" s="356" t="s">
        <v>289</v>
      </c>
      <c r="G365" s="353" t="s">
        <v>302</v>
      </c>
      <c r="H365" s="357">
        <v>42302</v>
      </c>
      <c r="I365" s="356" t="s">
        <v>92</v>
      </c>
      <c r="J365" s="363" t="s">
        <v>277</v>
      </c>
      <c r="K365" s="356"/>
      <c r="L365" s="356"/>
      <c r="M365" s="552"/>
      <c r="N365" s="553"/>
      <c r="O365" s="332"/>
      <c r="P365" s="332"/>
      <c r="Q365" s="332"/>
      <c r="R365" s="332"/>
      <c r="S365" s="332"/>
      <c r="T365" s="332"/>
      <c r="U365" s="332"/>
      <c r="V365" s="332"/>
      <c r="W365" s="332"/>
      <c r="X365" s="332"/>
    </row>
    <row r="366" spans="1:41" ht="45" customHeight="1">
      <c r="B366" s="352">
        <v>2</v>
      </c>
      <c r="C366" s="352" t="s">
        <v>95</v>
      </c>
      <c r="D366" s="353" t="s">
        <v>285</v>
      </c>
      <c r="E366" s="356" t="s">
        <v>301</v>
      </c>
      <c r="F366" s="356" t="s">
        <v>289</v>
      </c>
      <c r="G366" s="353" t="s">
        <v>302</v>
      </c>
      <c r="H366" s="357">
        <v>42302</v>
      </c>
      <c r="I366" s="356" t="s">
        <v>92</v>
      </c>
      <c r="J366" s="363" t="s">
        <v>277</v>
      </c>
      <c r="K366" s="356"/>
      <c r="L366" s="356"/>
      <c r="M366" s="552"/>
      <c r="N366" s="553"/>
      <c r="O366" s="332"/>
      <c r="P366" s="332"/>
      <c r="Q366" s="332"/>
      <c r="R366" s="332"/>
      <c r="S366" s="332"/>
      <c r="T366" s="332"/>
      <c r="U366" s="332"/>
      <c r="V366" s="332"/>
      <c r="W366" s="332"/>
      <c r="X366" s="332"/>
    </row>
    <row r="367" spans="1:41" ht="45" customHeight="1">
      <c r="B367" s="352">
        <v>3</v>
      </c>
      <c r="C367" s="352" t="s">
        <v>95</v>
      </c>
      <c r="D367" s="353" t="s">
        <v>286</v>
      </c>
      <c r="E367" s="356" t="s">
        <v>301</v>
      </c>
      <c r="F367" s="356" t="s">
        <v>289</v>
      </c>
      <c r="G367" s="353" t="s">
        <v>302</v>
      </c>
      <c r="H367" s="357">
        <v>42302</v>
      </c>
      <c r="I367" s="356" t="s">
        <v>92</v>
      </c>
      <c r="J367" s="363" t="s">
        <v>277</v>
      </c>
      <c r="K367" s="356"/>
      <c r="L367" s="356"/>
      <c r="M367" s="552"/>
      <c r="N367" s="553"/>
      <c r="O367" s="332"/>
      <c r="P367" s="332"/>
      <c r="Q367" s="332"/>
      <c r="R367" s="332"/>
      <c r="S367" s="332"/>
      <c r="T367" s="332"/>
      <c r="U367" s="332"/>
      <c r="V367" s="332"/>
      <c r="W367" s="332"/>
      <c r="X367" s="332"/>
    </row>
    <row r="368" spans="1:41" ht="45" customHeight="1">
      <c r="B368" s="352">
        <v>4</v>
      </c>
      <c r="C368" s="352" t="s">
        <v>95</v>
      </c>
      <c r="D368" s="353" t="s">
        <v>283</v>
      </c>
      <c r="E368" s="356" t="s">
        <v>301</v>
      </c>
      <c r="F368" s="356" t="s">
        <v>289</v>
      </c>
      <c r="G368" s="353" t="s">
        <v>302</v>
      </c>
      <c r="H368" s="357">
        <v>42302</v>
      </c>
      <c r="I368" s="356" t="s">
        <v>92</v>
      </c>
      <c r="J368" s="363" t="s">
        <v>277</v>
      </c>
      <c r="K368" s="356"/>
      <c r="L368" s="356"/>
      <c r="M368" s="552"/>
      <c r="N368" s="553"/>
      <c r="O368" s="332"/>
      <c r="P368" s="332"/>
      <c r="Q368" s="332"/>
      <c r="R368" s="332"/>
      <c r="S368" s="332"/>
      <c r="T368" s="332"/>
      <c r="U368" s="332"/>
      <c r="V368" s="332"/>
      <c r="W368" s="332"/>
      <c r="X368" s="332"/>
    </row>
    <row r="369" spans="1:41" ht="45" customHeight="1">
      <c r="B369" s="352">
        <v>5</v>
      </c>
      <c r="C369" s="352" t="s">
        <v>95</v>
      </c>
      <c r="D369" s="353" t="s">
        <v>287</v>
      </c>
      <c r="E369" s="356" t="s">
        <v>301</v>
      </c>
      <c r="F369" s="356" t="s">
        <v>289</v>
      </c>
      <c r="G369" s="353" t="s">
        <v>302</v>
      </c>
      <c r="H369" s="357">
        <v>42302</v>
      </c>
      <c r="I369" s="356" t="s">
        <v>92</v>
      </c>
      <c r="J369" s="363" t="s">
        <v>277</v>
      </c>
      <c r="K369" s="356"/>
      <c r="L369" s="356"/>
      <c r="M369" s="552"/>
      <c r="N369" s="553"/>
      <c r="O369" s="332"/>
      <c r="P369" s="332"/>
      <c r="Q369" s="332"/>
      <c r="R369" s="332"/>
      <c r="S369" s="332"/>
      <c r="T369" s="332"/>
      <c r="U369" s="332"/>
      <c r="V369" s="332"/>
      <c r="W369" s="332"/>
      <c r="X369" s="332"/>
    </row>
    <row r="370" spans="1:41" ht="60" customHeight="1">
      <c r="B370" s="548" t="s">
        <v>340</v>
      </c>
      <c r="C370" s="548"/>
      <c r="D370" s="548"/>
      <c r="E370" s="549"/>
      <c r="F370" s="550"/>
      <c r="G370" s="550"/>
      <c r="H370" s="550"/>
      <c r="I370" s="550"/>
      <c r="J370" s="550"/>
      <c r="K370" s="550"/>
      <c r="L370" s="550"/>
      <c r="M370" s="550"/>
      <c r="N370" s="551"/>
      <c r="O370" s="332"/>
      <c r="P370" s="332"/>
      <c r="Q370" s="332"/>
      <c r="R370" s="332"/>
      <c r="S370" s="332"/>
      <c r="T370" s="332"/>
      <c r="U370" s="332"/>
      <c r="V370" s="332"/>
      <c r="W370" s="332"/>
      <c r="X370" s="332"/>
    </row>
    <row r="371" spans="1:41" s="401" customFormat="1" ht="45" customHeight="1">
      <c r="A371" s="188"/>
      <c r="B371" s="399">
        <v>1</v>
      </c>
      <c r="C371" s="400" t="s">
        <v>90</v>
      </c>
      <c r="D371" s="400" t="s">
        <v>276</v>
      </c>
      <c r="E371" s="402"/>
      <c r="F371" s="356" t="s">
        <v>92</v>
      </c>
      <c r="G371" s="403"/>
      <c r="H371" s="403"/>
      <c r="I371" s="403"/>
      <c r="J371" s="403"/>
      <c r="K371" s="403"/>
      <c r="L371" s="403"/>
      <c r="M371" s="403"/>
      <c r="N371" s="403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10"/>
      <c r="Z371" s="10"/>
      <c r="AA371" s="10"/>
      <c r="AB371" s="10"/>
      <c r="AC371" s="10"/>
      <c r="AD371" s="10"/>
      <c r="AE371" s="10"/>
      <c r="AF371" s="10"/>
      <c r="AG371" s="10"/>
      <c r="AH371" s="12"/>
      <c r="AI371" s="12"/>
      <c r="AJ371" s="12"/>
      <c r="AK371" s="12"/>
      <c r="AL371" s="12"/>
      <c r="AM371" s="12"/>
      <c r="AN371" s="12"/>
      <c r="AO371" s="12"/>
    </row>
    <row r="372" spans="1:41" s="401" customFormat="1" ht="45" customHeight="1">
      <c r="A372" s="188"/>
      <c r="B372" s="399">
        <f>B371+1</f>
        <v>2</v>
      </c>
      <c r="C372" s="400" t="s">
        <v>90</v>
      </c>
      <c r="D372" s="400" t="s">
        <v>278</v>
      </c>
      <c r="E372" s="402"/>
      <c r="F372" s="356" t="s">
        <v>92</v>
      </c>
      <c r="G372" s="403"/>
      <c r="H372" s="403"/>
      <c r="I372" s="403"/>
      <c r="J372" s="403"/>
      <c r="K372" s="403"/>
      <c r="L372" s="403"/>
      <c r="M372" s="403"/>
      <c r="N372" s="403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10"/>
      <c r="Z372" s="10"/>
      <c r="AA372" s="10"/>
      <c r="AB372" s="10"/>
      <c r="AC372" s="10"/>
      <c r="AD372" s="10"/>
      <c r="AE372" s="10"/>
      <c r="AF372" s="10"/>
      <c r="AG372" s="10"/>
      <c r="AH372" s="12"/>
      <c r="AI372" s="12"/>
      <c r="AJ372" s="12"/>
      <c r="AK372" s="12"/>
      <c r="AL372" s="12"/>
      <c r="AM372" s="12"/>
      <c r="AN372" s="12"/>
      <c r="AO372" s="12"/>
    </row>
    <row r="373" spans="1:41" s="401" customFormat="1" ht="45" customHeight="1">
      <c r="A373" s="188"/>
      <c r="B373" s="399">
        <f t="shared" ref="B373:B375" si="30">B372+1</f>
        <v>3</v>
      </c>
      <c r="C373" s="400" t="s">
        <v>90</v>
      </c>
      <c r="D373" s="400" t="s">
        <v>279</v>
      </c>
      <c r="E373" s="402"/>
      <c r="F373" s="356" t="s">
        <v>92</v>
      </c>
      <c r="G373" s="403"/>
      <c r="H373" s="403"/>
      <c r="I373" s="403"/>
      <c r="J373" s="403"/>
      <c r="K373" s="403"/>
      <c r="L373" s="403"/>
      <c r="M373" s="403"/>
      <c r="N373" s="403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10"/>
      <c r="Z373" s="10"/>
      <c r="AA373" s="10"/>
      <c r="AB373" s="10"/>
      <c r="AC373" s="10"/>
      <c r="AD373" s="10"/>
      <c r="AE373" s="10"/>
      <c r="AF373" s="10"/>
      <c r="AG373" s="10"/>
      <c r="AH373" s="12"/>
      <c r="AI373" s="12"/>
      <c r="AJ373" s="12"/>
      <c r="AK373" s="12"/>
      <c r="AL373" s="12"/>
      <c r="AM373" s="12"/>
      <c r="AN373" s="12"/>
      <c r="AO373" s="12"/>
    </row>
    <row r="374" spans="1:41" s="401" customFormat="1" ht="45" customHeight="1">
      <c r="A374" s="188"/>
      <c r="B374" s="399">
        <f t="shared" si="30"/>
        <v>4</v>
      </c>
      <c r="C374" s="400" t="s">
        <v>90</v>
      </c>
      <c r="D374" s="400" t="s">
        <v>280</v>
      </c>
      <c r="E374" s="402"/>
      <c r="F374" s="356" t="s">
        <v>92</v>
      </c>
      <c r="G374" s="403"/>
      <c r="H374" s="403"/>
      <c r="I374" s="403"/>
      <c r="J374" s="403"/>
      <c r="K374" s="403"/>
      <c r="L374" s="403"/>
      <c r="M374" s="403"/>
      <c r="N374" s="403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1" customFormat="1" ht="45" customHeight="1">
      <c r="A375" s="188"/>
      <c r="B375" s="399">
        <f t="shared" si="30"/>
        <v>5</v>
      </c>
      <c r="C375" s="400" t="s">
        <v>90</v>
      </c>
      <c r="D375" s="400" t="s">
        <v>281</v>
      </c>
      <c r="E375" s="402"/>
      <c r="F375" s="356" t="s">
        <v>92</v>
      </c>
      <c r="G375" s="403"/>
      <c r="H375" s="403"/>
      <c r="I375" s="403"/>
      <c r="J375" s="403"/>
      <c r="K375" s="403"/>
      <c r="L375" s="403"/>
      <c r="M375" s="403"/>
      <c r="N375" s="403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ht="45" customHeight="1">
      <c r="B376" s="352">
        <v>1</v>
      </c>
      <c r="C376" s="352" t="s">
        <v>95</v>
      </c>
      <c r="D376" s="353" t="s">
        <v>284</v>
      </c>
      <c r="E376" s="356" t="s">
        <v>301</v>
      </c>
      <c r="F376" s="356" t="s">
        <v>289</v>
      </c>
      <c r="G376" s="353" t="s">
        <v>302</v>
      </c>
      <c r="H376" s="357">
        <v>42303</v>
      </c>
      <c r="I376" s="356" t="s">
        <v>92</v>
      </c>
      <c r="J376" s="363" t="s">
        <v>277</v>
      </c>
      <c r="K376" s="356"/>
      <c r="L376" s="356"/>
      <c r="M376" s="552"/>
      <c r="N376" s="553"/>
      <c r="O376" s="332"/>
      <c r="P376" s="332"/>
      <c r="Q376" s="332"/>
      <c r="R376" s="332"/>
      <c r="S376" s="332"/>
      <c r="T376" s="332"/>
      <c r="U376" s="332"/>
      <c r="V376" s="332"/>
      <c r="W376" s="332"/>
      <c r="X376" s="332"/>
    </row>
    <row r="377" spans="1:41" ht="45" customHeight="1">
      <c r="B377" s="352">
        <v>2</v>
      </c>
      <c r="C377" s="352" t="s">
        <v>95</v>
      </c>
      <c r="D377" s="353" t="s">
        <v>285</v>
      </c>
      <c r="E377" s="356" t="s">
        <v>301</v>
      </c>
      <c r="F377" s="356" t="s">
        <v>289</v>
      </c>
      <c r="G377" s="353" t="s">
        <v>302</v>
      </c>
      <c r="H377" s="357">
        <v>42303</v>
      </c>
      <c r="I377" s="356" t="s">
        <v>92</v>
      </c>
      <c r="J377" s="363" t="s">
        <v>277</v>
      </c>
      <c r="K377" s="356"/>
      <c r="L377" s="356"/>
      <c r="M377" s="552"/>
      <c r="N377" s="553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</row>
    <row r="378" spans="1:41" ht="45" customHeight="1">
      <c r="B378" s="352">
        <v>3</v>
      </c>
      <c r="C378" s="352" t="s">
        <v>95</v>
      </c>
      <c r="D378" s="353" t="s">
        <v>286</v>
      </c>
      <c r="E378" s="356" t="s">
        <v>301</v>
      </c>
      <c r="F378" s="356" t="s">
        <v>289</v>
      </c>
      <c r="G378" s="353" t="s">
        <v>302</v>
      </c>
      <c r="H378" s="357">
        <v>42303</v>
      </c>
      <c r="I378" s="356" t="s">
        <v>92</v>
      </c>
      <c r="J378" s="363" t="s">
        <v>277</v>
      </c>
      <c r="K378" s="356"/>
      <c r="L378" s="356"/>
      <c r="M378" s="552"/>
      <c r="N378" s="553"/>
      <c r="O378" s="332"/>
      <c r="P378" s="332"/>
      <c r="Q378" s="332"/>
      <c r="R378" s="332"/>
      <c r="S378" s="332"/>
      <c r="T378" s="332"/>
      <c r="U378" s="332"/>
      <c r="V378" s="332"/>
      <c r="W378" s="332"/>
      <c r="X378" s="332"/>
    </row>
    <row r="379" spans="1:41" ht="45" customHeight="1">
      <c r="B379" s="352">
        <v>4</v>
      </c>
      <c r="C379" s="352" t="s">
        <v>95</v>
      </c>
      <c r="D379" s="353" t="s">
        <v>283</v>
      </c>
      <c r="E379" s="356" t="s">
        <v>301</v>
      </c>
      <c r="F379" s="356" t="s">
        <v>289</v>
      </c>
      <c r="G379" s="353" t="s">
        <v>302</v>
      </c>
      <c r="H379" s="357">
        <v>42303</v>
      </c>
      <c r="I379" s="356" t="s">
        <v>92</v>
      </c>
      <c r="J379" s="363" t="s">
        <v>277</v>
      </c>
      <c r="K379" s="356"/>
      <c r="L379" s="356"/>
      <c r="M379" s="552"/>
      <c r="N379" s="553"/>
      <c r="O379" s="332"/>
      <c r="P379" s="332"/>
      <c r="Q379" s="332"/>
      <c r="R379" s="332"/>
      <c r="S379" s="332"/>
      <c r="T379" s="332"/>
      <c r="U379" s="332"/>
      <c r="V379" s="332"/>
      <c r="W379" s="332"/>
      <c r="X379" s="332"/>
    </row>
    <row r="380" spans="1:41" ht="45" customHeight="1">
      <c r="B380" s="352">
        <v>5</v>
      </c>
      <c r="C380" s="352" t="s">
        <v>95</v>
      </c>
      <c r="D380" s="353" t="s">
        <v>287</v>
      </c>
      <c r="E380" s="356" t="s">
        <v>301</v>
      </c>
      <c r="F380" s="356" t="s">
        <v>289</v>
      </c>
      <c r="G380" s="353" t="s">
        <v>302</v>
      </c>
      <c r="H380" s="357">
        <v>42303</v>
      </c>
      <c r="I380" s="356" t="s">
        <v>92</v>
      </c>
      <c r="J380" s="363" t="s">
        <v>277</v>
      </c>
      <c r="K380" s="356"/>
      <c r="L380" s="356"/>
      <c r="M380" s="552"/>
      <c r="N380" s="553"/>
      <c r="O380" s="332"/>
      <c r="P380" s="332"/>
      <c r="Q380" s="332"/>
      <c r="R380" s="332"/>
      <c r="S380" s="332"/>
      <c r="T380" s="332"/>
      <c r="U380" s="332"/>
      <c r="V380" s="332"/>
      <c r="W380" s="332"/>
      <c r="X380" s="332"/>
    </row>
    <row r="381" spans="1:41" ht="20.100000000000001" customHeight="1">
      <c r="B381" s="554" t="s">
        <v>341</v>
      </c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332"/>
      <c r="P381" s="332"/>
      <c r="Q381" s="332"/>
      <c r="R381" s="332"/>
      <c r="S381" s="332"/>
      <c r="T381" s="332"/>
      <c r="U381" s="332"/>
      <c r="V381" s="332"/>
      <c r="W381" s="332"/>
      <c r="X381" s="332"/>
    </row>
    <row r="382" spans="1:41" ht="60" customHeight="1">
      <c r="B382" s="548" t="s">
        <v>342</v>
      </c>
      <c r="C382" s="548"/>
      <c r="D382" s="548"/>
      <c r="E382" s="549"/>
      <c r="F382" s="550"/>
      <c r="G382" s="550"/>
      <c r="H382" s="550"/>
      <c r="I382" s="550"/>
      <c r="J382" s="550"/>
      <c r="K382" s="550"/>
      <c r="L382" s="550"/>
      <c r="M382" s="550"/>
      <c r="N382" s="551"/>
      <c r="O382" s="332"/>
      <c r="P382" s="332"/>
      <c r="Q382" s="332"/>
      <c r="R382" s="332"/>
      <c r="S382" s="332"/>
      <c r="T382" s="332"/>
      <c r="U382" s="332"/>
      <c r="V382" s="332"/>
      <c r="W382" s="332"/>
      <c r="X382" s="332"/>
    </row>
    <row r="383" spans="1:41" s="401" customFormat="1" ht="45" customHeight="1">
      <c r="A383" s="188"/>
      <c r="B383" s="399">
        <v>1</v>
      </c>
      <c r="C383" s="400" t="s">
        <v>90</v>
      </c>
      <c r="D383" s="400" t="s">
        <v>276</v>
      </c>
      <c r="E383" s="402"/>
      <c r="F383" s="356" t="s">
        <v>92</v>
      </c>
      <c r="G383" s="403"/>
      <c r="H383" s="403"/>
      <c r="I383" s="403"/>
      <c r="J383" s="403"/>
      <c r="K383" s="403"/>
      <c r="L383" s="403"/>
      <c r="M383" s="403"/>
      <c r="N383" s="403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10"/>
      <c r="Z383" s="10"/>
      <c r="AA383" s="10"/>
      <c r="AB383" s="10"/>
      <c r="AC383" s="10"/>
      <c r="AD383" s="10"/>
      <c r="AE383" s="10"/>
      <c r="AF383" s="10"/>
      <c r="AG383" s="10"/>
      <c r="AH383" s="12"/>
      <c r="AI383" s="12"/>
      <c r="AJ383" s="12"/>
      <c r="AK383" s="12"/>
      <c r="AL383" s="12"/>
      <c r="AM383" s="12"/>
      <c r="AN383" s="12"/>
      <c r="AO383" s="12"/>
    </row>
    <row r="384" spans="1:41" s="401" customFormat="1" ht="45" customHeight="1">
      <c r="A384" s="188"/>
      <c r="B384" s="399">
        <f>B383+1</f>
        <v>2</v>
      </c>
      <c r="C384" s="400" t="s">
        <v>90</v>
      </c>
      <c r="D384" s="400" t="s">
        <v>278</v>
      </c>
      <c r="E384" s="402"/>
      <c r="F384" s="356" t="s">
        <v>92</v>
      </c>
      <c r="G384" s="403"/>
      <c r="H384" s="403"/>
      <c r="I384" s="403"/>
      <c r="J384" s="403"/>
      <c r="K384" s="403"/>
      <c r="L384" s="403"/>
      <c r="M384" s="403"/>
      <c r="N384" s="403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10"/>
      <c r="Z384" s="10"/>
      <c r="AA384" s="10"/>
      <c r="AB384" s="10"/>
      <c r="AC384" s="10"/>
      <c r="AD384" s="10"/>
      <c r="AE384" s="10"/>
      <c r="AF384" s="10"/>
      <c r="AG384" s="10"/>
      <c r="AH384" s="12"/>
      <c r="AI384" s="12"/>
      <c r="AJ384" s="12"/>
      <c r="AK384" s="12"/>
      <c r="AL384" s="12"/>
      <c r="AM384" s="12"/>
      <c r="AN384" s="12"/>
      <c r="AO384" s="12"/>
    </row>
    <row r="385" spans="1:41" s="401" customFormat="1" ht="45" customHeight="1">
      <c r="A385" s="188"/>
      <c r="B385" s="399">
        <f t="shared" ref="B385:B387" si="31">B384+1</f>
        <v>3</v>
      </c>
      <c r="C385" s="400" t="s">
        <v>90</v>
      </c>
      <c r="D385" s="400" t="s">
        <v>279</v>
      </c>
      <c r="E385" s="402"/>
      <c r="F385" s="356" t="s">
        <v>92</v>
      </c>
      <c r="G385" s="403"/>
      <c r="H385" s="403"/>
      <c r="I385" s="403"/>
      <c r="J385" s="403"/>
      <c r="K385" s="403"/>
      <c r="L385" s="403"/>
      <c r="M385" s="403"/>
      <c r="N385" s="403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10"/>
      <c r="Z385" s="10"/>
      <c r="AA385" s="10"/>
      <c r="AB385" s="10"/>
      <c r="AC385" s="10"/>
      <c r="AD385" s="10"/>
      <c r="AE385" s="10"/>
      <c r="AF385" s="10"/>
      <c r="AG385" s="10"/>
      <c r="AH385" s="12"/>
      <c r="AI385" s="12"/>
      <c r="AJ385" s="12"/>
      <c r="AK385" s="12"/>
      <c r="AL385" s="12"/>
      <c r="AM385" s="12"/>
      <c r="AN385" s="12"/>
      <c r="AO385" s="12"/>
    </row>
    <row r="386" spans="1:41" s="401" customFormat="1" ht="45" customHeight="1">
      <c r="A386" s="188"/>
      <c r="B386" s="399">
        <f t="shared" si="31"/>
        <v>4</v>
      </c>
      <c r="C386" s="400" t="s">
        <v>90</v>
      </c>
      <c r="D386" s="400" t="s">
        <v>280</v>
      </c>
      <c r="E386" s="402"/>
      <c r="F386" s="356" t="s">
        <v>92</v>
      </c>
      <c r="G386" s="403"/>
      <c r="H386" s="403"/>
      <c r="I386" s="403"/>
      <c r="J386" s="403"/>
      <c r="K386" s="403"/>
      <c r="L386" s="403"/>
      <c r="M386" s="403"/>
      <c r="N386" s="403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1" customFormat="1" ht="45" customHeight="1">
      <c r="A387" s="188"/>
      <c r="B387" s="399">
        <f t="shared" si="31"/>
        <v>5</v>
      </c>
      <c r="C387" s="400" t="s">
        <v>90</v>
      </c>
      <c r="D387" s="400" t="s">
        <v>281</v>
      </c>
      <c r="E387" s="402"/>
      <c r="F387" s="356" t="s">
        <v>92</v>
      </c>
      <c r="G387" s="403"/>
      <c r="H387" s="403"/>
      <c r="I387" s="403"/>
      <c r="J387" s="403"/>
      <c r="K387" s="403"/>
      <c r="L387" s="403"/>
      <c r="M387" s="403"/>
      <c r="N387" s="403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ht="45" customHeight="1">
      <c r="B388" s="352">
        <v>1</v>
      </c>
      <c r="C388" s="352" t="s">
        <v>95</v>
      </c>
      <c r="D388" s="353" t="s">
        <v>284</v>
      </c>
      <c r="E388" s="357">
        <v>42275</v>
      </c>
      <c r="F388" s="356" t="s">
        <v>92</v>
      </c>
      <c r="G388" s="363" t="s">
        <v>277</v>
      </c>
      <c r="H388" s="357">
        <v>42304</v>
      </c>
      <c r="I388" s="356" t="s">
        <v>92</v>
      </c>
      <c r="J388" s="363" t="s">
        <v>277</v>
      </c>
      <c r="K388" s="356"/>
      <c r="L388" s="356"/>
      <c r="M388" s="552"/>
      <c r="N388" s="553"/>
      <c r="O388" s="332"/>
      <c r="P388" s="332"/>
      <c r="Q388" s="332"/>
      <c r="R388" s="332"/>
      <c r="S388" s="332"/>
      <c r="T388" s="332"/>
      <c r="U388" s="332"/>
      <c r="V388" s="332"/>
      <c r="W388" s="332"/>
      <c r="X388" s="332"/>
    </row>
    <row r="389" spans="1:41" ht="45" customHeight="1">
      <c r="B389" s="352">
        <v>2</v>
      </c>
      <c r="C389" s="352" t="s">
        <v>95</v>
      </c>
      <c r="D389" s="353" t="s">
        <v>285</v>
      </c>
      <c r="E389" s="357">
        <v>42275</v>
      </c>
      <c r="F389" s="356" t="s">
        <v>92</v>
      </c>
      <c r="G389" s="363" t="s">
        <v>277</v>
      </c>
      <c r="H389" s="357">
        <v>42304</v>
      </c>
      <c r="I389" s="356" t="s">
        <v>92</v>
      </c>
      <c r="J389" s="363" t="s">
        <v>277</v>
      </c>
      <c r="K389" s="356"/>
      <c r="L389" s="356"/>
      <c r="M389" s="552"/>
      <c r="N389" s="553"/>
      <c r="O389" s="332"/>
      <c r="P389" s="332"/>
      <c r="Q389" s="332"/>
      <c r="R389" s="332"/>
      <c r="S389" s="332"/>
      <c r="T389" s="332"/>
      <c r="U389" s="332"/>
      <c r="V389" s="332"/>
      <c r="W389" s="332"/>
      <c r="X389" s="332"/>
    </row>
    <row r="390" spans="1:41" ht="45" customHeight="1">
      <c r="B390" s="352">
        <v>3</v>
      </c>
      <c r="C390" s="352" t="s">
        <v>95</v>
      </c>
      <c r="D390" s="353" t="s">
        <v>286</v>
      </c>
      <c r="E390" s="357">
        <v>42275</v>
      </c>
      <c r="F390" s="356" t="s">
        <v>92</v>
      </c>
      <c r="G390" s="363" t="s">
        <v>277</v>
      </c>
      <c r="H390" s="357">
        <v>42304</v>
      </c>
      <c r="I390" s="356" t="s">
        <v>92</v>
      </c>
      <c r="J390" s="363" t="s">
        <v>277</v>
      </c>
      <c r="K390" s="356"/>
      <c r="L390" s="356"/>
      <c r="M390" s="552"/>
      <c r="N390" s="553"/>
      <c r="O390" s="332"/>
      <c r="P390" s="332"/>
      <c r="Q390" s="332"/>
      <c r="R390" s="332"/>
      <c r="S390" s="332"/>
      <c r="T390" s="332"/>
      <c r="U390" s="332"/>
      <c r="V390" s="332"/>
      <c r="W390" s="332"/>
      <c r="X390" s="332"/>
    </row>
    <row r="391" spans="1:41" ht="45" customHeight="1">
      <c r="B391" s="352">
        <v>4</v>
      </c>
      <c r="C391" s="352" t="s">
        <v>95</v>
      </c>
      <c r="D391" s="353" t="s">
        <v>283</v>
      </c>
      <c r="E391" s="357">
        <v>42275</v>
      </c>
      <c r="F391" s="356" t="s">
        <v>92</v>
      </c>
      <c r="G391" s="363" t="s">
        <v>277</v>
      </c>
      <c r="H391" s="357">
        <v>42304</v>
      </c>
      <c r="I391" s="356" t="s">
        <v>92</v>
      </c>
      <c r="J391" s="363" t="s">
        <v>277</v>
      </c>
      <c r="K391" s="356"/>
      <c r="L391" s="356"/>
      <c r="M391" s="552"/>
      <c r="N391" s="553"/>
      <c r="O391" s="332"/>
      <c r="P391" s="332"/>
      <c r="Q391" s="332"/>
      <c r="R391" s="332"/>
      <c r="S391" s="332"/>
      <c r="T391" s="332"/>
      <c r="U391" s="332"/>
      <c r="V391" s="332"/>
      <c r="W391" s="332"/>
      <c r="X391" s="332"/>
    </row>
    <row r="392" spans="1:41" ht="45" customHeight="1">
      <c r="B392" s="352">
        <v>5</v>
      </c>
      <c r="C392" s="352" t="s">
        <v>95</v>
      </c>
      <c r="D392" s="353" t="s">
        <v>287</v>
      </c>
      <c r="E392" s="357">
        <v>42275</v>
      </c>
      <c r="F392" s="356" t="s">
        <v>92</v>
      </c>
      <c r="G392" s="363" t="s">
        <v>277</v>
      </c>
      <c r="H392" s="357">
        <v>42304</v>
      </c>
      <c r="I392" s="356" t="s">
        <v>92</v>
      </c>
      <c r="J392" s="363" t="s">
        <v>277</v>
      </c>
      <c r="K392" s="356"/>
      <c r="L392" s="356"/>
      <c r="M392" s="552"/>
      <c r="N392" s="553"/>
      <c r="O392" s="332"/>
      <c r="P392" s="332"/>
      <c r="Q392" s="332"/>
      <c r="R392" s="332"/>
      <c r="S392" s="332"/>
      <c r="T392" s="332"/>
      <c r="U392" s="332"/>
      <c r="V392" s="332"/>
      <c r="W392" s="332"/>
      <c r="X392" s="332"/>
    </row>
    <row r="393" spans="1:41" ht="60" customHeight="1">
      <c r="B393" s="548" t="s">
        <v>343</v>
      </c>
      <c r="C393" s="548"/>
      <c r="D393" s="548"/>
      <c r="E393" s="549"/>
      <c r="F393" s="550"/>
      <c r="G393" s="550"/>
      <c r="H393" s="550"/>
      <c r="I393" s="550"/>
      <c r="J393" s="550"/>
      <c r="K393" s="550"/>
      <c r="L393" s="550"/>
      <c r="M393" s="550"/>
      <c r="N393" s="551"/>
      <c r="O393" s="332"/>
      <c r="P393" s="332"/>
      <c r="Q393" s="332"/>
      <c r="R393" s="332"/>
      <c r="S393" s="332"/>
      <c r="T393" s="332"/>
      <c r="U393" s="332"/>
      <c r="V393" s="332"/>
      <c r="W393" s="332"/>
      <c r="X393" s="332"/>
    </row>
    <row r="394" spans="1:41" s="401" customFormat="1" ht="45" customHeight="1">
      <c r="A394" s="188"/>
      <c r="B394" s="399">
        <v>1</v>
      </c>
      <c r="C394" s="400" t="s">
        <v>90</v>
      </c>
      <c r="D394" s="400" t="s">
        <v>276</v>
      </c>
      <c r="E394" s="402"/>
      <c r="F394" s="356" t="s">
        <v>92</v>
      </c>
      <c r="G394" s="403"/>
      <c r="H394" s="403"/>
      <c r="I394" s="403"/>
      <c r="J394" s="403"/>
      <c r="K394" s="403"/>
      <c r="L394" s="403"/>
      <c r="M394" s="403"/>
      <c r="N394" s="403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10"/>
      <c r="Z394" s="10"/>
      <c r="AA394" s="10"/>
      <c r="AB394" s="10"/>
      <c r="AC394" s="10"/>
      <c r="AD394" s="10"/>
      <c r="AE394" s="10"/>
      <c r="AF394" s="10"/>
      <c r="AG394" s="10"/>
      <c r="AH394" s="12"/>
      <c r="AI394" s="12"/>
      <c r="AJ394" s="12"/>
      <c r="AK394" s="12"/>
      <c r="AL394" s="12"/>
      <c r="AM394" s="12"/>
      <c r="AN394" s="12"/>
      <c r="AO394" s="12"/>
    </row>
    <row r="395" spans="1:41" s="401" customFormat="1" ht="45" customHeight="1">
      <c r="A395" s="188"/>
      <c r="B395" s="399">
        <f>B394+1</f>
        <v>2</v>
      </c>
      <c r="C395" s="400" t="s">
        <v>90</v>
      </c>
      <c r="D395" s="400" t="s">
        <v>278</v>
      </c>
      <c r="E395" s="402"/>
      <c r="F395" s="356" t="s">
        <v>92</v>
      </c>
      <c r="G395" s="403"/>
      <c r="H395" s="403"/>
      <c r="I395" s="403"/>
      <c r="J395" s="403"/>
      <c r="K395" s="403"/>
      <c r="L395" s="403"/>
      <c r="M395" s="403"/>
      <c r="N395" s="403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10"/>
      <c r="Z395" s="10"/>
      <c r="AA395" s="10"/>
      <c r="AB395" s="10"/>
      <c r="AC395" s="10"/>
      <c r="AD395" s="10"/>
      <c r="AE395" s="10"/>
      <c r="AF395" s="10"/>
      <c r="AG395" s="10"/>
      <c r="AH395" s="12"/>
      <c r="AI395" s="12"/>
      <c r="AJ395" s="12"/>
      <c r="AK395" s="12"/>
      <c r="AL395" s="12"/>
      <c r="AM395" s="12"/>
      <c r="AN395" s="12"/>
      <c r="AO395" s="12"/>
    </row>
    <row r="396" spans="1:41" s="401" customFormat="1" ht="45" customHeight="1">
      <c r="A396" s="188"/>
      <c r="B396" s="399">
        <f t="shared" ref="B396:B398" si="32">B395+1</f>
        <v>3</v>
      </c>
      <c r="C396" s="400" t="s">
        <v>90</v>
      </c>
      <c r="D396" s="400" t="s">
        <v>279</v>
      </c>
      <c r="E396" s="402"/>
      <c r="F396" s="356" t="s">
        <v>92</v>
      </c>
      <c r="G396" s="403"/>
      <c r="H396" s="403"/>
      <c r="I396" s="403"/>
      <c r="J396" s="403"/>
      <c r="K396" s="403"/>
      <c r="L396" s="403"/>
      <c r="M396" s="403"/>
      <c r="N396" s="403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10"/>
      <c r="Z396" s="10"/>
      <c r="AA396" s="10"/>
      <c r="AB396" s="10"/>
      <c r="AC396" s="10"/>
      <c r="AD396" s="10"/>
      <c r="AE396" s="10"/>
      <c r="AF396" s="10"/>
      <c r="AG396" s="10"/>
      <c r="AH396" s="12"/>
      <c r="AI396" s="12"/>
      <c r="AJ396" s="12"/>
      <c r="AK396" s="12"/>
      <c r="AL396" s="12"/>
      <c r="AM396" s="12"/>
      <c r="AN396" s="12"/>
      <c r="AO396" s="12"/>
    </row>
    <row r="397" spans="1:41" s="401" customFormat="1" ht="45" customHeight="1">
      <c r="A397" s="188"/>
      <c r="B397" s="399">
        <f t="shared" si="32"/>
        <v>4</v>
      </c>
      <c r="C397" s="400" t="s">
        <v>90</v>
      </c>
      <c r="D397" s="400" t="s">
        <v>280</v>
      </c>
      <c r="E397" s="402"/>
      <c r="F397" s="356" t="s">
        <v>92</v>
      </c>
      <c r="G397" s="403"/>
      <c r="H397" s="403"/>
      <c r="I397" s="403"/>
      <c r="J397" s="403"/>
      <c r="K397" s="403"/>
      <c r="L397" s="403"/>
      <c r="M397" s="403"/>
      <c r="N397" s="403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1" customFormat="1" ht="45" customHeight="1">
      <c r="A398" s="188"/>
      <c r="B398" s="399">
        <f t="shared" si="32"/>
        <v>5</v>
      </c>
      <c r="C398" s="400" t="s">
        <v>90</v>
      </c>
      <c r="D398" s="400" t="s">
        <v>281</v>
      </c>
      <c r="E398" s="402"/>
      <c r="F398" s="356" t="s">
        <v>92</v>
      </c>
      <c r="G398" s="403"/>
      <c r="H398" s="403"/>
      <c r="I398" s="403"/>
      <c r="J398" s="403"/>
      <c r="K398" s="403"/>
      <c r="L398" s="403"/>
      <c r="M398" s="403"/>
      <c r="N398" s="403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ht="45" customHeight="1">
      <c r="B399" s="352">
        <v>1</v>
      </c>
      <c r="C399" s="352" t="s">
        <v>95</v>
      </c>
      <c r="D399" s="353" t="s">
        <v>284</v>
      </c>
      <c r="E399" s="357">
        <v>42263</v>
      </c>
      <c r="F399" s="356" t="s">
        <v>92</v>
      </c>
      <c r="G399" s="363" t="s">
        <v>277</v>
      </c>
      <c r="H399" s="357">
        <v>42304</v>
      </c>
      <c r="I399" s="356" t="s">
        <v>92</v>
      </c>
      <c r="J399" s="363" t="s">
        <v>277</v>
      </c>
      <c r="K399" s="356"/>
      <c r="L399" s="356"/>
      <c r="M399" s="552"/>
      <c r="N399" s="553"/>
      <c r="O399" s="332"/>
      <c r="P399" s="332"/>
      <c r="Q399" s="332"/>
      <c r="R399" s="332"/>
      <c r="S399" s="332"/>
      <c r="T399" s="332"/>
      <c r="U399" s="332"/>
      <c r="V399" s="332"/>
      <c r="W399" s="332"/>
      <c r="X399" s="332"/>
    </row>
    <row r="400" spans="1:41" ht="45" customHeight="1">
      <c r="B400" s="352">
        <v>2</v>
      </c>
      <c r="C400" s="352" t="s">
        <v>95</v>
      </c>
      <c r="D400" s="353" t="s">
        <v>285</v>
      </c>
      <c r="E400" s="357">
        <v>42263</v>
      </c>
      <c r="F400" s="356" t="s">
        <v>92</v>
      </c>
      <c r="G400" s="363" t="s">
        <v>277</v>
      </c>
      <c r="H400" s="357">
        <v>42304</v>
      </c>
      <c r="I400" s="356" t="s">
        <v>92</v>
      </c>
      <c r="J400" s="363" t="s">
        <v>277</v>
      </c>
      <c r="K400" s="356"/>
      <c r="L400" s="356"/>
      <c r="M400" s="552"/>
      <c r="N400" s="553"/>
      <c r="O400" s="332"/>
      <c r="P400" s="332"/>
      <c r="Q400" s="332"/>
      <c r="R400" s="332"/>
      <c r="S400" s="332"/>
      <c r="T400" s="332"/>
      <c r="U400" s="332"/>
      <c r="V400" s="332"/>
      <c r="W400" s="332"/>
      <c r="X400" s="332"/>
    </row>
    <row r="401" spans="1:41" ht="45" customHeight="1">
      <c r="B401" s="352">
        <v>3</v>
      </c>
      <c r="C401" s="352" t="s">
        <v>95</v>
      </c>
      <c r="D401" s="353" t="s">
        <v>286</v>
      </c>
      <c r="E401" s="357">
        <v>42263</v>
      </c>
      <c r="F401" s="356" t="s">
        <v>92</v>
      </c>
      <c r="G401" s="363" t="s">
        <v>277</v>
      </c>
      <c r="H401" s="357">
        <v>42304</v>
      </c>
      <c r="I401" s="356" t="s">
        <v>92</v>
      </c>
      <c r="J401" s="363" t="s">
        <v>277</v>
      </c>
      <c r="K401" s="356"/>
      <c r="L401" s="356"/>
      <c r="M401" s="552"/>
      <c r="N401" s="553"/>
      <c r="O401" s="332"/>
      <c r="P401" s="332"/>
      <c r="Q401" s="332"/>
      <c r="R401" s="332"/>
      <c r="S401" s="332"/>
      <c r="T401" s="332"/>
      <c r="U401" s="332"/>
      <c r="V401" s="332"/>
      <c r="W401" s="332"/>
      <c r="X401" s="332"/>
    </row>
    <row r="402" spans="1:41" ht="45" customHeight="1">
      <c r="B402" s="352">
        <v>4</v>
      </c>
      <c r="C402" s="352" t="s">
        <v>95</v>
      </c>
      <c r="D402" s="353" t="s">
        <v>283</v>
      </c>
      <c r="E402" s="357">
        <v>42263</v>
      </c>
      <c r="F402" s="356" t="s">
        <v>92</v>
      </c>
      <c r="G402" s="363" t="s">
        <v>277</v>
      </c>
      <c r="H402" s="357">
        <v>42304</v>
      </c>
      <c r="I402" s="356" t="s">
        <v>92</v>
      </c>
      <c r="J402" s="363" t="s">
        <v>277</v>
      </c>
      <c r="K402" s="356"/>
      <c r="L402" s="356"/>
      <c r="M402" s="552"/>
      <c r="N402" s="553"/>
      <c r="O402" s="332"/>
      <c r="P402" s="332"/>
      <c r="Q402" s="332"/>
      <c r="R402" s="332"/>
      <c r="S402" s="332"/>
      <c r="T402" s="332"/>
      <c r="U402" s="332"/>
      <c r="V402" s="332"/>
      <c r="W402" s="332"/>
      <c r="X402" s="332"/>
    </row>
    <row r="403" spans="1:41" ht="45" customHeight="1">
      <c r="B403" s="352">
        <v>5</v>
      </c>
      <c r="C403" s="352" t="s">
        <v>95</v>
      </c>
      <c r="D403" s="353" t="s">
        <v>287</v>
      </c>
      <c r="E403" s="357">
        <v>42263</v>
      </c>
      <c r="F403" s="356" t="s">
        <v>92</v>
      </c>
      <c r="G403" s="363" t="s">
        <v>277</v>
      </c>
      <c r="H403" s="357">
        <v>42304</v>
      </c>
      <c r="I403" s="356" t="s">
        <v>92</v>
      </c>
      <c r="J403" s="363" t="s">
        <v>277</v>
      </c>
      <c r="K403" s="356"/>
      <c r="L403" s="356"/>
      <c r="M403" s="552"/>
      <c r="N403" s="553"/>
      <c r="O403" s="332"/>
      <c r="P403" s="332"/>
      <c r="Q403" s="332"/>
      <c r="R403" s="332"/>
      <c r="S403" s="332"/>
      <c r="T403" s="332"/>
      <c r="U403" s="332"/>
      <c r="V403" s="332"/>
      <c r="W403" s="332"/>
      <c r="X403" s="332"/>
    </row>
    <row r="404" spans="1:41" ht="60" customHeight="1">
      <c r="B404" s="548" t="s">
        <v>344</v>
      </c>
      <c r="C404" s="548"/>
      <c r="D404" s="548"/>
      <c r="E404" s="549"/>
      <c r="F404" s="550"/>
      <c r="G404" s="550"/>
      <c r="H404" s="550"/>
      <c r="I404" s="550"/>
      <c r="J404" s="550"/>
      <c r="K404" s="550"/>
      <c r="L404" s="550"/>
      <c r="M404" s="550"/>
      <c r="N404" s="551"/>
      <c r="O404" s="332"/>
      <c r="P404" s="332"/>
      <c r="Q404" s="332"/>
      <c r="R404" s="332"/>
      <c r="S404" s="332"/>
      <c r="T404" s="332"/>
      <c r="U404" s="332"/>
      <c r="V404" s="332"/>
      <c r="W404" s="332"/>
      <c r="X404" s="332"/>
    </row>
    <row r="405" spans="1:41" s="401" customFormat="1" ht="45" customHeight="1">
      <c r="A405" s="188"/>
      <c r="B405" s="399">
        <v>1</v>
      </c>
      <c r="C405" s="400" t="s">
        <v>90</v>
      </c>
      <c r="D405" s="400" t="s">
        <v>276</v>
      </c>
      <c r="E405" s="402"/>
      <c r="F405" s="356" t="s">
        <v>92</v>
      </c>
      <c r="G405" s="403"/>
      <c r="H405" s="403"/>
      <c r="I405" s="403"/>
      <c r="J405" s="403"/>
      <c r="K405" s="403"/>
      <c r="L405" s="403"/>
      <c r="M405" s="403"/>
      <c r="N405" s="403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10"/>
      <c r="Z405" s="10"/>
      <c r="AA405" s="10"/>
      <c r="AB405" s="10"/>
      <c r="AC405" s="10"/>
      <c r="AD405" s="10"/>
      <c r="AE405" s="10"/>
      <c r="AF405" s="10"/>
      <c r="AG405" s="10"/>
      <c r="AH405" s="12"/>
      <c r="AI405" s="12"/>
      <c r="AJ405" s="12"/>
      <c r="AK405" s="12"/>
      <c r="AL405" s="12"/>
      <c r="AM405" s="12"/>
      <c r="AN405" s="12"/>
      <c r="AO405" s="12"/>
    </row>
    <row r="406" spans="1:41" s="401" customFormat="1" ht="45" customHeight="1">
      <c r="A406" s="188"/>
      <c r="B406" s="399">
        <f>B405+1</f>
        <v>2</v>
      </c>
      <c r="C406" s="400" t="s">
        <v>90</v>
      </c>
      <c r="D406" s="400" t="s">
        <v>278</v>
      </c>
      <c r="E406" s="402"/>
      <c r="F406" s="356" t="s">
        <v>92</v>
      </c>
      <c r="G406" s="403"/>
      <c r="H406" s="403"/>
      <c r="I406" s="403"/>
      <c r="J406" s="403"/>
      <c r="K406" s="403"/>
      <c r="L406" s="403"/>
      <c r="M406" s="403"/>
      <c r="N406" s="403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10"/>
      <c r="Z406" s="10"/>
      <c r="AA406" s="10"/>
      <c r="AB406" s="10"/>
      <c r="AC406" s="10"/>
      <c r="AD406" s="10"/>
      <c r="AE406" s="10"/>
      <c r="AF406" s="10"/>
      <c r="AG406" s="10"/>
      <c r="AH406" s="12"/>
      <c r="AI406" s="12"/>
      <c r="AJ406" s="12"/>
      <c r="AK406" s="12"/>
      <c r="AL406" s="12"/>
      <c r="AM406" s="12"/>
      <c r="AN406" s="12"/>
      <c r="AO406" s="12"/>
    </row>
    <row r="407" spans="1:41" s="401" customFormat="1" ht="45" customHeight="1">
      <c r="A407" s="188"/>
      <c r="B407" s="399">
        <f t="shared" ref="B407:B409" si="33">B406+1</f>
        <v>3</v>
      </c>
      <c r="C407" s="400" t="s">
        <v>90</v>
      </c>
      <c r="D407" s="400" t="s">
        <v>279</v>
      </c>
      <c r="E407" s="402"/>
      <c r="F407" s="356" t="s">
        <v>92</v>
      </c>
      <c r="G407" s="403"/>
      <c r="H407" s="403"/>
      <c r="I407" s="403"/>
      <c r="J407" s="403"/>
      <c r="K407" s="403"/>
      <c r="L407" s="403"/>
      <c r="M407" s="403"/>
      <c r="N407" s="403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10"/>
      <c r="Z407" s="10"/>
      <c r="AA407" s="10"/>
      <c r="AB407" s="10"/>
      <c r="AC407" s="10"/>
      <c r="AD407" s="10"/>
      <c r="AE407" s="10"/>
      <c r="AF407" s="10"/>
      <c r="AG407" s="10"/>
      <c r="AH407" s="12"/>
      <c r="AI407" s="12"/>
      <c r="AJ407" s="12"/>
      <c r="AK407" s="12"/>
      <c r="AL407" s="12"/>
      <c r="AM407" s="12"/>
      <c r="AN407" s="12"/>
      <c r="AO407" s="12"/>
    </row>
    <row r="408" spans="1:41" s="401" customFormat="1" ht="45" customHeight="1">
      <c r="A408" s="188"/>
      <c r="B408" s="399">
        <f t="shared" si="33"/>
        <v>4</v>
      </c>
      <c r="C408" s="400" t="s">
        <v>90</v>
      </c>
      <c r="D408" s="400" t="s">
        <v>280</v>
      </c>
      <c r="E408" s="402"/>
      <c r="F408" s="356" t="s">
        <v>92</v>
      </c>
      <c r="G408" s="403"/>
      <c r="H408" s="403"/>
      <c r="I408" s="403"/>
      <c r="J408" s="403"/>
      <c r="K408" s="403"/>
      <c r="L408" s="403"/>
      <c r="M408" s="403"/>
      <c r="N408" s="403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1" customFormat="1" ht="45" customHeight="1">
      <c r="A409" s="188"/>
      <c r="B409" s="399">
        <f t="shared" si="33"/>
        <v>5</v>
      </c>
      <c r="C409" s="400" t="s">
        <v>90</v>
      </c>
      <c r="D409" s="400" t="s">
        <v>281</v>
      </c>
      <c r="E409" s="402"/>
      <c r="F409" s="356" t="s">
        <v>92</v>
      </c>
      <c r="G409" s="403"/>
      <c r="H409" s="403"/>
      <c r="I409" s="403"/>
      <c r="J409" s="403"/>
      <c r="K409" s="403"/>
      <c r="L409" s="403"/>
      <c r="M409" s="403"/>
      <c r="N409" s="403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ht="45" customHeight="1">
      <c r="B410" s="352">
        <v>1</v>
      </c>
      <c r="C410" s="352" t="s">
        <v>95</v>
      </c>
      <c r="D410" s="353" t="s">
        <v>284</v>
      </c>
      <c r="E410" s="357">
        <v>42269</v>
      </c>
      <c r="F410" s="356" t="s">
        <v>92</v>
      </c>
      <c r="G410" s="363" t="s">
        <v>277</v>
      </c>
      <c r="H410" s="357">
        <v>42304</v>
      </c>
      <c r="I410" s="356" t="s">
        <v>92</v>
      </c>
      <c r="J410" s="363" t="s">
        <v>277</v>
      </c>
      <c r="K410" s="356"/>
      <c r="L410" s="356"/>
      <c r="M410" s="552"/>
      <c r="N410" s="553"/>
      <c r="O410" s="332"/>
      <c r="P410" s="332"/>
      <c r="Q410" s="332"/>
      <c r="R410" s="332"/>
      <c r="S410" s="332"/>
      <c r="T410" s="332"/>
      <c r="U410" s="332"/>
      <c r="V410" s="332"/>
      <c r="W410" s="332"/>
      <c r="X410" s="332"/>
    </row>
    <row r="411" spans="1:41" ht="45" customHeight="1">
      <c r="B411" s="352">
        <v>2</v>
      </c>
      <c r="C411" s="352" t="s">
        <v>95</v>
      </c>
      <c r="D411" s="353" t="s">
        <v>285</v>
      </c>
      <c r="E411" s="357">
        <v>42269</v>
      </c>
      <c r="F411" s="356" t="s">
        <v>92</v>
      </c>
      <c r="G411" s="363" t="s">
        <v>277</v>
      </c>
      <c r="H411" s="357">
        <v>42304</v>
      </c>
      <c r="I411" s="356" t="s">
        <v>92</v>
      </c>
      <c r="J411" s="363" t="s">
        <v>277</v>
      </c>
      <c r="K411" s="356"/>
      <c r="L411" s="356"/>
      <c r="M411" s="552"/>
      <c r="N411" s="553"/>
      <c r="O411" s="332"/>
      <c r="P411" s="332"/>
      <c r="Q411" s="332"/>
      <c r="R411" s="332"/>
      <c r="S411" s="332"/>
      <c r="T411" s="332"/>
      <c r="U411" s="332"/>
      <c r="V411" s="332"/>
      <c r="W411" s="332"/>
      <c r="X411" s="332"/>
    </row>
    <row r="412" spans="1:41" ht="45" customHeight="1">
      <c r="B412" s="352">
        <v>3</v>
      </c>
      <c r="C412" s="352" t="s">
        <v>95</v>
      </c>
      <c r="D412" s="353" t="s">
        <v>286</v>
      </c>
      <c r="E412" s="357">
        <v>42269</v>
      </c>
      <c r="F412" s="356" t="s">
        <v>92</v>
      </c>
      <c r="G412" s="363" t="s">
        <v>277</v>
      </c>
      <c r="H412" s="357">
        <v>42304</v>
      </c>
      <c r="I412" s="356" t="s">
        <v>92</v>
      </c>
      <c r="J412" s="363" t="s">
        <v>277</v>
      </c>
      <c r="K412" s="356"/>
      <c r="L412" s="356"/>
      <c r="M412" s="552"/>
      <c r="N412" s="553"/>
      <c r="O412" s="332"/>
      <c r="P412" s="332"/>
      <c r="Q412" s="332"/>
      <c r="R412" s="332"/>
      <c r="S412" s="332"/>
      <c r="T412" s="332"/>
      <c r="U412" s="332"/>
      <c r="V412" s="332"/>
      <c r="W412" s="332"/>
      <c r="X412" s="332"/>
    </row>
    <row r="413" spans="1:41" ht="45" customHeight="1">
      <c r="B413" s="352">
        <v>4</v>
      </c>
      <c r="C413" s="352" t="s">
        <v>95</v>
      </c>
      <c r="D413" s="353" t="s">
        <v>283</v>
      </c>
      <c r="E413" s="357">
        <v>42269</v>
      </c>
      <c r="F413" s="356" t="s">
        <v>92</v>
      </c>
      <c r="G413" s="363" t="s">
        <v>277</v>
      </c>
      <c r="H413" s="357">
        <v>42304</v>
      </c>
      <c r="I413" s="356" t="s">
        <v>92</v>
      </c>
      <c r="J413" s="363" t="s">
        <v>277</v>
      </c>
      <c r="K413" s="356"/>
      <c r="L413" s="356"/>
      <c r="M413" s="552"/>
      <c r="N413" s="553"/>
      <c r="O413" s="332"/>
      <c r="P413" s="332"/>
      <c r="Q413" s="332"/>
      <c r="R413" s="332"/>
      <c r="S413" s="332"/>
      <c r="T413" s="332"/>
      <c r="U413" s="332"/>
      <c r="V413" s="332"/>
      <c r="W413" s="332"/>
      <c r="X413" s="332"/>
    </row>
    <row r="414" spans="1:41" ht="45" customHeight="1">
      <c r="B414" s="352">
        <v>5</v>
      </c>
      <c r="C414" s="352" t="s">
        <v>95</v>
      </c>
      <c r="D414" s="353" t="s">
        <v>287</v>
      </c>
      <c r="E414" s="357">
        <v>42269</v>
      </c>
      <c r="F414" s="356" t="s">
        <v>92</v>
      </c>
      <c r="G414" s="363" t="s">
        <v>277</v>
      </c>
      <c r="H414" s="357">
        <v>42304</v>
      </c>
      <c r="I414" s="356" t="s">
        <v>92</v>
      </c>
      <c r="J414" s="363" t="s">
        <v>277</v>
      </c>
      <c r="K414" s="356"/>
      <c r="L414" s="356"/>
      <c r="M414" s="552"/>
      <c r="N414" s="553"/>
      <c r="O414" s="332"/>
      <c r="P414" s="332"/>
      <c r="Q414" s="332"/>
      <c r="R414" s="332"/>
      <c r="S414" s="332"/>
      <c r="T414" s="332"/>
      <c r="U414" s="332"/>
      <c r="V414" s="332"/>
      <c r="W414" s="332"/>
      <c r="X414" s="332"/>
    </row>
    <row r="415" spans="1:41" ht="60" customHeight="1">
      <c r="B415" s="548" t="s">
        <v>345</v>
      </c>
      <c r="C415" s="548"/>
      <c r="D415" s="548"/>
      <c r="E415" s="549"/>
      <c r="F415" s="550"/>
      <c r="G415" s="550"/>
      <c r="H415" s="550"/>
      <c r="I415" s="550"/>
      <c r="J415" s="550"/>
      <c r="K415" s="550"/>
      <c r="L415" s="550"/>
      <c r="M415" s="550"/>
      <c r="N415" s="551"/>
      <c r="O415" s="332"/>
      <c r="P415" s="332"/>
      <c r="Q415" s="332"/>
      <c r="R415" s="332"/>
      <c r="S415" s="332"/>
      <c r="T415" s="332"/>
      <c r="U415" s="332"/>
      <c r="V415" s="332"/>
      <c r="W415" s="332"/>
      <c r="X415" s="332"/>
    </row>
    <row r="416" spans="1:41" s="401" customFormat="1" ht="45" customHeight="1">
      <c r="A416" s="188"/>
      <c r="B416" s="399">
        <v>1</v>
      </c>
      <c r="C416" s="400" t="s">
        <v>90</v>
      </c>
      <c r="D416" s="400" t="s">
        <v>276</v>
      </c>
      <c r="E416" s="402"/>
      <c r="F416" s="356" t="s">
        <v>92</v>
      </c>
      <c r="G416" s="403"/>
      <c r="H416" s="403"/>
      <c r="I416" s="403"/>
      <c r="J416" s="403"/>
      <c r="K416" s="403"/>
      <c r="L416" s="403"/>
      <c r="M416" s="403"/>
      <c r="N416" s="403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10"/>
      <c r="Z416" s="10"/>
      <c r="AA416" s="10"/>
      <c r="AB416" s="10"/>
      <c r="AC416" s="10"/>
      <c r="AD416" s="10"/>
      <c r="AE416" s="10"/>
      <c r="AF416" s="10"/>
      <c r="AG416" s="10"/>
      <c r="AH416" s="12"/>
      <c r="AI416" s="12"/>
      <c r="AJ416" s="12"/>
      <c r="AK416" s="12"/>
      <c r="AL416" s="12"/>
      <c r="AM416" s="12"/>
      <c r="AN416" s="12"/>
      <c r="AO416" s="12"/>
    </row>
    <row r="417" spans="1:41" s="401" customFormat="1" ht="45" customHeight="1">
      <c r="A417" s="188"/>
      <c r="B417" s="399">
        <f>B416+1</f>
        <v>2</v>
      </c>
      <c r="C417" s="400" t="s">
        <v>90</v>
      </c>
      <c r="D417" s="400" t="s">
        <v>278</v>
      </c>
      <c r="E417" s="402"/>
      <c r="F417" s="356" t="s">
        <v>92</v>
      </c>
      <c r="G417" s="403"/>
      <c r="H417" s="403"/>
      <c r="I417" s="403"/>
      <c r="J417" s="403"/>
      <c r="K417" s="403"/>
      <c r="L417" s="403"/>
      <c r="M417" s="403"/>
      <c r="N417" s="403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10"/>
      <c r="Z417" s="10"/>
      <c r="AA417" s="10"/>
      <c r="AB417" s="10"/>
      <c r="AC417" s="10"/>
      <c r="AD417" s="10"/>
      <c r="AE417" s="10"/>
      <c r="AF417" s="10"/>
      <c r="AG417" s="10"/>
      <c r="AH417" s="12"/>
      <c r="AI417" s="12"/>
      <c r="AJ417" s="12"/>
      <c r="AK417" s="12"/>
      <c r="AL417" s="12"/>
      <c r="AM417" s="12"/>
      <c r="AN417" s="12"/>
      <c r="AO417" s="12"/>
    </row>
    <row r="418" spans="1:41" s="401" customFormat="1" ht="45" customHeight="1">
      <c r="A418" s="188"/>
      <c r="B418" s="399">
        <f t="shared" ref="B418:B420" si="34">B417+1</f>
        <v>3</v>
      </c>
      <c r="C418" s="400" t="s">
        <v>90</v>
      </c>
      <c r="D418" s="400" t="s">
        <v>279</v>
      </c>
      <c r="E418" s="402"/>
      <c r="F418" s="356" t="s">
        <v>92</v>
      </c>
      <c r="G418" s="403"/>
      <c r="H418" s="403"/>
      <c r="I418" s="403"/>
      <c r="J418" s="403"/>
      <c r="K418" s="403"/>
      <c r="L418" s="403"/>
      <c r="M418" s="403"/>
      <c r="N418" s="403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10"/>
      <c r="Z418" s="10"/>
      <c r="AA418" s="10"/>
      <c r="AB418" s="10"/>
      <c r="AC418" s="10"/>
      <c r="AD418" s="10"/>
      <c r="AE418" s="10"/>
      <c r="AF418" s="10"/>
      <c r="AG418" s="10"/>
      <c r="AH418" s="12"/>
      <c r="AI418" s="12"/>
      <c r="AJ418" s="12"/>
      <c r="AK418" s="12"/>
      <c r="AL418" s="12"/>
      <c r="AM418" s="12"/>
      <c r="AN418" s="12"/>
      <c r="AO418" s="12"/>
    </row>
    <row r="419" spans="1:41" s="401" customFormat="1" ht="45" customHeight="1">
      <c r="A419" s="188"/>
      <c r="B419" s="399">
        <f t="shared" si="34"/>
        <v>4</v>
      </c>
      <c r="C419" s="400" t="s">
        <v>90</v>
      </c>
      <c r="D419" s="400" t="s">
        <v>280</v>
      </c>
      <c r="E419" s="402"/>
      <c r="F419" s="356" t="s">
        <v>92</v>
      </c>
      <c r="G419" s="403"/>
      <c r="H419" s="403"/>
      <c r="I419" s="403"/>
      <c r="J419" s="403"/>
      <c r="K419" s="403"/>
      <c r="L419" s="403"/>
      <c r="M419" s="403"/>
      <c r="N419" s="403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1" customFormat="1" ht="45" customHeight="1">
      <c r="A420" s="188"/>
      <c r="B420" s="399">
        <f t="shared" si="34"/>
        <v>5</v>
      </c>
      <c r="C420" s="400" t="s">
        <v>90</v>
      </c>
      <c r="D420" s="400" t="s">
        <v>281</v>
      </c>
      <c r="E420" s="402"/>
      <c r="F420" s="356" t="s">
        <v>92</v>
      </c>
      <c r="G420" s="403"/>
      <c r="H420" s="403"/>
      <c r="I420" s="403"/>
      <c r="J420" s="403"/>
      <c r="K420" s="403"/>
      <c r="L420" s="403"/>
      <c r="M420" s="403"/>
      <c r="N420" s="403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ht="45" customHeight="1">
      <c r="B421" s="352">
        <v>1</v>
      </c>
      <c r="C421" s="352" t="s">
        <v>95</v>
      </c>
      <c r="D421" s="353" t="s">
        <v>284</v>
      </c>
      <c r="E421" s="357">
        <v>42264</v>
      </c>
      <c r="F421" s="356" t="s">
        <v>92</v>
      </c>
      <c r="G421" s="363" t="s">
        <v>277</v>
      </c>
      <c r="H421" s="357">
        <v>42304</v>
      </c>
      <c r="I421" s="356" t="s">
        <v>92</v>
      </c>
      <c r="J421" s="363" t="s">
        <v>277</v>
      </c>
      <c r="K421" s="356"/>
      <c r="L421" s="356"/>
      <c r="M421" s="552"/>
      <c r="N421" s="553"/>
      <c r="O421" s="332"/>
      <c r="P421" s="332"/>
      <c r="Q421" s="332"/>
      <c r="R421" s="332"/>
      <c r="S421" s="332"/>
      <c r="T421" s="332"/>
      <c r="U421" s="332"/>
      <c r="V421" s="332"/>
      <c r="W421" s="332"/>
      <c r="X421" s="332"/>
    </row>
    <row r="422" spans="1:41" ht="45" customHeight="1">
      <c r="B422" s="352">
        <v>2</v>
      </c>
      <c r="C422" s="352" t="s">
        <v>95</v>
      </c>
      <c r="D422" s="353" t="s">
        <v>285</v>
      </c>
      <c r="E422" s="357">
        <v>42264</v>
      </c>
      <c r="F422" s="356" t="s">
        <v>92</v>
      </c>
      <c r="G422" s="363" t="s">
        <v>277</v>
      </c>
      <c r="H422" s="357">
        <v>42304</v>
      </c>
      <c r="I422" s="356" t="s">
        <v>92</v>
      </c>
      <c r="J422" s="363" t="s">
        <v>277</v>
      </c>
      <c r="K422" s="356"/>
      <c r="L422" s="356"/>
      <c r="M422" s="552"/>
      <c r="N422" s="553"/>
      <c r="O422" s="332"/>
      <c r="P422" s="332"/>
      <c r="Q422" s="332"/>
      <c r="R422" s="332"/>
      <c r="S422" s="332"/>
      <c r="T422" s="332"/>
      <c r="U422" s="332"/>
      <c r="V422" s="332"/>
      <c r="W422" s="332"/>
      <c r="X422" s="332"/>
    </row>
    <row r="423" spans="1:41" ht="45" customHeight="1">
      <c r="B423" s="352">
        <v>3</v>
      </c>
      <c r="C423" s="352" t="s">
        <v>95</v>
      </c>
      <c r="D423" s="353" t="s">
        <v>286</v>
      </c>
      <c r="E423" s="357">
        <v>42264</v>
      </c>
      <c r="F423" s="356" t="s">
        <v>92</v>
      </c>
      <c r="G423" s="363" t="s">
        <v>277</v>
      </c>
      <c r="H423" s="357">
        <v>42304</v>
      </c>
      <c r="I423" s="356" t="s">
        <v>92</v>
      </c>
      <c r="J423" s="363" t="s">
        <v>277</v>
      </c>
      <c r="K423" s="356"/>
      <c r="L423" s="356"/>
      <c r="M423" s="552"/>
      <c r="N423" s="553"/>
      <c r="O423" s="332"/>
      <c r="P423" s="332"/>
      <c r="Q423" s="332"/>
      <c r="R423" s="332"/>
      <c r="S423" s="332"/>
      <c r="T423" s="332"/>
      <c r="U423" s="332"/>
      <c r="V423" s="332"/>
      <c r="W423" s="332"/>
      <c r="X423" s="332"/>
    </row>
    <row r="424" spans="1:41" ht="45" customHeight="1">
      <c r="B424" s="352">
        <v>4</v>
      </c>
      <c r="C424" s="352" t="s">
        <v>95</v>
      </c>
      <c r="D424" s="353" t="s">
        <v>283</v>
      </c>
      <c r="E424" s="357">
        <v>42264</v>
      </c>
      <c r="F424" s="356" t="s">
        <v>92</v>
      </c>
      <c r="G424" s="363" t="s">
        <v>277</v>
      </c>
      <c r="H424" s="357">
        <v>42304</v>
      </c>
      <c r="I424" s="356" t="s">
        <v>92</v>
      </c>
      <c r="J424" s="363" t="s">
        <v>277</v>
      </c>
      <c r="K424" s="356"/>
      <c r="L424" s="356"/>
      <c r="M424" s="552"/>
      <c r="N424" s="553"/>
      <c r="O424" s="332"/>
      <c r="P424" s="332"/>
      <c r="Q424" s="332"/>
      <c r="R424" s="332"/>
      <c r="S424" s="332"/>
      <c r="T424" s="332"/>
      <c r="U424" s="332"/>
      <c r="V424" s="332"/>
      <c r="W424" s="332"/>
      <c r="X424" s="332"/>
    </row>
    <row r="425" spans="1:41" ht="45" customHeight="1">
      <c r="B425" s="352">
        <v>5</v>
      </c>
      <c r="C425" s="352" t="s">
        <v>95</v>
      </c>
      <c r="D425" s="353" t="s">
        <v>287</v>
      </c>
      <c r="E425" s="357">
        <v>42264</v>
      </c>
      <c r="F425" s="356" t="s">
        <v>92</v>
      </c>
      <c r="G425" s="363" t="s">
        <v>277</v>
      </c>
      <c r="H425" s="357">
        <v>42304</v>
      </c>
      <c r="I425" s="356" t="s">
        <v>92</v>
      </c>
      <c r="J425" s="363" t="s">
        <v>277</v>
      </c>
      <c r="K425" s="356"/>
      <c r="L425" s="356"/>
      <c r="M425" s="552"/>
      <c r="N425" s="553"/>
      <c r="O425" s="332"/>
      <c r="P425" s="332"/>
      <c r="Q425" s="332"/>
      <c r="R425" s="332"/>
      <c r="S425" s="332"/>
      <c r="T425" s="332"/>
      <c r="U425" s="332"/>
      <c r="V425" s="332"/>
      <c r="W425" s="332"/>
      <c r="X425" s="332"/>
    </row>
    <row r="426" spans="1:41" ht="20.100000000000001" customHeight="1">
      <c r="B426" s="332"/>
      <c r="C426" s="332"/>
      <c r="D426" s="332"/>
      <c r="E426" s="333"/>
      <c r="F426" s="333"/>
      <c r="G426" s="332"/>
      <c r="H426" s="333"/>
      <c r="I426" s="333"/>
      <c r="J426" s="332"/>
      <c r="K426" s="333"/>
      <c r="L426" s="333"/>
      <c r="M426" s="332"/>
      <c r="N426" s="332"/>
      <c r="O426" s="332"/>
      <c r="P426" s="332"/>
      <c r="Q426" s="332"/>
      <c r="R426" s="332"/>
      <c r="S426" s="332"/>
      <c r="T426" s="332"/>
      <c r="U426" s="332"/>
      <c r="V426" s="332"/>
      <c r="W426" s="332"/>
      <c r="X426" s="332"/>
    </row>
    <row r="427" spans="1:41" ht="20.100000000000001" customHeight="1">
      <c r="B427" s="332"/>
      <c r="C427" s="332"/>
      <c r="D427" s="332"/>
      <c r="E427" s="333"/>
      <c r="F427" s="333"/>
      <c r="G427" s="332"/>
      <c r="H427" s="333"/>
      <c r="I427" s="333"/>
      <c r="J427" s="332"/>
      <c r="K427" s="333"/>
      <c r="L427" s="333"/>
      <c r="M427" s="332"/>
      <c r="N427" s="332"/>
      <c r="O427" s="332"/>
      <c r="P427" s="332"/>
      <c r="Q427" s="332"/>
      <c r="R427" s="332"/>
      <c r="S427" s="332"/>
      <c r="T427" s="332"/>
      <c r="U427" s="332"/>
      <c r="V427" s="332"/>
      <c r="W427" s="332"/>
      <c r="X427" s="332"/>
    </row>
    <row r="428" spans="1:41" ht="20.100000000000001" customHeight="1">
      <c r="B428" s="332"/>
      <c r="C428" s="332"/>
      <c r="D428" s="332"/>
      <c r="E428" s="333"/>
      <c r="F428" s="333"/>
      <c r="G428" s="332"/>
      <c r="H428" s="333"/>
      <c r="I428" s="333"/>
      <c r="J428" s="332"/>
      <c r="K428" s="333"/>
      <c r="L428" s="333"/>
      <c r="M428" s="332"/>
      <c r="N428" s="332"/>
      <c r="O428" s="332"/>
      <c r="P428" s="332"/>
      <c r="Q428" s="332"/>
      <c r="R428" s="332"/>
      <c r="S428" s="332"/>
      <c r="T428" s="332"/>
      <c r="U428" s="332"/>
      <c r="V428" s="332"/>
      <c r="W428" s="332"/>
      <c r="X428" s="332"/>
    </row>
    <row r="429" spans="1:41" ht="20.100000000000001" customHeight="1">
      <c r="B429" s="332"/>
      <c r="C429" s="332"/>
      <c r="D429" s="332"/>
      <c r="E429" s="333"/>
      <c r="F429" s="333"/>
      <c r="G429" s="332"/>
      <c r="H429" s="333"/>
      <c r="I429" s="333"/>
      <c r="J429" s="332"/>
      <c r="K429" s="333"/>
      <c r="L429" s="333"/>
      <c r="M429" s="332"/>
      <c r="N429" s="332"/>
      <c r="O429" s="332"/>
      <c r="P429" s="332"/>
      <c r="Q429" s="332"/>
      <c r="R429" s="332"/>
      <c r="S429" s="332"/>
      <c r="T429" s="332"/>
      <c r="U429" s="332"/>
      <c r="V429" s="332"/>
      <c r="W429" s="332"/>
      <c r="X429" s="332"/>
    </row>
    <row r="430" spans="1:41" ht="20.100000000000001" customHeight="1">
      <c r="B430" s="332"/>
      <c r="C430" s="332"/>
      <c r="D430" s="332"/>
      <c r="E430" s="333"/>
      <c r="F430" s="333"/>
      <c r="G430" s="332"/>
      <c r="H430" s="333"/>
      <c r="I430" s="333"/>
      <c r="J430" s="332"/>
      <c r="K430" s="333"/>
      <c r="L430" s="333"/>
      <c r="M430" s="332"/>
      <c r="N430" s="332"/>
      <c r="O430" s="332"/>
      <c r="P430" s="332"/>
      <c r="Q430" s="332"/>
      <c r="R430" s="332"/>
      <c r="S430" s="332"/>
      <c r="T430" s="332"/>
      <c r="U430" s="332"/>
      <c r="V430" s="332"/>
      <c r="W430" s="332"/>
      <c r="X430" s="332"/>
    </row>
    <row r="431" spans="1:41" ht="20.100000000000001" customHeight="1">
      <c r="B431" s="332"/>
      <c r="C431" s="332"/>
      <c r="D431" s="332"/>
      <c r="E431" s="333"/>
      <c r="F431" s="333"/>
      <c r="G431" s="332"/>
      <c r="H431" s="333"/>
      <c r="I431" s="333"/>
      <c r="J431" s="332"/>
      <c r="K431" s="333"/>
      <c r="L431" s="333"/>
      <c r="M431" s="332"/>
      <c r="N431" s="332"/>
      <c r="O431" s="332"/>
      <c r="P431" s="332"/>
      <c r="Q431" s="332"/>
      <c r="R431" s="332"/>
      <c r="S431" s="332"/>
      <c r="T431" s="332"/>
      <c r="U431" s="332"/>
      <c r="V431" s="332"/>
      <c r="W431" s="332"/>
      <c r="X431" s="332"/>
    </row>
    <row r="432" spans="1:41" ht="20.100000000000001" customHeight="1">
      <c r="B432" s="332"/>
      <c r="C432" s="332"/>
      <c r="D432" s="332"/>
      <c r="E432" s="333"/>
      <c r="F432" s="333"/>
      <c r="G432" s="332"/>
      <c r="H432" s="333"/>
      <c r="I432" s="333"/>
      <c r="J432" s="332"/>
      <c r="K432" s="333"/>
      <c r="L432" s="333"/>
      <c r="M432" s="332"/>
      <c r="N432" s="332"/>
      <c r="O432" s="332"/>
      <c r="P432" s="332"/>
      <c r="Q432" s="332"/>
      <c r="R432" s="332"/>
      <c r="S432" s="332"/>
      <c r="T432" s="332"/>
      <c r="U432" s="332"/>
      <c r="V432" s="332"/>
      <c r="W432" s="332"/>
      <c r="X432" s="332"/>
    </row>
    <row r="433" spans="2:24" ht="20.100000000000001" customHeight="1">
      <c r="B433" s="332"/>
      <c r="C433" s="332"/>
      <c r="D433" s="332"/>
      <c r="E433" s="333"/>
      <c r="F433" s="333"/>
      <c r="G433" s="332"/>
      <c r="H433" s="333"/>
      <c r="I433" s="333"/>
      <c r="J433" s="332"/>
      <c r="K433" s="333"/>
      <c r="L433" s="333"/>
      <c r="M433" s="332"/>
      <c r="N433" s="332"/>
      <c r="O433" s="332"/>
      <c r="P433" s="332"/>
      <c r="Q433" s="332"/>
      <c r="R433" s="332"/>
      <c r="S433" s="332"/>
      <c r="T433" s="332"/>
      <c r="U433" s="332"/>
      <c r="V433" s="332"/>
      <c r="W433" s="332"/>
      <c r="X433" s="332"/>
    </row>
    <row r="434" spans="2:24" ht="20.100000000000001" customHeight="1">
      <c r="B434" s="332"/>
      <c r="C434" s="332"/>
      <c r="D434" s="332"/>
      <c r="E434" s="333"/>
      <c r="F434" s="333"/>
      <c r="G434" s="332"/>
      <c r="H434" s="333"/>
      <c r="I434" s="333"/>
      <c r="J434" s="332"/>
      <c r="K434" s="333"/>
      <c r="L434" s="333"/>
      <c r="M434" s="332"/>
      <c r="N434" s="332"/>
      <c r="O434" s="332"/>
      <c r="P434" s="332"/>
      <c r="Q434" s="332"/>
      <c r="R434" s="332"/>
      <c r="S434" s="332"/>
      <c r="T434" s="332"/>
      <c r="U434" s="332"/>
      <c r="V434" s="332"/>
      <c r="W434" s="332"/>
      <c r="X434" s="332"/>
    </row>
    <row r="435" spans="2:24" ht="20.100000000000001" customHeight="1">
      <c r="B435" s="332"/>
      <c r="C435" s="332"/>
      <c r="D435" s="332"/>
      <c r="E435" s="333"/>
      <c r="F435" s="333"/>
      <c r="G435" s="332"/>
      <c r="H435" s="333"/>
      <c r="I435" s="333"/>
      <c r="J435" s="332"/>
      <c r="K435" s="333"/>
      <c r="L435" s="333"/>
      <c r="M435" s="332"/>
      <c r="N435" s="332"/>
      <c r="O435" s="332"/>
      <c r="P435" s="332"/>
      <c r="Q435" s="332"/>
      <c r="R435" s="332"/>
      <c r="S435" s="332"/>
      <c r="T435" s="332"/>
      <c r="U435" s="332"/>
      <c r="V435" s="332"/>
      <c r="W435" s="332"/>
      <c r="X435" s="332"/>
    </row>
    <row r="436" spans="2:24" ht="20.100000000000001" customHeight="1">
      <c r="B436" s="332"/>
      <c r="C436" s="332"/>
      <c r="D436" s="332"/>
      <c r="E436" s="333"/>
      <c r="F436" s="333"/>
      <c r="G436" s="332"/>
      <c r="H436" s="333"/>
      <c r="I436" s="333"/>
      <c r="J436" s="332"/>
      <c r="K436" s="333"/>
      <c r="L436" s="333"/>
      <c r="M436" s="332"/>
      <c r="N436" s="332"/>
      <c r="O436" s="332"/>
      <c r="P436" s="332"/>
      <c r="Q436" s="332"/>
      <c r="R436" s="332"/>
      <c r="S436" s="332"/>
      <c r="T436" s="332"/>
      <c r="U436" s="332"/>
      <c r="V436" s="332"/>
      <c r="W436" s="332"/>
      <c r="X436" s="332"/>
    </row>
    <row r="437" spans="2:24" ht="20.100000000000001" customHeight="1">
      <c r="B437" s="332"/>
      <c r="C437" s="332"/>
      <c r="D437" s="332"/>
      <c r="E437" s="333"/>
      <c r="F437" s="333"/>
      <c r="G437" s="332"/>
      <c r="H437" s="333"/>
      <c r="I437" s="333"/>
      <c r="J437" s="332"/>
      <c r="K437" s="333"/>
      <c r="L437" s="333"/>
      <c r="M437" s="332"/>
      <c r="N437" s="332"/>
      <c r="O437" s="332"/>
      <c r="P437" s="332"/>
      <c r="Q437" s="332"/>
      <c r="R437" s="332"/>
      <c r="S437" s="332"/>
      <c r="T437" s="332"/>
      <c r="U437" s="332"/>
      <c r="V437" s="332"/>
      <c r="W437" s="332"/>
      <c r="X437" s="332"/>
    </row>
    <row r="438" spans="2:24" ht="20.100000000000001" customHeight="1">
      <c r="B438" s="332"/>
      <c r="C438" s="332"/>
      <c r="D438" s="332"/>
      <c r="E438" s="333"/>
      <c r="F438" s="333"/>
      <c r="G438" s="332"/>
      <c r="H438" s="333"/>
      <c r="I438" s="333"/>
      <c r="J438" s="332"/>
      <c r="K438" s="333"/>
      <c r="L438" s="333"/>
      <c r="M438" s="332"/>
      <c r="N438" s="332"/>
      <c r="O438" s="332"/>
      <c r="P438" s="332"/>
      <c r="Q438" s="332"/>
      <c r="R438" s="332"/>
      <c r="S438" s="332"/>
      <c r="T438" s="332"/>
      <c r="U438" s="332"/>
      <c r="V438" s="332"/>
      <c r="W438" s="332"/>
      <c r="X438" s="332"/>
    </row>
    <row r="439" spans="2:24" ht="20.100000000000001" customHeight="1">
      <c r="B439" s="332"/>
      <c r="C439" s="332"/>
      <c r="D439" s="332"/>
      <c r="E439" s="333"/>
      <c r="F439" s="333"/>
      <c r="G439" s="332"/>
      <c r="H439" s="333"/>
      <c r="I439" s="333"/>
      <c r="J439" s="332"/>
      <c r="K439" s="333"/>
      <c r="L439" s="333"/>
      <c r="M439" s="332"/>
      <c r="N439" s="332"/>
      <c r="O439" s="332"/>
      <c r="P439" s="332"/>
      <c r="Q439" s="332"/>
      <c r="R439" s="332"/>
      <c r="S439" s="332"/>
      <c r="T439" s="332"/>
      <c r="U439" s="332"/>
      <c r="V439" s="332"/>
      <c r="W439" s="332"/>
      <c r="X439" s="332"/>
    </row>
    <row r="440" spans="2:24" ht="20.100000000000001" customHeight="1">
      <c r="B440" s="332"/>
      <c r="C440" s="332"/>
      <c r="D440" s="332"/>
      <c r="E440" s="333"/>
      <c r="F440" s="333"/>
      <c r="G440" s="332"/>
      <c r="H440" s="333"/>
      <c r="I440" s="333"/>
      <c r="J440" s="332"/>
      <c r="K440" s="333"/>
      <c r="L440" s="333"/>
      <c r="M440" s="332"/>
      <c r="N440" s="332"/>
      <c r="O440" s="332"/>
      <c r="P440" s="332"/>
      <c r="Q440" s="332"/>
      <c r="R440" s="332"/>
      <c r="S440" s="332"/>
      <c r="T440" s="332"/>
      <c r="U440" s="332"/>
      <c r="V440" s="332"/>
      <c r="W440" s="332"/>
      <c r="X440" s="332"/>
    </row>
    <row r="441" spans="2:24" ht="20.100000000000001" customHeight="1">
      <c r="B441" s="332"/>
      <c r="C441" s="332"/>
      <c r="D441" s="332"/>
      <c r="E441" s="333"/>
      <c r="F441" s="333"/>
      <c r="G441" s="332"/>
      <c r="H441" s="333"/>
      <c r="I441" s="333"/>
      <c r="J441" s="332"/>
      <c r="K441" s="333"/>
      <c r="L441" s="333"/>
      <c r="M441" s="332"/>
      <c r="N441" s="332"/>
      <c r="O441" s="332"/>
      <c r="P441" s="332"/>
      <c r="Q441" s="332"/>
      <c r="R441" s="332"/>
      <c r="S441" s="332"/>
      <c r="T441" s="332"/>
      <c r="U441" s="332"/>
      <c r="V441" s="332"/>
      <c r="W441" s="332"/>
      <c r="X441" s="332"/>
    </row>
    <row r="442" spans="2:24" ht="20.100000000000001" customHeight="1">
      <c r="B442" s="332"/>
      <c r="C442" s="332"/>
      <c r="D442" s="332"/>
      <c r="E442" s="333"/>
      <c r="F442" s="333"/>
      <c r="G442" s="332"/>
      <c r="H442" s="333"/>
      <c r="I442" s="333"/>
      <c r="J442" s="332"/>
      <c r="K442" s="333"/>
      <c r="L442" s="333"/>
      <c r="M442" s="332"/>
      <c r="N442" s="332"/>
      <c r="O442" s="332"/>
      <c r="P442" s="332"/>
      <c r="Q442" s="332"/>
      <c r="R442" s="332"/>
      <c r="S442" s="332"/>
      <c r="T442" s="332"/>
      <c r="U442" s="332"/>
      <c r="V442" s="332"/>
      <c r="W442" s="332"/>
      <c r="X442" s="332"/>
    </row>
    <row r="443" spans="2:24" ht="20.100000000000001" customHeight="1">
      <c r="B443" s="332"/>
      <c r="C443" s="332"/>
      <c r="D443" s="332"/>
      <c r="E443" s="333"/>
      <c r="F443" s="333"/>
      <c r="G443" s="332"/>
      <c r="H443" s="333"/>
      <c r="I443" s="333"/>
      <c r="J443" s="332"/>
      <c r="K443" s="333"/>
      <c r="L443" s="333"/>
      <c r="M443" s="332"/>
      <c r="N443" s="332"/>
      <c r="O443" s="332"/>
      <c r="P443" s="332"/>
      <c r="Q443" s="332"/>
      <c r="R443" s="332"/>
      <c r="S443" s="332"/>
      <c r="T443" s="332"/>
      <c r="U443" s="332"/>
      <c r="V443" s="332"/>
      <c r="W443" s="332"/>
      <c r="X443" s="332"/>
    </row>
    <row r="444" spans="2:24" ht="20.100000000000001" customHeight="1">
      <c r="B444" s="332"/>
      <c r="C444" s="332"/>
      <c r="D444" s="332"/>
      <c r="E444" s="333"/>
      <c r="F444" s="333"/>
      <c r="G444" s="332"/>
      <c r="H444" s="333"/>
      <c r="I444" s="333"/>
      <c r="J444" s="332"/>
      <c r="K444" s="333"/>
      <c r="L444" s="333"/>
      <c r="M444" s="332"/>
      <c r="N444" s="332"/>
      <c r="O444" s="332"/>
      <c r="P444" s="332"/>
      <c r="Q444" s="332"/>
      <c r="R444" s="332"/>
      <c r="S444" s="332"/>
      <c r="T444" s="332"/>
      <c r="U444" s="332"/>
      <c r="V444" s="332"/>
      <c r="W444" s="332"/>
      <c r="X444" s="332"/>
    </row>
    <row r="445" spans="2:24" ht="20.100000000000001" customHeight="1">
      <c r="B445" s="332"/>
      <c r="C445" s="332"/>
      <c r="D445" s="332"/>
      <c r="E445" s="333"/>
      <c r="F445" s="333"/>
      <c r="G445" s="332"/>
      <c r="H445" s="333"/>
      <c r="I445" s="333"/>
      <c r="J445" s="332"/>
      <c r="K445" s="333"/>
      <c r="L445" s="333"/>
      <c r="M445" s="332"/>
      <c r="N445" s="332"/>
      <c r="O445" s="332"/>
      <c r="P445" s="332"/>
      <c r="Q445" s="332"/>
      <c r="R445" s="332"/>
      <c r="S445" s="332"/>
      <c r="T445" s="332"/>
      <c r="U445" s="332"/>
      <c r="V445" s="332"/>
      <c r="W445" s="332"/>
      <c r="X445" s="332"/>
    </row>
    <row r="446" spans="2:24" ht="20.100000000000001" customHeight="1">
      <c r="B446" s="332"/>
      <c r="C446" s="332"/>
      <c r="D446" s="332"/>
      <c r="E446" s="333"/>
      <c r="F446" s="333"/>
      <c r="G446" s="332"/>
      <c r="H446" s="333"/>
      <c r="I446" s="333"/>
      <c r="J446" s="332"/>
      <c r="K446" s="333"/>
      <c r="L446" s="333"/>
      <c r="M446" s="332"/>
      <c r="N446" s="332"/>
      <c r="O446" s="332"/>
      <c r="P446" s="332"/>
      <c r="Q446" s="332"/>
      <c r="R446" s="332"/>
      <c r="S446" s="332"/>
      <c r="T446" s="332"/>
      <c r="U446" s="332"/>
      <c r="V446" s="332"/>
      <c r="W446" s="332"/>
      <c r="X446" s="332"/>
    </row>
    <row r="447" spans="2:24" ht="20.100000000000001" customHeight="1">
      <c r="B447" s="332"/>
      <c r="C447" s="332"/>
      <c r="D447" s="332"/>
      <c r="E447" s="333"/>
      <c r="F447" s="333"/>
      <c r="G447" s="332"/>
      <c r="H447" s="333"/>
      <c r="I447" s="333"/>
      <c r="J447" s="332"/>
      <c r="K447" s="333"/>
      <c r="L447" s="333"/>
      <c r="M447" s="332"/>
      <c r="N447" s="332"/>
      <c r="O447" s="332"/>
      <c r="P447" s="332"/>
      <c r="Q447" s="332"/>
      <c r="R447" s="332"/>
      <c r="S447" s="332"/>
      <c r="T447" s="332"/>
      <c r="U447" s="332"/>
      <c r="V447" s="332"/>
      <c r="W447" s="332"/>
      <c r="X447" s="332"/>
    </row>
    <row r="448" spans="2:24" ht="20.100000000000001" customHeight="1">
      <c r="B448" s="332"/>
      <c r="C448" s="332"/>
      <c r="D448" s="332"/>
      <c r="E448" s="333"/>
      <c r="F448" s="333"/>
      <c r="G448" s="332"/>
      <c r="H448" s="333"/>
      <c r="I448" s="333"/>
      <c r="J448" s="332"/>
      <c r="K448" s="333"/>
      <c r="L448" s="333"/>
      <c r="M448" s="332"/>
      <c r="N448" s="332"/>
      <c r="O448" s="332"/>
      <c r="P448" s="332"/>
      <c r="Q448" s="332"/>
      <c r="R448" s="332"/>
      <c r="S448" s="332"/>
      <c r="T448" s="332"/>
      <c r="U448" s="332"/>
      <c r="V448" s="332"/>
      <c r="W448" s="332"/>
      <c r="X448" s="332"/>
    </row>
    <row r="449" spans="2:24">
      <c r="B449" s="332"/>
      <c r="C449" s="332"/>
      <c r="D449" s="332"/>
      <c r="E449" s="333"/>
      <c r="F449" s="333"/>
      <c r="G449" s="332"/>
      <c r="H449" s="333"/>
      <c r="I449" s="333"/>
      <c r="J449" s="332"/>
      <c r="K449" s="333"/>
      <c r="L449" s="333"/>
      <c r="M449" s="332"/>
      <c r="N449" s="332"/>
      <c r="O449" s="332"/>
      <c r="P449" s="332"/>
      <c r="Q449" s="332"/>
      <c r="R449" s="332"/>
      <c r="S449" s="332"/>
      <c r="T449" s="332"/>
      <c r="U449" s="332"/>
      <c r="V449" s="332"/>
      <c r="W449" s="332"/>
      <c r="X449" s="332"/>
    </row>
    <row r="450" spans="2:24">
      <c r="B450" s="332"/>
      <c r="C450" s="332"/>
      <c r="D450" s="332"/>
      <c r="E450" s="333"/>
      <c r="F450" s="333"/>
      <c r="G450" s="332"/>
      <c r="H450" s="333"/>
      <c r="I450" s="333"/>
      <c r="J450" s="332"/>
      <c r="K450" s="333"/>
      <c r="L450" s="333"/>
      <c r="M450" s="332"/>
      <c r="N450" s="332"/>
      <c r="O450" s="332"/>
      <c r="P450" s="332"/>
      <c r="Q450" s="332"/>
      <c r="R450" s="332"/>
      <c r="S450" s="332"/>
      <c r="T450" s="332"/>
      <c r="U450" s="332"/>
      <c r="V450" s="332"/>
      <c r="W450" s="332"/>
      <c r="X450" s="332"/>
    </row>
    <row r="451" spans="2:24">
      <c r="B451" s="332"/>
      <c r="C451" s="332"/>
      <c r="D451" s="332"/>
      <c r="E451" s="333"/>
      <c r="F451" s="333"/>
      <c r="G451" s="332"/>
      <c r="H451" s="333"/>
      <c r="I451" s="333"/>
      <c r="J451" s="332"/>
      <c r="K451" s="333"/>
      <c r="L451" s="333"/>
      <c r="M451" s="332"/>
      <c r="N451" s="332"/>
      <c r="O451" s="332"/>
      <c r="P451" s="332"/>
      <c r="Q451" s="332"/>
      <c r="R451" s="332"/>
      <c r="S451" s="332"/>
      <c r="T451" s="332"/>
      <c r="U451" s="332"/>
      <c r="V451" s="332"/>
      <c r="W451" s="332"/>
      <c r="X451" s="332"/>
    </row>
    <row r="452" spans="2:24">
      <c r="B452" s="332"/>
      <c r="C452" s="332"/>
      <c r="D452" s="332"/>
      <c r="E452" s="333"/>
      <c r="F452" s="333"/>
      <c r="G452" s="332"/>
      <c r="H452" s="333"/>
      <c r="I452" s="333"/>
      <c r="J452" s="332"/>
      <c r="K452" s="333"/>
      <c r="L452" s="333"/>
      <c r="M452" s="332"/>
      <c r="N452" s="332"/>
      <c r="O452" s="332"/>
      <c r="P452" s="332"/>
      <c r="Q452" s="332"/>
      <c r="R452" s="332"/>
      <c r="S452" s="332"/>
      <c r="T452" s="332"/>
      <c r="U452" s="332"/>
      <c r="V452" s="332"/>
      <c r="W452" s="332"/>
      <c r="X452" s="332"/>
    </row>
    <row r="453" spans="2:24">
      <c r="B453" s="332"/>
      <c r="C453" s="332"/>
      <c r="D453" s="332"/>
      <c r="E453" s="333"/>
      <c r="F453" s="333"/>
      <c r="G453" s="332"/>
      <c r="H453" s="333"/>
      <c r="I453" s="333"/>
      <c r="J453" s="332"/>
      <c r="K453" s="333"/>
      <c r="L453" s="333"/>
      <c r="M453" s="332"/>
      <c r="N453" s="332"/>
      <c r="O453" s="332"/>
      <c r="P453" s="332"/>
      <c r="Q453" s="332"/>
      <c r="R453" s="332"/>
      <c r="S453" s="332"/>
      <c r="T453" s="332"/>
      <c r="U453" s="332"/>
      <c r="V453" s="332"/>
      <c r="W453" s="332"/>
      <c r="X453" s="332"/>
    </row>
    <row r="454" spans="2:24">
      <c r="B454" s="332"/>
      <c r="C454" s="332"/>
      <c r="D454" s="332"/>
      <c r="E454" s="333"/>
      <c r="F454" s="333"/>
      <c r="G454" s="332"/>
      <c r="H454" s="333"/>
      <c r="I454" s="333"/>
      <c r="J454" s="332"/>
      <c r="K454" s="333"/>
      <c r="L454" s="333"/>
      <c r="M454" s="332"/>
      <c r="N454" s="332"/>
      <c r="O454" s="332"/>
      <c r="P454" s="332"/>
      <c r="Q454" s="332"/>
      <c r="R454" s="332"/>
      <c r="S454" s="332"/>
      <c r="T454" s="332"/>
      <c r="U454" s="332"/>
      <c r="V454" s="332"/>
      <c r="W454" s="332"/>
      <c r="X454" s="332"/>
    </row>
  </sheetData>
  <mergeCells count="290">
    <mergeCell ref="M425:N425"/>
    <mergeCell ref="M410:N410"/>
    <mergeCell ref="M411:N411"/>
    <mergeCell ref="M412:N412"/>
    <mergeCell ref="M413:N413"/>
    <mergeCell ref="M414:N414"/>
    <mergeCell ref="M421:N421"/>
    <mergeCell ref="A1:N5"/>
    <mergeCell ref="B17:D17"/>
    <mergeCell ref="F17:N17"/>
    <mergeCell ref="M388:N388"/>
    <mergeCell ref="M389:N389"/>
    <mergeCell ref="M390:N390"/>
    <mergeCell ref="M391:N391"/>
    <mergeCell ref="M392:N392"/>
    <mergeCell ref="M399:N399"/>
    <mergeCell ref="M422:N422"/>
    <mergeCell ref="M423:N423"/>
    <mergeCell ref="M424:N424"/>
    <mergeCell ref="M354:N354"/>
    <mergeCell ref="M355:N355"/>
    <mergeCell ref="M356:N356"/>
    <mergeCell ref="M357:N357"/>
    <mergeCell ref="M358:N358"/>
    <mergeCell ref="M268:N268"/>
    <mergeCell ref="M279:N279"/>
    <mergeCell ref="M280:N280"/>
    <mergeCell ref="M287:N287"/>
    <mergeCell ref="M288:N288"/>
    <mergeCell ref="B269:N269"/>
    <mergeCell ref="B270:E270"/>
    <mergeCell ref="F270:N270"/>
    <mergeCell ref="B281:E281"/>
    <mergeCell ref="F281:N281"/>
    <mergeCell ref="M235:N235"/>
    <mergeCell ref="M242:N242"/>
    <mergeCell ref="M243:N243"/>
    <mergeCell ref="M244:N244"/>
    <mergeCell ref="M245:N245"/>
    <mergeCell ref="M264:N264"/>
    <mergeCell ref="M265:N265"/>
    <mergeCell ref="M266:N266"/>
    <mergeCell ref="M267:N267"/>
    <mergeCell ref="M232:N232"/>
    <mergeCell ref="M233:N233"/>
    <mergeCell ref="M234:N234"/>
    <mergeCell ref="B213:N213"/>
    <mergeCell ref="B214:E214"/>
    <mergeCell ref="F214:N214"/>
    <mergeCell ref="B225:E225"/>
    <mergeCell ref="F225:N225"/>
    <mergeCell ref="M220:N220"/>
    <mergeCell ref="M221:N221"/>
    <mergeCell ref="M222:N222"/>
    <mergeCell ref="M223:N223"/>
    <mergeCell ref="M224:N224"/>
    <mergeCell ref="M176:N176"/>
    <mergeCell ref="M177:N177"/>
    <mergeCell ref="M178:N178"/>
    <mergeCell ref="M208:N208"/>
    <mergeCell ref="M209:N209"/>
    <mergeCell ref="M210:N210"/>
    <mergeCell ref="M211:N211"/>
    <mergeCell ref="M212:N212"/>
    <mergeCell ref="M231:N231"/>
    <mergeCell ref="M131:N131"/>
    <mergeCell ref="M132:N132"/>
    <mergeCell ref="M133:N133"/>
    <mergeCell ref="M164:N164"/>
    <mergeCell ref="M165:N165"/>
    <mergeCell ref="M166:N166"/>
    <mergeCell ref="M167:N167"/>
    <mergeCell ref="M168:N168"/>
    <mergeCell ref="M175:N175"/>
    <mergeCell ref="M34:N34"/>
    <mergeCell ref="M35:N35"/>
    <mergeCell ref="M42:N42"/>
    <mergeCell ref="M53:N53"/>
    <mergeCell ref="M54:N54"/>
    <mergeCell ref="M55:N55"/>
    <mergeCell ref="M56:N56"/>
    <mergeCell ref="M75:N75"/>
    <mergeCell ref="M76:N76"/>
    <mergeCell ref="M25:N25"/>
    <mergeCell ref="M26:N26"/>
    <mergeCell ref="M27:N27"/>
    <mergeCell ref="M28:N28"/>
    <mergeCell ref="M29:N29"/>
    <mergeCell ref="M31:N31"/>
    <mergeCell ref="M32:N32"/>
    <mergeCell ref="M33:N33"/>
    <mergeCell ref="B136:E136"/>
    <mergeCell ref="F136:N136"/>
    <mergeCell ref="M134:N134"/>
    <mergeCell ref="M135:N135"/>
    <mergeCell ref="B47:E47"/>
    <mergeCell ref="F47:N47"/>
    <mergeCell ref="B58:E58"/>
    <mergeCell ref="F58:N58"/>
    <mergeCell ref="B114:E114"/>
    <mergeCell ref="F114:N114"/>
    <mergeCell ref="B125:E125"/>
    <mergeCell ref="F125:N125"/>
    <mergeCell ref="M111:N111"/>
    <mergeCell ref="M112:N112"/>
    <mergeCell ref="M113:N113"/>
    <mergeCell ref="M120:N120"/>
    <mergeCell ref="B81:E81"/>
    <mergeCell ref="F81:N81"/>
    <mergeCell ref="B92:E92"/>
    <mergeCell ref="F92:N92"/>
    <mergeCell ref="B147:E147"/>
    <mergeCell ref="F147:N147"/>
    <mergeCell ref="B158:E158"/>
    <mergeCell ref="F158:N158"/>
    <mergeCell ref="M145:N145"/>
    <mergeCell ref="M146:N146"/>
    <mergeCell ref="M153:N153"/>
    <mergeCell ref="M154:N154"/>
    <mergeCell ref="M142:N142"/>
    <mergeCell ref="M143:N143"/>
    <mergeCell ref="M144:N144"/>
    <mergeCell ref="M155:N155"/>
    <mergeCell ref="M156:N156"/>
    <mergeCell ref="M157:N157"/>
    <mergeCell ref="M109:N109"/>
    <mergeCell ref="M110:N110"/>
    <mergeCell ref="M121:N121"/>
    <mergeCell ref="M122:N122"/>
    <mergeCell ref="M123:N123"/>
    <mergeCell ref="M124:N124"/>
    <mergeCell ref="B69:E69"/>
    <mergeCell ref="F69:N69"/>
    <mergeCell ref="M57:N57"/>
    <mergeCell ref="M64:N64"/>
    <mergeCell ref="M65:N65"/>
    <mergeCell ref="M66:N66"/>
    <mergeCell ref="M67:N67"/>
    <mergeCell ref="M68:N68"/>
    <mergeCell ref="B103:E103"/>
    <mergeCell ref="F103:N103"/>
    <mergeCell ref="M100:N100"/>
    <mergeCell ref="M101:N101"/>
    <mergeCell ref="M102:N102"/>
    <mergeCell ref="M77:N77"/>
    <mergeCell ref="M78:N78"/>
    <mergeCell ref="M79:N79"/>
    <mergeCell ref="M87:N87"/>
    <mergeCell ref="M88:N88"/>
    <mergeCell ref="M89:N89"/>
    <mergeCell ref="M90:N90"/>
    <mergeCell ref="M91:N91"/>
    <mergeCell ref="M98:N98"/>
    <mergeCell ref="M99:N99"/>
    <mergeCell ref="B80:N80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69:E169"/>
    <mergeCell ref="F169:N169"/>
    <mergeCell ref="B24:E24"/>
    <mergeCell ref="F24:N24"/>
    <mergeCell ref="B30:E30"/>
    <mergeCell ref="F30:N30"/>
    <mergeCell ref="M19:N19"/>
    <mergeCell ref="M20:N20"/>
    <mergeCell ref="M21:N21"/>
    <mergeCell ref="B36:E36"/>
    <mergeCell ref="F36:N36"/>
    <mergeCell ref="M43:N43"/>
    <mergeCell ref="M44:N44"/>
    <mergeCell ref="M45:N45"/>
    <mergeCell ref="M46:N46"/>
    <mergeCell ref="B180:E180"/>
    <mergeCell ref="F180:N180"/>
    <mergeCell ref="B191:E191"/>
    <mergeCell ref="F191:N191"/>
    <mergeCell ref="M179:N179"/>
    <mergeCell ref="M186:N186"/>
    <mergeCell ref="M187:N187"/>
    <mergeCell ref="M188:N188"/>
    <mergeCell ref="B202:E202"/>
    <mergeCell ref="F202:N202"/>
    <mergeCell ref="M189:N189"/>
    <mergeCell ref="M190:N190"/>
    <mergeCell ref="M197:N197"/>
    <mergeCell ref="M198:N198"/>
    <mergeCell ref="M199:N199"/>
    <mergeCell ref="M200:N200"/>
    <mergeCell ref="M201:N201"/>
    <mergeCell ref="B236:E236"/>
    <mergeCell ref="F236:N236"/>
    <mergeCell ref="B247:E247"/>
    <mergeCell ref="F247:N247"/>
    <mergeCell ref="B258:E258"/>
    <mergeCell ref="F258:N258"/>
    <mergeCell ref="M253:N253"/>
    <mergeCell ref="M254:N254"/>
    <mergeCell ref="M255:N255"/>
    <mergeCell ref="M256:N256"/>
    <mergeCell ref="M246:N246"/>
    <mergeCell ref="M257:N257"/>
    <mergeCell ref="B292:E292"/>
    <mergeCell ref="F292:N292"/>
    <mergeCell ref="M276:N276"/>
    <mergeCell ref="M277:N277"/>
    <mergeCell ref="M278:N278"/>
    <mergeCell ref="M289:N289"/>
    <mergeCell ref="M290:N290"/>
    <mergeCell ref="M291:N291"/>
    <mergeCell ref="B303:E303"/>
    <mergeCell ref="F303:N303"/>
    <mergeCell ref="M298:N298"/>
    <mergeCell ref="M299:N299"/>
    <mergeCell ref="M300:N300"/>
    <mergeCell ref="M301:N301"/>
    <mergeCell ref="M302:N302"/>
    <mergeCell ref="B314:N314"/>
    <mergeCell ref="B315:E315"/>
    <mergeCell ref="F315:N315"/>
    <mergeCell ref="M309:N309"/>
    <mergeCell ref="M310:N310"/>
    <mergeCell ref="M311:N311"/>
    <mergeCell ref="M312:N312"/>
    <mergeCell ref="M313:N313"/>
    <mergeCell ref="B326:E326"/>
    <mergeCell ref="F326:N326"/>
    <mergeCell ref="M321:N321"/>
    <mergeCell ref="M322:N322"/>
    <mergeCell ref="M323:N323"/>
    <mergeCell ref="M324:N324"/>
    <mergeCell ref="M325:N325"/>
    <mergeCell ref="B337:E337"/>
    <mergeCell ref="F337:N337"/>
    <mergeCell ref="B348:E348"/>
    <mergeCell ref="F348:N348"/>
    <mergeCell ref="M332:N332"/>
    <mergeCell ref="M333:N333"/>
    <mergeCell ref="M334:N334"/>
    <mergeCell ref="M335:N335"/>
    <mergeCell ref="M346:N346"/>
    <mergeCell ref="M347:N347"/>
    <mergeCell ref="M336:N336"/>
    <mergeCell ref="M343:N343"/>
    <mergeCell ref="M344:N344"/>
    <mergeCell ref="M345:N345"/>
    <mergeCell ref="B359:E359"/>
    <mergeCell ref="F359:N359"/>
    <mergeCell ref="B370:E370"/>
    <mergeCell ref="F370:N370"/>
    <mergeCell ref="B381:N381"/>
    <mergeCell ref="B382:E382"/>
    <mergeCell ref="F382:N382"/>
    <mergeCell ref="M366:N366"/>
    <mergeCell ref="M367:N367"/>
    <mergeCell ref="M368:N368"/>
    <mergeCell ref="M378:N378"/>
    <mergeCell ref="M379:N379"/>
    <mergeCell ref="M380:N380"/>
    <mergeCell ref="M365:N365"/>
    <mergeCell ref="M369:N369"/>
    <mergeCell ref="M376:N376"/>
    <mergeCell ref="M377:N377"/>
    <mergeCell ref="B393:E393"/>
    <mergeCell ref="F393:N393"/>
    <mergeCell ref="B404:E404"/>
    <mergeCell ref="F404:N404"/>
    <mergeCell ref="B415:E415"/>
    <mergeCell ref="F415:N415"/>
    <mergeCell ref="M400:N400"/>
    <mergeCell ref="M401:N401"/>
    <mergeCell ref="M402:N402"/>
    <mergeCell ref="M403:N403"/>
  </mergeCells>
  <phoneticPr fontId="33" type="noConversion"/>
  <dataValidations count="1">
    <dataValidation type="list" allowBlank="1" showInputMessage="1" showErrorMessage="1" sqref="C59:C68 C37:C46 C48:C57 C70:C79 C82:C91 C93:C102 C104:C113 C115:C124 C126:C135 C137:C146 C148:C157 C159:C168 C170:C179 C181:C190 C192:C201 C203:C212 C215:C224 C226:C235 C237:C246 C248:C257 C259:C268 C271:C280 C282:C291 C293:C302 C304:C313 C316:C325 C327:C336 C338:C347 C349:C358 C360:C369 C371:C380 C383:C392 C394:C403 C405:C414 C416:C425 C19:C23 C25:C29 C31:C35">
      <formula1>Tipos</formula1>
    </dataValidation>
  </dataValidations>
  <pageMargins left="0.75" right="0.75" top="1" bottom="1" header="0" footer="0"/>
  <pageSetup paperSize="9" orientation="portrait" horizont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F416:F425 F37:F46 F48:F57 F59:F68 F70:F79 F82:F91 F93:F102 F104:F113 F115:F124 F126:F135 F137:F146 F148:F157 F159:F168 F170:F179 F181:F190 F192:F201 F203:F212 F215:F224 F226:F235 F237:F246 F248:F257 F259:F268 F271:F280 F282:F291 F293:F302 F304:F313 F316:F325 F327:F336 F338:F347 F349:F358 F360:F369 F371:F380 F383:F392 F394:F403 F405:F414 I421:I425 I410:I414 I399:I403 L399:L403 L410:L414 L421:L425 L388:L392 I388:I392 I376:I380 L376:L380 L365:L369 I365:I369 I354:I358 L354:L358 I343:I347 L343:L347 I332:I336 L332:L336 L321:L325 I321:I325 L309:L313 I309:I313 I298:I302 L298:L302 L287:L291 I287:I291 I276:I280 L276:L280 I264:I268 L264:L268 I253:I257 L253:L257 I242:I246 L242:L246 L231:L235 I231:I235 I220:I224 L220:L224 I208:I212 L208:L212 I197:I201 I186:I190 L197:L201 L186:L190 L175:L179 I175:I179 I164:I168 L164:L168 I153:I157 L153:L157 I142:I146 L142:L146 L131:L135 I131:I135 I120:I124 L120:L124 L109:L113 I109:I113 I98:I102 L98:L102 I87:I91 L87:L91 I75:I79 L75:L79 L64:L68 I64:I68 I53:I57 L53:L57 L42:L46 I42:I46 I31:I35 I25:I29 L31:L35 L25:L29 I19:I23 L19:L23 F19:F23 F25:F29 F31:F35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ColWidth="11.42578125" defaultRowHeight="12.75"/>
  <cols>
    <col min="1" max="1" width="2.28515625" style="235" customWidth="1"/>
    <col min="2" max="2" width="3.7109375" style="236" customWidth="1"/>
    <col min="3" max="3" width="20.140625" style="236" customWidth="1"/>
    <col min="4" max="4" width="40.5703125" style="236" customWidth="1"/>
    <col min="5" max="5" width="6.85546875" style="236" hidden="1" customWidth="1"/>
    <col min="6" max="6" width="6.42578125" style="236" hidden="1" customWidth="1"/>
    <col min="7" max="7" width="11.42578125" style="235"/>
    <col min="8" max="8" width="8.7109375" style="235" customWidth="1"/>
    <col min="9" max="10" width="15.7109375" style="235" customWidth="1"/>
    <col min="11" max="11" width="5" style="249" hidden="1" customWidth="1"/>
    <col min="12" max="12" width="5.140625" style="249" hidden="1" customWidth="1"/>
    <col min="13" max="13" width="8.7109375" style="253" customWidth="1"/>
    <col min="14" max="14" width="13.5703125" style="235" customWidth="1"/>
    <col min="15" max="15" width="14.5703125" style="235" customWidth="1"/>
    <col min="16" max="16" width="5.28515625" style="249" hidden="1" customWidth="1"/>
    <col min="17" max="17" width="5.42578125" style="249" hidden="1" customWidth="1"/>
    <col min="18" max="18" width="12.7109375" style="253" customWidth="1"/>
    <col min="19" max="19" width="20.140625" style="235" bestFit="1" customWidth="1"/>
    <col min="20" max="20" width="13.5703125" style="235" customWidth="1"/>
    <col min="21" max="21" width="13.42578125" style="235" customWidth="1"/>
    <col min="22" max="22" width="6.7109375" style="235" customWidth="1"/>
    <col min="23" max="23" width="7.7109375" style="235" customWidth="1"/>
    <col min="24" max="24" width="5.7109375" style="235" customWidth="1"/>
    <col min="25" max="25" width="9.5703125" style="235" customWidth="1"/>
    <col min="26" max="26" width="12.7109375" style="239" customWidth="1"/>
    <col min="27" max="37" width="11.42578125" style="240"/>
    <col min="38" max="16384" width="11.42578125" style="231"/>
  </cols>
  <sheetData>
    <row r="1" spans="1:37">
      <c r="M1" s="235"/>
    </row>
    <row r="2" spans="1:37" ht="15.75">
      <c r="A2" s="229"/>
      <c r="B2" s="506" t="s">
        <v>346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230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</row>
    <row r="3" spans="1:37">
      <c r="A3" s="232"/>
      <c r="B3" s="232"/>
      <c r="C3" s="232"/>
      <c r="D3" s="232"/>
      <c r="E3" s="305"/>
      <c r="F3" s="305"/>
      <c r="G3" s="232"/>
      <c r="H3" s="232"/>
      <c r="I3" s="232"/>
      <c r="J3" s="232"/>
      <c r="K3" s="305"/>
      <c r="L3" s="305"/>
      <c r="M3" s="232"/>
      <c r="N3" s="232"/>
      <c r="O3" s="232"/>
      <c r="P3" s="305"/>
      <c r="Q3" s="305"/>
      <c r="R3" s="254"/>
      <c r="S3" s="232"/>
      <c r="T3" s="230"/>
      <c r="U3" s="230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</row>
    <row r="4" spans="1:37">
      <c r="A4" s="229"/>
      <c r="B4" s="229"/>
      <c r="C4" s="74" t="s">
        <v>69</v>
      </c>
      <c r="D4" s="233" t="str">
        <f>Inicio!D4</f>
        <v>EVOLUTIVO FRONT END</v>
      </c>
      <c r="E4" s="305"/>
      <c r="F4" s="305"/>
      <c r="G4" s="232"/>
      <c r="H4" s="232"/>
      <c r="I4" s="232"/>
      <c r="J4" s="74" t="s">
        <v>71</v>
      </c>
      <c r="K4" s="308"/>
      <c r="L4" s="308"/>
      <c r="M4" s="232"/>
      <c r="N4" s="74" t="s">
        <v>72</v>
      </c>
      <c r="O4" s="524" t="s">
        <v>137</v>
      </c>
      <c r="P4" s="524"/>
      <c r="Q4" s="524"/>
      <c r="R4" s="524"/>
      <c r="S4" s="74" t="s">
        <v>74</v>
      </c>
      <c r="T4" s="82" t="s">
        <v>75</v>
      </c>
      <c r="U4" s="230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</row>
    <row r="5" spans="1:37">
      <c r="A5" s="229"/>
      <c r="B5" s="229"/>
      <c r="C5" s="525" t="s">
        <v>76</v>
      </c>
      <c r="D5" s="533">
        <f>Inicio!D5</f>
        <v>0</v>
      </c>
      <c r="E5" s="307"/>
      <c r="F5" s="307"/>
      <c r="G5" s="234"/>
      <c r="H5" s="234"/>
      <c r="I5" s="232"/>
      <c r="J5" s="232"/>
      <c r="K5" s="309"/>
      <c r="L5" s="309"/>
      <c r="M5" s="232"/>
      <c r="N5" s="232"/>
      <c r="O5" s="232"/>
      <c r="P5" s="305"/>
      <c r="Q5" s="305"/>
      <c r="R5" s="254"/>
      <c r="S5" s="232"/>
      <c r="T5" s="230"/>
      <c r="U5" s="230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</row>
    <row r="6" spans="1:37">
      <c r="A6" s="229"/>
      <c r="B6" s="229"/>
      <c r="C6" s="526"/>
      <c r="D6" s="534"/>
      <c r="E6" s="307"/>
      <c r="F6" s="307"/>
      <c r="G6" s="234"/>
      <c r="H6" s="234"/>
      <c r="I6" s="232"/>
      <c r="J6" s="74" t="s">
        <v>78</v>
      </c>
      <c r="K6" s="308"/>
      <c r="L6" s="308"/>
      <c r="M6" s="232"/>
      <c r="N6" s="74" t="s">
        <v>72</v>
      </c>
      <c r="O6" s="524" t="s">
        <v>137</v>
      </c>
      <c r="P6" s="524"/>
      <c r="Q6" s="524"/>
      <c r="R6" s="524"/>
      <c r="S6" s="74" t="s">
        <v>74</v>
      </c>
      <c r="T6" s="82" t="s">
        <v>75</v>
      </c>
      <c r="U6" s="230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</row>
    <row r="7" spans="1:37">
      <c r="A7" s="229"/>
      <c r="B7" s="229"/>
      <c r="C7" s="74" t="s">
        <v>41</v>
      </c>
      <c r="D7" s="233">
        <f>Inicio!D7</f>
        <v>0</v>
      </c>
      <c r="E7" s="307"/>
      <c r="F7" s="307"/>
      <c r="G7" s="234"/>
      <c r="H7" s="234"/>
      <c r="I7" s="232"/>
      <c r="J7" s="232"/>
      <c r="K7" s="309"/>
      <c r="L7" s="309"/>
      <c r="M7" s="232"/>
      <c r="N7" s="232"/>
      <c r="O7" s="232"/>
      <c r="P7" s="305"/>
      <c r="Q7" s="305"/>
      <c r="R7" s="254"/>
      <c r="S7" s="232"/>
      <c r="T7" s="230"/>
      <c r="U7" s="230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</row>
    <row r="8" spans="1:37">
      <c r="A8" s="229"/>
      <c r="B8" s="229"/>
      <c r="C8" s="74" t="s">
        <v>79</v>
      </c>
      <c r="D8" s="233">
        <f>Inicio!D8</f>
        <v>0</v>
      </c>
      <c r="E8" s="307"/>
      <c r="F8" s="307"/>
      <c r="G8" s="234"/>
      <c r="H8" s="234"/>
      <c r="I8" s="232"/>
      <c r="J8" s="74" t="s">
        <v>80</v>
      </c>
      <c r="K8" s="308"/>
      <c r="L8" s="308"/>
      <c r="M8" s="232"/>
      <c r="N8" s="74" t="s">
        <v>72</v>
      </c>
      <c r="O8" s="524" t="s">
        <v>137</v>
      </c>
      <c r="P8" s="524"/>
      <c r="Q8" s="524"/>
      <c r="R8" s="524"/>
      <c r="S8" s="74" t="s">
        <v>74</v>
      </c>
      <c r="T8" s="82" t="s">
        <v>75</v>
      </c>
      <c r="U8" s="230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</row>
    <row r="9" spans="1:37">
      <c r="M9" s="235"/>
    </row>
    <row r="10" spans="1:37">
      <c r="C10" s="535"/>
      <c r="D10" s="535"/>
      <c r="E10" s="535"/>
      <c r="G10" s="237">
        <f>IF((COUNTIF(F16:F62,"Si")=0)*AND(COUNTIF(E16:E62,"No")=0),0,((COUNTIF(F16:F62,"Si")))/((COUNTIF(F16:F62,"Si")+COUNTIF(E16:E62,"No"))))</f>
        <v>1</v>
      </c>
      <c r="H10" s="238"/>
      <c r="I10" s="229"/>
      <c r="M10" s="237">
        <f>IF((COUNTIF(L16:L62,"Si")=0)*AND(COUNTIF(K16:K62,"No")=0),0,((COUNTIF(L16:L62,"Si")))/((COUNTIF(L16:L62,"Si")+COUNTIF(K16:K62,"No"))))</f>
        <v>0.75</v>
      </c>
      <c r="N10" s="229"/>
      <c r="R10" s="237">
        <f>IF((COUNTIF(Q16:Q62,"Si")=0)*AND(COUNTIF(P16:P62,"No")=0),0,((COUNTIF(Q16:Q62,"Si")))/((COUNTIF(Q16:Q62,"Si")+COUNTIF(P16:P62,"No"))))</f>
        <v>0.75</v>
      </c>
      <c r="S10" s="238"/>
      <c r="T10" s="229"/>
    </row>
    <row r="11" spans="1:37" ht="13.5" hidden="1" thickBot="1">
      <c r="C11" s="530"/>
      <c r="D11" s="530"/>
      <c r="E11" s="531"/>
      <c r="G11" s="502" t="s">
        <v>83</v>
      </c>
      <c r="H11" s="491"/>
      <c r="I11" s="486"/>
      <c r="M11" s="502" t="s">
        <v>83</v>
      </c>
      <c r="N11" s="486"/>
      <c r="R11" s="502" t="s">
        <v>83</v>
      </c>
      <c r="S11" s="491"/>
      <c r="T11" s="486"/>
    </row>
    <row r="12" spans="1:37">
      <c r="B12" s="492" t="s">
        <v>86</v>
      </c>
      <c r="C12" s="500" t="s">
        <v>54</v>
      </c>
      <c r="D12" s="492" t="s">
        <v>87</v>
      </c>
      <c r="E12" s="255"/>
      <c r="F12" s="255"/>
      <c r="G12" s="483" t="s">
        <v>58</v>
      </c>
      <c r="H12" s="483" t="s">
        <v>60</v>
      </c>
      <c r="I12" s="483"/>
      <c r="J12" s="481" t="s">
        <v>3</v>
      </c>
      <c r="K12" s="296"/>
      <c r="L12" s="296"/>
      <c r="M12" s="483" t="s">
        <v>62</v>
      </c>
      <c r="N12" s="483" t="s">
        <v>60</v>
      </c>
      <c r="O12" s="481" t="s">
        <v>3</v>
      </c>
      <c r="P12" s="296"/>
      <c r="Q12" s="296"/>
      <c r="R12" s="483" t="s">
        <v>65</v>
      </c>
      <c r="S12" s="481" t="s">
        <v>60</v>
      </c>
      <c r="T12" s="481" t="s">
        <v>3</v>
      </c>
    </row>
    <row r="13" spans="1:37" ht="13.5" thickBot="1">
      <c r="A13" s="241"/>
      <c r="B13" s="493"/>
      <c r="C13" s="501"/>
      <c r="D13" s="532"/>
      <c r="E13" s="311"/>
      <c r="F13" s="312"/>
      <c r="G13" s="515"/>
      <c r="H13" s="484"/>
      <c r="I13" s="484"/>
      <c r="J13" s="482"/>
      <c r="K13" s="416"/>
      <c r="L13" s="416"/>
      <c r="M13" s="484"/>
      <c r="N13" s="484"/>
      <c r="O13" s="482"/>
      <c r="P13" s="416"/>
      <c r="Q13" s="416"/>
      <c r="R13" s="484"/>
      <c r="S13" s="482"/>
      <c r="T13" s="48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3"/>
      <c r="AH13" s="243"/>
      <c r="AI13" s="243"/>
      <c r="AJ13" s="243"/>
      <c r="AK13" s="243"/>
    </row>
    <row r="14" spans="1:37" ht="13.5" thickBot="1">
      <c r="A14" s="241"/>
      <c r="B14" s="519" t="s">
        <v>199</v>
      </c>
      <c r="C14" s="520"/>
      <c r="D14" s="521"/>
      <c r="E14" s="301"/>
      <c r="F14" s="302"/>
      <c r="G14" s="191"/>
      <c r="H14" s="106"/>
      <c r="I14" s="106"/>
      <c r="J14" s="100"/>
      <c r="K14" s="297"/>
      <c r="L14" s="297"/>
      <c r="M14" s="106"/>
      <c r="N14" s="106"/>
      <c r="O14" s="100"/>
      <c r="P14" s="297"/>
      <c r="Q14" s="297"/>
      <c r="R14" s="106"/>
      <c r="S14" s="100"/>
      <c r="T14" s="107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3"/>
      <c r="AH14" s="243"/>
      <c r="AI14" s="243"/>
      <c r="AJ14" s="243"/>
      <c r="AK14" s="243"/>
    </row>
    <row r="15" spans="1:37" ht="53.25" customHeight="1" thickBot="1">
      <c r="A15" s="241"/>
      <c r="B15" s="101"/>
      <c r="C15" s="518" t="s">
        <v>347</v>
      </c>
      <c r="D15" s="518"/>
      <c r="E15" s="518"/>
      <c r="F15" s="518"/>
      <c r="G15" s="518"/>
      <c r="H15" s="518"/>
      <c r="I15" s="518"/>
      <c r="J15" s="518"/>
      <c r="K15" s="298"/>
      <c r="L15" s="298"/>
      <c r="M15" s="422"/>
      <c r="N15" s="422"/>
      <c r="O15" s="102"/>
      <c r="P15" s="298"/>
      <c r="Q15" s="298"/>
      <c r="R15" s="422"/>
      <c r="S15" s="102"/>
      <c r="T15" s="103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3"/>
      <c r="AH15" s="243"/>
      <c r="AI15" s="243"/>
      <c r="AJ15" s="243"/>
      <c r="AK15" s="243"/>
    </row>
    <row r="16" spans="1:37" ht="36">
      <c r="A16" s="241"/>
      <c r="B16" s="189">
        <v>1</v>
      </c>
      <c r="C16" s="244" t="s">
        <v>90</v>
      </c>
      <c r="D16" s="245" t="s">
        <v>201</v>
      </c>
      <c r="E16" s="222" t="str">
        <f>IF(((C16="Auditoría de gestión de la configuración")*AND(G16="No")),"No","")</f>
        <v/>
      </c>
      <c r="F16" s="222" t="str">
        <f>IF(((C16="Auditoría de gestión de la configuración")*AND(G16="Si")),"Si","")</f>
        <v>Si</v>
      </c>
      <c r="G16" s="222" t="s">
        <v>92</v>
      </c>
      <c r="H16" s="522"/>
      <c r="I16" s="523"/>
      <c r="J16" s="99"/>
      <c r="K16" s="222" t="str">
        <f>IF(((C16="Auditoría de gestión de la configuración")*AND(M16="No")),"No","")</f>
        <v/>
      </c>
      <c r="L16" s="222" t="str">
        <f>IF(((C16="Auditoría de gestión de la configuración")*AND(M16="Si")),"Si","")</f>
        <v>Si</v>
      </c>
      <c r="M16" s="222" t="s">
        <v>92</v>
      </c>
      <c r="N16" s="197"/>
      <c r="O16" s="99"/>
      <c r="P16" s="222" t="str">
        <f>IF(((C16="Auditoría de gestión de la configuración")*AND(R16="No")),"No","")</f>
        <v/>
      </c>
      <c r="Q16" s="222" t="str">
        <f>IF(((C16="Auditoría de gestión de la configuración")*AND(R16="Si")),"Si","")</f>
        <v>Si</v>
      </c>
      <c r="R16" s="222" t="s">
        <v>92</v>
      </c>
      <c r="S16" s="99"/>
      <c r="T16" s="99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3"/>
      <c r="AH16" s="243"/>
      <c r="AI16" s="243"/>
      <c r="AJ16" s="243"/>
      <c r="AK16" s="243"/>
    </row>
    <row r="17" spans="1:37" ht="48">
      <c r="A17" s="241"/>
      <c r="B17" s="189">
        <f>1+B16</f>
        <v>2</v>
      </c>
      <c r="C17" s="244" t="s">
        <v>95</v>
      </c>
      <c r="D17" s="245" t="s">
        <v>202</v>
      </c>
      <c r="E17" s="222" t="str">
        <f>IF(((C17="Auditoría de Calidad")*AND(G17="No")),"No","")</f>
        <v/>
      </c>
      <c r="F17" s="222" t="str">
        <f>IF(((C17="Auditoría de Calidad")*AND(G17="Si")),"Si","")</f>
        <v/>
      </c>
      <c r="G17" s="222"/>
      <c r="H17" s="522"/>
      <c r="I17" s="523"/>
      <c r="J17" s="99"/>
      <c r="K17" s="222" t="str">
        <f>IF(((C17="Auditoría de Calidad")*AND(M17="No")),"No","")</f>
        <v/>
      </c>
      <c r="L17" s="222" t="str">
        <f>IF(((C17="Auditoría de Calidad")*AND(M17="Si")),"Si","")</f>
        <v/>
      </c>
      <c r="M17" s="222"/>
      <c r="N17" s="196"/>
      <c r="O17" s="99"/>
      <c r="P17" s="222" t="str">
        <f>IF(((C17="Auditoría de Calidad")*AND(R17="No")),"No","")</f>
        <v/>
      </c>
      <c r="Q17" s="222" t="str">
        <f>IF(((C17="Auditoría de Calidad")*AND(R17="Si")),"Si","")</f>
        <v/>
      </c>
      <c r="R17" s="222"/>
      <c r="S17" s="99"/>
      <c r="T17" s="99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3"/>
      <c r="AH17" s="243"/>
      <c r="AI17" s="243"/>
      <c r="AJ17" s="243"/>
      <c r="AK17" s="243"/>
    </row>
    <row r="18" spans="1:37" ht="48">
      <c r="A18" s="241"/>
      <c r="B18" s="189">
        <f t="shared" ref="B18:B30" si="0">1+B17</f>
        <v>3</v>
      </c>
      <c r="C18" s="244" t="s">
        <v>95</v>
      </c>
      <c r="D18" s="245" t="s">
        <v>203</v>
      </c>
      <c r="E18" s="222" t="str">
        <f t="shared" ref="E18:E30" si="1">IF(((C18="Auditoría de Calidad")*AND(G18="No")),"No","")</f>
        <v/>
      </c>
      <c r="F18" s="222" t="str">
        <f t="shared" ref="F18:F30" si="2">IF(((C18="Auditoría de Calidad")*AND(G18="Si")),"Si","")</f>
        <v/>
      </c>
      <c r="G18" s="222"/>
      <c r="H18" s="522"/>
      <c r="I18" s="523"/>
      <c r="J18" s="99"/>
      <c r="K18" s="222" t="str">
        <f t="shared" ref="K18:K30" si="3">IF(((C18="Auditoría de Calidad")*AND(M18="No")),"No","")</f>
        <v/>
      </c>
      <c r="L18" s="222" t="str">
        <f t="shared" ref="L18:L30" si="4">IF(((C18="Auditoría de Calidad")*AND(M18="Si")),"Si","")</f>
        <v/>
      </c>
      <c r="M18" s="222"/>
      <c r="N18" s="196"/>
      <c r="O18" s="99"/>
      <c r="P18" s="222" t="str">
        <f t="shared" ref="P18:P30" si="5">IF(((C18="Auditoría de Calidad")*AND(R18="No")),"No","")</f>
        <v/>
      </c>
      <c r="Q18" s="222" t="str">
        <f t="shared" ref="Q18:Q30" si="6">IF(((C18="Auditoría de Calidad")*AND(R18="Si")),"Si","")</f>
        <v/>
      </c>
      <c r="R18" s="222"/>
      <c r="S18" s="99"/>
      <c r="T18" s="99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3"/>
      <c r="AH18" s="243"/>
      <c r="AI18" s="243"/>
      <c r="AJ18" s="243"/>
      <c r="AK18" s="243"/>
    </row>
    <row r="19" spans="1:37" ht="48">
      <c r="A19" s="241"/>
      <c r="B19" s="189">
        <f t="shared" si="0"/>
        <v>4</v>
      </c>
      <c r="C19" s="244" t="s">
        <v>95</v>
      </c>
      <c r="D19" s="245" t="s">
        <v>204</v>
      </c>
      <c r="E19" s="222" t="str">
        <f t="shared" si="1"/>
        <v/>
      </c>
      <c r="F19" s="222" t="str">
        <f t="shared" si="2"/>
        <v/>
      </c>
      <c r="G19" s="222"/>
      <c r="H19" s="522"/>
      <c r="I19" s="523"/>
      <c r="J19" s="99"/>
      <c r="K19" s="222" t="str">
        <f t="shared" si="3"/>
        <v/>
      </c>
      <c r="L19" s="222" t="str">
        <f t="shared" si="4"/>
        <v/>
      </c>
      <c r="M19" s="222"/>
      <c r="N19" s="196"/>
      <c r="O19" s="99"/>
      <c r="P19" s="222" t="str">
        <f t="shared" si="5"/>
        <v/>
      </c>
      <c r="Q19" s="222" t="str">
        <f t="shared" si="6"/>
        <v/>
      </c>
      <c r="R19" s="222"/>
      <c r="S19" s="99"/>
      <c r="T19" s="99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3"/>
      <c r="AH19" s="243"/>
      <c r="AI19" s="243"/>
      <c r="AJ19" s="243"/>
      <c r="AK19" s="243"/>
    </row>
    <row r="20" spans="1:37" ht="60">
      <c r="A20" s="241"/>
      <c r="B20" s="189">
        <f t="shared" si="0"/>
        <v>5</v>
      </c>
      <c r="C20" s="244" t="s">
        <v>95</v>
      </c>
      <c r="D20" s="245" t="s">
        <v>205</v>
      </c>
      <c r="E20" s="222" t="str">
        <f t="shared" si="1"/>
        <v/>
      </c>
      <c r="F20" s="222" t="str">
        <f t="shared" si="2"/>
        <v/>
      </c>
      <c r="G20" s="222"/>
      <c r="H20" s="522"/>
      <c r="I20" s="523"/>
      <c r="J20" s="99"/>
      <c r="K20" s="222" t="str">
        <f t="shared" si="3"/>
        <v/>
      </c>
      <c r="L20" s="222" t="str">
        <f t="shared" si="4"/>
        <v/>
      </c>
      <c r="M20" s="222"/>
      <c r="N20" s="196"/>
      <c r="O20" s="99"/>
      <c r="P20" s="222" t="str">
        <f t="shared" si="5"/>
        <v/>
      </c>
      <c r="Q20" s="222" t="str">
        <f t="shared" si="6"/>
        <v/>
      </c>
      <c r="R20" s="222"/>
      <c r="S20" s="99"/>
      <c r="T20" s="99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3"/>
      <c r="AH20" s="243"/>
      <c r="AI20" s="243"/>
      <c r="AJ20" s="243"/>
      <c r="AK20" s="243"/>
    </row>
    <row r="21" spans="1:37" ht="24">
      <c r="A21" s="241"/>
      <c r="B21" s="189">
        <f t="shared" si="0"/>
        <v>6</v>
      </c>
      <c r="C21" s="244" t="s">
        <v>95</v>
      </c>
      <c r="D21" s="245" t="s">
        <v>206</v>
      </c>
      <c r="E21" s="222" t="str">
        <f t="shared" si="1"/>
        <v/>
      </c>
      <c r="F21" s="222" t="str">
        <f t="shared" si="2"/>
        <v/>
      </c>
      <c r="G21" s="222"/>
      <c r="H21" s="522"/>
      <c r="I21" s="523"/>
      <c r="J21" s="99"/>
      <c r="K21" s="222" t="str">
        <f t="shared" si="3"/>
        <v/>
      </c>
      <c r="L21" s="222" t="str">
        <f t="shared" si="4"/>
        <v/>
      </c>
      <c r="M21" s="222"/>
      <c r="N21" s="196"/>
      <c r="O21" s="99"/>
      <c r="P21" s="222" t="str">
        <f t="shared" si="5"/>
        <v/>
      </c>
      <c r="Q21" s="222" t="str">
        <f t="shared" si="6"/>
        <v/>
      </c>
      <c r="R21" s="222"/>
      <c r="S21" s="99"/>
      <c r="T21" s="99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3"/>
      <c r="AH21" s="243"/>
      <c r="AI21" s="243"/>
      <c r="AJ21" s="243"/>
      <c r="AK21" s="243"/>
    </row>
    <row r="22" spans="1:37" ht="36">
      <c r="A22" s="241"/>
      <c r="B22" s="189">
        <f t="shared" si="0"/>
        <v>7</v>
      </c>
      <c r="C22" s="244" t="s">
        <v>95</v>
      </c>
      <c r="D22" s="245" t="s">
        <v>207</v>
      </c>
      <c r="E22" s="222" t="str">
        <f t="shared" si="1"/>
        <v/>
      </c>
      <c r="F22" s="222" t="str">
        <f t="shared" si="2"/>
        <v/>
      </c>
      <c r="G22" s="222"/>
      <c r="H22" s="522"/>
      <c r="I22" s="523"/>
      <c r="J22" s="99"/>
      <c r="K22" s="222" t="str">
        <f t="shared" si="3"/>
        <v/>
      </c>
      <c r="L22" s="222" t="str">
        <f t="shared" si="4"/>
        <v/>
      </c>
      <c r="M22" s="222"/>
      <c r="N22" s="196"/>
      <c r="O22" s="99"/>
      <c r="P22" s="222" t="str">
        <f t="shared" si="5"/>
        <v/>
      </c>
      <c r="Q22" s="222" t="str">
        <f t="shared" si="6"/>
        <v/>
      </c>
      <c r="R22" s="222"/>
      <c r="S22" s="99"/>
      <c r="T22" s="99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3"/>
      <c r="AH22" s="243"/>
      <c r="AI22" s="243"/>
      <c r="AJ22" s="243"/>
      <c r="AK22" s="243"/>
    </row>
    <row r="23" spans="1:37">
      <c r="A23" s="241"/>
      <c r="B23" s="189">
        <f t="shared" si="0"/>
        <v>8</v>
      </c>
      <c r="C23" s="244" t="s">
        <v>95</v>
      </c>
      <c r="D23" s="245" t="s">
        <v>208</v>
      </c>
      <c r="E23" s="222" t="str">
        <f t="shared" si="1"/>
        <v/>
      </c>
      <c r="F23" s="222" t="str">
        <f t="shared" si="2"/>
        <v/>
      </c>
      <c r="G23" s="222"/>
      <c r="H23" s="522"/>
      <c r="I23" s="523"/>
      <c r="J23" s="99"/>
      <c r="K23" s="222" t="str">
        <f t="shared" si="3"/>
        <v/>
      </c>
      <c r="L23" s="222" t="str">
        <f t="shared" si="4"/>
        <v/>
      </c>
      <c r="M23" s="222"/>
      <c r="N23" s="196"/>
      <c r="O23" s="99"/>
      <c r="P23" s="222" t="str">
        <f t="shared" si="5"/>
        <v/>
      </c>
      <c r="Q23" s="222" t="str">
        <f t="shared" si="6"/>
        <v/>
      </c>
      <c r="R23" s="222"/>
      <c r="S23" s="99"/>
      <c r="T23" s="99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3"/>
      <c r="AH23" s="243"/>
      <c r="AI23" s="243"/>
      <c r="AJ23" s="243"/>
      <c r="AK23" s="243"/>
    </row>
    <row r="24" spans="1:37" ht="24">
      <c r="A24" s="241"/>
      <c r="B24" s="189">
        <f t="shared" si="0"/>
        <v>9</v>
      </c>
      <c r="C24" s="244" t="s">
        <v>95</v>
      </c>
      <c r="D24" s="245" t="s">
        <v>209</v>
      </c>
      <c r="E24" s="222" t="str">
        <f t="shared" si="1"/>
        <v/>
      </c>
      <c r="F24" s="222" t="str">
        <f t="shared" si="2"/>
        <v/>
      </c>
      <c r="G24" s="222"/>
      <c r="H24" s="522"/>
      <c r="I24" s="523"/>
      <c r="J24" s="99"/>
      <c r="K24" s="222" t="str">
        <f t="shared" si="3"/>
        <v/>
      </c>
      <c r="L24" s="222" t="str">
        <f t="shared" si="4"/>
        <v/>
      </c>
      <c r="M24" s="222"/>
      <c r="N24" s="196"/>
      <c r="O24" s="99"/>
      <c r="P24" s="222" t="str">
        <f t="shared" si="5"/>
        <v/>
      </c>
      <c r="Q24" s="222" t="str">
        <f t="shared" si="6"/>
        <v/>
      </c>
      <c r="R24" s="222"/>
      <c r="S24" s="99"/>
      <c r="T24" s="99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3"/>
      <c r="AH24" s="243"/>
      <c r="AI24" s="243"/>
      <c r="AJ24" s="243"/>
      <c r="AK24" s="243"/>
    </row>
    <row r="25" spans="1:37" ht="24">
      <c r="A25" s="241"/>
      <c r="B25" s="189">
        <f t="shared" si="0"/>
        <v>10</v>
      </c>
      <c r="C25" s="244" t="s">
        <v>95</v>
      </c>
      <c r="D25" s="245" t="s">
        <v>210</v>
      </c>
      <c r="E25" s="222" t="str">
        <f t="shared" si="1"/>
        <v/>
      </c>
      <c r="F25" s="222" t="str">
        <f t="shared" si="2"/>
        <v/>
      </c>
      <c r="G25" s="222"/>
      <c r="H25" s="522"/>
      <c r="I25" s="523"/>
      <c r="J25" s="99"/>
      <c r="K25" s="222" t="str">
        <f t="shared" si="3"/>
        <v/>
      </c>
      <c r="L25" s="222" t="str">
        <f t="shared" si="4"/>
        <v/>
      </c>
      <c r="M25" s="222"/>
      <c r="N25" s="196"/>
      <c r="O25" s="99"/>
      <c r="P25" s="222" t="str">
        <f t="shared" si="5"/>
        <v/>
      </c>
      <c r="Q25" s="222" t="str">
        <f t="shared" si="6"/>
        <v/>
      </c>
      <c r="R25" s="222"/>
      <c r="S25" s="99"/>
      <c r="T25" s="99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3"/>
      <c r="AH25" s="243"/>
      <c r="AI25" s="243"/>
      <c r="AJ25" s="243"/>
      <c r="AK25" s="243"/>
    </row>
    <row r="26" spans="1:37" ht="24">
      <c r="A26" s="241"/>
      <c r="B26" s="189">
        <f t="shared" si="0"/>
        <v>11</v>
      </c>
      <c r="C26" s="244" t="s">
        <v>95</v>
      </c>
      <c r="D26" s="245" t="s">
        <v>211</v>
      </c>
      <c r="E26" s="222" t="str">
        <f t="shared" si="1"/>
        <v/>
      </c>
      <c r="F26" s="222" t="str">
        <f t="shared" si="2"/>
        <v/>
      </c>
      <c r="G26" s="222"/>
      <c r="H26" s="522"/>
      <c r="I26" s="523"/>
      <c r="J26" s="99"/>
      <c r="K26" s="222" t="str">
        <f t="shared" si="3"/>
        <v/>
      </c>
      <c r="L26" s="222" t="str">
        <f t="shared" si="4"/>
        <v/>
      </c>
      <c r="M26" s="222"/>
      <c r="N26" s="196"/>
      <c r="O26" s="99"/>
      <c r="P26" s="222" t="str">
        <f t="shared" si="5"/>
        <v/>
      </c>
      <c r="Q26" s="222" t="str">
        <f t="shared" si="6"/>
        <v/>
      </c>
      <c r="R26" s="222"/>
      <c r="S26" s="99"/>
      <c r="T26" s="99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3"/>
      <c r="AI26" s="243"/>
      <c r="AJ26" s="243"/>
      <c r="AK26" s="243"/>
    </row>
    <row r="27" spans="1:37" ht="24">
      <c r="A27" s="241"/>
      <c r="B27" s="189">
        <f t="shared" si="0"/>
        <v>12</v>
      </c>
      <c r="C27" s="244" t="s">
        <v>95</v>
      </c>
      <c r="D27" s="90" t="s">
        <v>212</v>
      </c>
      <c r="E27" s="222" t="str">
        <f t="shared" si="1"/>
        <v/>
      </c>
      <c r="F27" s="222" t="str">
        <f t="shared" si="2"/>
        <v/>
      </c>
      <c r="G27" s="222"/>
      <c r="H27" s="522"/>
      <c r="I27" s="523"/>
      <c r="J27" s="99"/>
      <c r="K27" s="222" t="str">
        <f t="shared" si="3"/>
        <v/>
      </c>
      <c r="L27" s="222" t="str">
        <f t="shared" si="4"/>
        <v/>
      </c>
      <c r="M27" s="222"/>
      <c r="N27" s="196"/>
      <c r="O27" s="99"/>
      <c r="P27" s="222" t="str">
        <f t="shared" si="5"/>
        <v/>
      </c>
      <c r="Q27" s="222" t="str">
        <f t="shared" si="6"/>
        <v/>
      </c>
      <c r="R27" s="222"/>
      <c r="S27" s="99"/>
      <c r="T27" s="99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3"/>
      <c r="AI27" s="243"/>
      <c r="AJ27" s="243"/>
      <c r="AK27" s="243"/>
    </row>
    <row r="28" spans="1:37">
      <c r="A28" s="241"/>
      <c r="B28" s="189">
        <f t="shared" si="0"/>
        <v>13</v>
      </c>
      <c r="C28" s="244" t="s">
        <v>95</v>
      </c>
      <c r="D28" s="245" t="s">
        <v>213</v>
      </c>
      <c r="E28" s="222" t="str">
        <f t="shared" si="1"/>
        <v/>
      </c>
      <c r="F28" s="222" t="str">
        <f t="shared" si="2"/>
        <v/>
      </c>
      <c r="G28" s="222"/>
      <c r="H28" s="522"/>
      <c r="I28" s="523"/>
      <c r="J28" s="99"/>
      <c r="K28" s="222" t="str">
        <f t="shared" si="3"/>
        <v/>
      </c>
      <c r="L28" s="222" t="str">
        <f t="shared" si="4"/>
        <v/>
      </c>
      <c r="M28" s="222"/>
      <c r="N28" s="196"/>
      <c r="O28" s="99"/>
      <c r="P28" s="222" t="str">
        <f t="shared" si="5"/>
        <v/>
      </c>
      <c r="Q28" s="222" t="str">
        <f t="shared" si="6"/>
        <v/>
      </c>
      <c r="R28" s="222"/>
      <c r="S28" s="99"/>
      <c r="T28" s="99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3"/>
      <c r="AI28" s="243"/>
      <c r="AJ28" s="243"/>
      <c r="AK28" s="243"/>
    </row>
    <row r="29" spans="1:37" ht="24">
      <c r="A29" s="241"/>
      <c r="B29" s="189">
        <f t="shared" si="0"/>
        <v>14</v>
      </c>
      <c r="C29" s="244" t="s">
        <v>95</v>
      </c>
      <c r="D29" s="245" t="s">
        <v>214</v>
      </c>
      <c r="E29" s="222" t="str">
        <f t="shared" si="1"/>
        <v/>
      </c>
      <c r="F29" s="222" t="str">
        <f t="shared" si="2"/>
        <v/>
      </c>
      <c r="G29" s="222"/>
      <c r="H29" s="522"/>
      <c r="I29" s="523"/>
      <c r="J29" s="99"/>
      <c r="K29" s="222" t="str">
        <f t="shared" si="3"/>
        <v/>
      </c>
      <c r="L29" s="222" t="str">
        <f t="shared" si="4"/>
        <v/>
      </c>
      <c r="M29" s="222"/>
      <c r="N29" s="196"/>
      <c r="O29" s="99"/>
      <c r="P29" s="222" t="str">
        <f t="shared" si="5"/>
        <v/>
      </c>
      <c r="Q29" s="222" t="str">
        <f t="shared" si="6"/>
        <v/>
      </c>
      <c r="R29" s="222"/>
      <c r="S29" s="99"/>
      <c r="T29" s="99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3"/>
      <c r="AI29" s="243"/>
      <c r="AJ29" s="243"/>
      <c r="AK29" s="243"/>
    </row>
    <row r="30" spans="1:37" ht="24.75" thickBot="1">
      <c r="A30" s="241"/>
      <c r="B30" s="189">
        <f t="shared" si="0"/>
        <v>15</v>
      </c>
      <c r="C30" s="244" t="s">
        <v>95</v>
      </c>
      <c r="D30" s="245" t="s">
        <v>215</v>
      </c>
      <c r="E30" s="222" t="str">
        <f t="shared" si="1"/>
        <v/>
      </c>
      <c r="F30" s="222" t="str">
        <f t="shared" si="2"/>
        <v/>
      </c>
      <c r="G30" s="222"/>
      <c r="H30" s="522"/>
      <c r="I30" s="523"/>
      <c r="J30" s="99"/>
      <c r="K30" s="222" t="str">
        <f t="shared" si="3"/>
        <v/>
      </c>
      <c r="L30" s="222" t="str">
        <f t="shared" si="4"/>
        <v/>
      </c>
      <c r="M30" s="222"/>
      <c r="N30" s="94"/>
      <c r="O30" s="99"/>
      <c r="P30" s="222" t="str">
        <f t="shared" si="5"/>
        <v/>
      </c>
      <c r="Q30" s="222" t="str">
        <f t="shared" si="6"/>
        <v/>
      </c>
      <c r="R30" s="222"/>
      <c r="S30" s="99"/>
      <c r="T30" s="99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3"/>
      <c r="AI30" s="243"/>
      <c r="AJ30" s="243"/>
      <c r="AK30" s="243"/>
    </row>
    <row r="31" spans="1:37" ht="55.5" customHeight="1" thickBot="1">
      <c r="A31" s="241"/>
      <c r="B31" s="101"/>
      <c r="C31" s="518" t="s">
        <v>348</v>
      </c>
      <c r="D31" s="518"/>
      <c r="E31" s="518"/>
      <c r="F31" s="518"/>
      <c r="G31" s="518"/>
      <c r="H31" s="518"/>
      <c r="I31" s="518"/>
      <c r="J31" s="518"/>
      <c r="K31" s="298"/>
      <c r="L31" s="298"/>
      <c r="M31" s="422"/>
      <c r="N31" s="422"/>
      <c r="O31" s="102"/>
      <c r="P31" s="298"/>
      <c r="Q31" s="298"/>
      <c r="R31" s="422"/>
      <c r="S31" s="102"/>
      <c r="T31" s="103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3"/>
      <c r="AI31" s="243"/>
      <c r="AJ31" s="243"/>
      <c r="AK31" s="243"/>
    </row>
    <row r="32" spans="1:37" ht="36">
      <c r="A32" s="241"/>
      <c r="B32" s="189">
        <v>1</v>
      </c>
      <c r="C32" s="244" t="s">
        <v>90</v>
      </c>
      <c r="D32" s="245" t="s">
        <v>201</v>
      </c>
      <c r="E32" s="222" t="str">
        <f>IF(((C32="Auditoría de gestión de la configuración")*AND(G32="No")),"No","")</f>
        <v/>
      </c>
      <c r="F32" s="222" t="str">
        <f>IF(((C32="Auditoría de gestión de la configuración")*AND(G32="Si")),"Si","")</f>
        <v>Si</v>
      </c>
      <c r="G32" s="222" t="s">
        <v>92</v>
      </c>
      <c r="H32" s="522"/>
      <c r="I32" s="523"/>
      <c r="J32" s="99"/>
      <c r="K32" s="222" t="str">
        <f>IF(((C32="Auditoría de gestión de la configuración")*AND(M32="No")),"No","")</f>
        <v/>
      </c>
      <c r="L32" s="222" t="str">
        <f>IF(((C32="Auditoría de gestión de la configuración")*AND(M32="Si")),"Si","")</f>
        <v>Si</v>
      </c>
      <c r="M32" s="222" t="s">
        <v>92</v>
      </c>
      <c r="N32" s="197"/>
      <c r="O32" s="99"/>
      <c r="P32" s="222" t="str">
        <f>IF(((C32="Auditoría de gestión de la configuración")*AND(R32="No")),"No","")</f>
        <v/>
      </c>
      <c r="Q32" s="222" t="str">
        <f>IF(((C32="Auditoría de gestión de la configuración")*AND(R32="Si")),"Si","")</f>
        <v>Si</v>
      </c>
      <c r="R32" s="222" t="s">
        <v>92</v>
      </c>
      <c r="S32" s="99"/>
      <c r="T32" s="99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3"/>
      <c r="AH32" s="243"/>
      <c r="AI32" s="243"/>
      <c r="AJ32" s="243"/>
      <c r="AK32" s="243"/>
    </row>
    <row r="33" spans="1:40" ht="48">
      <c r="A33" s="241"/>
      <c r="B33" s="189">
        <f>1+B32</f>
        <v>2</v>
      </c>
      <c r="C33" s="244" t="s">
        <v>95</v>
      </c>
      <c r="D33" s="245" t="s">
        <v>202</v>
      </c>
      <c r="E33" s="222" t="str">
        <f>IF(((C33="Auditoría de Calidad")*AND(G33="No")),"No","")</f>
        <v/>
      </c>
      <c r="F33" s="222" t="str">
        <f>IF(((C33="Auditoría de Calidad")*AND(G33="Si")),"Si","")</f>
        <v/>
      </c>
      <c r="G33" s="222"/>
      <c r="H33" s="522"/>
      <c r="I33" s="523"/>
      <c r="J33" s="99"/>
      <c r="K33" s="222" t="str">
        <f>IF(((C33="Auditoría de Calidad")*AND(M33="No")),"No","")</f>
        <v/>
      </c>
      <c r="L33" s="222" t="str">
        <f>IF(((C33="Auditoría de Calidad")*AND(M33="Si")),"Si","")</f>
        <v/>
      </c>
      <c r="M33" s="222"/>
      <c r="N33" s="196"/>
      <c r="O33" s="99"/>
      <c r="P33" s="222" t="str">
        <f>IF(((C33="Auditoría de Calidad")*AND(R33="No")),"No","")</f>
        <v/>
      </c>
      <c r="Q33" s="222" t="str">
        <f>IF(((C33="Auditoría de Calidad")*AND(R33="Si")),"Si","")</f>
        <v/>
      </c>
      <c r="R33" s="222"/>
      <c r="S33" s="99"/>
      <c r="T33" s="99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3"/>
      <c r="AH33" s="243"/>
      <c r="AI33" s="243"/>
      <c r="AJ33" s="243"/>
      <c r="AK33" s="243"/>
    </row>
    <row r="34" spans="1:40" ht="36">
      <c r="A34" s="241"/>
      <c r="B34" s="189">
        <f>1+B33</f>
        <v>3</v>
      </c>
      <c r="C34" s="244" t="s">
        <v>95</v>
      </c>
      <c r="D34" s="245" t="s">
        <v>218</v>
      </c>
      <c r="E34" s="222" t="str">
        <f t="shared" ref="E34:E46" si="7">IF(((C34="Auditoría de Calidad")*AND(G34="No")),"No","")</f>
        <v/>
      </c>
      <c r="F34" s="222" t="str">
        <f t="shared" ref="F34:F46" si="8">IF(((C34="Auditoría de Calidad")*AND(G34="Si")),"Si","")</f>
        <v/>
      </c>
      <c r="G34" s="222"/>
      <c r="H34" s="522"/>
      <c r="I34" s="523"/>
      <c r="J34" s="227"/>
      <c r="K34" s="222" t="str">
        <f t="shared" ref="K34:K46" si="9">IF(((C34="Auditoría de Calidad")*AND(M34="No")),"No","")</f>
        <v/>
      </c>
      <c r="L34" s="222" t="str">
        <f t="shared" ref="L34:L46" si="10">IF(((C34="Auditoría de Calidad")*AND(M34="Si")),"Si","")</f>
        <v/>
      </c>
      <c r="M34" s="222"/>
      <c r="N34" s="196"/>
      <c r="O34" s="99"/>
      <c r="P34" s="222" t="str">
        <f t="shared" ref="P34:P46" si="11">IF(((C34="Auditoría de Calidad")*AND(R34="No")),"No","")</f>
        <v/>
      </c>
      <c r="Q34" s="222" t="str">
        <f t="shared" ref="Q34:Q46" si="12">IF(((C34="Auditoría de Calidad")*AND(R34="Si")),"Si","")</f>
        <v/>
      </c>
      <c r="R34" s="222"/>
      <c r="S34" s="99"/>
      <c r="T34" s="99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3"/>
      <c r="AH34" s="243"/>
      <c r="AI34" s="243"/>
      <c r="AJ34" s="243"/>
      <c r="AK34" s="243"/>
    </row>
    <row r="35" spans="1:40" ht="48">
      <c r="A35" s="241"/>
      <c r="B35" s="189">
        <f>1+B34</f>
        <v>4</v>
      </c>
      <c r="C35" s="244" t="s">
        <v>95</v>
      </c>
      <c r="D35" s="245" t="s">
        <v>219</v>
      </c>
      <c r="E35" s="222" t="str">
        <f t="shared" si="7"/>
        <v/>
      </c>
      <c r="F35" s="222" t="str">
        <f t="shared" si="8"/>
        <v/>
      </c>
      <c r="G35" s="222"/>
      <c r="H35" s="522"/>
      <c r="I35" s="523"/>
      <c r="J35" s="227"/>
      <c r="K35" s="222" t="str">
        <f t="shared" si="9"/>
        <v/>
      </c>
      <c r="L35" s="222" t="str">
        <f t="shared" si="10"/>
        <v/>
      </c>
      <c r="M35" s="222"/>
      <c r="N35" s="256"/>
      <c r="O35" s="99"/>
      <c r="P35" s="222" t="str">
        <f t="shared" si="11"/>
        <v/>
      </c>
      <c r="Q35" s="222" t="str">
        <f t="shared" si="12"/>
        <v/>
      </c>
      <c r="R35" s="222"/>
      <c r="S35" s="99"/>
      <c r="T35" s="99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3"/>
      <c r="AH35" s="243"/>
      <c r="AI35" s="243"/>
      <c r="AJ35" s="243"/>
      <c r="AK35" s="243"/>
    </row>
    <row r="36" spans="1:40" ht="48">
      <c r="A36" s="241"/>
      <c r="B36" s="189">
        <f>1+B35</f>
        <v>5</v>
      </c>
      <c r="C36" s="244" t="s">
        <v>95</v>
      </c>
      <c r="D36" s="245" t="s">
        <v>204</v>
      </c>
      <c r="E36" s="222" t="str">
        <f t="shared" si="7"/>
        <v/>
      </c>
      <c r="F36" s="222" t="str">
        <f t="shared" si="8"/>
        <v/>
      </c>
      <c r="G36" s="222"/>
      <c r="H36" s="522"/>
      <c r="I36" s="523"/>
      <c r="J36" s="99"/>
      <c r="K36" s="222" t="str">
        <f t="shared" si="9"/>
        <v/>
      </c>
      <c r="L36" s="222" t="str">
        <f t="shared" si="10"/>
        <v/>
      </c>
      <c r="M36" s="222"/>
      <c r="N36" s="196"/>
      <c r="O36" s="99"/>
      <c r="P36" s="222" t="str">
        <f t="shared" si="11"/>
        <v/>
      </c>
      <c r="Q36" s="222" t="str">
        <f t="shared" si="12"/>
        <v/>
      </c>
      <c r="R36" s="222"/>
      <c r="S36" s="99"/>
      <c r="T36" s="99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3"/>
      <c r="AH36" s="243"/>
      <c r="AI36" s="243"/>
      <c r="AJ36" s="243"/>
      <c r="AK36" s="243"/>
    </row>
    <row r="37" spans="1:40" ht="60">
      <c r="A37" s="241"/>
      <c r="B37" s="189">
        <f t="shared" ref="B37:B46" si="13">1+B36</f>
        <v>6</v>
      </c>
      <c r="C37" s="244" t="s">
        <v>95</v>
      </c>
      <c r="D37" s="245" t="s">
        <v>205</v>
      </c>
      <c r="E37" s="222" t="str">
        <f t="shared" si="7"/>
        <v/>
      </c>
      <c r="F37" s="222" t="str">
        <f t="shared" si="8"/>
        <v/>
      </c>
      <c r="G37" s="222"/>
      <c r="H37" s="522"/>
      <c r="I37" s="523"/>
      <c r="J37" s="99"/>
      <c r="K37" s="222" t="str">
        <f t="shared" si="9"/>
        <v/>
      </c>
      <c r="L37" s="222" t="str">
        <f t="shared" si="10"/>
        <v/>
      </c>
      <c r="M37" s="222"/>
      <c r="N37" s="196"/>
      <c r="O37" s="99"/>
      <c r="P37" s="222" t="str">
        <f t="shared" si="11"/>
        <v/>
      </c>
      <c r="Q37" s="222" t="str">
        <f t="shared" si="12"/>
        <v/>
      </c>
      <c r="R37" s="222"/>
      <c r="S37" s="99"/>
      <c r="T37" s="99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3"/>
      <c r="AH37" s="243"/>
      <c r="AI37" s="243"/>
      <c r="AJ37" s="243"/>
      <c r="AK37" s="243"/>
    </row>
    <row r="38" spans="1:40" ht="24">
      <c r="A38" s="241"/>
      <c r="B38" s="189">
        <f t="shared" si="13"/>
        <v>7</v>
      </c>
      <c r="C38" s="244" t="s">
        <v>95</v>
      </c>
      <c r="D38" s="245" t="s">
        <v>206</v>
      </c>
      <c r="E38" s="222" t="str">
        <f t="shared" si="7"/>
        <v/>
      </c>
      <c r="F38" s="222" t="str">
        <f t="shared" si="8"/>
        <v/>
      </c>
      <c r="G38" s="222"/>
      <c r="H38" s="522"/>
      <c r="I38" s="523"/>
      <c r="J38" s="99"/>
      <c r="K38" s="222" t="str">
        <f t="shared" si="9"/>
        <v/>
      </c>
      <c r="L38" s="222" t="str">
        <f t="shared" si="10"/>
        <v/>
      </c>
      <c r="M38" s="222"/>
      <c r="N38" s="196"/>
      <c r="O38" s="99"/>
      <c r="P38" s="222" t="str">
        <f t="shared" si="11"/>
        <v/>
      </c>
      <c r="Q38" s="222" t="str">
        <f t="shared" si="12"/>
        <v/>
      </c>
      <c r="R38" s="222"/>
      <c r="S38" s="99"/>
      <c r="T38" s="99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3"/>
      <c r="AI38" s="243"/>
      <c r="AJ38" s="243"/>
      <c r="AK38" s="243"/>
    </row>
    <row r="39" spans="1:40" ht="36">
      <c r="A39" s="241"/>
      <c r="B39" s="189">
        <f t="shared" si="13"/>
        <v>8</v>
      </c>
      <c r="C39" s="244" t="s">
        <v>95</v>
      </c>
      <c r="D39" s="245" t="s">
        <v>207</v>
      </c>
      <c r="E39" s="222" t="str">
        <f t="shared" si="7"/>
        <v/>
      </c>
      <c r="F39" s="222" t="str">
        <f t="shared" si="8"/>
        <v/>
      </c>
      <c r="G39" s="222"/>
      <c r="H39" s="522"/>
      <c r="I39" s="523"/>
      <c r="J39" s="99"/>
      <c r="K39" s="222" t="str">
        <f t="shared" si="9"/>
        <v/>
      </c>
      <c r="L39" s="222" t="str">
        <f t="shared" si="10"/>
        <v/>
      </c>
      <c r="M39" s="222"/>
      <c r="N39" s="196"/>
      <c r="O39" s="99"/>
      <c r="P39" s="222" t="str">
        <f t="shared" si="11"/>
        <v/>
      </c>
      <c r="Q39" s="222" t="str">
        <f t="shared" si="12"/>
        <v/>
      </c>
      <c r="R39" s="222"/>
      <c r="S39" s="99"/>
      <c r="T39" s="99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3"/>
      <c r="AI39" s="243"/>
      <c r="AJ39" s="243"/>
      <c r="AK39" s="243"/>
    </row>
    <row r="40" spans="1:40">
      <c r="A40" s="241"/>
      <c r="B40" s="189">
        <f t="shared" si="13"/>
        <v>9</v>
      </c>
      <c r="C40" s="244" t="s">
        <v>95</v>
      </c>
      <c r="D40" s="245" t="s">
        <v>208</v>
      </c>
      <c r="E40" s="222" t="str">
        <f t="shared" si="7"/>
        <v/>
      </c>
      <c r="F40" s="222" t="str">
        <f t="shared" si="8"/>
        <v/>
      </c>
      <c r="G40" s="222"/>
      <c r="H40" s="522"/>
      <c r="I40" s="523"/>
      <c r="J40" s="99"/>
      <c r="K40" s="222" t="str">
        <f t="shared" si="9"/>
        <v/>
      </c>
      <c r="L40" s="222" t="str">
        <f t="shared" si="10"/>
        <v/>
      </c>
      <c r="M40" s="222"/>
      <c r="N40" s="196"/>
      <c r="O40" s="99"/>
      <c r="P40" s="222" t="str">
        <f t="shared" si="11"/>
        <v/>
      </c>
      <c r="Q40" s="222" t="str">
        <f t="shared" si="12"/>
        <v/>
      </c>
      <c r="R40" s="222"/>
      <c r="S40" s="99"/>
      <c r="T40" s="99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3"/>
      <c r="AI40" s="243"/>
      <c r="AJ40" s="243"/>
      <c r="AK40" s="243"/>
    </row>
    <row r="41" spans="1:40" ht="24">
      <c r="A41" s="241"/>
      <c r="B41" s="189">
        <f t="shared" si="13"/>
        <v>10</v>
      </c>
      <c r="C41" s="244" t="s">
        <v>95</v>
      </c>
      <c r="D41" s="245" t="s">
        <v>209</v>
      </c>
      <c r="E41" s="222" t="str">
        <f t="shared" si="7"/>
        <v/>
      </c>
      <c r="F41" s="222" t="str">
        <f t="shared" si="8"/>
        <v/>
      </c>
      <c r="G41" s="222"/>
      <c r="H41" s="522"/>
      <c r="I41" s="523"/>
      <c r="J41" s="99"/>
      <c r="K41" s="222" t="str">
        <f t="shared" si="9"/>
        <v/>
      </c>
      <c r="L41" s="222" t="str">
        <f t="shared" si="10"/>
        <v/>
      </c>
      <c r="M41" s="222"/>
      <c r="N41" s="196"/>
      <c r="O41" s="99"/>
      <c r="P41" s="222" t="str">
        <f t="shared" si="11"/>
        <v/>
      </c>
      <c r="Q41" s="222" t="str">
        <f t="shared" si="12"/>
        <v/>
      </c>
      <c r="R41" s="222"/>
      <c r="S41" s="99"/>
      <c r="T41" s="99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3"/>
      <c r="AH41" s="243"/>
      <c r="AI41" s="243"/>
      <c r="AJ41" s="243"/>
      <c r="AK41" s="243"/>
    </row>
    <row r="42" spans="1:40" ht="24">
      <c r="A42" s="241"/>
      <c r="B42" s="189">
        <f t="shared" si="13"/>
        <v>11</v>
      </c>
      <c r="C42" s="244" t="s">
        <v>95</v>
      </c>
      <c r="D42" s="245" t="s">
        <v>210</v>
      </c>
      <c r="E42" s="222" t="str">
        <f t="shared" si="7"/>
        <v/>
      </c>
      <c r="F42" s="222" t="str">
        <f t="shared" si="8"/>
        <v/>
      </c>
      <c r="G42" s="222"/>
      <c r="H42" s="522"/>
      <c r="I42" s="523"/>
      <c r="J42" s="99"/>
      <c r="K42" s="222" t="str">
        <f t="shared" si="9"/>
        <v/>
      </c>
      <c r="L42" s="222" t="str">
        <f t="shared" si="10"/>
        <v/>
      </c>
      <c r="M42" s="222"/>
      <c r="N42" s="196"/>
      <c r="O42" s="99"/>
      <c r="P42" s="222" t="str">
        <f t="shared" si="11"/>
        <v/>
      </c>
      <c r="Q42" s="222" t="str">
        <f t="shared" si="12"/>
        <v/>
      </c>
      <c r="R42" s="222"/>
      <c r="S42" s="99"/>
      <c r="T42" s="99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3"/>
      <c r="AI42" s="243"/>
      <c r="AJ42" s="243"/>
      <c r="AK42" s="243"/>
    </row>
    <row r="43" spans="1:40" ht="24">
      <c r="A43" s="241"/>
      <c r="B43" s="189">
        <f t="shared" si="13"/>
        <v>12</v>
      </c>
      <c r="C43" s="244" t="s">
        <v>95</v>
      </c>
      <c r="D43" s="245" t="s">
        <v>211</v>
      </c>
      <c r="E43" s="222" t="str">
        <f t="shared" si="7"/>
        <v/>
      </c>
      <c r="F43" s="222" t="str">
        <f t="shared" si="8"/>
        <v/>
      </c>
      <c r="G43" s="222"/>
      <c r="H43" s="522"/>
      <c r="I43" s="523"/>
      <c r="J43" s="99"/>
      <c r="K43" s="222" t="str">
        <f t="shared" si="9"/>
        <v/>
      </c>
      <c r="L43" s="222" t="str">
        <f t="shared" si="10"/>
        <v/>
      </c>
      <c r="M43" s="222"/>
      <c r="N43" s="196"/>
      <c r="O43" s="99"/>
      <c r="P43" s="222" t="str">
        <f t="shared" si="11"/>
        <v/>
      </c>
      <c r="Q43" s="222" t="str">
        <f t="shared" si="12"/>
        <v/>
      </c>
      <c r="R43" s="222"/>
      <c r="S43" s="99"/>
      <c r="T43" s="99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3"/>
      <c r="AH43" s="243"/>
      <c r="AI43" s="243"/>
      <c r="AJ43" s="243"/>
      <c r="AK43" s="243"/>
    </row>
    <row r="44" spans="1:40" ht="24">
      <c r="A44" s="241"/>
      <c r="B44" s="189">
        <f t="shared" si="13"/>
        <v>13</v>
      </c>
      <c r="C44" s="244" t="s">
        <v>95</v>
      </c>
      <c r="D44" s="245" t="s">
        <v>212</v>
      </c>
      <c r="E44" s="222" t="str">
        <f t="shared" si="7"/>
        <v/>
      </c>
      <c r="F44" s="222" t="str">
        <f t="shared" si="8"/>
        <v/>
      </c>
      <c r="G44" s="222"/>
      <c r="H44" s="522"/>
      <c r="I44" s="523"/>
      <c r="J44" s="99"/>
      <c r="K44" s="222" t="str">
        <f t="shared" si="9"/>
        <v/>
      </c>
      <c r="L44" s="222" t="str">
        <f t="shared" si="10"/>
        <v/>
      </c>
      <c r="M44" s="222"/>
      <c r="N44" s="196"/>
      <c r="O44" s="99"/>
      <c r="P44" s="222" t="str">
        <f t="shared" si="11"/>
        <v/>
      </c>
      <c r="Q44" s="222" t="str">
        <f t="shared" si="12"/>
        <v/>
      </c>
      <c r="R44" s="222"/>
      <c r="S44" s="99"/>
      <c r="T44" s="99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3"/>
      <c r="AI44" s="243"/>
      <c r="AJ44" s="243"/>
      <c r="AK44" s="243"/>
    </row>
    <row r="45" spans="1:40">
      <c r="A45" s="241"/>
      <c r="B45" s="189">
        <f t="shared" si="13"/>
        <v>14</v>
      </c>
      <c r="C45" s="244" t="s">
        <v>95</v>
      </c>
      <c r="D45" s="245" t="s">
        <v>213</v>
      </c>
      <c r="E45" s="222" t="str">
        <f t="shared" si="7"/>
        <v/>
      </c>
      <c r="F45" s="222" t="str">
        <f t="shared" si="8"/>
        <v/>
      </c>
      <c r="G45" s="222"/>
      <c r="H45" s="522"/>
      <c r="I45" s="523"/>
      <c r="J45" s="99"/>
      <c r="K45" s="222" t="str">
        <f t="shared" si="9"/>
        <v/>
      </c>
      <c r="L45" s="222" t="str">
        <f t="shared" si="10"/>
        <v/>
      </c>
      <c r="M45" s="222"/>
      <c r="N45" s="196"/>
      <c r="O45" s="99"/>
      <c r="P45" s="222" t="str">
        <f t="shared" si="11"/>
        <v/>
      </c>
      <c r="Q45" s="222" t="str">
        <f t="shared" si="12"/>
        <v/>
      </c>
      <c r="R45" s="222"/>
      <c r="S45" s="99"/>
      <c r="T45" s="99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3"/>
      <c r="AI45" s="243"/>
      <c r="AJ45" s="243"/>
      <c r="AK45" s="243"/>
    </row>
    <row r="46" spans="1:40" ht="24.75" thickBot="1">
      <c r="A46" s="241"/>
      <c r="B46" s="189">
        <f t="shared" si="13"/>
        <v>15</v>
      </c>
      <c r="C46" s="244" t="s">
        <v>95</v>
      </c>
      <c r="D46" s="245" t="s">
        <v>214</v>
      </c>
      <c r="E46" s="304" t="str">
        <f t="shared" si="7"/>
        <v/>
      </c>
      <c r="F46" s="304" t="str">
        <f t="shared" si="8"/>
        <v/>
      </c>
      <c r="G46" s="222"/>
      <c r="H46" s="522"/>
      <c r="I46" s="523"/>
      <c r="J46" s="99"/>
      <c r="K46" s="222" t="str">
        <f t="shared" si="9"/>
        <v/>
      </c>
      <c r="L46" s="222" t="str">
        <f t="shared" si="10"/>
        <v/>
      </c>
      <c r="M46" s="222"/>
      <c r="N46" s="198"/>
      <c r="O46" s="99"/>
      <c r="P46" s="222" t="str">
        <f t="shared" si="11"/>
        <v/>
      </c>
      <c r="Q46" s="222" t="str">
        <f t="shared" si="12"/>
        <v/>
      </c>
      <c r="R46" s="222"/>
      <c r="S46" s="99"/>
      <c r="T46" s="99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3"/>
      <c r="AH46" s="243"/>
      <c r="AI46" s="243"/>
      <c r="AJ46" s="243"/>
      <c r="AK46" s="243"/>
    </row>
    <row r="47" spans="1:40" ht="13.5" customHeight="1" thickBot="1">
      <c r="A47" s="241"/>
      <c r="B47" s="519" t="s">
        <v>216</v>
      </c>
      <c r="C47" s="520"/>
      <c r="D47" s="520"/>
      <c r="E47" s="301"/>
      <c r="F47" s="302"/>
      <c r="G47" s="106"/>
      <c r="H47" s="106"/>
      <c r="I47" s="106"/>
      <c r="J47" s="100"/>
      <c r="K47" s="297"/>
      <c r="L47" s="297"/>
      <c r="M47" s="106"/>
      <c r="N47" s="106"/>
      <c r="O47" s="100"/>
      <c r="P47" s="297"/>
      <c r="Q47" s="297"/>
      <c r="R47" s="106"/>
      <c r="S47" s="100"/>
      <c r="T47" s="107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3"/>
      <c r="AH47" s="243"/>
      <c r="AI47" s="243"/>
      <c r="AJ47" s="243"/>
      <c r="AK47" s="243"/>
      <c r="AL47" s="243"/>
      <c r="AM47" s="243"/>
      <c r="AN47" s="243"/>
    </row>
    <row r="48" spans="1:40" ht="59.25" customHeight="1" thickBot="1">
      <c r="A48" s="241"/>
      <c r="B48" s="101"/>
      <c r="C48" s="518" t="s">
        <v>349</v>
      </c>
      <c r="D48" s="518"/>
      <c r="E48" s="518"/>
      <c r="F48" s="518"/>
      <c r="G48" s="518"/>
      <c r="H48" s="518"/>
      <c r="I48" s="518"/>
      <c r="J48" s="518"/>
      <c r="K48" s="298"/>
      <c r="L48" s="298"/>
      <c r="M48" s="422"/>
      <c r="N48" s="422"/>
      <c r="O48" s="102"/>
      <c r="P48" s="298"/>
      <c r="Q48" s="298"/>
      <c r="R48" s="422"/>
      <c r="S48" s="102"/>
      <c r="T48" s="103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3"/>
      <c r="AH48" s="243"/>
      <c r="AI48" s="243"/>
      <c r="AJ48" s="243"/>
      <c r="AK48" s="243"/>
    </row>
    <row r="49" spans="1:37" ht="36">
      <c r="A49" s="241"/>
      <c r="B49" s="104">
        <v>1</v>
      </c>
      <c r="C49" s="244" t="s">
        <v>90</v>
      </c>
      <c r="D49" s="245" t="s">
        <v>350</v>
      </c>
      <c r="E49" s="222" t="str">
        <f>IF(((C49="Auditoría de gestión de la configuración")*AND(G49="No")),"No","")</f>
        <v/>
      </c>
      <c r="F49" s="222" t="str">
        <f>IF(((C49="Auditoría de gestión de la configuración")*AND(G49="Si")),"Si","")</f>
        <v>Si</v>
      </c>
      <c r="G49" s="222" t="s">
        <v>92</v>
      </c>
      <c r="H49" s="516"/>
      <c r="I49" s="516"/>
      <c r="J49" s="99"/>
      <c r="K49" s="222" t="str">
        <f>IF(((C49="Auditoría de gestión de la configuración")*AND(M49="No")),"No","")</f>
        <v/>
      </c>
      <c r="L49" s="222" t="str">
        <f>IF(((C49="Auditoría de gestión de la configuración")*AND(M49="Si")),"Si","")</f>
        <v>Si</v>
      </c>
      <c r="M49" s="222" t="s">
        <v>92</v>
      </c>
      <c r="N49" s="418"/>
      <c r="O49" s="99"/>
      <c r="P49" s="222" t="str">
        <f>IF(((C49="Auditoría de gestión de la configuración")*AND(R49="No")),"No","")</f>
        <v>No</v>
      </c>
      <c r="Q49" s="222" t="str">
        <f>IF(((C49="Auditoría de gestión de la configuración")*AND(R49="Si")),"Si","")</f>
        <v/>
      </c>
      <c r="R49" s="222" t="s">
        <v>94</v>
      </c>
      <c r="S49" s="88"/>
      <c r="T49" s="88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3"/>
      <c r="AH49" s="243"/>
      <c r="AI49" s="243"/>
      <c r="AJ49" s="243"/>
      <c r="AK49" s="243"/>
    </row>
    <row r="50" spans="1:37" ht="24">
      <c r="A50" s="241"/>
      <c r="B50" s="104">
        <f t="shared" ref="B50:B62" si="14">B49+1</f>
        <v>2</v>
      </c>
      <c r="C50" s="244" t="s">
        <v>90</v>
      </c>
      <c r="D50" s="246" t="s">
        <v>351</v>
      </c>
      <c r="E50" s="222" t="str">
        <f>IF(((C50="Auditoría de gestión de la configuración")*AND(G50="No")),"No","")</f>
        <v/>
      </c>
      <c r="F50" s="222" t="str">
        <f>IF(((C50="Auditoría de gestión de la configuración")*AND(G50="Si")),"Si","")</f>
        <v>Si</v>
      </c>
      <c r="G50" s="222" t="s">
        <v>92</v>
      </c>
      <c r="H50" s="516"/>
      <c r="I50" s="516"/>
      <c r="J50" s="99"/>
      <c r="K50" s="222" t="str">
        <f>IF(((C50="Auditoría de gestión de la configuración")*AND(M50="No")),"No","")</f>
        <v>No</v>
      </c>
      <c r="L50" s="222" t="str">
        <f>IF(((C50="Auditoría de gestión de la configuración")*AND(M50="Si")),"Si","")</f>
        <v/>
      </c>
      <c r="M50" s="222" t="s">
        <v>94</v>
      </c>
      <c r="N50" s="418"/>
      <c r="O50" s="92"/>
      <c r="P50" s="222" t="str">
        <f>IF(((C50="Auditoría de gestión de la configuración")*AND(R50="No")),"No","")</f>
        <v/>
      </c>
      <c r="Q50" s="222" t="str">
        <f>IF(((C50="Auditoría de gestión de la configuración")*AND(R50="Si")),"Si","")</f>
        <v>Si</v>
      </c>
      <c r="R50" s="222" t="s">
        <v>92</v>
      </c>
      <c r="S50" s="88"/>
      <c r="T50" s="88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3"/>
      <c r="AH50" s="243"/>
      <c r="AI50" s="243"/>
      <c r="AJ50" s="243"/>
      <c r="AK50" s="243"/>
    </row>
    <row r="51" spans="1:37" ht="24">
      <c r="A51" s="247"/>
      <c r="B51" s="104">
        <f t="shared" si="14"/>
        <v>3</v>
      </c>
      <c r="C51" s="244" t="s">
        <v>95</v>
      </c>
      <c r="D51" s="89" t="s">
        <v>352</v>
      </c>
      <c r="E51" s="222" t="str">
        <f>IF(((C51="Auditoría de Calidad")*AND(G51="No")),"No","")</f>
        <v/>
      </c>
      <c r="F51" s="222" t="str">
        <f>IF(((C51="Auditoría de Calidad")*AND(G51="Si")),"Si","")</f>
        <v/>
      </c>
      <c r="G51" s="222"/>
      <c r="H51" s="516"/>
      <c r="I51" s="516"/>
      <c r="J51" s="99"/>
      <c r="K51" s="222" t="str">
        <f>IF(((C51="Auditoría de Calidad")*AND(M51="No")),"No","")</f>
        <v/>
      </c>
      <c r="L51" s="222" t="str">
        <f>IF(((C51="Auditoría de Calidad")*AND(M51="Si")),"Si","")</f>
        <v/>
      </c>
      <c r="M51" s="222"/>
      <c r="N51" s="418"/>
      <c r="O51" s="92"/>
      <c r="P51" s="222" t="str">
        <f>IF(((C51="Auditoría de Calidad")*AND(R51="No")),"No","")</f>
        <v/>
      </c>
      <c r="Q51" s="222" t="str">
        <f>IF(((C51="Auditoría de Calidad")*AND(R51="Si")),"Si","")</f>
        <v/>
      </c>
      <c r="R51" s="222"/>
      <c r="S51" s="88"/>
      <c r="T51" s="88"/>
      <c r="U51" s="248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</row>
    <row r="52" spans="1:37" ht="24">
      <c r="A52" s="247"/>
      <c r="B52" s="104">
        <f t="shared" si="14"/>
        <v>4</v>
      </c>
      <c r="C52" s="244" t="s">
        <v>95</v>
      </c>
      <c r="D52" s="89" t="s">
        <v>353</v>
      </c>
      <c r="E52" s="222" t="str">
        <f t="shared" ref="E52:E62" si="15">IF(((C52="Auditoría de Calidad")*AND(G52="No")),"No","")</f>
        <v/>
      </c>
      <c r="F52" s="222" t="str">
        <f t="shared" ref="F52:F62" si="16">IF(((C52="Auditoría de Calidad")*AND(G52="Si")),"Si","")</f>
        <v/>
      </c>
      <c r="G52" s="222"/>
      <c r="H52" s="516"/>
      <c r="I52" s="516"/>
      <c r="J52" s="99"/>
      <c r="K52" s="222" t="str">
        <f t="shared" ref="K52:K62" si="17">IF(((C52="Auditoría de Calidad")*AND(M52="No")),"No","")</f>
        <v/>
      </c>
      <c r="L52" s="222" t="str">
        <f t="shared" ref="L52:L62" si="18">IF(((C52="Auditoría de Calidad")*AND(M52="Si")),"Si","")</f>
        <v/>
      </c>
      <c r="M52" s="222"/>
      <c r="N52" s="418"/>
      <c r="O52" s="92"/>
      <c r="P52" s="222" t="str">
        <f t="shared" ref="P52:P62" si="19">IF(((C52="Auditoría de Calidad")*AND(R52="No")),"No","")</f>
        <v/>
      </c>
      <c r="Q52" s="222" t="str">
        <f t="shared" ref="Q52:Q62" si="20">IF(((C52="Auditoría de Calidad")*AND(R52="Si")),"Si","")</f>
        <v/>
      </c>
      <c r="R52" s="222"/>
      <c r="S52" s="88"/>
      <c r="T52" s="88"/>
      <c r="U52" s="248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</row>
    <row r="53" spans="1:37" ht="36">
      <c r="A53" s="247"/>
      <c r="B53" s="104">
        <f t="shared" si="14"/>
        <v>5</v>
      </c>
      <c r="C53" s="244" t="s">
        <v>95</v>
      </c>
      <c r="D53" s="89" t="s">
        <v>354</v>
      </c>
      <c r="E53" s="222" t="str">
        <f t="shared" si="15"/>
        <v/>
      </c>
      <c r="F53" s="222" t="str">
        <f t="shared" si="16"/>
        <v/>
      </c>
      <c r="G53" s="222"/>
      <c r="H53" s="516"/>
      <c r="I53" s="516"/>
      <c r="J53" s="99"/>
      <c r="K53" s="222" t="str">
        <f t="shared" si="17"/>
        <v/>
      </c>
      <c r="L53" s="222" t="str">
        <f t="shared" si="18"/>
        <v/>
      </c>
      <c r="M53" s="222"/>
      <c r="N53" s="418"/>
      <c r="O53" s="92"/>
      <c r="P53" s="222" t="str">
        <f t="shared" si="19"/>
        <v/>
      </c>
      <c r="Q53" s="222" t="str">
        <f t="shared" si="20"/>
        <v/>
      </c>
      <c r="R53" s="222"/>
      <c r="S53" s="88"/>
      <c r="T53" s="88"/>
      <c r="U53" s="248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</row>
    <row r="54" spans="1:37" ht="24">
      <c r="A54" s="247"/>
      <c r="B54" s="104">
        <f t="shared" si="14"/>
        <v>6</v>
      </c>
      <c r="C54" s="244" t="s">
        <v>95</v>
      </c>
      <c r="D54" s="89" t="s">
        <v>355</v>
      </c>
      <c r="E54" s="222" t="str">
        <f t="shared" si="15"/>
        <v/>
      </c>
      <c r="F54" s="222" t="str">
        <f t="shared" si="16"/>
        <v/>
      </c>
      <c r="G54" s="222"/>
      <c r="H54" s="516"/>
      <c r="I54" s="516"/>
      <c r="J54" s="99"/>
      <c r="K54" s="222" t="str">
        <f t="shared" si="17"/>
        <v/>
      </c>
      <c r="L54" s="222" t="str">
        <f t="shared" si="18"/>
        <v/>
      </c>
      <c r="M54" s="222"/>
      <c r="N54" s="418"/>
      <c r="O54" s="92"/>
      <c r="P54" s="222" t="str">
        <f t="shared" si="19"/>
        <v/>
      </c>
      <c r="Q54" s="222" t="str">
        <f t="shared" si="20"/>
        <v/>
      </c>
      <c r="R54" s="222"/>
      <c r="S54" s="88"/>
      <c r="T54" s="88"/>
      <c r="U54" s="248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</row>
    <row r="55" spans="1:37" ht="48">
      <c r="A55" s="247"/>
      <c r="B55" s="104">
        <f t="shared" si="14"/>
        <v>7</v>
      </c>
      <c r="C55" s="244" t="s">
        <v>95</v>
      </c>
      <c r="D55" s="89" t="s">
        <v>356</v>
      </c>
      <c r="E55" s="222" t="str">
        <f t="shared" si="15"/>
        <v/>
      </c>
      <c r="F55" s="222" t="str">
        <f t="shared" si="16"/>
        <v/>
      </c>
      <c r="G55" s="222"/>
      <c r="H55" s="516"/>
      <c r="I55" s="516"/>
      <c r="J55" s="99"/>
      <c r="K55" s="222" t="str">
        <f t="shared" si="17"/>
        <v/>
      </c>
      <c r="L55" s="222" t="str">
        <f t="shared" si="18"/>
        <v/>
      </c>
      <c r="M55" s="222"/>
      <c r="N55" s="418"/>
      <c r="O55" s="92"/>
      <c r="P55" s="222" t="str">
        <f t="shared" si="19"/>
        <v/>
      </c>
      <c r="Q55" s="222" t="str">
        <f t="shared" si="20"/>
        <v/>
      </c>
      <c r="R55" s="222"/>
      <c r="S55" s="88"/>
      <c r="T55" s="88"/>
      <c r="U55" s="248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</row>
    <row r="56" spans="1:37" ht="36">
      <c r="A56" s="247"/>
      <c r="B56" s="104">
        <f t="shared" si="14"/>
        <v>8</v>
      </c>
      <c r="C56" s="244" t="s">
        <v>95</v>
      </c>
      <c r="D56" s="89" t="s">
        <v>357</v>
      </c>
      <c r="E56" s="222" t="str">
        <f t="shared" si="15"/>
        <v/>
      </c>
      <c r="F56" s="222" t="str">
        <f t="shared" si="16"/>
        <v/>
      </c>
      <c r="G56" s="222"/>
      <c r="H56" s="516"/>
      <c r="I56" s="516"/>
      <c r="J56" s="99"/>
      <c r="K56" s="222" t="str">
        <f t="shared" si="17"/>
        <v/>
      </c>
      <c r="L56" s="222" t="str">
        <f t="shared" si="18"/>
        <v/>
      </c>
      <c r="M56" s="222"/>
      <c r="N56" s="418"/>
      <c r="O56" s="92"/>
      <c r="P56" s="222" t="str">
        <f t="shared" si="19"/>
        <v/>
      </c>
      <c r="Q56" s="222" t="str">
        <f t="shared" si="20"/>
        <v/>
      </c>
      <c r="R56" s="222"/>
      <c r="S56" s="88"/>
      <c r="T56" s="88"/>
      <c r="U56" s="248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</row>
    <row r="57" spans="1:37" ht="36">
      <c r="A57" s="247"/>
      <c r="B57" s="104">
        <f t="shared" si="14"/>
        <v>9</v>
      </c>
      <c r="C57" s="244" t="s">
        <v>95</v>
      </c>
      <c r="D57" s="89" t="s">
        <v>358</v>
      </c>
      <c r="E57" s="222" t="str">
        <f t="shared" si="15"/>
        <v/>
      </c>
      <c r="F57" s="222" t="str">
        <f t="shared" si="16"/>
        <v/>
      </c>
      <c r="G57" s="222"/>
      <c r="H57" s="516"/>
      <c r="I57" s="516"/>
      <c r="J57" s="99"/>
      <c r="K57" s="222" t="str">
        <f t="shared" si="17"/>
        <v/>
      </c>
      <c r="L57" s="222" t="str">
        <f t="shared" si="18"/>
        <v/>
      </c>
      <c r="M57" s="222"/>
      <c r="N57" s="418"/>
      <c r="O57" s="92"/>
      <c r="P57" s="222" t="str">
        <f t="shared" si="19"/>
        <v/>
      </c>
      <c r="Q57" s="222" t="str">
        <f t="shared" si="20"/>
        <v/>
      </c>
      <c r="R57" s="222"/>
      <c r="S57" s="88"/>
      <c r="T57" s="88"/>
      <c r="U57" s="248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</row>
    <row r="58" spans="1:37" ht="60">
      <c r="A58" s="247"/>
      <c r="B58" s="104">
        <f t="shared" si="14"/>
        <v>10</v>
      </c>
      <c r="C58" s="244" t="s">
        <v>95</v>
      </c>
      <c r="D58" s="89" t="s">
        <v>359</v>
      </c>
      <c r="E58" s="222" t="str">
        <f t="shared" si="15"/>
        <v/>
      </c>
      <c r="F58" s="222" t="str">
        <f t="shared" si="16"/>
        <v/>
      </c>
      <c r="G58" s="222"/>
      <c r="H58" s="516"/>
      <c r="I58" s="516"/>
      <c r="J58" s="99"/>
      <c r="K58" s="222" t="str">
        <f t="shared" si="17"/>
        <v/>
      </c>
      <c r="L58" s="222" t="str">
        <f t="shared" si="18"/>
        <v/>
      </c>
      <c r="M58" s="222"/>
      <c r="N58" s="418"/>
      <c r="O58" s="92"/>
      <c r="P58" s="222" t="str">
        <f t="shared" si="19"/>
        <v/>
      </c>
      <c r="Q58" s="222" t="str">
        <f t="shared" si="20"/>
        <v/>
      </c>
      <c r="R58" s="222"/>
      <c r="S58" s="88"/>
      <c r="T58" s="88"/>
      <c r="U58" s="248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</row>
    <row r="59" spans="1:37">
      <c r="A59" s="247"/>
      <c r="B59" s="104">
        <f t="shared" si="14"/>
        <v>11</v>
      </c>
      <c r="C59" s="244" t="s">
        <v>95</v>
      </c>
      <c r="D59" s="89" t="s">
        <v>360</v>
      </c>
      <c r="E59" s="222" t="str">
        <f t="shared" si="15"/>
        <v/>
      </c>
      <c r="F59" s="222" t="str">
        <f t="shared" si="16"/>
        <v/>
      </c>
      <c r="G59" s="222"/>
      <c r="H59" s="516"/>
      <c r="I59" s="516"/>
      <c r="J59" s="99"/>
      <c r="K59" s="222" t="str">
        <f t="shared" si="17"/>
        <v/>
      </c>
      <c r="L59" s="222" t="str">
        <f t="shared" si="18"/>
        <v/>
      </c>
      <c r="M59" s="222"/>
      <c r="N59" s="418"/>
      <c r="O59" s="92"/>
      <c r="P59" s="222" t="str">
        <f t="shared" si="19"/>
        <v/>
      </c>
      <c r="Q59" s="222" t="str">
        <f t="shared" si="20"/>
        <v/>
      </c>
      <c r="R59" s="222"/>
      <c r="S59" s="88"/>
      <c r="T59" s="88"/>
      <c r="U59" s="248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</row>
    <row r="60" spans="1:37" ht="24">
      <c r="A60" s="247"/>
      <c r="B60" s="104">
        <f t="shared" si="14"/>
        <v>12</v>
      </c>
      <c r="C60" s="244" t="s">
        <v>95</v>
      </c>
      <c r="D60" s="89" t="s">
        <v>361</v>
      </c>
      <c r="E60" s="222" t="str">
        <f t="shared" si="15"/>
        <v/>
      </c>
      <c r="F60" s="222" t="str">
        <f t="shared" si="16"/>
        <v/>
      </c>
      <c r="G60" s="222"/>
      <c r="H60" s="516"/>
      <c r="I60" s="516"/>
      <c r="J60" s="99"/>
      <c r="K60" s="222" t="str">
        <f t="shared" si="17"/>
        <v/>
      </c>
      <c r="L60" s="222" t="str">
        <f t="shared" si="18"/>
        <v/>
      </c>
      <c r="M60" s="222"/>
      <c r="N60" s="418"/>
      <c r="O60" s="92"/>
      <c r="P60" s="222" t="str">
        <f t="shared" si="19"/>
        <v/>
      </c>
      <c r="Q60" s="222" t="str">
        <f t="shared" si="20"/>
        <v/>
      </c>
      <c r="R60" s="222"/>
      <c r="S60" s="88"/>
      <c r="T60" s="88"/>
      <c r="U60" s="248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</row>
    <row r="61" spans="1:37" ht="36">
      <c r="A61" s="247"/>
      <c r="B61" s="104">
        <f t="shared" si="14"/>
        <v>13</v>
      </c>
      <c r="C61" s="244" t="s">
        <v>95</v>
      </c>
      <c r="D61" s="89" t="s">
        <v>362</v>
      </c>
      <c r="E61" s="222" t="str">
        <f t="shared" si="15"/>
        <v/>
      </c>
      <c r="F61" s="222" t="str">
        <f t="shared" si="16"/>
        <v/>
      </c>
      <c r="G61" s="222"/>
      <c r="H61" s="516"/>
      <c r="I61" s="516"/>
      <c r="J61" s="99"/>
      <c r="K61" s="222" t="str">
        <f t="shared" si="17"/>
        <v/>
      </c>
      <c r="L61" s="222" t="str">
        <f t="shared" si="18"/>
        <v/>
      </c>
      <c r="M61" s="222"/>
      <c r="N61" s="418"/>
      <c r="O61" s="92"/>
      <c r="P61" s="222" t="str">
        <f t="shared" si="19"/>
        <v/>
      </c>
      <c r="Q61" s="222" t="str">
        <f t="shared" si="20"/>
        <v/>
      </c>
      <c r="R61" s="222"/>
      <c r="S61" s="88"/>
      <c r="T61" s="88"/>
      <c r="U61" s="248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</row>
    <row r="62" spans="1:37" ht="48.75" thickBot="1">
      <c r="A62" s="247"/>
      <c r="B62" s="104">
        <f t="shared" si="14"/>
        <v>14</v>
      </c>
      <c r="C62" s="244" t="s">
        <v>95</v>
      </c>
      <c r="D62" s="89" t="s">
        <v>363</v>
      </c>
      <c r="E62" s="222" t="str">
        <f t="shared" si="15"/>
        <v/>
      </c>
      <c r="F62" s="222" t="str">
        <f t="shared" si="16"/>
        <v/>
      </c>
      <c r="G62" s="222"/>
      <c r="H62" s="516"/>
      <c r="I62" s="516"/>
      <c r="J62" s="99"/>
      <c r="K62" s="222" t="str">
        <f t="shared" si="17"/>
        <v/>
      </c>
      <c r="L62" s="222" t="str">
        <f t="shared" si="18"/>
        <v/>
      </c>
      <c r="M62" s="222"/>
      <c r="N62" s="418"/>
      <c r="O62" s="195"/>
      <c r="P62" s="222" t="str">
        <f t="shared" si="19"/>
        <v/>
      </c>
      <c r="Q62" s="222" t="str">
        <f t="shared" si="20"/>
        <v/>
      </c>
      <c r="R62" s="222"/>
      <c r="S62" s="88"/>
      <c r="T62" s="88"/>
      <c r="U62" s="248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Manager/>
  <Company>GMD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Usuario de Windows</cp:lastModifiedBy>
  <cp:revision/>
  <dcterms:created xsi:type="dcterms:W3CDTF">1999-09-29T20:05:53Z</dcterms:created>
  <dcterms:modified xsi:type="dcterms:W3CDTF">2019-10-10T06:05:22Z</dcterms:modified>
  <cp:category/>
  <cp:contentStatus/>
</cp:coreProperties>
</file>