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mbalas\Documents\"/>
    </mc:Choice>
  </mc:AlternateContent>
  <bookViews>
    <workbookView xWindow="0" yWindow="0" windowWidth="23040" windowHeight="10032" tabRatio="1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2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20" i="1"/>
  <c r="N30" i="1"/>
  <c r="N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G25" i="1"/>
  <c r="H25" i="1" s="1"/>
  <c r="J25" i="1"/>
  <c r="G26" i="1"/>
  <c r="H26" i="1"/>
  <c r="J26" i="1"/>
  <c r="G27" i="1"/>
  <c r="H27" i="1"/>
  <c r="J27" i="1"/>
  <c r="G28" i="1"/>
  <c r="H28" i="1" s="1"/>
  <c r="J28" i="1"/>
  <c r="G29" i="1"/>
  <c r="H29" i="1" s="1"/>
  <c r="J29" i="1"/>
  <c r="G30" i="1"/>
  <c r="H30" i="1"/>
  <c r="J30" i="1"/>
  <c r="G31" i="1"/>
  <c r="H31" i="1" s="1"/>
  <c r="J31" i="1"/>
  <c r="G2" i="1"/>
  <c r="G3" i="1"/>
  <c r="G4" i="1"/>
  <c r="G5" i="1"/>
  <c r="G6" i="1"/>
  <c r="G7" i="1"/>
  <c r="G8" i="1"/>
  <c r="H8" i="1" s="1"/>
  <c r="G9" i="1"/>
  <c r="H9" i="1" s="1"/>
  <c r="G10" i="1"/>
  <c r="G11" i="1"/>
  <c r="G12" i="1"/>
  <c r="G13" i="1"/>
  <c r="G14" i="1"/>
  <c r="H14" i="1" s="1"/>
  <c r="G15" i="1"/>
  <c r="H15" i="1" s="1"/>
  <c r="G16" i="1"/>
  <c r="H16" i="1" s="1"/>
  <c r="G17" i="1"/>
  <c r="H17" i="1" s="1"/>
  <c r="G18" i="1"/>
  <c r="G19" i="1"/>
  <c r="H19" i="1" s="1"/>
  <c r="G21" i="1"/>
  <c r="H21" i="1" s="1"/>
  <c r="G22" i="1"/>
  <c r="H22" i="1" s="1"/>
  <c r="G23" i="1"/>
  <c r="H23" i="1" s="1"/>
  <c r="G24" i="1"/>
  <c r="H24" i="1" s="1"/>
  <c r="G20" i="1"/>
  <c r="H20" i="1" s="1"/>
  <c r="H5" i="1"/>
  <c r="J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" i="1"/>
  <c r="H4" i="1"/>
  <c r="H7" i="1"/>
  <c r="H10" i="1"/>
  <c r="H18" i="1"/>
  <c r="H2" i="1"/>
  <c r="H3" i="1"/>
  <c r="H6" i="1"/>
  <c r="H11" i="1"/>
  <c r="H12" i="1"/>
  <c r="H13" i="1"/>
  <c r="B7" i="1"/>
  <c r="B5" i="1"/>
  <c r="I4" i="1" s="1"/>
  <c r="B4" i="1"/>
  <c r="I31" i="1" l="1"/>
  <c r="I29" i="1"/>
  <c r="I27" i="1"/>
  <c r="I25" i="1"/>
  <c r="I30" i="1"/>
  <c r="I26" i="1"/>
  <c r="I28" i="1"/>
  <c r="K28" i="1"/>
  <c r="K4" i="1"/>
  <c r="I17" i="1"/>
  <c r="I15" i="1"/>
  <c r="I11" i="1"/>
  <c r="I9" i="1"/>
  <c r="I3" i="1"/>
  <c r="I16" i="1"/>
  <c r="I2" i="1"/>
  <c r="I10" i="1"/>
  <c r="I23" i="1"/>
  <c r="I19" i="1"/>
  <c r="I8" i="1"/>
  <c r="I24" i="1"/>
  <c r="I18" i="1"/>
  <c r="I7" i="1"/>
  <c r="I22" i="1"/>
  <c r="I14" i="1"/>
  <c r="I6" i="1"/>
  <c r="I21" i="1"/>
  <c r="I13" i="1"/>
  <c r="I5" i="1"/>
  <c r="I20" i="1"/>
  <c r="I12" i="1"/>
  <c r="K29" i="1" l="1"/>
  <c r="K25" i="1"/>
  <c r="K31" i="1"/>
  <c r="K13" i="1"/>
  <c r="K6" i="1"/>
  <c r="K11" i="1"/>
  <c r="K27" i="1"/>
  <c r="K24" i="1"/>
  <c r="K15" i="1"/>
  <c r="K14" i="1"/>
  <c r="K12" i="1"/>
  <c r="K10" i="1"/>
  <c r="K17" i="1"/>
  <c r="K2" i="1"/>
  <c r="K26" i="1"/>
  <c r="K19" i="1"/>
  <c r="K23" i="1"/>
  <c r="K22" i="1"/>
  <c r="K20" i="1"/>
  <c r="K18" i="1"/>
  <c r="K8" i="1"/>
  <c r="K7" i="1"/>
  <c r="K16" i="1"/>
  <c r="K30" i="1"/>
  <c r="K9" i="1"/>
  <c r="K21" i="1"/>
  <c r="K5" i="1"/>
  <c r="K3" i="1"/>
</calcChain>
</file>

<file path=xl/sharedStrings.xml><?xml version="1.0" encoding="utf-8"?>
<sst xmlns="http://schemas.openxmlformats.org/spreadsheetml/2006/main" count="14" uniqueCount="14">
  <si>
    <t>G</t>
  </si>
  <si>
    <t>enc_0</t>
  </si>
  <si>
    <t>enc_g</t>
  </si>
  <si>
    <t>deg_0</t>
  </si>
  <si>
    <t>deg_g</t>
  </si>
  <si>
    <t>t</t>
  </si>
  <si>
    <t>a</t>
  </si>
  <si>
    <t>arc max</t>
  </si>
  <si>
    <t>deg max</t>
  </si>
  <si>
    <t>%arc rem</t>
  </si>
  <si>
    <t>G+1</t>
  </si>
  <si>
    <t>sin(a)</t>
  </si>
  <si>
    <t>sin(a)*g</t>
  </si>
  <si>
    <t>sin(a)*G+%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</si>
</sst>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rgb="FFD73A4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G16" sqref="G16"/>
    </sheetView>
  </sheetViews>
  <sheetFormatPr defaultRowHeight="14.4" x14ac:dyDescent="0.3"/>
  <cols>
    <col min="7" max="7" width="12" bestFit="1" customWidth="1"/>
    <col min="13" max="13" width="8.88671875" style="2"/>
  </cols>
  <sheetData>
    <row r="1" spans="1:14" x14ac:dyDescent="0.3">
      <c r="A1" t="s">
        <v>0</v>
      </c>
      <c r="B1">
        <v>0.4</v>
      </c>
      <c r="E1" t="s">
        <v>5</v>
      </c>
      <c r="F1" t="s">
        <v>6</v>
      </c>
      <c r="G1" t="s">
        <v>11</v>
      </c>
      <c r="H1" t="s">
        <v>12</v>
      </c>
      <c r="I1" t="s">
        <v>9</v>
      </c>
      <c r="J1" t="s">
        <v>10</v>
      </c>
      <c r="K1" t="s">
        <v>13</v>
      </c>
    </row>
    <row r="2" spans="1:14" x14ac:dyDescent="0.3">
      <c r="A2" t="s">
        <v>1</v>
      </c>
      <c r="B2">
        <v>-250</v>
      </c>
      <c r="C2">
        <v>56.9</v>
      </c>
      <c r="E2">
        <v>0</v>
      </c>
      <c r="F2">
        <v>0</v>
      </c>
      <c r="G2">
        <f t="shared" ref="G2:G19" si="0">SIN(RADIANS(F2))</f>
        <v>0</v>
      </c>
      <c r="H2">
        <f>G2*$B$1</f>
        <v>0</v>
      </c>
      <c r="I2">
        <f>ABS(($B$5-F2)/$B$7)</f>
        <v>0.77590909090909088</v>
      </c>
      <c r="J2">
        <f>$B$1+1</f>
        <v>1.4</v>
      </c>
      <c r="K2">
        <f>-1 * ((H2+I2)/J2)</f>
        <v>-0.55422077922077928</v>
      </c>
      <c r="L2">
        <f>-1*($H2-(($I2)*(1-$B$1)))</f>
        <v>0.46554545454545448</v>
      </c>
      <c r="M2" s="2">
        <f t="shared" ref="M2:M19" si="1">-1*($H2+-N2*(($I2)*(1-$B$1)))</f>
        <v>-0.46554545454545448</v>
      </c>
      <c r="N2">
        <f t="shared" ref="N2:N19" si="2">SIGN(B$5-F2)</f>
        <v>-1</v>
      </c>
    </row>
    <row r="3" spans="1:14" x14ac:dyDescent="0.3">
      <c r="A3" t="s">
        <v>2</v>
      </c>
      <c r="B3">
        <v>-5121</v>
      </c>
      <c r="C3" s="1"/>
      <c r="E3">
        <v>1</v>
      </c>
      <c r="F3">
        <v>-5</v>
      </c>
      <c r="G3">
        <f t="shared" si="0"/>
        <v>-8.7155742747658166E-2</v>
      </c>
      <c r="H3">
        <f t="shared" ref="H3:H31" si="3">G3*$B$1</f>
        <v>-3.4862297099063265E-2</v>
      </c>
      <c r="I3">
        <f t="shared" ref="I3:I27" si="4">ABS(($B$5-F3)/$B$7)</f>
        <v>0.73280303030303029</v>
      </c>
      <c r="J3">
        <f t="shared" ref="J3:J31" si="5">$B$1+1</f>
        <v>1.4</v>
      </c>
      <c r="K3">
        <f t="shared" ref="K3:K24" si="6">-1 * ((H3+I3)/J3)</f>
        <v>-0.49852909514569071</v>
      </c>
      <c r="L3">
        <f t="shared" ref="L3:M31" si="7">-1*($H3-(($I3)*(1-$B$1)))</f>
        <v>0.47454411528088142</v>
      </c>
      <c r="M3" s="2">
        <f t="shared" si="1"/>
        <v>-0.40481952108275493</v>
      </c>
      <c r="N3">
        <f t="shared" si="2"/>
        <v>-1</v>
      </c>
    </row>
    <row r="4" spans="1:14" x14ac:dyDescent="0.3">
      <c r="A4" t="s">
        <v>3</v>
      </c>
      <c r="B4">
        <f>B2 / C2</f>
        <v>-4.3936731107205622</v>
      </c>
      <c r="E4">
        <v>2</v>
      </c>
      <c r="F4">
        <v>-10</v>
      </c>
      <c r="G4">
        <f t="shared" si="0"/>
        <v>-0.17364817766693033</v>
      </c>
      <c r="H4">
        <f t="shared" si="3"/>
        <v>-6.9459271066772132E-2</v>
      </c>
      <c r="I4">
        <f t="shared" si="4"/>
        <v>0.6896969696969697</v>
      </c>
      <c r="J4">
        <f t="shared" si="5"/>
        <v>1.4</v>
      </c>
      <c r="K4">
        <f t="shared" si="6"/>
        <v>-0.44302692759299833</v>
      </c>
      <c r="L4">
        <f t="shared" si="7"/>
        <v>0.48327745288495394</v>
      </c>
      <c r="M4" s="2">
        <f t="shared" si="1"/>
        <v>-0.34435891075140967</v>
      </c>
      <c r="N4">
        <f t="shared" si="2"/>
        <v>-1</v>
      </c>
    </row>
    <row r="5" spans="1:14" x14ac:dyDescent="0.3">
      <c r="A5" t="s">
        <v>4</v>
      </c>
      <c r="B5">
        <f>B3 / C2</f>
        <v>-90</v>
      </c>
      <c r="E5">
        <v>3</v>
      </c>
      <c r="F5">
        <v>-15</v>
      </c>
      <c r="G5">
        <f t="shared" si="0"/>
        <v>-0.25881904510252074</v>
      </c>
      <c r="H5">
        <f t="shared" si="3"/>
        <v>-0.1035276180410083</v>
      </c>
      <c r="I5">
        <f t="shared" si="4"/>
        <v>0.64659090909090911</v>
      </c>
      <c r="J5">
        <f t="shared" si="5"/>
        <v>1.4</v>
      </c>
      <c r="K5">
        <f t="shared" si="6"/>
        <v>-0.38790235074992918</v>
      </c>
      <c r="L5">
        <f t="shared" si="7"/>
        <v>0.49148216349555374</v>
      </c>
      <c r="M5" s="2">
        <f t="shared" si="1"/>
        <v>-0.28442692741353715</v>
      </c>
      <c r="N5">
        <f t="shared" si="2"/>
        <v>-1</v>
      </c>
    </row>
    <row r="6" spans="1:14" x14ac:dyDescent="0.3">
      <c r="A6" t="s">
        <v>7</v>
      </c>
      <c r="B6">
        <v>-6600</v>
      </c>
      <c r="E6">
        <v>4</v>
      </c>
      <c r="F6">
        <v>-20</v>
      </c>
      <c r="G6">
        <f t="shared" si="0"/>
        <v>-0.34202014332566871</v>
      </c>
      <c r="H6">
        <f t="shared" si="3"/>
        <v>-0.13680805733026749</v>
      </c>
      <c r="I6">
        <f t="shared" si="4"/>
        <v>0.60348484848484851</v>
      </c>
      <c r="J6">
        <f t="shared" si="5"/>
        <v>1.4</v>
      </c>
      <c r="K6">
        <f t="shared" si="6"/>
        <v>-0.33334056511041504</v>
      </c>
      <c r="L6">
        <f t="shared" si="7"/>
        <v>0.49889896642117659</v>
      </c>
      <c r="M6" s="2">
        <f t="shared" si="1"/>
        <v>-0.22528285176064158</v>
      </c>
      <c r="N6">
        <f t="shared" si="2"/>
        <v>-1</v>
      </c>
    </row>
    <row r="7" spans="1:14" x14ac:dyDescent="0.3">
      <c r="A7" t="s">
        <v>8</v>
      </c>
      <c r="B7">
        <f>B6 / C2</f>
        <v>-115.99297012302284</v>
      </c>
      <c r="E7">
        <v>5</v>
      </c>
      <c r="F7">
        <v>-25</v>
      </c>
      <c r="G7">
        <f t="shared" si="0"/>
        <v>-0.42261826174069944</v>
      </c>
      <c r="H7">
        <f t="shared" si="3"/>
        <v>-0.16904730469627979</v>
      </c>
      <c r="I7">
        <f t="shared" si="4"/>
        <v>0.56037878787878792</v>
      </c>
      <c r="J7">
        <f t="shared" si="5"/>
        <v>1.4</v>
      </c>
      <c r="K7">
        <f t="shared" si="6"/>
        <v>-0.27952248798750579</v>
      </c>
      <c r="L7">
        <f t="shared" si="7"/>
        <v>0.50527457742355253</v>
      </c>
      <c r="M7" s="2">
        <f t="shared" si="1"/>
        <v>-0.16717996803099297</v>
      </c>
      <c r="N7">
        <f t="shared" si="2"/>
        <v>-1</v>
      </c>
    </row>
    <row r="8" spans="1:14" x14ac:dyDescent="0.3">
      <c r="E8">
        <v>6</v>
      </c>
      <c r="F8">
        <v>-30</v>
      </c>
      <c r="G8">
        <f t="shared" si="0"/>
        <v>-0.49999999999999994</v>
      </c>
      <c r="H8">
        <f t="shared" si="3"/>
        <v>-0.19999999999999998</v>
      </c>
      <c r="I8">
        <f t="shared" si="4"/>
        <v>0.51727272727272733</v>
      </c>
      <c r="J8">
        <f t="shared" si="5"/>
        <v>1.4</v>
      </c>
      <c r="K8">
        <f t="shared" si="6"/>
        <v>-0.2266233766233767</v>
      </c>
      <c r="L8">
        <f t="shared" si="7"/>
        <v>0.51036363636363635</v>
      </c>
      <c r="M8" s="2">
        <f t="shared" si="1"/>
        <v>-0.11036363636363641</v>
      </c>
      <c r="N8">
        <f t="shared" si="2"/>
        <v>-1</v>
      </c>
    </row>
    <row r="9" spans="1:14" x14ac:dyDescent="0.3">
      <c r="E9">
        <v>7</v>
      </c>
      <c r="F9">
        <v>-35</v>
      </c>
      <c r="G9">
        <f t="shared" si="0"/>
        <v>-0.57357643635104605</v>
      </c>
      <c r="H9">
        <f t="shared" si="3"/>
        <v>-0.22943057454041843</v>
      </c>
      <c r="I9">
        <f t="shared" si="4"/>
        <v>0.47416666666666668</v>
      </c>
      <c r="J9">
        <f t="shared" si="5"/>
        <v>1.4</v>
      </c>
      <c r="K9">
        <f t="shared" si="6"/>
        <v>-0.17481149437589161</v>
      </c>
      <c r="L9">
        <f t="shared" si="7"/>
        <v>0.51393057454041835</v>
      </c>
      <c r="M9" s="2">
        <f t="shared" si="1"/>
        <v>-5.5069425459581545E-2</v>
      </c>
      <c r="N9">
        <f t="shared" si="2"/>
        <v>-1</v>
      </c>
    </row>
    <row r="10" spans="1:14" x14ac:dyDescent="0.3">
      <c r="E10">
        <v>8</v>
      </c>
      <c r="F10">
        <v>-40</v>
      </c>
      <c r="G10">
        <f t="shared" si="0"/>
        <v>-0.64278760968653925</v>
      </c>
      <c r="H10">
        <f t="shared" si="3"/>
        <v>-0.2571150438746157</v>
      </c>
      <c r="I10">
        <f t="shared" si="4"/>
        <v>0.43106060606060609</v>
      </c>
      <c r="J10">
        <f t="shared" si="5"/>
        <v>1.4</v>
      </c>
      <c r="K10">
        <f t="shared" si="6"/>
        <v>-0.12424683013285029</v>
      </c>
      <c r="L10">
        <f t="shared" si="7"/>
        <v>0.51575140751097936</v>
      </c>
      <c r="M10" s="2">
        <f t="shared" si="1"/>
        <v>-1.5213197617479635E-3</v>
      </c>
      <c r="N10">
        <f t="shared" si="2"/>
        <v>-1</v>
      </c>
    </row>
    <row r="11" spans="1:14" x14ac:dyDescent="0.3">
      <c r="E11">
        <v>9</v>
      </c>
      <c r="F11">
        <v>-45</v>
      </c>
      <c r="G11">
        <f t="shared" si="0"/>
        <v>-0.70710678118654746</v>
      </c>
      <c r="H11">
        <f t="shared" si="3"/>
        <v>-0.28284271247461901</v>
      </c>
      <c r="I11">
        <f t="shared" si="4"/>
        <v>0.38795454545454544</v>
      </c>
      <c r="J11">
        <f t="shared" si="5"/>
        <v>1.4</v>
      </c>
      <c r="K11">
        <f t="shared" si="6"/>
        <v>-7.5079880699947463E-2</v>
      </c>
      <c r="L11">
        <f t="shared" si="7"/>
        <v>0.51561543974734625</v>
      </c>
      <c r="M11" s="2">
        <f t="shared" si="1"/>
        <v>5.0069985201891765E-2</v>
      </c>
      <c r="N11">
        <f t="shared" si="2"/>
        <v>-1</v>
      </c>
    </row>
    <row r="12" spans="1:14" x14ac:dyDescent="0.3">
      <c r="E12">
        <v>10</v>
      </c>
      <c r="F12">
        <v>-50</v>
      </c>
      <c r="G12">
        <f t="shared" si="0"/>
        <v>-0.76604444311897801</v>
      </c>
      <c r="H12">
        <f t="shared" si="3"/>
        <v>-0.30641777724759123</v>
      </c>
      <c r="I12">
        <f t="shared" si="4"/>
        <v>0.34484848484848485</v>
      </c>
      <c r="J12">
        <f t="shared" si="5"/>
        <v>1.4</v>
      </c>
      <c r="K12">
        <f t="shared" si="6"/>
        <v>-2.745050542920973E-2</v>
      </c>
      <c r="L12">
        <f t="shared" si="7"/>
        <v>0.51332686815668216</v>
      </c>
      <c r="M12" s="2">
        <f t="shared" si="1"/>
        <v>9.9508686338500324E-2</v>
      </c>
      <c r="N12">
        <f t="shared" si="2"/>
        <v>-1</v>
      </c>
    </row>
    <row r="13" spans="1:14" x14ac:dyDescent="0.3">
      <c r="E13">
        <v>11</v>
      </c>
      <c r="F13">
        <v>-55</v>
      </c>
      <c r="G13">
        <f t="shared" si="0"/>
        <v>-0.8191520442889918</v>
      </c>
      <c r="H13">
        <f t="shared" si="3"/>
        <v>-0.32766081771559674</v>
      </c>
      <c r="I13">
        <f t="shared" si="4"/>
        <v>0.30174242424242426</v>
      </c>
      <c r="J13">
        <f t="shared" si="5"/>
        <v>1.4</v>
      </c>
      <c r="K13">
        <f t="shared" si="6"/>
        <v>1.8513138195123204E-2</v>
      </c>
      <c r="L13">
        <f t="shared" si="7"/>
        <v>0.50870627226105125</v>
      </c>
      <c r="M13" s="2">
        <f t="shared" si="1"/>
        <v>0.1466153631701422</v>
      </c>
      <c r="N13">
        <f t="shared" si="2"/>
        <v>-1</v>
      </c>
    </row>
    <row r="14" spans="1:14" x14ac:dyDescent="0.3">
      <c r="E14">
        <v>12</v>
      </c>
      <c r="F14">
        <v>-60</v>
      </c>
      <c r="G14">
        <f t="shared" si="0"/>
        <v>-0.8660254037844386</v>
      </c>
      <c r="H14">
        <f t="shared" si="3"/>
        <v>-0.34641016151377546</v>
      </c>
      <c r="I14">
        <f t="shared" si="4"/>
        <v>0.25863636363636366</v>
      </c>
      <c r="J14">
        <f t="shared" si="5"/>
        <v>1.4</v>
      </c>
      <c r="K14">
        <f t="shared" si="6"/>
        <v>6.2695569912437007E-2</v>
      </c>
      <c r="L14">
        <f t="shared" si="7"/>
        <v>0.50159197969559366</v>
      </c>
      <c r="M14" s="2">
        <f t="shared" si="1"/>
        <v>0.19122834333195726</v>
      </c>
      <c r="N14">
        <f t="shared" si="2"/>
        <v>-1</v>
      </c>
    </row>
    <row r="15" spans="1:14" x14ac:dyDescent="0.3">
      <c r="E15">
        <v>13</v>
      </c>
      <c r="F15">
        <v>-65</v>
      </c>
      <c r="G15">
        <f t="shared" si="0"/>
        <v>-0.90630778703664994</v>
      </c>
      <c r="H15">
        <f t="shared" si="3"/>
        <v>-0.36252311481465999</v>
      </c>
      <c r="I15">
        <f t="shared" si="4"/>
        <v>0.21553030303030304</v>
      </c>
      <c r="J15">
        <f t="shared" si="5"/>
        <v>1.4</v>
      </c>
      <c r="K15">
        <f t="shared" si="6"/>
        <v>0.10499486556025496</v>
      </c>
      <c r="L15">
        <f t="shared" si="7"/>
        <v>0.49184129663284182</v>
      </c>
      <c r="M15" s="2">
        <f t="shared" si="1"/>
        <v>0.23320493299647815</v>
      </c>
      <c r="N15">
        <f t="shared" si="2"/>
        <v>-1</v>
      </c>
    </row>
    <row r="16" spans="1:14" x14ac:dyDescent="0.3">
      <c r="E16">
        <v>14</v>
      </c>
      <c r="F16">
        <v>-70</v>
      </c>
      <c r="G16">
        <f t="shared" si="0"/>
        <v>-0.93969262078590832</v>
      </c>
      <c r="H16">
        <f t="shared" si="3"/>
        <v>-0.37587704831436336</v>
      </c>
      <c r="I16">
        <f t="shared" si="4"/>
        <v>0.17242424242424242</v>
      </c>
      <c r="J16">
        <f t="shared" si="5"/>
        <v>1.4</v>
      </c>
      <c r="K16">
        <f t="shared" si="6"/>
        <v>0.14532343277865781</v>
      </c>
      <c r="L16">
        <f t="shared" si="7"/>
        <v>0.47933159376890883</v>
      </c>
      <c r="M16" s="2">
        <f t="shared" si="1"/>
        <v>0.27242250285981789</v>
      </c>
      <c r="N16">
        <f t="shared" si="2"/>
        <v>-1</v>
      </c>
    </row>
    <row r="17" spans="5:14" x14ac:dyDescent="0.3">
      <c r="E17">
        <v>15</v>
      </c>
      <c r="F17">
        <v>-75</v>
      </c>
      <c r="G17">
        <f t="shared" si="0"/>
        <v>-0.96592582628906831</v>
      </c>
      <c r="H17">
        <f t="shared" si="3"/>
        <v>-0.38637033051562736</v>
      </c>
      <c r="I17">
        <f t="shared" si="4"/>
        <v>0.12931818181818183</v>
      </c>
      <c r="J17">
        <f t="shared" si="5"/>
        <v>1.4</v>
      </c>
      <c r="K17">
        <f t="shared" si="6"/>
        <v>0.18360867764103253</v>
      </c>
      <c r="L17">
        <f t="shared" si="7"/>
        <v>0.46396123960653646</v>
      </c>
      <c r="M17" s="2">
        <f t="shared" si="1"/>
        <v>0.30877942142471826</v>
      </c>
      <c r="N17">
        <f t="shared" si="2"/>
        <v>-1</v>
      </c>
    </row>
    <row r="18" spans="5:14" x14ac:dyDescent="0.3">
      <c r="E18">
        <v>16</v>
      </c>
      <c r="F18">
        <v>-80</v>
      </c>
      <c r="G18">
        <f t="shared" si="0"/>
        <v>-0.98480775301220802</v>
      </c>
      <c r="H18">
        <f t="shared" si="3"/>
        <v>-0.39392310120488322</v>
      </c>
      <c r="I18">
        <f t="shared" si="4"/>
        <v>8.6212121212121212E-2</v>
      </c>
      <c r="J18">
        <f t="shared" si="5"/>
        <v>1.4</v>
      </c>
      <c r="K18">
        <f t="shared" si="6"/>
        <v>0.21979355713768714</v>
      </c>
      <c r="L18">
        <f t="shared" si="7"/>
        <v>0.44565037393215595</v>
      </c>
      <c r="M18" s="2">
        <f t="shared" si="1"/>
        <v>0.34219582847761049</v>
      </c>
      <c r="N18">
        <f t="shared" si="2"/>
        <v>-1</v>
      </c>
    </row>
    <row r="19" spans="5:14" x14ac:dyDescent="0.3">
      <c r="E19">
        <v>17</v>
      </c>
      <c r="F19">
        <v>-85</v>
      </c>
      <c r="G19">
        <f t="shared" si="0"/>
        <v>-0.99619469809174555</v>
      </c>
      <c r="H19">
        <f t="shared" si="3"/>
        <v>-0.39847787923669825</v>
      </c>
      <c r="I19">
        <f t="shared" si="4"/>
        <v>4.3106060606060606E-2</v>
      </c>
      <c r="J19">
        <f t="shared" si="5"/>
        <v>1.4</v>
      </c>
      <c r="K19">
        <f t="shared" si="6"/>
        <v>0.25383701330759834</v>
      </c>
      <c r="L19">
        <f t="shared" si="7"/>
        <v>0.42434151560033462</v>
      </c>
      <c r="M19" s="2">
        <f t="shared" si="1"/>
        <v>0.37261424287306188</v>
      </c>
      <c r="N19">
        <f t="shared" si="2"/>
        <v>-1</v>
      </c>
    </row>
    <row r="20" spans="5:14" x14ac:dyDescent="0.3">
      <c r="E20">
        <v>18</v>
      </c>
      <c r="F20">
        <v>-90</v>
      </c>
      <c r="G20">
        <f>SIN(RADIANS(F20))</f>
        <v>-1</v>
      </c>
      <c r="H20">
        <f t="shared" si="3"/>
        <v>-0.4</v>
      </c>
      <c r="I20">
        <f t="shared" si="4"/>
        <v>0</v>
      </c>
      <c r="J20">
        <f t="shared" si="5"/>
        <v>1.4</v>
      </c>
      <c r="K20">
        <f>-1 * ((H20+I20)/J20)</f>
        <v>0.28571428571428575</v>
      </c>
      <c r="L20">
        <f t="shared" si="7"/>
        <v>0.4</v>
      </c>
      <c r="M20" s="2">
        <f>-1*($H20+-N20*(($I20)*(1-$B$1)))</f>
        <v>0.4</v>
      </c>
      <c r="N20">
        <f>SIGN(B$5-F20)</f>
        <v>0</v>
      </c>
    </row>
    <row r="21" spans="5:14" x14ac:dyDescent="0.3">
      <c r="E21">
        <v>19</v>
      </c>
      <c r="F21">
        <v>-95</v>
      </c>
      <c r="G21">
        <f t="shared" ref="G21:G31" si="8">SIN(RADIANS(F21))</f>
        <v>-0.99619469809174555</v>
      </c>
      <c r="H21">
        <f t="shared" si="3"/>
        <v>-0.39847787923669825</v>
      </c>
      <c r="I21">
        <f t="shared" si="4"/>
        <v>4.3106060606060606E-2</v>
      </c>
      <c r="J21">
        <f t="shared" si="5"/>
        <v>1.4</v>
      </c>
      <c r="K21">
        <f t="shared" si="6"/>
        <v>0.25383701330759834</v>
      </c>
      <c r="L21">
        <f t="shared" si="7"/>
        <v>0.42434151560033462</v>
      </c>
      <c r="M21" s="2">
        <f t="shared" ref="M21:M31" si="9">-1*($H21+-N21*(($I21)*(1-$B$1)))</f>
        <v>0.42434151560033462</v>
      </c>
      <c r="N21">
        <f t="shared" ref="N21:N29" si="10">SIGN(B$5-F21)</f>
        <v>1</v>
      </c>
    </row>
    <row r="22" spans="5:14" x14ac:dyDescent="0.3">
      <c r="E22">
        <v>20</v>
      </c>
      <c r="F22">
        <v>-100</v>
      </c>
      <c r="G22">
        <f t="shared" si="8"/>
        <v>-0.98480775301220802</v>
      </c>
      <c r="H22">
        <f t="shared" si="3"/>
        <v>-0.39392310120488322</v>
      </c>
      <c r="I22">
        <f t="shared" si="4"/>
        <v>8.6212121212121212E-2</v>
      </c>
      <c r="J22">
        <f t="shared" si="5"/>
        <v>1.4</v>
      </c>
      <c r="K22">
        <f t="shared" si="6"/>
        <v>0.21979355713768714</v>
      </c>
      <c r="L22">
        <f t="shared" si="7"/>
        <v>0.44565037393215595</v>
      </c>
      <c r="M22" s="2">
        <f t="shared" si="9"/>
        <v>0.44565037393215595</v>
      </c>
      <c r="N22">
        <f t="shared" si="10"/>
        <v>1</v>
      </c>
    </row>
    <row r="23" spans="5:14" x14ac:dyDescent="0.3">
      <c r="E23">
        <v>21</v>
      </c>
      <c r="F23">
        <v>-105</v>
      </c>
      <c r="G23">
        <f t="shared" si="8"/>
        <v>-0.96592582628906831</v>
      </c>
      <c r="H23">
        <f t="shared" si="3"/>
        <v>-0.38637033051562736</v>
      </c>
      <c r="I23">
        <f t="shared" si="4"/>
        <v>0.12931818181818183</v>
      </c>
      <c r="J23">
        <f t="shared" si="5"/>
        <v>1.4</v>
      </c>
      <c r="K23">
        <f>-1 * ((H23+I23)/J23)</f>
        <v>0.18360867764103253</v>
      </c>
      <c r="L23">
        <f t="shared" si="7"/>
        <v>0.46396123960653646</v>
      </c>
      <c r="M23" s="2">
        <f t="shared" si="9"/>
        <v>0.46396123960653646</v>
      </c>
      <c r="N23">
        <f t="shared" si="10"/>
        <v>1</v>
      </c>
    </row>
    <row r="24" spans="5:14" x14ac:dyDescent="0.3">
      <c r="E24">
        <v>22</v>
      </c>
      <c r="F24">
        <v>-110</v>
      </c>
      <c r="G24">
        <f t="shared" si="8"/>
        <v>-0.93969262078590843</v>
      </c>
      <c r="H24">
        <f t="shared" si="3"/>
        <v>-0.37587704831436342</v>
      </c>
      <c r="I24">
        <f t="shared" si="4"/>
        <v>0.17242424242424242</v>
      </c>
      <c r="J24">
        <f t="shared" si="5"/>
        <v>1.4</v>
      </c>
      <c r="K24">
        <f t="shared" si="6"/>
        <v>0.14532343277865786</v>
      </c>
      <c r="L24">
        <f t="shared" si="7"/>
        <v>0.47933159376890888</v>
      </c>
      <c r="M24" s="2">
        <f t="shared" si="9"/>
        <v>0.47933159376890888</v>
      </c>
      <c r="N24">
        <f t="shared" si="10"/>
        <v>1</v>
      </c>
    </row>
    <row r="25" spans="5:14" x14ac:dyDescent="0.3">
      <c r="F25">
        <v>-115</v>
      </c>
      <c r="G25">
        <f t="shared" si="8"/>
        <v>-0.90630778703665005</v>
      </c>
      <c r="H25">
        <f t="shared" si="3"/>
        <v>-0.36252311481466004</v>
      </c>
      <c r="I25">
        <f t="shared" ref="I25:I31" si="11">ABS(($B$5-F25)/$B$7)</f>
        <v>0.21553030303030304</v>
      </c>
      <c r="J25">
        <f t="shared" si="5"/>
        <v>1.4</v>
      </c>
      <c r="K25">
        <f t="shared" ref="K25:K31" si="12">-1 * ((H25+I25)/J25)</f>
        <v>0.104994865560255</v>
      </c>
      <c r="L25">
        <f t="shared" si="7"/>
        <v>0.49184129663284187</v>
      </c>
      <c r="M25" s="2">
        <f t="shared" si="9"/>
        <v>0.49184129663284187</v>
      </c>
      <c r="N25">
        <f t="shared" si="10"/>
        <v>1</v>
      </c>
    </row>
    <row r="26" spans="5:14" x14ac:dyDescent="0.3">
      <c r="F26">
        <v>10</v>
      </c>
      <c r="G26">
        <f t="shared" si="8"/>
        <v>0.17364817766693033</v>
      </c>
      <c r="H26">
        <f t="shared" si="3"/>
        <v>6.9459271066772132E-2</v>
      </c>
      <c r="I26">
        <f t="shared" si="11"/>
        <v>0.86212121212121218</v>
      </c>
      <c r="J26">
        <f t="shared" si="5"/>
        <v>1.4</v>
      </c>
      <c r="K26">
        <f t="shared" si="12"/>
        <v>-0.66541463084856034</v>
      </c>
      <c r="L26">
        <f t="shared" si="7"/>
        <v>0.4478134562059552</v>
      </c>
      <c r="M26" s="2">
        <f t="shared" si="9"/>
        <v>-0.58673199833949941</v>
      </c>
      <c r="N26">
        <f t="shared" si="10"/>
        <v>-1</v>
      </c>
    </row>
    <row r="27" spans="5:14" x14ac:dyDescent="0.3">
      <c r="F27">
        <v>15</v>
      </c>
      <c r="G27">
        <f t="shared" si="8"/>
        <v>0.25881904510252074</v>
      </c>
      <c r="H27">
        <f t="shared" si="3"/>
        <v>0.1035276180410083</v>
      </c>
      <c r="I27">
        <f t="shared" si="11"/>
        <v>0.90522727272727277</v>
      </c>
      <c r="J27">
        <f t="shared" si="5"/>
        <v>1.4</v>
      </c>
      <c r="K27">
        <f t="shared" si="12"/>
        <v>-0.72053920769162938</v>
      </c>
      <c r="L27">
        <f t="shared" si="7"/>
        <v>0.43960874559535534</v>
      </c>
      <c r="M27" s="2">
        <f t="shared" si="9"/>
        <v>-0.64666398167737194</v>
      </c>
      <c r="N27">
        <f t="shared" si="10"/>
        <v>-1</v>
      </c>
    </row>
    <row r="28" spans="5:14" x14ac:dyDescent="0.3">
      <c r="F28">
        <v>20</v>
      </c>
      <c r="G28">
        <f t="shared" si="8"/>
        <v>0.34202014332566871</v>
      </c>
      <c r="H28">
        <f t="shared" si="3"/>
        <v>0.13680805733026749</v>
      </c>
      <c r="I28">
        <f t="shared" si="11"/>
        <v>0.94833333333333336</v>
      </c>
      <c r="J28">
        <f t="shared" si="5"/>
        <v>1.4</v>
      </c>
      <c r="K28">
        <f t="shared" si="12"/>
        <v>-0.77510099333114357</v>
      </c>
      <c r="L28">
        <f t="shared" si="7"/>
        <v>0.43219194266973249</v>
      </c>
      <c r="M28" s="2">
        <f t="shared" si="9"/>
        <v>-0.70580805733026741</v>
      </c>
      <c r="N28">
        <f t="shared" si="10"/>
        <v>-1</v>
      </c>
    </row>
    <row r="29" spans="5:14" x14ac:dyDescent="0.3">
      <c r="F29">
        <v>25</v>
      </c>
      <c r="G29">
        <f t="shared" si="8"/>
        <v>0.42261826174069944</v>
      </c>
      <c r="H29">
        <f t="shared" si="3"/>
        <v>0.16904730469627979</v>
      </c>
      <c r="I29">
        <f t="shared" si="11"/>
        <v>0.99143939393939395</v>
      </c>
      <c r="J29">
        <f t="shared" si="5"/>
        <v>1.4</v>
      </c>
      <c r="K29">
        <f t="shared" si="12"/>
        <v>-0.82891907045405266</v>
      </c>
      <c r="L29">
        <f t="shared" si="7"/>
        <v>0.42581633166735655</v>
      </c>
      <c r="M29" s="2">
        <f t="shared" si="9"/>
        <v>-0.76391094105991619</v>
      </c>
      <c r="N29">
        <f t="shared" si="10"/>
        <v>-1</v>
      </c>
    </row>
    <row r="30" spans="5:14" x14ac:dyDescent="0.3">
      <c r="G30">
        <f t="shared" si="8"/>
        <v>0</v>
      </c>
      <c r="H30">
        <f t="shared" si="3"/>
        <v>0</v>
      </c>
      <c r="I30">
        <f t="shared" si="11"/>
        <v>0.77590909090909088</v>
      </c>
      <c r="J30">
        <f t="shared" si="5"/>
        <v>1.4</v>
      </c>
      <c r="K30">
        <f t="shared" si="12"/>
        <v>-0.55422077922077928</v>
      </c>
      <c r="L30">
        <f t="shared" si="7"/>
        <v>0.46554545454545448</v>
      </c>
      <c r="M30" s="2">
        <f t="shared" si="9"/>
        <v>0</v>
      </c>
      <c r="N30">
        <f t="shared" ref="N21:N31" si="13">SIGN(B15-F30)</f>
        <v>0</v>
      </c>
    </row>
    <row r="31" spans="5:14" x14ac:dyDescent="0.3">
      <c r="G31">
        <f t="shared" si="8"/>
        <v>0</v>
      </c>
      <c r="H31">
        <f t="shared" si="3"/>
        <v>0</v>
      </c>
      <c r="I31">
        <f t="shared" si="11"/>
        <v>0.77590909090909088</v>
      </c>
      <c r="J31">
        <f t="shared" si="5"/>
        <v>1.4</v>
      </c>
      <c r="K31">
        <f t="shared" si="12"/>
        <v>-0.55422077922077928</v>
      </c>
      <c r="L31">
        <f t="shared" si="7"/>
        <v>0.46554545454545448</v>
      </c>
      <c r="M31" s="2">
        <f t="shared" si="9"/>
        <v>0</v>
      </c>
      <c r="N31">
        <f t="shared" si="1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FANUC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Cymbalski, Andrew</dc:creator>
  <cp:lastModifiedBy>Cymbalski, Andrew</cp:lastModifiedBy>
  <dcterms:created xsi:type="dcterms:W3CDTF">2019-02-25T19:30:32Z</dcterms:created>
  <dcterms:modified xsi:type="dcterms:W3CDTF">2019-02-25T20:21:51Z</dcterms:modified>
</cp:coreProperties>
</file>