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D:\Biblioteki\Pobrane\"/>
    </mc:Choice>
  </mc:AlternateContent>
  <xr:revisionPtr revIDLastSave="0" documentId="13_ncr:1_{F7C679AC-73C9-4C3D-A2F4-2A3EDEB8F1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Zbiorcze M365" sheetId="1" r:id="rId1"/>
    <sheet name="Zbiorcze Servers" sheetId="22" r:id="rId2"/>
    <sheet name="Synology" sheetId="7" r:id="rId3"/>
    <sheet name="Exchange" sheetId="6" r:id="rId4"/>
    <sheet name="OneDrive" sheetId="3" r:id="rId5"/>
    <sheet name="SharePoint" sheetId="5" r:id="rId6"/>
    <sheet name="server1" sheetId="9" r:id="rId7"/>
    <sheet name="server2" sheetId="10" r:id="rId8"/>
    <sheet name="server3" sheetId="11" r:id="rId9"/>
    <sheet name="server4" sheetId="13" r:id="rId10"/>
    <sheet name="server5" sheetId="12" r:id="rId11"/>
    <sheet name="server6" sheetId="14" r:id="rId12"/>
    <sheet name="server7" sheetId="15" r:id="rId13"/>
    <sheet name="server8" sheetId="16" r:id="rId14"/>
    <sheet name="server9" sheetId="17" r:id="rId15"/>
    <sheet name="server10" sheetId="18" r:id="rId16"/>
    <sheet name="server11" sheetId="19" r:id="rId17"/>
    <sheet name="server12" sheetId="20" r:id="rId18"/>
    <sheet name="server13" sheetId="21" r:id="rId19"/>
  </sheets>
  <definedNames>
    <definedName name="_xlnm._FilterDatabase" localSheetId="3" hidden="1">Exchange!#REF!</definedName>
    <definedName name="_xlnm._FilterDatabase" localSheetId="4" hidden="1">OneDrive!#REF!</definedName>
    <definedName name="_xlnm._FilterDatabase" localSheetId="5" hidden="1">SharePoint!#REF!</definedName>
    <definedName name="_xlnm._FilterDatabase" localSheetId="0" hidden="1">'Zbiorcze M365'!$A$1:$F$8</definedName>
  </definedNames>
  <calcPr calcId="191028"/>
  <pivotCaches>
    <pivotCache cacheId="5" r:id="rId20"/>
    <pivotCache cacheId="8" r:id="rId21"/>
    <pivotCache cacheId="11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22" l="1"/>
  <c r="D1" i="22"/>
  <c r="C1" i="22"/>
  <c r="A1" i="1"/>
  <c r="E1" i="1"/>
  <c r="C1" i="1"/>
  <c r="E14" i="22" a="1"/>
  <c r="D16" i="22" a="1"/>
  <c r="C15" i="22" a="1"/>
  <c r="B9" i="22" a="1"/>
  <c r="B2" i="22" a="1"/>
  <c r="C4" i="22" a="1"/>
  <c r="B11" i="22" a="1"/>
  <c r="C5" i="22" a="1"/>
  <c r="E13" i="22" a="1"/>
  <c r="D15" i="22" a="1"/>
  <c r="C14" i="22" a="1"/>
  <c r="B16" i="22" a="1"/>
  <c r="E6" i="22" a="1"/>
  <c r="C3" i="22" a="1"/>
  <c r="E4" i="22" a="1"/>
  <c r="E3" i="22" a="1"/>
  <c r="E2" i="22" a="1"/>
  <c r="D7" i="22" a="1"/>
  <c r="E12" i="22" a="1"/>
  <c r="D14" i="22" a="1"/>
  <c r="C13" i="22" a="1"/>
  <c r="B12" i="22" a="1"/>
  <c r="C6" i="22" a="1"/>
  <c r="C2" i="22" a="1"/>
  <c r="D13" i="22" a="1"/>
  <c r="C12" i="22" a="1"/>
  <c r="B13" i="22" a="1"/>
  <c r="D19" i="22" a="1"/>
  <c r="D12" i="22" a="1"/>
  <c r="B10" i="22" a="1"/>
  <c r="B14" i="22" a="1"/>
  <c r="C7" i="22" a="1"/>
  <c r="D3" i="22" a="1"/>
  <c r="E16" i="22" a="1"/>
  <c r="B8" i="22" a="1"/>
  <c r="E19" i="22" a="1"/>
  <c r="E9" i="22" a="1"/>
  <c r="E5" i="22" a="1"/>
  <c r="C10" i="22" a="1"/>
  <c r="B15" i="22" a="1"/>
  <c r="C17" i="22" a="1"/>
  <c r="E18" i="22" a="1"/>
  <c r="E17" i="22" a="1"/>
  <c r="D18" i="22" a="1"/>
  <c r="D9" i="22" a="1"/>
  <c r="C9" i="22" a="1"/>
  <c r="B18" i="22" a="1"/>
  <c r="D2" i="22" a="1"/>
  <c r="E15" i="22" a="1"/>
  <c r="B3" i="22" a="1"/>
  <c r="E10" i="22" a="1"/>
  <c r="D17" i="22" a="1"/>
  <c r="C19" i="22" a="1"/>
  <c r="D5" i="22" a="1"/>
  <c r="E7" i="22" a="1"/>
  <c r="D11" i="22" a="1"/>
  <c r="C18" i="22" a="1"/>
  <c r="B19" i="22" a="1"/>
  <c r="B7" i="22" a="1"/>
  <c r="D6" i="22" a="1"/>
  <c r="D8" i="22" a="1"/>
  <c r="C11" i="22" a="1"/>
  <c r="B17" i="22" a="1"/>
  <c r="B6" i="22" a="1"/>
  <c r="D4" i="22" a="1"/>
  <c r="E8" i="22" a="1"/>
  <c r="D10" i="22" a="1"/>
  <c r="C8" i="22" a="1"/>
  <c r="B5" i="22" a="1"/>
  <c r="B4" i="22" a="1"/>
  <c r="C16" i="22" a="1"/>
  <c r="E11" i="22" a="1"/>
  <c r="E19" i="22" l="1"/>
  <c r="E18" i="22"/>
  <c r="E17" i="22"/>
  <c r="E10" i="22"/>
  <c r="E7" i="22"/>
  <c r="E11" i="22"/>
  <c r="E8" i="22"/>
  <c r="E16" i="22"/>
  <c r="E15" i="22"/>
  <c r="E14" i="22"/>
  <c r="E13" i="22"/>
  <c r="E12" i="22"/>
  <c r="E9" i="22"/>
  <c r="D19" i="22"/>
  <c r="D18" i="22"/>
  <c r="D17" i="22"/>
  <c r="D11" i="22"/>
  <c r="D8" i="22"/>
  <c r="D10" i="22"/>
  <c r="D7" i="22"/>
  <c r="D5" i="22"/>
  <c r="D16" i="22"/>
  <c r="D15" i="22"/>
  <c r="D14" i="22"/>
  <c r="D13" i="22"/>
  <c r="D12" i="22"/>
  <c r="D9" i="22"/>
  <c r="C19" i="22"/>
  <c r="C18" i="22"/>
  <c r="C11" i="22"/>
  <c r="C8" i="22"/>
  <c r="C17" i="22"/>
  <c r="C16" i="22"/>
  <c r="C15" i="22"/>
  <c r="C14" i="22"/>
  <c r="C13" i="22"/>
  <c r="C12" i="22"/>
  <c r="C10" i="22"/>
  <c r="C9" i="22"/>
  <c r="C7" i="22"/>
  <c r="B19" i="22"/>
  <c r="B17" i="22"/>
  <c r="B18" i="22"/>
  <c r="B11" i="22"/>
  <c r="B8" i="22"/>
  <c r="B15" i="22"/>
  <c r="B14" i="22"/>
  <c r="B10" i="22"/>
  <c r="B13" i="22"/>
  <c r="B12" i="22"/>
  <c r="B16" i="22"/>
  <c r="B9" i="22"/>
  <c r="B7" i="22"/>
  <c r="B6" i="22"/>
  <c r="B5" i="22"/>
  <c r="B4" i="22"/>
  <c r="B3" i="22"/>
  <c r="B2" i="22"/>
  <c r="E6" i="22"/>
  <c r="C6" i="22"/>
  <c r="E5" i="22"/>
  <c r="E4" i="22"/>
  <c r="E3" i="22"/>
  <c r="E2" i="22"/>
  <c r="D6" i="22"/>
  <c r="D4" i="22"/>
  <c r="D3" i="22"/>
  <c r="D2" i="22"/>
  <c r="C5" i="22"/>
  <c r="C4" i="22"/>
  <c r="C3" i="22"/>
  <c r="C2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<sst xmlns="http://schemas.openxmlformats.org/spreadsheetml/2006/main" count="878" uniqueCount="275">
  <si>
    <t>&gt;30GB (max 50GB)</t>
  </si>
  <si>
    <t>&gt;70GB (max 100GB)</t>
  </si>
  <si>
    <t>&gt;50GB (no max)</t>
  </si>
  <si>
    <t>UserPrincipalName</t>
  </si>
  <si>
    <t>Suma z TotalItemSize</t>
  </si>
  <si>
    <t>Etykiety wierszy</t>
  </si>
  <si>
    <t>Suma z StorageUsageCurrent</t>
  </si>
  <si>
    <t>Server</t>
  </si>
  <si>
    <t>Dysk</t>
  </si>
  <si>
    <t>16.05.2023</t>
  </si>
  <si>
    <t>RecipientTypeDetails</t>
  </si>
  <si>
    <t>TotalItemSize</t>
  </si>
  <si>
    <t>SharedMailbox</t>
  </si>
  <si>
    <t>UserMailbox</t>
  </si>
  <si>
    <t>DiscoveryMailbox</t>
  </si>
  <si>
    <t>RoomMailbox</t>
  </si>
  <si>
    <t>Title</t>
  </si>
  <si>
    <t>Owner</t>
  </si>
  <si>
    <t>StorageUsageCurrent</t>
  </si>
  <si>
    <t>StorageQuota</t>
  </si>
  <si>
    <t>Url</t>
  </si>
  <si>
    <t>Date</t>
  </si>
  <si>
    <t>Partition</t>
  </si>
  <si>
    <t>Total # of free bytes</t>
  </si>
  <si>
    <t>Total # of bytes</t>
  </si>
  <si>
    <t>Total # of avail free bytes</t>
  </si>
  <si>
    <t>C:\</t>
  </si>
  <si>
    <t>27.04.2023</t>
  </si>
  <si>
    <t>D:\</t>
  </si>
  <si>
    <t>Total free bytes</t>
  </si>
  <si>
    <t>Total bytes</t>
  </si>
  <si>
    <t>Total quota free bytes</t>
  </si>
  <si>
    <t>Unavailable pool bytes</t>
  </si>
  <si>
    <t>Quota unavailable pool bytes</t>
  </si>
  <si>
    <t>Used bytes</t>
  </si>
  <si>
    <t>Total Reserved bytes</t>
  </si>
  <si>
    <t>Volume storage reserved bytes</t>
  </si>
  <si>
    <t>Available committed bytes</t>
  </si>
  <si>
    <t>Pool available bytes</t>
  </si>
  <si>
    <t>08.05.2023</t>
  </si>
  <si>
    <t>E:\</t>
  </si>
  <si>
    <t>F:\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</si>
  <si>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</si>
  <si>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</si>
  <si>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</si>
  <si>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</si>
  <si>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</si>
  <si>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</si>
  <si>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</si>
  <si>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</si>
  <si>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</si>
  <si>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</si>
  <si>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</si>
  <si>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</si>
  <si>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</si>
  <si>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</si>
  <si>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</si>
  <si>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</si>
  <si>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</si>
  <si>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</si>
  <si>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</si>
  <si>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</si>
  <si>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</si>
  <si>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</si>
  <si>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</si>
  <si>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</si>
  <si>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</si>
  <si>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</si>
  <si>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</si>
  <si>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</si>
  <si>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</si>
  <si>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</si>
  <si>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</si>
  <si>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</si>
  <si>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</si>
  <si>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</si>
  <si>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</si>
  <si>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</si>
  <si>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</si>
  <si>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</si>
  <si>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</si>
  <si>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</si>
  <si>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</si>
  <si>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</si>
  <si>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</si>
  <si>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</si>
  <si>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</si>
  <si>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</si>
  <si>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</si>
  <si>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</si>
  <si>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</si>
  <si>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</si>
  <si>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</si>
  <si>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</si>
  <si>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</si>
  <si>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</si>
  <si>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</si>
  <si>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</si>
  <si>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</si>
  <si>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</si>
  <si>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</si>
  <si>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</si>
  <si>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</si>
  <si>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</si>
  <si>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</si>
  <si>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</si>
  <si>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</si>
  <si>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</si>
  <si>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</si>
  <si>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</si>
  <si>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</si>
  <si>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</si>
  <si>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</si>
  <si>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</si>
  <si>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</si>
  <si>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</si>
  <si>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</si>
  <si>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</si>
  <si>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</si>
  <si>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</si>
  <si>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</si>
  <si>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</si>
  <si>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</si>
  <si>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</si>
  <si>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</si>
  <si>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</si>
  <si>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</si>
  <si>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</si>
  <si>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</si>
  <si>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</si>
  <si>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</si>
  <si>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</si>
  <si>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</si>
  <si>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</si>
  <si>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</si>
  <si>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</si>
  <si>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</si>
  <si>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</si>
  <si>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</si>
  <si>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</si>
  <si>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</si>
  <si>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</si>
  <si>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</si>
  <si>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</si>
  <si>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</si>
  <si>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</si>
  <si>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</si>
  <si>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</si>
  <si>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</si>
  <si>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</si>
  <si>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</si>
  <si>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</si>
  <si>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</si>
  <si>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</si>
  <si>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</si>
  <si>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</si>
  <si>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</si>
  <si>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</si>
  <si>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</si>
  <si>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</si>
  <si>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</si>
  <si>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</si>
  <si>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</si>
  <si>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</si>
  <si>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</si>
  <si>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</si>
  <si>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</si>
  <si>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</si>
  <si>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</si>
  <si>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</si>
  <si>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</si>
  <si>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</si>
  <si>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</si>
  <si>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</si>
  <si>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</si>
  <si>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</si>
  <si>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</si>
  <si>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</si>
  <si>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</si>
  <si>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</si>
  <si>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</si>
  <si>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</si>
  <si>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</si>
  <si>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</si>
  <si>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</si>
  <si>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</si>
  <si>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</si>
  <si>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</si>
  <si>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</si>
  <si>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</si>
  <si>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</si>
  <si>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</si>
  <si>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</si>
  <si>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</si>
  <si>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</si>
  <si>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</si>
  <si>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</si>
  <si>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</si>
  <si>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</si>
  <si>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</si>
  <si>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</si>
  <si>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</si>
  <si>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</si>
  <si>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</si>
  <si>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</si>
  <si>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</si>
  <si>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</si>
  <si>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</si>
  <si>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</si>
  <si>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</si>
  <si>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</si>
  <si>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</si>
  <si>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</si>
  <si>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</si>
  <si>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</si>
  <si>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</si>
  <si>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</si>
  <si>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</si>
  <si>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</si>
  <si>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</si>
  <si>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</si>
  <si>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</si>
  <si>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</si>
  <si>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</si>
  <si>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</si>
  <si>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</si>
  <si>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</si>
  <si>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</si>
  <si>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</si>
  <si>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</si>
  <si>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</si>
  <si>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</si>
  <si>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</si>
  <si>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</si>
  <si>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</si>
  <si>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</si>
  <si>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site19</t>
  </si>
  <si>
    <t>site20</t>
  </si>
  <si>
    <t>site21</t>
  </si>
  <si>
    <t>site22</t>
  </si>
  <si>
    <t>site23</t>
  </si>
  <si>
    <t>site24</t>
  </si>
  <si>
    <t>site25</t>
  </si>
  <si>
    <t>site26</t>
  </si>
  <si>
    <t>site27</t>
  </si>
  <si>
    <t>site28</t>
  </si>
  <si>
    <t>site29</t>
  </si>
  <si>
    <t>site30</t>
  </si>
  <si>
    <t>site31</t>
  </si>
  <si>
    <t>site32</t>
  </si>
  <si>
    <t>site33</t>
  </si>
  <si>
    <t>site34</t>
  </si>
  <si>
    <t>site35</t>
  </si>
  <si>
    <t>site36</t>
  </si>
  <si>
    <t>site37</t>
  </si>
  <si>
    <t>site38</t>
  </si>
  <si>
    <t>site39</t>
  </si>
  <si>
    <t>site40</t>
  </si>
  <si>
    <t>site41</t>
  </si>
  <si>
    <t>site42</t>
  </si>
  <si>
    <t>site43</t>
  </si>
  <si>
    <t>site44</t>
  </si>
  <si>
    <t>server1</t>
  </si>
  <si>
    <t>server2</t>
  </si>
  <si>
    <t>server3</t>
  </si>
  <si>
    <t>server4</t>
  </si>
  <si>
    <t>server5</t>
  </si>
  <si>
    <t>server6</t>
  </si>
  <si>
    <t>server7</t>
  </si>
  <si>
    <t>server8</t>
  </si>
  <si>
    <t>server9</t>
  </si>
  <si>
    <t>server10</t>
  </si>
  <si>
    <t>server11</t>
  </si>
  <si>
    <t>server12</t>
  </si>
  <si>
    <t>server13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</si>
</sst>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0" xfId="0" applyNumberFormat="1"/>
    <xf numFmtId="0" fontId="0" fillId="0" borderId="0" xfId="0" applyFill="1"/>
    <xf numFmtId="0" fontId="0" fillId="0" borderId="1" xfId="0" applyNumberFormat="1" applyBorder="1"/>
  </cellXfs>
  <cellStyles count="1">
    <cellStyle name="Normalny" xfId="0" builtinId="0"/>
  </cellStyles>
  <dxfs count="13"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Zajęte</a:t>
            </a:r>
            <a:r>
              <a:rPr lang="pl-PL" baseline="0"/>
              <a:t> w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'Zbiorcze Servers'!$C$1</c:f>
              <c:strCache>
                <c:ptCount val="1"/>
                <c:pt idx="0">
                  <c:v>05.2023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'Zbiorcze Servers'!$A$2:$B$19</c:f>
              <c:multiLvlStrCache>
                <c:ptCount val="18"/>
                <c:lvl>
                  <c:pt idx="0">
                    <c:v>C:\</c:v>
                  </c:pt>
                  <c:pt idx="1">
                    <c:v>C:\</c:v>
                  </c:pt>
                  <c:pt idx="2">
                    <c:v>C:\</c:v>
                  </c:pt>
                  <c:pt idx="3">
                    <c:v>C:\</c:v>
                  </c:pt>
                  <c:pt idx="4">
                    <c:v>D:\</c:v>
                  </c:pt>
                  <c:pt idx="5">
                    <c:v>C:\</c:v>
                  </c:pt>
                  <c:pt idx="6">
                    <c:v>D:\</c:v>
                  </c:pt>
                  <c:pt idx="7">
                    <c:v>C:\</c:v>
                  </c:pt>
                  <c:pt idx="8">
                    <c:v>C:\</c:v>
                  </c:pt>
                  <c:pt idx="9">
                    <c:v>D:\</c:v>
                  </c:pt>
                  <c:pt idx="10">
                    <c:v>C:\</c:v>
                  </c:pt>
                  <c:pt idx="11">
                    <c:v>C:\</c:v>
                  </c:pt>
                  <c:pt idx="12">
                    <c:v>C:\</c:v>
                  </c:pt>
                  <c:pt idx="13">
                    <c:v>C:\</c:v>
                  </c:pt>
                  <c:pt idx="14">
                    <c:v>C:\</c:v>
                  </c:pt>
                  <c:pt idx="15">
                    <c:v>E:\</c:v>
                  </c:pt>
                  <c:pt idx="16">
                    <c:v>F:\</c:v>
                  </c:pt>
                  <c:pt idx="17">
                    <c:v>C:\</c:v>
                  </c:pt>
                </c:lvl>
                <c:lvl>
                  <c:pt idx="0">
                    <c:v>server1</c:v>
                  </c:pt>
                  <c:pt idx="1">
                    <c:v>server2</c:v>
                  </c:pt>
                  <c:pt idx="2">
                    <c:v>server3</c:v>
                  </c:pt>
                  <c:pt idx="3">
                    <c:v>server4</c:v>
                  </c:pt>
                  <c:pt idx="5">
                    <c:v>server5</c:v>
                  </c:pt>
                  <c:pt idx="7">
                    <c:v>server6</c:v>
                  </c:pt>
                  <c:pt idx="8">
                    <c:v>server7</c:v>
                  </c:pt>
                  <c:pt idx="10">
                    <c:v>server8</c:v>
                  </c:pt>
                  <c:pt idx="11">
                    <c:v>server9</c:v>
                  </c:pt>
                  <c:pt idx="12">
                    <c:v>server10</c:v>
                  </c:pt>
                  <c:pt idx="13">
                    <c:v>server11</c:v>
                  </c:pt>
                  <c:pt idx="14">
                    <c:v>server12</c:v>
                  </c:pt>
                  <c:pt idx="15">
                    <c:v>server13</c:v>
                  </c:pt>
                </c:lvl>
              </c:multiLvlStrCache>
            </c:multiLvlStrRef>
          </c:cat>
          <c:val>
            <c:numRef>
              <c:f>'Zbiorcze Servers'!$C$2:$C$19</c:f>
              <c:numCache>
                <c:formatCode>0.00%</c:formatCode>
                <c:ptCount val="18"/>
                <c:pt idx="0">
                  <c:v>0.32362637362637364</c:v>
                </c:pt>
                <c:pt idx="1">
                  <c:v>0.20799050632911398</c:v>
                </c:pt>
                <c:pt idx="2">
                  <c:v>0.20775316455696205</c:v>
                </c:pt>
                <c:pt idx="3">
                  <c:v>0.21416139240506335</c:v>
                </c:pt>
                <c:pt idx="4">
                  <c:v>0.6918767507002801</c:v>
                </c:pt>
                <c:pt idx="5">
                  <c:v>0.32359392135359549</c:v>
                </c:pt>
                <c:pt idx="6">
                  <c:v>0.98635416666666664</c:v>
                </c:pt>
                <c:pt idx="7">
                  <c:v>0.81803909255043572</c:v>
                </c:pt>
                <c:pt idx="8">
                  <c:v>0.56862348178137656</c:v>
                </c:pt>
                <c:pt idx="9">
                  <c:v>2.0008003201280513E-2</c:v>
                </c:pt>
                <c:pt idx="10">
                  <c:v>0.46736083299959946</c:v>
                </c:pt>
                <c:pt idx="11">
                  <c:v>0.5008553889503875</c:v>
                </c:pt>
                <c:pt idx="12">
                  <c:v>0.38744087752842915</c:v>
                </c:pt>
                <c:pt idx="13">
                  <c:v>0.4262855992754353</c:v>
                </c:pt>
                <c:pt idx="14">
                  <c:v>0.40456786397021832</c:v>
                </c:pt>
                <c:pt idx="15">
                  <c:v>0.49520000000000003</c:v>
                </c:pt>
                <c:pt idx="16">
                  <c:v>0.38227999999999995</c:v>
                </c:pt>
                <c:pt idx="17">
                  <c:v>0.50090890729145621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F-4D5E-9208-4F002897060E}"/>
            </c:ext>
          </c:extLst>
        </c:ser>
        <c:ser>
          <c:idx val="1"/>
          <c:order val="1"/>
          <c:tx>
            <c:strRef>
              <c:f>'Zbiorcze Servers'!$D$1</c:f>
              <c:strCache>
                <c:ptCount val="1"/>
                <c:pt idx="0">
                  <c:v>04.2023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'Zbiorcze Servers'!$A$2:$B$19</c:f>
              <c:multiLvlStrCache>
                <c:ptCount val="18"/>
                <c:lvl>
                  <c:pt idx="0">
                    <c:v>C:\</c:v>
                  </c:pt>
                  <c:pt idx="1">
                    <c:v>C:\</c:v>
                  </c:pt>
                  <c:pt idx="2">
                    <c:v>C:\</c:v>
                  </c:pt>
                  <c:pt idx="3">
                    <c:v>C:\</c:v>
                  </c:pt>
                  <c:pt idx="4">
                    <c:v>D:\</c:v>
                  </c:pt>
                  <c:pt idx="5">
                    <c:v>C:\</c:v>
                  </c:pt>
                  <c:pt idx="6">
                    <c:v>D:\</c:v>
                  </c:pt>
                  <c:pt idx="7">
                    <c:v>C:\</c:v>
                  </c:pt>
                  <c:pt idx="8">
                    <c:v>C:\</c:v>
                  </c:pt>
                  <c:pt idx="9">
                    <c:v>D:\</c:v>
                  </c:pt>
                  <c:pt idx="10">
                    <c:v>C:\</c:v>
                  </c:pt>
                  <c:pt idx="11">
                    <c:v>C:\</c:v>
                  </c:pt>
                  <c:pt idx="12">
                    <c:v>C:\</c:v>
                  </c:pt>
                  <c:pt idx="13">
                    <c:v>C:\</c:v>
                  </c:pt>
                  <c:pt idx="14">
                    <c:v>C:\</c:v>
                  </c:pt>
                  <c:pt idx="15">
                    <c:v>E:\</c:v>
                  </c:pt>
                  <c:pt idx="16">
                    <c:v>F:\</c:v>
                  </c:pt>
                  <c:pt idx="17">
                    <c:v>C:\</c:v>
                  </c:pt>
                </c:lvl>
                <c:lvl>
                  <c:pt idx="0">
                    <c:v>server1</c:v>
                  </c:pt>
                  <c:pt idx="1">
                    <c:v>server2</c:v>
                  </c:pt>
                  <c:pt idx="2">
                    <c:v>server3</c:v>
                  </c:pt>
                  <c:pt idx="3">
                    <c:v>server4</c:v>
                  </c:pt>
                  <c:pt idx="5">
                    <c:v>server5</c:v>
                  </c:pt>
                  <c:pt idx="7">
                    <c:v>server6</c:v>
                  </c:pt>
                  <c:pt idx="8">
                    <c:v>server7</c:v>
                  </c:pt>
                  <c:pt idx="10">
                    <c:v>server8</c:v>
                  </c:pt>
                  <c:pt idx="11">
                    <c:v>server9</c:v>
                  </c:pt>
                  <c:pt idx="12">
                    <c:v>server10</c:v>
                  </c:pt>
                  <c:pt idx="13">
                    <c:v>server11</c:v>
                  </c:pt>
                  <c:pt idx="14">
                    <c:v>server12</c:v>
                  </c:pt>
                  <c:pt idx="15">
                    <c:v>server13</c:v>
                  </c:pt>
                </c:lvl>
              </c:multiLvlStrCache>
            </c:multiLvlStrRef>
          </c:cat>
          <c:val>
            <c:numRef>
              <c:f>'Zbiorcze Servers'!$D$2:$D$19</c:f>
              <c:numCache>
                <c:formatCode>0.00%</c:formatCode>
                <c:ptCount val="18"/>
                <c:pt idx="0">
                  <c:v>0.32135007849293573</c:v>
                </c:pt>
                <c:pt idx="1">
                  <c:v>0.20759493670886081</c:v>
                </c:pt>
                <c:pt idx="2">
                  <c:v>0.20569620253164556</c:v>
                </c:pt>
                <c:pt idx="3">
                  <c:v>0.21068037974683551</c:v>
                </c:pt>
                <c:pt idx="4">
                  <c:v>0.68267306922769111</c:v>
                </c:pt>
                <c:pt idx="5">
                  <c:v>0.32288892370358763</c:v>
                </c:pt>
                <c:pt idx="6">
                  <c:v>0.98368750000000005</c:v>
                </c:pt>
                <c:pt idx="7">
                  <c:v>0.81042468011617874</c:v>
                </c:pt>
                <c:pt idx="8">
                  <c:v>0.52874493927125499</c:v>
                </c:pt>
                <c:pt idx="9">
                  <c:v>2.0008003201280513E-2</c:v>
                </c:pt>
                <c:pt idx="10">
                  <c:v>0.46135362434921906</c:v>
                </c:pt>
                <c:pt idx="11">
                  <c:v>0.45013585589212035</c:v>
                </c:pt>
                <c:pt idx="12">
                  <c:v>0.39599476703230352</c:v>
                </c:pt>
                <c:pt idx="13">
                  <c:v>0.42075072959645771</c:v>
                </c:pt>
                <c:pt idx="14">
                  <c:v>0.40265620283730763</c:v>
                </c:pt>
                <c:pt idx="15">
                  <c:v>0.4947555555555555</c:v>
                </c:pt>
                <c:pt idx="16">
                  <c:v>0.38244000000000006</c:v>
                </c:pt>
                <c:pt idx="17">
                  <c:v>0.47869117350030299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EF-4D5E-9208-4F002897060E}"/>
            </c:ext>
          </c:extLst>
        </c:ser>
        <c:ser>
          <c:idx val="2"/>
          <c:order val="2"/>
          <c:tx>
            <c:strRef>
              <c:f>'Zbiorcze Servers'!$E$1</c:f>
              <c:strCache>
                <c:ptCount val="1"/>
                <c:pt idx="0">
                  <c:v>03.2023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'Zbiorcze Servers'!$A$2:$B$19</c:f>
              <c:multiLvlStrCache>
                <c:ptCount val="18"/>
                <c:lvl>
                  <c:pt idx="0">
                    <c:v>C:\</c:v>
                  </c:pt>
                  <c:pt idx="1">
                    <c:v>C:\</c:v>
                  </c:pt>
                  <c:pt idx="2">
                    <c:v>C:\</c:v>
                  </c:pt>
                  <c:pt idx="3">
                    <c:v>C:\</c:v>
                  </c:pt>
                  <c:pt idx="4">
                    <c:v>D:\</c:v>
                  </c:pt>
                  <c:pt idx="5">
                    <c:v>C:\</c:v>
                  </c:pt>
                  <c:pt idx="6">
                    <c:v>D:\</c:v>
                  </c:pt>
                  <c:pt idx="7">
                    <c:v>C:\</c:v>
                  </c:pt>
                  <c:pt idx="8">
                    <c:v>C:\</c:v>
                  </c:pt>
                  <c:pt idx="9">
                    <c:v>D:\</c:v>
                  </c:pt>
                  <c:pt idx="10">
                    <c:v>C:\</c:v>
                  </c:pt>
                  <c:pt idx="11">
                    <c:v>C:\</c:v>
                  </c:pt>
                  <c:pt idx="12">
                    <c:v>C:\</c:v>
                  </c:pt>
                  <c:pt idx="13">
                    <c:v>C:\</c:v>
                  </c:pt>
                  <c:pt idx="14">
                    <c:v>C:\</c:v>
                  </c:pt>
                  <c:pt idx="15">
                    <c:v>E:\</c:v>
                  </c:pt>
                  <c:pt idx="16">
                    <c:v>F:\</c:v>
                  </c:pt>
                  <c:pt idx="17">
                    <c:v>C:\</c:v>
                  </c:pt>
                </c:lvl>
                <c:lvl>
                  <c:pt idx="0">
                    <c:v>server1</c:v>
                  </c:pt>
                  <c:pt idx="1">
                    <c:v>server2</c:v>
                  </c:pt>
                  <c:pt idx="2">
                    <c:v>server3</c:v>
                  </c:pt>
                  <c:pt idx="3">
                    <c:v>server4</c:v>
                  </c:pt>
                  <c:pt idx="5">
                    <c:v>server5</c:v>
                  </c:pt>
                  <c:pt idx="7">
                    <c:v>server6</c:v>
                  </c:pt>
                  <c:pt idx="8">
                    <c:v>server7</c:v>
                  </c:pt>
                  <c:pt idx="10">
                    <c:v>server8</c:v>
                  </c:pt>
                  <c:pt idx="11">
                    <c:v>server9</c:v>
                  </c:pt>
                  <c:pt idx="12">
                    <c:v>server10</c:v>
                  </c:pt>
                  <c:pt idx="13">
                    <c:v>server11</c:v>
                  </c:pt>
                  <c:pt idx="14">
                    <c:v>server12</c:v>
                  </c:pt>
                  <c:pt idx="15">
                    <c:v>server13</c:v>
                  </c:pt>
                </c:lvl>
              </c:multiLvlStrCache>
            </c:multiLvlStrRef>
          </c:cat>
          <c:val>
            <c:numRef>
              <c:f>'Zbiorcze Servers'!$E$2:$E$19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EF-4D5E-9208-4F002897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8122128"/>
        <c:axId val="270731344"/>
      </c:barChart>
      <c:catAx>
        <c:axId val="43812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731344"/>
        <c:crosses val="autoZero"/>
        <c:auto val="1"/>
        <c:lblAlgn val="ctr"/>
        <c:lblOffset val="100"/>
        <c:noMultiLvlLbl val="0"/>
      </c:catAx>
      <c:valAx>
        <c:axId val="2707313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12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142873</xdr:colOff>
      <xdr:row>0</xdr:row>
      <xdr:rowOff>103186</xdr:rowOff>
    </xdr:from>
    <xdr:to>
      <xdr:col>28</xdr:col>
      <xdr:colOff>352424</xdr:colOff>
      <xdr:row>33</xdr:row>
      <xdr:rowOff>152400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87B6C2B2-6CE0-B967-063D-DCD4C0B0D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jciech Dolata" refreshedDate="45063.449241087961" createdVersion="8" refreshedVersion="8" minRefreshableVersion="3" recordCount="177" xr:uid="{DAAED606-99CC-4328-80A6-0A7729BED680}">
  <cacheSource type="worksheet">
    <worksheetSource ref="A1:D500" sheet="Exchange"/>
  </cacheSource>
  <cacheFields count="4">
    <cacheField name="16.05.2023" numFmtId="0">
      <sharedItems containsNonDate="0" containsString="0" containsBlank="1"/>
    </cacheField>
    <cacheField name="UserPrincipalName" numFmtId="0">
      <sharedItems containsBlank="1" count="353">
        <s v="user1"/>
        <s v="user2"/>
        <s v="user3"/>
        <s v="user4"/>
        <s v="user5"/>
        <s v="user6"/>
        <s v="user7"/>
        <s v="user8"/>
        <s v="user9"/>
        <s v="user10"/>
        <s v="user11"/>
        <s v="user12"/>
        <s v="user13"/>
        <s v="user14"/>
        <s v="user15"/>
        <s v="user16"/>
        <s v="user17"/>
        <s v="user18"/>
        <s v="user19"/>
        <s v="user20"/>
        <s v="user21"/>
        <s v="user22"/>
        <s v="user23"/>
        <s v="user24"/>
        <s v="user25"/>
        <s v="user26"/>
        <s v="user27"/>
        <s v="user28"/>
        <s v="user29"/>
        <s v="user30"/>
        <s v="user31"/>
        <s v="user32"/>
        <s v="user33"/>
        <s v="user34"/>
        <s v="user35"/>
        <s v="user36"/>
        <s v="user37"/>
        <s v="user38"/>
        <s v="user39"/>
        <s v="user40"/>
        <s v="user41"/>
        <s v="user42"/>
        <s v="user43"/>
        <s v="user44"/>
        <s v="user45"/>
        <s v="user46"/>
        <s v="user47"/>
        <s v="user48"/>
        <s v="user49"/>
        <s v="user50"/>
        <s v="user51"/>
        <s v="user52"/>
        <s v="user53"/>
        <s v="user54"/>
        <s v="user55"/>
        <s v="user56"/>
        <s v="user57"/>
        <s v="user58"/>
        <s v="user59"/>
        <s v="user60"/>
        <s v="user61"/>
        <s v="user62"/>
        <s v="user63"/>
        <s v="user64"/>
        <s v="user65"/>
        <s v="user66"/>
        <s v="user67"/>
        <s v="user68"/>
        <s v="user69"/>
        <s v="user70"/>
        <s v="user71"/>
        <s v="user72"/>
        <s v="user73"/>
        <s v="user74"/>
        <s v="user75"/>
        <s v="user76"/>
        <s v="user77"/>
        <s v="user78"/>
        <s v="user79"/>
        <s v="user80"/>
        <s v="user81"/>
        <s v="user82"/>
        <s v="user83"/>
        <s v="user84"/>
        <s v="user85"/>
        <s v="user86"/>
        <s v="user87"/>
        <s v="user88"/>
        <s v="user89"/>
        <s v="user90"/>
        <s v="user91"/>
        <s v="user92"/>
        <s v="user93"/>
        <s v="user94"/>
        <s v="user95"/>
        <s v="user96"/>
        <s v="user97"/>
        <s v="user98"/>
        <s v="user99"/>
        <s v="user100"/>
        <s v="user101"/>
        <s v="user102"/>
        <s v="user103"/>
        <s v="user104"/>
        <s v="user105"/>
        <s v="user106"/>
        <s v="user107"/>
        <s v="user108"/>
        <s v="user109"/>
        <s v="user110"/>
        <s v="user111"/>
        <s v="user112"/>
        <s v="user113"/>
        <s v="user114"/>
        <s v="user115"/>
        <s v="user116"/>
        <s v="user117"/>
        <s v="user118"/>
        <s v="user119"/>
        <s v="user120"/>
        <s v="user121"/>
        <s v="user122"/>
        <s v="user123"/>
        <s v="user124"/>
        <s v="user125"/>
        <s v="user126"/>
        <s v="user127"/>
        <s v="user128"/>
        <s v="user129"/>
        <s v="user130"/>
        <s v="user131"/>
        <s v="user132"/>
        <s v="user133"/>
        <s v="user134"/>
        <s v="user135"/>
        <s v="user136"/>
        <s v="user137"/>
        <s v="user138"/>
        <s v="user139"/>
        <s v="user140"/>
        <s v="user141"/>
        <s v="user142"/>
        <s v="user143"/>
        <s v="user144"/>
        <s v="user145"/>
        <s v="user146"/>
        <s v="user147"/>
        <s v="user148"/>
        <s v="user149"/>
        <s v="user150"/>
        <s v="user151"/>
        <s v="user152"/>
        <s v="user153"/>
        <s v="user154"/>
        <s v="user155"/>
        <s v="user156"/>
        <s v="user157"/>
        <s v="user158"/>
        <s v="user159"/>
        <s v="user160"/>
        <s v="user161"/>
        <s v="user162"/>
        <s v="user163"/>
        <s v="user164"/>
        <s v="user165"/>
        <s v="user166"/>
        <s v="user167"/>
        <s v="user168"/>
        <s v="user169"/>
        <s v="user170"/>
        <s v="user171"/>
        <s v="user172"/>
        <s v="user173"/>
        <s v="user174"/>
        <s v="user175"/>
        <s v="user176"/>
        <m/>
        <s v="testowyt2@duon.pl" u="1"/>
        <s v="zamowienia.logistyka@duon.pl" u="1"/>
        <s v="Bartosz.Dzialak@duon.pl" u="1"/>
        <s v="Bartosz.Mordzak@duon.pl" u="1"/>
        <s v="Jacek.Jasik@kierowca.duon.pl" u="1"/>
        <s v="Rafal.Telakowiec@duon.pl" u="1"/>
        <s v="testowyt1@duon.pl" u="1"/>
        <s v="laptop.kaizen.a@duon.pl" u="1"/>
        <s v="Marzena.Reich@duon.pl" u="1"/>
        <s v="Jaroslaw.Tanski@duon.pl" u="1"/>
        <s v="Paulina.Wojtaszek@duon.pl" u="1"/>
        <s v="Mateusz.Jaworski@partner.duon.pl" u="1"/>
        <s v="Michalina.Cieloch@duon.pl" u="1"/>
        <s v="biuro@elgasenergy.com.pl" u="1"/>
        <s v="biuro.logistyka@duon.pl" u="1"/>
        <s v="DiscoverySearchMailbox{D919BA05-46A6-415f-80AD-7E09334BB852}@DUONDystrybucja.onmicrosoft.com" u="1"/>
        <s v="efaktura@duon.pl" u="1"/>
        <s v="Zuzanna.Jechorek@duon.pl" u="1"/>
        <s v="Zbigniew.Konczal@kierowca.duon.pl" u="1"/>
        <s v="laptop.kaizen.b@duon.pl" u="1"/>
        <s v="Jaroslaw.Matuszewski@duon.pl" u="1"/>
        <s v="postmaster@duon.pl" u="1"/>
        <s v="Katarzyna.Olenkowicz@duon.pl" u="1"/>
        <s v="Andrzej.Kozlowski@kierowca.duon.pl" u="1"/>
        <s v="Radoslaw.Boratczuk@duon.pl" u="1"/>
        <s v="Jakub.Gburczyk@elgasenergy.com.pl" u="1"/>
        <s v="Tomasz.Czajkowski@duon.pl" u="1"/>
        <s v="Joanna.Seklecka@partner.duon.pl" u="1"/>
        <s v="Lukasz.Ferenc@duon.pl" u="1"/>
        <s v="Piotr.Stawinski@duon.pl" u="1"/>
        <s v="Grzegorz.Florczak@partner.duon.pl" u="1"/>
        <s v="office@gge.com.pl" u="1"/>
        <s v="dyspozycja@duon.pl" u="1"/>
        <s v="Grzegorz.Kopczynski@duon.pl" u="1"/>
        <s v="Liliana.Maciejewska@duon.pl" u="1"/>
        <s v="rekompensata@duon.pl" u="1"/>
        <s v="Wojciech.Dolata@duon.pl" u="1"/>
        <s v="Maciej.Wardejn@duon.pl" u="1"/>
        <s v="licencje@duon.pl" u="1"/>
        <s v="Krzysztof.Kowalski@duon.pl" u="1"/>
        <s v="Lukasz.Olejnik@elgasenergy.com.pl" u="1"/>
        <s v="Kamila.Ratajczyk@duon.pl" u="1"/>
        <s v="Grzegorz.Jurga@duon.pl" u="1"/>
        <s v="efaktura.services@duon.pl" u="1"/>
        <s v="Maciej.Jasik@kierowca.duon.pl" u="1"/>
        <s v="Lukasz.Sadowski@kierowca.duon.pl" u="1"/>
        <s v="Kinga.Nowak@duon.pl" u="1"/>
        <s v="efaktura@gge.com.pl" u="1"/>
        <s v="Lukasz.Byczkowski@duon.pl" u="1"/>
        <s v="Lukasz.Fagasinski@duon.pl" u="1"/>
        <s v="Przemyslaw.Jaroszewski@duon.pl" u="1"/>
        <s v="Agnieszka.Kajkowska@duon.pl" u="1"/>
        <s v="Agnieszka.Krajewska@duon.pl" u="1"/>
        <s v="Artur.Krzeminski@partner.duon.pl" u="1"/>
        <s v="Marian.Damel@kierowca.duon.pl" u="1"/>
        <s v="Henryk.Zelmer@kierowca.duon.pl" u="1"/>
        <s v="noreply@duon.pl" u="1"/>
        <s v="biblioteka@duon.pl" u="1"/>
        <s v="Sylwia.Kara@duon.pl" u="1"/>
        <s v="Waldemar.Gaca@partner.duon.pl" u="1"/>
        <s v="helpdesk.it@duon.pl" u="1"/>
        <s v="Monika.Janusz@duon.pl" u="1"/>
        <s v="Jaroslaw.Schubert@kierowca.duon.pl" u="1"/>
        <s v="Arkadiusz.Jedrzejewski@duon.pl" u="1"/>
        <s v="Monika.Maciejaszek@duon.pl" u="1"/>
        <s v="Marcin.Sofinski@kierowca.duon.pl" u="1"/>
        <s v="faktury@elgasenergy.com.pl" u="1"/>
        <s v="Wojciech.Bartlewski@kierowca.duon.pl" u="1"/>
        <s v="duon_automate@duon.pl" u="1"/>
        <s v="Martyna.Kanty@duon.pl" u="1"/>
        <s v="Artur.Sofinski@kierowca.duon.pl" u="1"/>
        <s v="odo@gge.com.pl" u="1"/>
        <s v="Krzysztof.Tomas@duon.pl" u="1"/>
        <s v="biuro.services@duon.pl" u="1"/>
        <s v="Jan.Lis@kierowca.duon.pl" u="1"/>
        <s v="Agnieszka.Rakocinska@duon.pl" u="1"/>
        <s v="info@duon.pl" u="1"/>
        <s v="Salka.Kaizen.B@duon.pl" u="1"/>
        <s v="Sylwester.Krajczy@duon.pl" u="1"/>
        <s v="Krystian.Brzezinski@partner.duon.pl" u="1"/>
        <s v="Magdalena.Maciejewska@duon.pl" u="1"/>
        <s v="praca@duon.pl" u="1"/>
        <s v="dg.duon.dystrybucja@duon.pl" u="1"/>
        <s v="partner@duon.pl" u="1"/>
        <s v="Arkadiusz.Wasiolka@duon.pl" u="1"/>
        <s v="Bartosz.Michalowski@duon.pl" u="1"/>
        <s v="admin@DUONDystrybucja.onmicrosoft.com" u="1"/>
        <s v="Pawel.Kobylinski@duon.pl" u="1"/>
        <s v="Sandra.Czerniejewicz@duon.pl" u="1"/>
        <s v="efaktura@elgasenergy.com.pl" u="1"/>
        <s v="duon@duon.pl" u="1"/>
        <s v="Marek.Stroinski@duon.pl" u="1"/>
        <s v="testtest@duon.pl" u="1"/>
        <s v="Karol.Nowak@kierowca.duon.pl" u="1"/>
        <s v="windykacja.dystrybucja@duon.pl" u="1"/>
        <s v="Jakub.Cebulski@kierowca.duon.pl" u="1"/>
        <s v="Emilia.Winowska@elgasenergy.com.pl" u="1"/>
        <s v="Emilia.Winowska@duon.pl" u="1"/>
        <s v="Piotr.Kuk@partner.duon.pl" u="1"/>
        <s v="salesforce@duon.pl" u="1"/>
        <s v="Marcin.Ockert@duon.pl" u="1"/>
        <s v="Marcin.Przybyl@duon.pl" u="1"/>
        <s v="Wlodzimierz.Klak@duon.pl" u="1"/>
        <s v="dystrybucja@duon.pl" u="1"/>
        <s v="Jakub.Juszczak@duon.pl" u="1"/>
        <s v="Pawel.Golacki@duon.pl" u="1"/>
        <s v="Salka.Ishikawa@duon.pl" u="1"/>
        <s v="Salka.Kaizen.A@duon.pl" u="1"/>
        <s v="Sylwia.Krzeszewska@duon.pl" u="1"/>
        <s v="Andrzej.Jasik@kierowca.duon.pl" u="1"/>
        <s v="Zbigniew.Furmanek@kierowca.duon.pl" u="1"/>
        <s v="Tomasz.Wrobel@duon.pl" u="1"/>
        <s v="Wojciech.Sieracki@duon.pl" u="1"/>
        <s v="DUONOSI@duon.pl" u="1"/>
        <s v="Lukasz.Olejnik@duon.pl" u="1"/>
        <s v="Lukasz.Wozniak@duon.pl" u="1"/>
        <s v="Kinga.Nowak@elgasenergy.com.pl" u="1"/>
        <s v="Emilia.Wierzbicka@duon.pl" u="1"/>
        <s v="Joanna.Kupiec@duon.pl" u="1"/>
        <s v="Rafal.Swierczynski@duon.pl" u="1"/>
        <s v="dostawylng@duon.pl" u="1"/>
        <s v="Salka.Hoshin@duon.pl" u="1"/>
        <s v="Salka.Kanban@duon.pl" u="1"/>
        <s v="nominacje@duon.pl" u="1"/>
        <s v="Pawel.Pilka@partner.duon.pl" u="1"/>
        <s v="Marta.Cebulska@duon.pl" u="1"/>
        <s v="Marcin.Witczak@kierowca.duon.pl" u="1"/>
        <s v="Karol.Krukowski@duon.pl" u="1"/>
        <s v="Karol.Matkowski@duon.pl" u="1"/>
        <s v="asystahr@partner.duon.pl" u="1"/>
        <s v="incydent@duon.pl" u="1"/>
        <s v="eumowa@duon.pl" u="1"/>
        <s v="Roksana.Markiewicz@duon.pl" u="1"/>
        <s v="skanfaktura@duon.pl" u="1"/>
        <s v="Anna.Peisert@duon.pl" u="1"/>
        <s v="asysta_it@partner.duon.pl" u="1"/>
        <s v="Natalia.Milczynska@duon.pl" u="1"/>
        <s v="Domena@duon.pl" u="1"/>
        <s v="Mateusz.Radkiewicz@duon.pl" u="1"/>
        <s v="dok.dst@duon.pl" u="1"/>
        <s v="Pawel.Pawlowski@duon.pl" u="1"/>
        <s v="Agata.Witaszak@duon.pl" u="1"/>
        <s v="Maciej.Nowak@duon.pl" u="1"/>
        <s v="Maciej.Wilak@duon.pl" u="1"/>
        <s v="Agata.Olszewska@elgasenergy.com.pl" u="1"/>
        <s v="Natalia.Meller@duon.pl" u="1"/>
        <s v="Salka.Gemba@duon.pl" u="1"/>
        <s v="Lech.Wojciechowski@duon.pl" u="1"/>
        <s v="Agata.Olszewska@duon.pl" u="1"/>
        <s v="Klaudia.Horbinska@duon.pl" u="1"/>
        <s v="Pawel.Szczepaniak@duon.pl" u="1"/>
        <s v="rozliczenialng@duon.pl" u="1"/>
        <s v="Robert.Wojcik@duon.pl" u="1"/>
        <s v="Kamil.Kapusta@duon.pl" u="1"/>
        <s v="Agata.Wiciak@duon.pl" u="1"/>
        <s v="Piotr.Herczynski@duon.pl" u="1"/>
        <s v="admin@duon.pl" u="1"/>
        <s v="Ewa.Zentkowska@duon.pl" u="1"/>
        <s v="Slawomir.Kornytowski@partner.duon.pl" u="1"/>
        <s v="Pawel.Kaczmarek@duon.pl" u="1"/>
        <s v="Tomasz.Pich@partner.duon.pl" u="1"/>
        <s v="Piotr.Smoczek@duon.pl" u="1"/>
        <s v="Arkadiusz.Walczak@partner.duon.pl" u="1"/>
        <s v="Karol.Balcerzak@kierowca.duon.pl" u="1"/>
        <s v="Michal.Soroka@duon.pl" u="1"/>
        <s v="Krzysztof.Wodz@partner.duon.pl" u="1"/>
        <s v="marta.lagoda@duon.pl" u="1"/>
        <s v="Marcin.Gradowski@duon.pl" u="1"/>
        <s v="hubert.skorupinski@duon.pl" u="1"/>
        <s v="Tomasz.Cebulski@duon.pl" u="1"/>
        <s v="efaktura.logistyka@duon.pl" u="1"/>
        <s v="Maciej.Naskret@duon.pl" u="1"/>
        <s v="testowyt3@duon.pl" u="1"/>
        <s v="bilansowanie@duon.pl" u="1"/>
        <s v="eumowadlo@duon.pl" u="1"/>
        <s v="etoll@duon.pl" u="1"/>
      </sharedItems>
    </cacheField>
    <cacheField name="RecipientTypeDetails" numFmtId="0">
      <sharedItems containsBlank="1"/>
    </cacheField>
    <cacheField name="TotalItemSize" numFmtId="0">
      <sharedItems containsString="0" containsBlank="1" containsNumber="1" minValue="0" maxValue="39.450000000000003"/>
    </cacheField>
  </cacheFields>
  <extLst>
    <ext xmlns:x14="http://schemas.microsoft.com/office/spreadsheetml/2009/9/main" uri="{725AE2AE-9491-48be-B2B4-4EB974FC3084}">
      <x14:pivotCacheDefinition pivotCacheId="35162637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jciech Dolata" refreshedDate="45063.44926296296" createdVersion="8" refreshedVersion="8" minRefreshableVersion="3" recordCount="118" xr:uid="{17470D62-1928-4BCA-B61F-604FE75E819C}">
  <cacheSource type="worksheet">
    <worksheetSource ref="A1:D500" sheet="OneDrive"/>
  </cacheSource>
  <cacheFields count="4">
    <cacheField name="16.05.2023" numFmtId="0">
      <sharedItems containsNonDate="0" containsString="0" containsBlank="1"/>
    </cacheField>
    <cacheField name="Title" numFmtId="0">
      <sharedItems containsBlank="1"/>
    </cacheField>
    <cacheField name="Owner" numFmtId="0">
      <sharedItems containsBlank="1" count="235">
        <s v="user1"/>
        <s v="user2"/>
        <s v="user3"/>
        <s v="user4"/>
        <s v="user5"/>
        <s v="user6"/>
        <s v="user7"/>
        <s v="user8"/>
        <s v="user9"/>
        <s v="user10"/>
        <s v="user11"/>
        <s v="user12"/>
        <s v="user13"/>
        <s v="user14"/>
        <s v="user15"/>
        <s v="user16"/>
        <s v="user17"/>
        <s v="user18"/>
        <s v="user19"/>
        <s v="user20"/>
        <s v="user21"/>
        <s v="user22"/>
        <s v="user23"/>
        <s v="user24"/>
        <s v="user25"/>
        <s v="user26"/>
        <s v="user27"/>
        <s v="user28"/>
        <s v="user29"/>
        <s v="user30"/>
        <s v="user31"/>
        <s v="user32"/>
        <s v="user33"/>
        <s v="user34"/>
        <s v="user35"/>
        <s v="user36"/>
        <s v="user37"/>
        <s v="user38"/>
        <s v="user39"/>
        <s v="user40"/>
        <s v="user41"/>
        <s v="user42"/>
        <s v="user43"/>
        <s v="user44"/>
        <s v="user45"/>
        <s v="user46"/>
        <s v="user47"/>
        <s v="user48"/>
        <s v="user49"/>
        <s v="user50"/>
        <s v="user51"/>
        <s v="user52"/>
        <s v="user53"/>
        <s v="user54"/>
        <s v="user55"/>
        <s v="user56"/>
        <s v="user57"/>
        <s v="user58"/>
        <s v="user59"/>
        <s v="user60"/>
        <s v="user61"/>
        <s v="user62"/>
        <s v="user63"/>
        <s v="user64"/>
        <s v="user65"/>
        <s v="user66"/>
        <s v="user67"/>
        <s v="user68"/>
        <s v="user69"/>
        <s v="user70"/>
        <s v="user71"/>
        <s v="user72"/>
        <s v="user73"/>
        <s v="user74"/>
        <s v="user75"/>
        <s v="user76"/>
        <s v="user77"/>
        <s v="user78"/>
        <s v="user79"/>
        <s v="user80"/>
        <s v="user81"/>
        <s v="user82"/>
        <s v="user83"/>
        <s v="user84"/>
        <s v="user85"/>
        <s v="user86"/>
        <s v="user87"/>
        <s v="user88"/>
        <s v="user89"/>
        <s v="user90"/>
        <s v="user91"/>
        <s v="user92"/>
        <s v="user93"/>
        <s v="user94"/>
        <s v="user95"/>
        <s v="user96"/>
        <s v="user97"/>
        <s v="user98"/>
        <s v="user99"/>
        <s v="user100"/>
        <s v="user101"/>
        <s v="user102"/>
        <s v="user103"/>
        <s v="user104"/>
        <s v="user105"/>
        <s v="user106"/>
        <s v="user107"/>
        <s v="user108"/>
        <s v="user109"/>
        <s v="user110"/>
        <s v="user111"/>
        <s v="user112"/>
        <s v="user113"/>
        <s v="user114"/>
        <s v="user115"/>
        <s v="user116"/>
        <s v="user117"/>
        <m/>
        <s v="damian.kaiser@duon.pl" u="1"/>
        <s v="testowyt2@duon.pl" u="1"/>
        <s v="bartosz.dzialak@duon.pl" u="1"/>
        <s v="bartosz.mordzak@duon.pl" u="1"/>
        <s v="rafal.telakowiec@duon.pl" u="1"/>
        <s v="testowyt1@duon.pl" u="1"/>
        <s v="laptop.kaizen.a@duon.pl" u="1"/>
        <s v="marzena.reich@duon.pl" u="1"/>
        <s v="jaroslaw.tanski@duon.pl" u="1"/>
        <s v="adm365phe@duondystrybucja.onmicrosoft.com" u="1"/>
        <s v="adm365psz@duondystrybucja.onmicrosoft.com" u="1"/>
        <s v="adm365wdo@duondystrybucja.onmicrosoft.com" u="1"/>
        <s v="paulina.wojtaszek@duon.pl" u="1"/>
        <s v="mateusz.jaworski@partner.duon.pl" u="1"/>
        <s v="michalina.cieloch@duon.pl" u="1"/>
        <s v="zuzanna.jechorek@duon.pl" u="1"/>
        <s v="laptop.kaizen.b@duon.pl" u="1"/>
        <s v="jaroslaw.matuszewski@duon.pl" u="1"/>
        <s v="katarzyna.olenkowicz@duon.pl" u="1"/>
        <s v="radoslaw.boratczuk@duon.pl" u="1"/>
        <s v="tomasz.czajkowski@duon.pl" u="1"/>
        <s v="joanna.seklecka@partner.duon.pl" u="1"/>
        <s v="lukasz.ferenc@duon.pl" u="1"/>
        <s v="piotr.stawinski@duon.pl" u="1"/>
        <s v="grzegorz.florczak@partner.duon.pl" u="1"/>
        <s v="grzegorz.kopczynski@duon.pl" u="1"/>
        <s v="liliana.maciejewska@duon.pl" u="1"/>
        <s v="wojciech.dolata@duon.pl" u="1"/>
        <s v="natalia.milczynska_duon.biz#ext#@duondystrybucja.onmicrosoft.com" u="1"/>
        <s v="maciej.wardejn@duon.pl" u="1"/>
        <s v="krzysztof.kowalski@duon.pl" u="1"/>
        <s v="kamila.ratajczyk@duon.pl" u="1"/>
        <s v="tadeusz.pagorski@duondystrybucja.onmicrosoft.com" u="1"/>
        <s v="grzegorz.jurga@duon.pl" u="1"/>
        <s v="kinga.nowak@duon.pl" u="1"/>
        <s v="lukasz.byczkowski@duon.pl" u="1"/>
        <s v="lukasz.fagasinski@duon.pl" u="1"/>
        <s v="przemyslaw.jaroszewski@duon.pl" u="1"/>
        <s v="agnieszka.kajkowska@duon.pl" u="1"/>
        <s v="agnieszka.krajewska@duon.pl" u="1"/>
        <s v="artur.krzeminski@partner.duon.pl" u="1"/>
        <s v="sylwia.kara@duon.pl" u="1"/>
        <s v="waldemar.gaca@partner.duon.pl" u="1"/>
        <s v="monika.janusz@duon.pl" u="1"/>
        <s v="arkadiusz.jedrzejewski@duon.pl" u="1"/>
        <s v="monika.maciejaszek@duon.pl" u="1"/>
        <s v="duon_automate@duon.pl" u="1"/>
        <s v="martyna.kanty@duon.pl" u="1"/>
        <s v="krzysztof.tomas@duon.pl" u="1"/>
        <s v="agnieszka.rakocinska@duon.pl" u="1"/>
        <s v="krzysztof.luczak@duon.pl" u="1"/>
        <s v="sylwester.krajczy@duon.pl" u="1"/>
        <s v="krystian.brzezinski@partner.duon.pl" u="1"/>
        <s v="magdalena.maciejewska@duon.pl" u="1"/>
        <s v="arkadiusz.wasiolka@duon.pl" u="1"/>
        <s v="bartosz.michalowski@duon.pl" u="1"/>
        <s v="admin@duondystrybucja.onmicrosoft.com" u="1"/>
        <s v="pawel.kobylinski@duon.pl" u="1"/>
        <s v="sandra.czerniejewicz@duon.pl" u="1"/>
        <s v="marek.stroinski@duon.pl" u="1"/>
        <s v="emilia.winowska@duon.pl" u="1"/>
        <s v="piotr.kuk@partner.duon.pl" u="1"/>
        <s v="salesforce@duon.pl" u="1"/>
        <s v="marcin.ockert@duon.pl" u="1"/>
        <s v="marcin.przybyl@duon.pl" u="1"/>
        <s v="wlodzimierz.klak@duon.pl" u="1"/>
        <s v="malgorzata.bilska@duon.pl" u="1"/>
        <s v="jakub.juszczak@duon.pl" u="1"/>
        <s v="pawel.golacki@duon.pl" u="1"/>
        <s v="sylwia.krzeszewska@duon.pl" u="1"/>
        <s v="tomasz.wrobel@duon.pl" u="1"/>
        <s v="wojciech.sieracki@duon.pl" u="1"/>
        <s v="lukasz.olejnik@duon.pl" u="1"/>
        <s v="lukasz.wozniak@duon.pl" u="1"/>
        <s v="emilia.wierzbicka@duon.pl" u="1"/>
        <s v="joanna.kupiec@duon.pl" u="1"/>
        <s v="rafal.swierczynski@duon.pl" u="1"/>
        <s v="pawel.pilka@partner.duon.pl" u="1"/>
        <s v="marta.cebulska@duon.pl" u="1"/>
        <s v="karol.krukowski@duon.pl" u="1"/>
        <s v="karol.matkowski@duon.pl" u="1"/>
        <s v="asystahr@partner.duon.pl" u="1"/>
        <s v="roksana.markiewicz@duon.pl" u="1"/>
        <s v="anna.peisert@duon.pl" u="1"/>
        <s v="asysta_it@partner.duon.pl" u="1"/>
        <s v="natalia.milczynska@duon.pl" u="1"/>
        <s v="maciej.wachowiak.itdev@duondystrybucja.onmicrosoft.com" u="1"/>
        <s v="mateusz.radkiewicz@duon.pl" u="1"/>
        <s v="pawel.pawlowski@duon.pl" u="1"/>
        <s v="agata.witaszak@duon.pl" u="1"/>
        <s v="maciej.nowak@duon.pl" u="1"/>
        <s v="maciej.wilak@duon.pl" u="1"/>
        <s v="natalia.meller@duon.pl" u="1"/>
        <s v="lech.wojciechowski@duon.pl" u="1"/>
        <s v="agata.olszewska@duon.pl" u="1"/>
        <s v="klaudia.horbinska@duon.pl" u="1"/>
        <s v="pawel.szczepaniak@duon.pl" u="1"/>
        <s v="robert.wojcik@duon.pl" u="1"/>
        <s v="dawid.bilski@duon.pl" u="1"/>
        <s v="kamil.kapusta@duon.pl" u="1"/>
        <s v="agata.wiciak@duon.pl" u="1"/>
        <s v="piotr.herczynski@duon.pl" u="1"/>
        <s v="ewa.zentkowska@duon.pl" u="1"/>
        <s v="slawomir.kornytowski@partner.duon.pl" u="1"/>
        <s v="pawel.kaczmarek@duon.pl" u="1"/>
        <s v="tomasz.pich@partner.duon.pl" u="1"/>
        <s v="piotr.smoczek@duon.pl" u="1"/>
        <s v="arkadiusz.walczak@partner.duon.pl" u="1"/>
        <s v="michal.soroka@duon.pl" u="1"/>
        <s v="krzysztof.wodz@partner.duon.pl" u="1"/>
        <s v="marta.lagoda@duon.pl" u="1"/>
        <s v="marcin.gradowski@duon.pl" u="1"/>
        <s v="hubert.skorupinski@duon.pl" u="1"/>
        <s v="tomasz.cebulski@duon.pl" u="1"/>
        <s v="maciej.naskret@duon.pl" u="1"/>
        <s v="milena.kowalska@duon.pl" u="1"/>
        <s v="testowyt3@duon.pl" u="1"/>
      </sharedItems>
    </cacheField>
    <cacheField name="StorageUsageCurrent" numFmtId="0">
      <sharedItems containsString="0" containsBlank="1" containsNumber="1" minValue="0" maxValue="135.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jciech Dolata" refreshedDate="45063.449323958332" createdVersion="8" refreshedVersion="8" minRefreshableVersion="3" recordCount="45" xr:uid="{B5E7CBA6-1FD8-491A-9AEF-28B90B44D04A}">
  <cacheSource type="worksheet">
    <worksheetSource ref="A1:D500" sheet="SharePoint"/>
  </cacheSource>
  <cacheFields count="4">
    <cacheField name="16.05.2023" numFmtId="0">
      <sharedItems containsNonDate="0" containsString="0" containsBlank="1"/>
    </cacheField>
    <cacheField name="Title" numFmtId="0">
      <sharedItems containsBlank="1" count="88">
        <s v="site1"/>
        <s v="site2"/>
        <s v="site3"/>
        <s v="site4"/>
        <s v="site5"/>
        <s v="site6"/>
        <s v="site7"/>
        <s v="site8"/>
        <s v="site9"/>
        <s v="site10"/>
        <s v="site11"/>
        <s v="site12"/>
        <s v="site13"/>
        <s v="site14"/>
        <s v="site15"/>
        <s v="site16"/>
        <s v="site17"/>
        <s v="site18"/>
        <s v="site19"/>
        <s v="site20"/>
        <s v="site21"/>
        <s v="site22"/>
        <s v="site23"/>
        <s v="site24"/>
        <s v="site25"/>
        <s v="site26"/>
        <s v="site27"/>
        <s v="site28"/>
        <s v="site29"/>
        <s v="site30"/>
        <s v="site31"/>
        <s v="site32"/>
        <s v="site33"/>
        <s v="site34"/>
        <s v="site35"/>
        <s v="site36"/>
        <s v="site37"/>
        <s v="site38"/>
        <s v="site39"/>
        <s v="site40"/>
        <s v="site41"/>
        <s v="site42"/>
        <s v="site43"/>
        <s v="site44"/>
        <m/>
        <s v="Projekt Sztab Kryzysowy" u="1"/>
        <s v="Zarząd" u="1"/>
        <s v="Departament IT" u="1"/>
        <s v="SOURCING LNG" u="1"/>
        <s v="Risk Management DUON" u="1"/>
        <s v="KnowHow" u="1"/>
        <s v="Duon Reporting" u="1"/>
        <s v="OGSM" u="1"/>
        <s v="DSPiM" u="1"/>
        <s v="Departament Analiz i Regulacji" u="1"/>
        <s v="Zespół Budżetowy" u="1"/>
        <s v="Departament Księgowy" u="1"/>
        <s v="Rejestr Dokumentacji Wewnętrznej" u="1"/>
        <s v="Zespół Prognozowania" u="1"/>
        <s v="DUON Intranet" u="1"/>
        <s v="Zespół Logistyka" u="1"/>
        <s v="Departament Finansowy" u="1"/>
        <s v="Departament HR" u="1"/>
        <s v="KnowHow IT" u="1"/>
        <s v="DUON Dystrybucja" u="1"/>
        <s v="Projekt Matryce Kompetencji" u="1"/>
        <s v="Procedury" u="1"/>
        <s v="Zespół SAP" u="1"/>
        <s v="Departament BOT" u="1"/>
        <s v="DUON Polska" u="1"/>
        <s v="Departament Inwestycji i Rozwoju" u="1"/>
        <s v="Departament Sprzedaży i Marketingu" u="1"/>
        <s v="Lean Management" u="1"/>
        <s v="Dział People &amp; Culture i Dział Kadr i Płac" u="1"/>
        <s v="Departament Eksploatacji" u="1"/>
        <s v="Departament Business Excellence" u="1"/>
        <s v="HSE - BHP" u="1"/>
        <s v="Zespół Compliance" u="1"/>
        <s v="Departament Administracji" u="1"/>
        <s v="DUON Logistyka" u="1"/>
        <s v="DUON Energy Services" u="1"/>
        <s v="Projekt Elixir" u="1"/>
        <s v="Departament Zakupów" u="1"/>
        <s v="Dział BHP" u="1"/>
        <s v="Zespół Komitet Cenowy" u="1"/>
        <s v="DepartamentIT" u="1"/>
        <s v="Departament Obsługi Klienta" u="1"/>
        <s v="Zespół Windykacji" u="1"/>
      </sharedItems>
    </cacheField>
    <cacheField name="Url" numFmtId="0">
      <sharedItems containsBlank="1"/>
    </cacheField>
    <cacheField name="StorageUsageCurrent" numFmtId="0">
      <sharedItems containsString="0" containsBlank="1" containsNumber="1" minValue="0" maxValue="42.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m/>
    <x v="0"/>
    <s v="SharedMailbox"/>
    <n v="0"/>
  </r>
  <r>
    <m/>
    <x v="1"/>
    <s v="UserMailbox"/>
    <n v="10.220000000000001"/>
  </r>
  <r>
    <m/>
    <x v="2"/>
    <s v="SharedMailbox"/>
    <n v="2.7"/>
  </r>
  <r>
    <m/>
    <x v="3"/>
    <s v="UserMailbox"/>
    <n v="1.81"/>
  </r>
  <r>
    <m/>
    <x v="4"/>
    <s v="UserMailbox"/>
    <n v="24.4"/>
  </r>
  <r>
    <m/>
    <x v="5"/>
    <s v="UserMailbox"/>
    <n v="19.059999999999999"/>
  </r>
  <r>
    <m/>
    <x v="6"/>
    <s v="UserMailbox"/>
    <n v="9.4700000000000006"/>
  </r>
  <r>
    <m/>
    <x v="7"/>
    <s v="UserMailbox"/>
    <n v="11.27"/>
  </r>
  <r>
    <m/>
    <x v="8"/>
    <s v="UserMailbox"/>
    <n v="0"/>
  </r>
  <r>
    <m/>
    <x v="9"/>
    <s v="UserMailbox"/>
    <n v="0"/>
  </r>
  <r>
    <m/>
    <x v="10"/>
    <s v="UserMailbox"/>
    <n v="1.51"/>
  </r>
  <r>
    <m/>
    <x v="11"/>
    <s v="UserMailbox"/>
    <n v="0.85"/>
  </r>
  <r>
    <m/>
    <x v="12"/>
    <s v="UserMailbox"/>
    <n v="13.91"/>
  </r>
  <r>
    <m/>
    <x v="13"/>
    <s v="UserMailbox"/>
    <n v="8.08"/>
  </r>
  <r>
    <m/>
    <x v="14"/>
    <s v="UserMailbox"/>
    <n v="15.39"/>
  </r>
  <r>
    <m/>
    <x v="15"/>
    <s v="UserMailbox"/>
    <n v="0"/>
  </r>
  <r>
    <m/>
    <x v="16"/>
    <s v="UserMailbox"/>
    <n v="0.6"/>
  </r>
  <r>
    <m/>
    <x v="17"/>
    <s v="UserMailbox"/>
    <n v="0"/>
  </r>
  <r>
    <m/>
    <x v="18"/>
    <s v="UserMailbox"/>
    <n v="0.83"/>
  </r>
  <r>
    <m/>
    <x v="19"/>
    <s v="UserMailbox"/>
    <n v="8.91"/>
  </r>
  <r>
    <m/>
    <x v="20"/>
    <s v="UserMailbox"/>
    <n v="4.82"/>
  </r>
  <r>
    <m/>
    <x v="21"/>
    <s v="SharedMailbox"/>
    <n v="0.98"/>
  </r>
  <r>
    <m/>
    <x v="22"/>
    <s v="SharedMailbox"/>
    <n v="0"/>
  </r>
  <r>
    <m/>
    <x v="23"/>
    <s v="SharedMailbox"/>
    <n v="0.17"/>
  </r>
  <r>
    <m/>
    <x v="24"/>
    <s v="SharedMailbox"/>
    <n v="1.74"/>
  </r>
  <r>
    <m/>
    <x v="25"/>
    <s v="DiscoveryMailbox"/>
    <n v="0"/>
  </r>
  <r>
    <m/>
    <x v="26"/>
    <s v="SharedMailbox"/>
    <n v="1.83"/>
  </r>
  <r>
    <m/>
    <x v="27"/>
    <s v="SharedMailbox"/>
    <n v="0"/>
  </r>
  <r>
    <m/>
    <x v="28"/>
    <s v="SharedMailbox"/>
    <n v="0.01"/>
  </r>
  <r>
    <m/>
    <x v="29"/>
    <s v="SharedMailbox"/>
    <n v="0.26"/>
  </r>
  <r>
    <m/>
    <x v="30"/>
    <s v="SharedMailbox"/>
    <n v="0.56000000000000005"/>
  </r>
  <r>
    <m/>
    <x v="31"/>
    <s v="SharedMailbox"/>
    <n v="7.0000000000000007E-2"/>
  </r>
  <r>
    <m/>
    <x v="32"/>
    <s v="SharedMailbox"/>
    <n v="0.01"/>
  </r>
  <r>
    <m/>
    <x v="33"/>
    <s v="SharedMailbox"/>
    <n v="0"/>
  </r>
  <r>
    <m/>
    <x v="34"/>
    <s v="SharedMailbox"/>
    <n v="7.58"/>
  </r>
  <r>
    <m/>
    <x v="35"/>
    <s v="SharedMailbox"/>
    <n v="5.0999999999999996"/>
  </r>
  <r>
    <m/>
    <x v="36"/>
    <s v="SharedMailbox"/>
    <n v="0"/>
  </r>
  <r>
    <m/>
    <x v="37"/>
    <s v="SharedMailbox"/>
    <n v="0"/>
  </r>
  <r>
    <m/>
    <x v="38"/>
    <s v="UserMailbox"/>
    <n v="0.56999999999999995"/>
  </r>
  <r>
    <m/>
    <x v="39"/>
    <s v="SharedMailbox"/>
    <n v="0.01"/>
  </r>
  <r>
    <m/>
    <x v="40"/>
    <s v="SharedMailbox"/>
    <n v="0"/>
  </r>
  <r>
    <m/>
    <x v="41"/>
    <s v="SharedMailbox"/>
    <n v="0"/>
  </r>
  <r>
    <m/>
    <x v="42"/>
    <s v="SharedMailbox"/>
    <n v="0"/>
  </r>
  <r>
    <m/>
    <x v="43"/>
    <s v="SharedMailbox"/>
    <n v="0.01"/>
  </r>
  <r>
    <m/>
    <x v="44"/>
    <s v="SharedMailbox"/>
    <n v="0.03"/>
  </r>
  <r>
    <m/>
    <x v="45"/>
    <s v="SharedMailbox"/>
    <n v="0.01"/>
  </r>
  <r>
    <m/>
    <x v="46"/>
    <s v="SharedMailbox"/>
    <n v="1.89"/>
  </r>
  <r>
    <m/>
    <x v="47"/>
    <s v="SharedMailbox"/>
    <n v="2.41"/>
  </r>
  <r>
    <m/>
    <x v="48"/>
    <s v="SharedMailbox"/>
    <n v="0.37"/>
  </r>
  <r>
    <m/>
    <x v="49"/>
    <s v="SharedMailbox"/>
    <n v="0.12"/>
  </r>
  <r>
    <m/>
    <x v="50"/>
    <s v="SharedMailbox"/>
    <n v="5.16"/>
  </r>
  <r>
    <m/>
    <x v="51"/>
    <s v="SharedMailbox"/>
    <n v="0.08"/>
  </r>
  <r>
    <m/>
    <x v="52"/>
    <s v="SharedMailbox"/>
    <n v="0.77"/>
  </r>
  <r>
    <m/>
    <x v="53"/>
    <s v="SharedMailbox"/>
    <n v="0.19"/>
  </r>
  <r>
    <m/>
    <x v="54"/>
    <s v="SharedMailbox"/>
    <n v="0.03"/>
  </r>
  <r>
    <m/>
    <x v="55"/>
    <s v="UserMailbox"/>
    <n v="1.37"/>
  </r>
  <r>
    <m/>
    <x v="56"/>
    <s v="UserMailbox"/>
    <n v="14.77"/>
  </r>
  <r>
    <m/>
    <x v="57"/>
    <s v="SharedMailbox"/>
    <n v="0"/>
  </r>
  <r>
    <m/>
    <x v="58"/>
    <s v="SharedMailbox"/>
    <n v="0.45"/>
  </r>
  <r>
    <m/>
    <x v="59"/>
    <s v="SharedMailbox"/>
    <n v="0"/>
  </r>
  <r>
    <m/>
    <x v="60"/>
    <s v="UserMailbox"/>
    <n v="3.39"/>
  </r>
  <r>
    <m/>
    <x v="61"/>
    <s v="SharedMailbox"/>
    <n v="0.27"/>
  </r>
  <r>
    <m/>
    <x v="62"/>
    <s v="UserMailbox"/>
    <n v="5.93"/>
  </r>
  <r>
    <m/>
    <x v="63"/>
    <s v="UserMailbox"/>
    <n v="28.38"/>
  </r>
  <r>
    <m/>
    <x v="64"/>
    <s v="UserMailbox"/>
    <n v="7.11"/>
  </r>
  <r>
    <m/>
    <x v="65"/>
    <s v="UserMailbox"/>
    <n v="0.11"/>
  </r>
  <r>
    <m/>
    <x v="66"/>
    <s v="UserMailbox"/>
    <n v="0"/>
  </r>
  <r>
    <m/>
    <x v="67"/>
    <s v="UserMailbox"/>
    <n v="1.24"/>
  </r>
  <r>
    <m/>
    <x v="68"/>
    <s v="UserMailbox"/>
    <n v="0"/>
  </r>
  <r>
    <m/>
    <x v="69"/>
    <s v="UserMailbox"/>
    <n v="0"/>
  </r>
  <r>
    <m/>
    <x v="70"/>
    <s v="SharedMailbox"/>
    <n v="0"/>
  </r>
  <r>
    <m/>
    <x v="71"/>
    <s v="UserMailbox"/>
    <n v="14.38"/>
  </r>
  <r>
    <m/>
    <x v="72"/>
    <s v="UserMailbox"/>
    <n v="0"/>
  </r>
  <r>
    <m/>
    <x v="73"/>
    <s v="UserMailbox"/>
    <n v="12.31"/>
  </r>
  <r>
    <m/>
    <x v="74"/>
    <s v="UserMailbox"/>
    <n v="0"/>
  </r>
  <r>
    <m/>
    <x v="75"/>
    <s v="UserMailbox"/>
    <n v="8.41"/>
  </r>
  <r>
    <m/>
    <x v="76"/>
    <s v="UserMailbox"/>
    <n v="9.57"/>
  </r>
  <r>
    <m/>
    <x v="77"/>
    <s v="UserMailbox"/>
    <n v="0.57999999999999996"/>
  </r>
  <r>
    <m/>
    <x v="78"/>
    <s v="UserMailbox"/>
    <n v="20.05"/>
  </r>
  <r>
    <m/>
    <x v="79"/>
    <s v="UserMailbox"/>
    <n v="3.4"/>
  </r>
  <r>
    <m/>
    <x v="80"/>
    <s v="UserMailbox"/>
    <n v="0"/>
  </r>
  <r>
    <m/>
    <x v="81"/>
    <s v="UserMailbox"/>
    <n v="3.36"/>
  </r>
  <r>
    <m/>
    <x v="82"/>
    <s v="UserMailbox"/>
    <n v="1.47"/>
  </r>
  <r>
    <m/>
    <x v="83"/>
    <s v="UserMailbox"/>
    <n v="0"/>
  </r>
  <r>
    <m/>
    <x v="84"/>
    <s v="UserMailbox"/>
    <n v="3.84"/>
  </r>
  <r>
    <m/>
    <x v="85"/>
    <s v="UserMailbox"/>
    <n v="22.09"/>
  </r>
  <r>
    <m/>
    <x v="86"/>
    <s v="SharedMailbox"/>
    <n v="0.65"/>
  </r>
  <r>
    <m/>
    <x v="87"/>
    <s v="UserMailbox"/>
    <n v="8.65"/>
  </r>
  <r>
    <m/>
    <x v="88"/>
    <s v="UserMailbox"/>
    <n v="0.01"/>
  </r>
  <r>
    <m/>
    <x v="89"/>
    <s v="UserMailbox"/>
    <n v="11.58"/>
  </r>
  <r>
    <m/>
    <x v="90"/>
    <s v="UserMailbox"/>
    <n v="37.61"/>
  </r>
  <r>
    <m/>
    <x v="91"/>
    <s v="UserMailbox"/>
    <n v="10.64"/>
  </r>
  <r>
    <m/>
    <x v="92"/>
    <s v="UserMailbox"/>
    <n v="0.32"/>
  </r>
  <r>
    <m/>
    <x v="93"/>
    <s v="UserMailbox"/>
    <n v="0.01"/>
  </r>
  <r>
    <m/>
    <x v="94"/>
    <s v="UserMailbox"/>
    <n v="0.1"/>
  </r>
  <r>
    <m/>
    <x v="95"/>
    <s v="UserMailbox"/>
    <n v="7.55"/>
  </r>
  <r>
    <m/>
    <x v="96"/>
    <s v="UserMailbox"/>
    <n v="10.02"/>
  </r>
  <r>
    <m/>
    <x v="97"/>
    <s v="UserMailbox"/>
    <n v="25.2"/>
  </r>
  <r>
    <m/>
    <x v="98"/>
    <s v="UserMailbox"/>
    <n v="7.05"/>
  </r>
  <r>
    <m/>
    <x v="99"/>
    <s v="UserMailbox"/>
    <n v="6.42"/>
  </r>
  <r>
    <m/>
    <x v="100"/>
    <s v="UserMailbox"/>
    <n v="20.45"/>
  </r>
  <r>
    <m/>
    <x v="101"/>
    <s v="SharedMailbox"/>
    <n v="0.52"/>
  </r>
  <r>
    <m/>
    <x v="102"/>
    <s v="UserMailbox"/>
    <n v="0"/>
  </r>
  <r>
    <m/>
    <x v="103"/>
    <s v="UserMailbox"/>
    <n v="1.36"/>
  </r>
  <r>
    <m/>
    <x v="104"/>
    <s v="UserMailbox"/>
    <n v="0"/>
  </r>
  <r>
    <m/>
    <x v="105"/>
    <s v="UserMailbox"/>
    <n v="28.8"/>
  </r>
  <r>
    <m/>
    <x v="106"/>
    <s v="UserMailbox"/>
    <n v="24.99"/>
  </r>
  <r>
    <m/>
    <x v="107"/>
    <s v="UserMailbox"/>
    <n v="12.48"/>
  </r>
  <r>
    <m/>
    <x v="108"/>
    <s v="UserMailbox"/>
    <n v="24.31"/>
  </r>
  <r>
    <m/>
    <x v="109"/>
    <s v="UserMailbox"/>
    <n v="11.6"/>
  </r>
  <r>
    <m/>
    <x v="110"/>
    <s v="UserMailbox"/>
    <n v="9.8800000000000008"/>
  </r>
  <r>
    <m/>
    <x v="111"/>
    <s v="UserMailbox"/>
    <n v="1.21"/>
  </r>
  <r>
    <m/>
    <x v="112"/>
    <s v="UserMailbox"/>
    <n v="1.95"/>
  </r>
  <r>
    <m/>
    <x v="113"/>
    <s v="UserMailbox"/>
    <n v="0"/>
  </r>
  <r>
    <m/>
    <x v="114"/>
    <s v="UserMailbox"/>
    <n v="0"/>
  </r>
  <r>
    <m/>
    <x v="115"/>
    <s v="UserMailbox"/>
    <n v="1.1299999999999999"/>
  </r>
  <r>
    <m/>
    <x v="116"/>
    <s v="UserMailbox"/>
    <n v="0"/>
  </r>
  <r>
    <m/>
    <x v="117"/>
    <s v="SharedMailbox"/>
    <n v="6.72"/>
  </r>
  <r>
    <m/>
    <x v="118"/>
    <s v="UserMailbox"/>
    <n v="6.19"/>
  </r>
  <r>
    <m/>
    <x v="119"/>
    <s v="UserMailbox"/>
    <n v="12.74"/>
  </r>
  <r>
    <m/>
    <x v="120"/>
    <s v="UserMailbox"/>
    <n v="12.83"/>
  </r>
  <r>
    <m/>
    <x v="121"/>
    <s v="UserMailbox"/>
    <n v="1.17"/>
  </r>
  <r>
    <m/>
    <x v="122"/>
    <s v="UserMailbox"/>
    <n v="7.85"/>
  </r>
  <r>
    <m/>
    <x v="123"/>
    <s v="UserMailbox"/>
    <n v="0.04"/>
  </r>
  <r>
    <m/>
    <x v="124"/>
    <s v="UserMailbox"/>
    <n v="16.61"/>
  </r>
  <r>
    <m/>
    <x v="125"/>
    <s v="UserMailbox"/>
    <n v="10.77"/>
  </r>
  <r>
    <m/>
    <x v="126"/>
    <s v="UserMailbox"/>
    <n v="7.28"/>
  </r>
  <r>
    <m/>
    <x v="127"/>
    <s v="UserMailbox"/>
    <n v="0.54"/>
  </r>
  <r>
    <m/>
    <x v="128"/>
    <s v="UserMailbox"/>
    <n v="21.58"/>
  </r>
  <r>
    <m/>
    <x v="129"/>
    <s v="UserMailbox"/>
    <n v="0.11"/>
  </r>
  <r>
    <m/>
    <x v="130"/>
    <s v="UserMailbox"/>
    <n v="1.54"/>
  </r>
  <r>
    <m/>
    <x v="131"/>
    <s v="UserMailbox"/>
    <n v="0.51"/>
  </r>
  <r>
    <m/>
    <x v="132"/>
    <s v="UserMailbox"/>
    <n v="3.33"/>
  </r>
  <r>
    <m/>
    <x v="133"/>
    <s v="UserMailbox"/>
    <n v="3.72"/>
  </r>
  <r>
    <m/>
    <x v="134"/>
    <s v="UserMailbox"/>
    <n v="3.65"/>
  </r>
  <r>
    <m/>
    <x v="135"/>
    <s v="UserMailbox"/>
    <n v="0.87"/>
  </r>
  <r>
    <m/>
    <x v="136"/>
    <s v="UserMailbox"/>
    <n v="10.050000000000001"/>
  </r>
  <r>
    <m/>
    <x v="137"/>
    <s v="UserMailbox"/>
    <n v="0.1"/>
  </r>
  <r>
    <m/>
    <x v="138"/>
    <s v="UserMailbox"/>
    <n v="11.33"/>
  </r>
  <r>
    <m/>
    <x v="139"/>
    <s v="UserMailbox"/>
    <n v="10.07"/>
  </r>
  <r>
    <m/>
    <x v="140"/>
    <s v="UserMailbox"/>
    <n v="3.77"/>
  </r>
  <r>
    <m/>
    <x v="141"/>
    <s v="SharedMailbox"/>
    <n v="0"/>
  </r>
  <r>
    <m/>
    <x v="142"/>
    <s v="UserMailbox"/>
    <n v="0.24"/>
  </r>
  <r>
    <m/>
    <x v="143"/>
    <s v="UserMailbox"/>
    <n v="4.18"/>
  </r>
  <r>
    <m/>
    <x v="144"/>
    <s v="UserMailbox"/>
    <n v="11.58"/>
  </r>
  <r>
    <m/>
    <x v="145"/>
    <s v="UserMailbox"/>
    <n v="1.24"/>
  </r>
  <r>
    <m/>
    <x v="146"/>
    <s v="UserMailbox"/>
    <n v="9.35"/>
  </r>
  <r>
    <m/>
    <x v="147"/>
    <s v="UserMailbox"/>
    <n v="12.63"/>
  </r>
  <r>
    <m/>
    <x v="148"/>
    <s v="RoomMailbox"/>
    <n v="7.0000000000000007E-2"/>
  </r>
  <r>
    <m/>
    <x v="149"/>
    <s v="RoomMailbox"/>
    <n v="0.02"/>
  </r>
  <r>
    <m/>
    <x v="150"/>
    <s v="RoomMailbox"/>
    <n v="0.06"/>
  </r>
  <r>
    <m/>
    <x v="151"/>
    <s v="RoomMailbox"/>
    <n v="0.11"/>
  </r>
  <r>
    <m/>
    <x v="152"/>
    <s v="RoomMailbox"/>
    <n v="0.45"/>
  </r>
  <r>
    <m/>
    <x v="153"/>
    <s v="RoomMailbox"/>
    <n v="0.05"/>
  </r>
  <r>
    <m/>
    <x v="154"/>
    <s v="UserMailbox"/>
    <n v="13.6"/>
  </r>
  <r>
    <m/>
    <x v="155"/>
    <s v="UserMailbox"/>
    <n v="4.3600000000000003"/>
  </r>
  <r>
    <m/>
    <x v="156"/>
    <s v="UserMailbox"/>
    <n v="36.200000000000003"/>
  </r>
  <r>
    <m/>
    <x v="157"/>
    <s v="UserMailbox"/>
    <n v="16.100000000000001"/>
  </r>
  <r>
    <m/>
    <x v="158"/>
    <s v="UserMailbox"/>
    <n v="2.02"/>
  </r>
  <r>
    <m/>
    <x v="159"/>
    <s v="UserMailbox"/>
    <n v="0"/>
  </r>
  <r>
    <m/>
    <x v="160"/>
    <s v="UserMailbox"/>
    <n v="0"/>
  </r>
  <r>
    <m/>
    <x v="161"/>
    <s v="UserMailbox"/>
    <n v="0"/>
  </r>
  <r>
    <m/>
    <x v="162"/>
    <s v="UserMailbox"/>
    <n v="0"/>
  </r>
  <r>
    <m/>
    <x v="163"/>
    <s v="UserMailbox"/>
    <n v="4.76"/>
  </r>
  <r>
    <m/>
    <x v="164"/>
    <s v="UserMailbox"/>
    <n v="13.48"/>
  </r>
  <r>
    <m/>
    <x v="165"/>
    <s v="UserMailbox"/>
    <n v="8.8000000000000007"/>
  </r>
  <r>
    <m/>
    <x v="166"/>
    <s v="UserMailbox"/>
    <n v="5.84"/>
  </r>
  <r>
    <m/>
    <x v="167"/>
    <s v="UserMailbox"/>
    <n v="0.26"/>
  </r>
  <r>
    <m/>
    <x v="168"/>
    <s v="UserMailbox"/>
    <n v="7.74"/>
  </r>
  <r>
    <m/>
    <x v="169"/>
    <s v="UserMailbox"/>
    <n v="4.43"/>
  </r>
  <r>
    <m/>
    <x v="170"/>
    <s v="UserMailbox"/>
    <n v="0"/>
  </r>
  <r>
    <m/>
    <x v="171"/>
    <s v="UserMailbox"/>
    <n v="4.51"/>
  </r>
  <r>
    <m/>
    <x v="172"/>
    <s v="UserMailbox"/>
    <n v="0.15"/>
  </r>
  <r>
    <m/>
    <x v="173"/>
    <s v="UserMailbox"/>
    <n v="0"/>
  </r>
  <r>
    <m/>
    <x v="174"/>
    <s v="UserMailbox"/>
    <n v="0"/>
  </r>
  <r>
    <m/>
    <x v="175"/>
    <s v="UserMailbox"/>
    <n v="39.450000000000003"/>
  </r>
  <r>
    <m/>
    <x v="176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">
  <r>
    <m/>
    <s v="user1"/>
    <x v="0"/>
    <n v="0"/>
  </r>
  <r>
    <m/>
    <s v="user2"/>
    <x v="1"/>
    <n v="0.01"/>
  </r>
  <r>
    <m/>
    <s v="user3"/>
    <x v="2"/>
    <n v="0.01"/>
  </r>
  <r>
    <m/>
    <s v="user4"/>
    <x v="3"/>
    <n v="0"/>
  </r>
  <r>
    <m/>
    <s v="user5"/>
    <x v="4"/>
    <n v="9.01"/>
  </r>
  <r>
    <m/>
    <s v="user6"/>
    <x v="5"/>
    <n v="33.82"/>
  </r>
  <r>
    <m/>
    <s v="user7"/>
    <x v="6"/>
    <n v="66.17"/>
  </r>
  <r>
    <m/>
    <s v="user8"/>
    <x v="7"/>
    <n v="36.549999999999997"/>
  </r>
  <r>
    <m/>
    <s v="user9"/>
    <x v="8"/>
    <n v="39.130000000000003"/>
  </r>
  <r>
    <m/>
    <s v="user10"/>
    <x v="9"/>
    <n v="18"/>
  </r>
  <r>
    <m/>
    <s v="user11"/>
    <x v="10"/>
    <n v="14.63"/>
  </r>
  <r>
    <m/>
    <s v="user12"/>
    <x v="11"/>
    <n v="0.39"/>
  </r>
  <r>
    <m/>
    <s v="user13"/>
    <x v="12"/>
    <n v="0"/>
  </r>
  <r>
    <m/>
    <s v="user14"/>
    <x v="13"/>
    <n v="24.23"/>
  </r>
  <r>
    <m/>
    <s v="user15"/>
    <x v="14"/>
    <n v="48.98"/>
  </r>
  <r>
    <m/>
    <s v="user16"/>
    <x v="15"/>
    <n v="0"/>
  </r>
  <r>
    <m/>
    <s v="user17"/>
    <x v="16"/>
    <n v="0"/>
  </r>
  <r>
    <m/>
    <s v="user18"/>
    <x v="17"/>
    <n v="46.69"/>
  </r>
  <r>
    <m/>
    <s v="user19"/>
    <x v="18"/>
    <n v="15.1"/>
  </r>
  <r>
    <m/>
    <s v="user20"/>
    <x v="19"/>
    <n v="7.95"/>
  </r>
  <r>
    <m/>
    <s v="user21"/>
    <x v="20"/>
    <n v="2.46"/>
  </r>
  <r>
    <m/>
    <s v="user22"/>
    <x v="21"/>
    <n v="7.0000000000000007E-2"/>
  </r>
  <r>
    <m/>
    <s v="user23"/>
    <x v="22"/>
    <n v="0"/>
  </r>
  <r>
    <m/>
    <s v="user24"/>
    <x v="23"/>
    <n v="0.28999999999999998"/>
  </r>
  <r>
    <m/>
    <s v="user25"/>
    <x v="24"/>
    <n v="26.06"/>
  </r>
  <r>
    <m/>
    <s v="user26"/>
    <x v="25"/>
    <n v="2.0499999999999998"/>
  </r>
  <r>
    <m/>
    <s v="user27"/>
    <x v="26"/>
    <n v="0"/>
  </r>
  <r>
    <m/>
    <s v="user28"/>
    <x v="27"/>
    <n v="112.55"/>
  </r>
  <r>
    <m/>
    <s v="user29"/>
    <x v="28"/>
    <n v="1.58"/>
  </r>
  <r>
    <m/>
    <s v="user30"/>
    <x v="29"/>
    <n v="9.49"/>
  </r>
  <r>
    <m/>
    <s v="user31"/>
    <x v="30"/>
    <n v="41.51"/>
  </r>
  <r>
    <m/>
    <s v="user32"/>
    <x v="31"/>
    <n v="18.41"/>
  </r>
  <r>
    <m/>
    <s v="user33"/>
    <x v="32"/>
    <n v="0"/>
  </r>
  <r>
    <m/>
    <s v="user34"/>
    <x v="33"/>
    <n v="15.72"/>
  </r>
  <r>
    <m/>
    <s v="user35"/>
    <x v="34"/>
    <n v="0"/>
  </r>
  <r>
    <m/>
    <s v="user36"/>
    <x v="35"/>
    <n v="58.17"/>
  </r>
  <r>
    <m/>
    <s v="user37"/>
    <x v="36"/>
    <n v="0.72"/>
  </r>
  <r>
    <m/>
    <s v="user38"/>
    <x v="37"/>
    <n v="2.1"/>
  </r>
  <r>
    <m/>
    <s v="user39"/>
    <x v="38"/>
    <n v="3.16"/>
  </r>
  <r>
    <m/>
    <s v="user40"/>
    <x v="39"/>
    <n v="18.61"/>
  </r>
  <r>
    <m/>
    <s v="user41"/>
    <x v="40"/>
    <n v="41.47"/>
  </r>
  <r>
    <m/>
    <s v="user42"/>
    <x v="41"/>
    <n v="1.1100000000000001"/>
  </r>
  <r>
    <m/>
    <s v="user43"/>
    <x v="42"/>
    <n v="0"/>
  </r>
  <r>
    <m/>
    <s v="user44"/>
    <x v="43"/>
    <n v="11.44"/>
  </r>
  <r>
    <m/>
    <s v="user45"/>
    <x v="44"/>
    <n v="5.48"/>
  </r>
  <r>
    <m/>
    <s v="user46"/>
    <x v="45"/>
    <n v="19.55"/>
  </r>
  <r>
    <m/>
    <s v="user47"/>
    <x v="46"/>
    <n v="0.14000000000000001"/>
  </r>
  <r>
    <m/>
    <s v="user48"/>
    <x v="47"/>
    <n v="0"/>
  </r>
  <r>
    <m/>
    <s v="user49"/>
    <x v="48"/>
    <n v="0"/>
  </r>
  <r>
    <m/>
    <s v="user50"/>
    <x v="49"/>
    <n v="21.16"/>
  </r>
  <r>
    <m/>
    <s v="user51"/>
    <x v="50"/>
    <n v="2.09"/>
  </r>
  <r>
    <m/>
    <s v="user52"/>
    <x v="51"/>
    <n v="44.49"/>
  </r>
  <r>
    <m/>
    <s v="user53"/>
    <x v="52"/>
    <n v="41.65"/>
  </r>
  <r>
    <m/>
    <s v="user54"/>
    <x v="53"/>
    <n v="6.1"/>
  </r>
  <r>
    <m/>
    <s v="user55"/>
    <x v="54"/>
    <n v="2.96"/>
  </r>
  <r>
    <m/>
    <s v="user56"/>
    <x v="55"/>
    <n v="4.9000000000000004"/>
  </r>
  <r>
    <m/>
    <s v="user57"/>
    <x v="56"/>
    <n v="135.18"/>
  </r>
  <r>
    <m/>
    <s v="user58"/>
    <x v="57"/>
    <n v="5.67"/>
  </r>
  <r>
    <m/>
    <s v="user59"/>
    <x v="58"/>
    <n v="0"/>
  </r>
  <r>
    <m/>
    <s v="user60"/>
    <x v="59"/>
    <n v="8.92"/>
  </r>
  <r>
    <m/>
    <s v="user61"/>
    <x v="60"/>
    <n v="32.4"/>
  </r>
  <r>
    <m/>
    <s v="user62"/>
    <x v="61"/>
    <n v="0.01"/>
  </r>
  <r>
    <m/>
    <s v="user63"/>
    <x v="62"/>
    <n v="16.61"/>
  </r>
  <r>
    <m/>
    <s v="user64"/>
    <x v="63"/>
    <n v="104.15"/>
  </r>
  <r>
    <m/>
    <s v="user65"/>
    <x v="64"/>
    <n v="0"/>
  </r>
  <r>
    <m/>
    <s v="user66"/>
    <x v="65"/>
    <n v="1.05"/>
  </r>
  <r>
    <m/>
    <s v="user67"/>
    <x v="66"/>
    <n v="14.62"/>
  </r>
  <r>
    <m/>
    <s v="user68"/>
    <x v="67"/>
    <n v="2.67"/>
  </r>
  <r>
    <m/>
    <s v="user69"/>
    <x v="68"/>
    <n v="13.01"/>
  </r>
  <r>
    <m/>
    <s v="user70"/>
    <x v="69"/>
    <n v="7.97"/>
  </r>
  <r>
    <m/>
    <s v="user71"/>
    <x v="70"/>
    <n v="14.32"/>
  </r>
  <r>
    <m/>
    <s v="user72"/>
    <x v="71"/>
    <n v="0.99"/>
  </r>
  <r>
    <m/>
    <s v="user73"/>
    <x v="72"/>
    <n v="76.760000000000005"/>
  </r>
  <r>
    <m/>
    <s v="user74"/>
    <x v="73"/>
    <n v="0"/>
  </r>
  <r>
    <m/>
    <s v="user75"/>
    <x v="74"/>
    <n v="6.36"/>
  </r>
  <r>
    <m/>
    <s v="user76"/>
    <x v="75"/>
    <n v="13.12"/>
  </r>
  <r>
    <m/>
    <s v="user77"/>
    <x v="76"/>
    <n v="18.170000000000002"/>
  </r>
  <r>
    <m/>
    <s v="user78"/>
    <x v="77"/>
    <n v="0"/>
  </r>
  <r>
    <m/>
    <s v="user79"/>
    <x v="78"/>
    <n v="2.11"/>
  </r>
  <r>
    <m/>
    <s v="user80"/>
    <x v="79"/>
    <n v="0.02"/>
  </r>
  <r>
    <m/>
    <s v="user81"/>
    <x v="80"/>
    <n v="0.57999999999999996"/>
  </r>
  <r>
    <m/>
    <s v="user82"/>
    <x v="81"/>
    <n v="1.3"/>
  </r>
  <r>
    <m/>
    <s v="user83"/>
    <x v="82"/>
    <n v="3.57"/>
  </r>
  <r>
    <m/>
    <s v="user84"/>
    <x v="83"/>
    <n v="5.57"/>
  </r>
  <r>
    <m/>
    <s v="user85"/>
    <x v="84"/>
    <n v="1.93"/>
  </r>
  <r>
    <m/>
    <s v="user86"/>
    <x v="85"/>
    <n v="10.65"/>
  </r>
  <r>
    <m/>
    <s v="user87"/>
    <x v="86"/>
    <n v="0"/>
  </r>
  <r>
    <m/>
    <s v="user88"/>
    <x v="87"/>
    <n v="0.96"/>
  </r>
  <r>
    <m/>
    <s v="user89"/>
    <x v="88"/>
    <n v="0.18"/>
  </r>
  <r>
    <m/>
    <s v="user90"/>
    <x v="89"/>
    <n v="0"/>
  </r>
  <r>
    <m/>
    <s v="user91"/>
    <x v="90"/>
    <n v="43.25"/>
  </r>
  <r>
    <m/>
    <s v="user92"/>
    <x v="91"/>
    <n v="2.77"/>
  </r>
  <r>
    <m/>
    <s v="user93"/>
    <x v="92"/>
    <n v="2.08"/>
  </r>
  <r>
    <m/>
    <s v="user94"/>
    <x v="93"/>
    <n v="2.27"/>
  </r>
  <r>
    <m/>
    <s v="user95"/>
    <x v="94"/>
    <n v="9.56"/>
  </r>
  <r>
    <m/>
    <s v="user96"/>
    <x v="95"/>
    <n v="5.22"/>
  </r>
  <r>
    <m/>
    <s v="user97"/>
    <x v="96"/>
    <n v="16.7"/>
  </r>
  <r>
    <m/>
    <s v="user98"/>
    <x v="97"/>
    <n v="5.05"/>
  </r>
  <r>
    <m/>
    <s v="user99"/>
    <x v="98"/>
    <n v="0"/>
  </r>
  <r>
    <m/>
    <s v="user100"/>
    <x v="99"/>
    <n v="22.43"/>
  </r>
  <r>
    <m/>
    <s v="user101"/>
    <x v="100"/>
    <n v="0"/>
  </r>
  <r>
    <m/>
    <s v="user102"/>
    <x v="101"/>
    <n v="92.73"/>
  </r>
  <r>
    <m/>
    <s v="user103"/>
    <x v="102"/>
    <n v="5.38"/>
  </r>
  <r>
    <m/>
    <s v="user104"/>
    <x v="103"/>
    <n v="4.53"/>
  </r>
  <r>
    <m/>
    <s v="user105"/>
    <x v="104"/>
    <n v="0.01"/>
  </r>
  <r>
    <m/>
    <s v="user106"/>
    <x v="105"/>
    <n v="0"/>
  </r>
  <r>
    <m/>
    <s v="user107"/>
    <x v="106"/>
    <n v="0"/>
  </r>
  <r>
    <m/>
    <s v="user108"/>
    <x v="107"/>
    <n v="0"/>
  </r>
  <r>
    <m/>
    <s v="user109"/>
    <x v="108"/>
    <n v="24.29"/>
  </r>
  <r>
    <m/>
    <s v="user110"/>
    <x v="109"/>
    <n v="1.37"/>
  </r>
  <r>
    <m/>
    <s v="user111"/>
    <x v="110"/>
    <n v="0"/>
  </r>
  <r>
    <m/>
    <s v="user112"/>
    <x v="111"/>
    <n v="0.92"/>
  </r>
  <r>
    <m/>
    <s v="user113"/>
    <x v="112"/>
    <n v="10.34"/>
  </r>
  <r>
    <m/>
    <s v="user114"/>
    <x v="113"/>
    <n v="0.95"/>
  </r>
  <r>
    <m/>
    <s v="user115"/>
    <x v="114"/>
    <n v="12.1"/>
  </r>
  <r>
    <m/>
    <s v="user116"/>
    <x v="115"/>
    <n v="0.15"/>
  </r>
  <r>
    <m/>
    <s v="user117"/>
    <x v="116"/>
    <n v="131.11000000000001"/>
  </r>
  <r>
    <m/>
    <m/>
    <x v="117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m/>
    <x v="0"/>
    <s v="site1"/>
    <n v="0.1"/>
  </r>
  <r>
    <m/>
    <x v="1"/>
    <s v="site2"/>
    <n v="1.42"/>
  </r>
  <r>
    <m/>
    <x v="2"/>
    <s v="site3"/>
    <n v="5.44"/>
  </r>
  <r>
    <m/>
    <x v="3"/>
    <s v="site4"/>
    <n v="1.69"/>
  </r>
  <r>
    <m/>
    <x v="4"/>
    <s v="site5"/>
    <n v="0.13"/>
  </r>
  <r>
    <m/>
    <x v="5"/>
    <s v="site6"/>
    <n v="2.8"/>
  </r>
  <r>
    <m/>
    <x v="6"/>
    <s v="site7"/>
    <n v="0"/>
  </r>
  <r>
    <m/>
    <x v="7"/>
    <s v="site8"/>
    <n v="0.01"/>
  </r>
  <r>
    <m/>
    <x v="8"/>
    <s v="site9"/>
    <n v="4.63"/>
  </r>
  <r>
    <m/>
    <x v="9"/>
    <s v="site10"/>
    <n v="1.08"/>
  </r>
  <r>
    <m/>
    <x v="10"/>
    <s v="site11"/>
    <n v="19.489999999999998"/>
  </r>
  <r>
    <m/>
    <x v="11"/>
    <s v="site12"/>
    <n v="0.01"/>
  </r>
  <r>
    <m/>
    <x v="12"/>
    <s v="site13"/>
    <n v="11.21"/>
  </r>
  <r>
    <m/>
    <x v="13"/>
    <s v="site14"/>
    <n v="0"/>
  </r>
  <r>
    <m/>
    <x v="14"/>
    <s v="site15"/>
    <n v="0.11"/>
  </r>
  <r>
    <m/>
    <x v="15"/>
    <s v="site16"/>
    <n v="0.05"/>
  </r>
  <r>
    <m/>
    <x v="16"/>
    <s v="site17"/>
    <n v="1.82"/>
  </r>
  <r>
    <m/>
    <x v="17"/>
    <s v="site18"/>
    <n v="3.2"/>
  </r>
  <r>
    <m/>
    <x v="18"/>
    <s v="site19"/>
    <n v="42.54"/>
  </r>
  <r>
    <m/>
    <x v="19"/>
    <s v="site20"/>
    <n v="0.82"/>
  </r>
  <r>
    <m/>
    <x v="20"/>
    <s v="site21"/>
    <n v="17.48"/>
  </r>
  <r>
    <m/>
    <x v="21"/>
    <s v="site22"/>
    <n v="6.16"/>
  </r>
  <r>
    <m/>
    <x v="22"/>
    <s v="site23"/>
    <n v="0.15"/>
  </r>
  <r>
    <m/>
    <x v="23"/>
    <s v="site24"/>
    <n v="0.08"/>
  </r>
  <r>
    <m/>
    <x v="24"/>
    <s v="site25"/>
    <n v="0.06"/>
  </r>
  <r>
    <m/>
    <x v="25"/>
    <s v="site26"/>
    <n v="0"/>
  </r>
  <r>
    <m/>
    <x v="26"/>
    <s v="site27"/>
    <n v="1.84"/>
  </r>
  <r>
    <m/>
    <x v="27"/>
    <s v="site28"/>
    <n v="0.69"/>
  </r>
  <r>
    <m/>
    <x v="28"/>
    <s v="site29"/>
    <n v="0"/>
  </r>
  <r>
    <m/>
    <x v="29"/>
    <s v="site30"/>
    <n v="0"/>
  </r>
  <r>
    <m/>
    <x v="30"/>
    <s v="site31"/>
    <n v="0.09"/>
  </r>
  <r>
    <m/>
    <x v="31"/>
    <s v="site32"/>
    <n v="0.04"/>
  </r>
  <r>
    <m/>
    <x v="32"/>
    <s v="site33"/>
    <n v="0"/>
  </r>
  <r>
    <m/>
    <x v="33"/>
    <s v="site34"/>
    <n v="19.87"/>
  </r>
  <r>
    <m/>
    <x v="34"/>
    <s v="site35"/>
    <n v="0.05"/>
  </r>
  <r>
    <m/>
    <x v="35"/>
    <s v="site36"/>
    <n v="0.04"/>
  </r>
  <r>
    <m/>
    <x v="36"/>
    <s v="site37"/>
    <n v="0"/>
  </r>
  <r>
    <m/>
    <x v="37"/>
    <s v="site38"/>
    <n v="0.03"/>
  </r>
  <r>
    <m/>
    <x v="38"/>
    <s v="site39"/>
    <n v="0.26"/>
  </r>
  <r>
    <m/>
    <x v="39"/>
    <s v="site40"/>
    <n v="0.01"/>
  </r>
  <r>
    <m/>
    <x v="40"/>
    <s v="site41"/>
    <n v="11.74"/>
  </r>
  <r>
    <m/>
    <x v="41"/>
    <s v="site42"/>
    <n v="0"/>
  </r>
  <r>
    <m/>
    <x v="42"/>
    <s v="site43"/>
    <n v="0.05"/>
  </r>
  <r>
    <m/>
    <x v="43"/>
    <s v="site44"/>
    <n v="0.05"/>
  </r>
  <r>
    <m/>
    <x v="4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9CC5BB-0E6E-42A6-84B0-74895F32C96F}" name="Tabela przestawna4" cacheId="11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>
  <location ref="E2:F2" firstHeaderRow="1" firstDataRow="1" firstDataCol="1"/>
  <pivotFields count="4">
    <pivotField showAll="0"/>
    <pivotField axis="axisRow" showAll="0" measureFilter="1">
      <items count="89">
        <item m="1" x="78"/>
        <item m="1" x="54"/>
        <item m="1" x="68"/>
        <item m="1" x="75"/>
        <item m="1" x="74"/>
        <item m="1" x="61"/>
        <item m="1" x="62"/>
        <item m="1" x="70"/>
        <item m="1" x="47"/>
        <item m="1" x="56"/>
        <item m="1" x="86"/>
        <item m="1" x="71"/>
        <item m="1" x="82"/>
        <item m="1" x="85"/>
        <item m="1" x="53"/>
        <item m="1" x="64"/>
        <item m="1" x="80"/>
        <item m="1" x="59"/>
        <item m="1" x="79"/>
        <item m="1" x="69"/>
        <item m="1" x="51"/>
        <item m="1" x="83"/>
        <item m="1" x="73"/>
        <item m="1" x="76"/>
        <item m="1" x="50"/>
        <item m="1" x="63"/>
        <item m="1" x="72"/>
        <item m="1" x="52"/>
        <item m="1" x="66"/>
        <item m="1" x="81"/>
        <item m="1" x="65"/>
        <item m="1" x="45"/>
        <item m="1" x="57"/>
        <item m="1" x="49"/>
        <item m="1" x="48"/>
        <item m="1" x="46"/>
        <item m="1" x="55"/>
        <item m="1" x="77"/>
        <item m="1" x="84"/>
        <item m="1" x="60"/>
        <item m="1" x="58"/>
        <item m="1" x="67"/>
        <item m="1" x="87"/>
        <item x="4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showAll="0"/>
    <pivotField dataField="1" showAll="0"/>
  </pivotFields>
  <rowFields count="1">
    <field x="1"/>
  </rowFields>
  <colItems count="1">
    <i/>
  </colItems>
  <dataFields count="1">
    <dataField name="Suma z StorageUsageCurrent" fld="3" baseField="0" baseItem="0"/>
  </dataFields>
  <formats count="1">
    <format dxfId="5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1" type="valueGreaterThan" evalOrder="-1" id="1" iMeasureFld="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A9FDA-6005-4CA3-A455-F13B3E8E04A5}" name="Tabela przestawna2" cacheId="8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>
  <location ref="C2:D8" firstHeaderRow="1" firstDataRow="1" firstDataCol="1"/>
  <pivotFields count="4">
    <pivotField showAll="0"/>
    <pivotField showAll="0"/>
    <pivotField axis="axisRow" showAll="0" measureFilter="1">
      <items count="236">
        <item m="1" x="127"/>
        <item m="1" x="128"/>
        <item m="1" x="129"/>
        <item m="1" x="174"/>
        <item m="1" x="212"/>
        <item m="1" x="218"/>
        <item m="1" x="207"/>
        <item m="1" x="156"/>
        <item m="1" x="157"/>
        <item m="1" x="167"/>
        <item m="1" x="201"/>
        <item m="1" x="162"/>
        <item m="1" x="225"/>
        <item m="1" x="172"/>
        <item m="1" x="158"/>
        <item m="1" x="202"/>
        <item m="1" x="199"/>
        <item m="1" x="120"/>
        <item m="1" x="173"/>
        <item m="1" x="121"/>
        <item m="1" x="118"/>
        <item m="1" x="216"/>
        <item m="1" x="164"/>
        <item m="1" x="192"/>
        <item m="1" x="178"/>
        <item m="1" x="220"/>
        <item m="1" x="142"/>
        <item m="1" x="151"/>
        <item m="1" x="143"/>
        <item m="1" x="230"/>
        <item m="1" x="185"/>
        <item m="1" x="135"/>
        <item m="1" x="126"/>
        <item m="1" x="193"/>
        <item m="1" x="139"/>
        <item m="1" x="217"/>
        <item m="1" x="149"/>
        <item m="1" x="197"/>
        <item m="1" x="198"/>
        <item m="1" x="136"/>
        <item m="1" x="152"/>
        <item m="1" x="213"/>
        <item m="1" x="170"/>
        <item m="1" x="148"/>
        <item m="1" x="168"/>
        <item m="1" x="166"/>
        <item m="1" x="227"/>
        <item m="1" x="124"/>
        <item m="1" x="134"/>
        <item m="1" x="211"/>
        <item m="1" x="144"/>
        <item m="1" x="153"/>
        <item m="1" x="154"/>
        <item m="1" x="140"/>
        <item m="1" x="190"/>
        <item m="1" x="191"/>
        <item m="1" x="232"/>
        <item m="1" x="208"/>
        <item m="1" x="204"/>
        <item m="1" x="147"/>
        <item m="1" x="209"/>
        <item m="1" x="171"/>
        <item m="1" x="184"/>
        <item m="1" x="229"/>
        <item m="1" x="181"/>
        <item m="1" x="182"/>
        <item m="1" x="177"/>
        <item m="1" x="196"/>
        <item m="1" x="228"/>
        <item m="1" x="165"/>
        <item m="1" x="125"/>
        <item m="1" x="131"/>
        <item m="1" x="205"/>
        <item m="1" x="226"/>
        <item m="1" x="132"/>
        <item m="1" x="233"/>
        <item m="1" x="161"/>
        <item m="1" x="163"/>
        <item m="1" x="210"/>
        <item m="1" x="203"/>
        <item m="1" x="146"/>
        <item m="1" x="130"/>
        <item m="1" x="186"/>
        <item m="1" x="222"/>
        <item m="1" x="175"/>
        <item m="1" x="206"/>
        <item m="1" x="195"/>
        <item m="1" x="214"/>
        <item m="1" x="219"/>
        <item m="1" x="179"/>
        <item m="1" x="224"/>
        <item m="1" x="141"/>
        <item m="1" x="155"/>
        <item m="1" x="137"/>
        <item m="1" x="194"/>
        <item m="1" x="122"/>
        <item m="1" x="215"/>
        <item m="1" x="200"/>
        <item m="1" x="180"/>
        <item m="1" x="176"/>
        <item m="1" x="221"/>
        <item m="1" x="169"/>
        <item m="1" x="159"/>
        <item m="1" x="187"/>
        <item m="1" x="150"/>
        <item m="1" x="123"/>
        <item m="1" x="119"/>
        <item m="1" x="234"/>
        <item m="1" x="231"/>
        <item m="1" x="138"/>
        <item m="1" x="223"/>
        <item m="1" x="188"/>
        <item m="1" x="160"/>
        <item m="1" x="183"/>
        <item m="1" x="145"/>
        <item m="1" x="189"/>
        <item m="1" x="133"/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dataField="1" showAll="0"/>
  </pivotFields>
  <rowFields count="1">
    <field x="2"/>
  </rowFields>
  <rowItems count="6">
    <i>
      <x v="145"/>
    </i>
    <i>
      <x v="174"/>
    </i>
    <i>
      <x v="181"/>
    </i>
    <i>
      <x v="190"/>
    </i>
    <i>
      <x v="219"/>
    </i>
    <i>
      <x v="234"/>
    </i>
  </rowItems>
  <colItems count="1">
    <i/>
  </colItems>
  <dataFields count="1">
    <dataField name="Suma z StorageUsageCurrent" fld="3" baseField="0" baseItem="0"/>
  </dataFields>
  <formats count="2">
    <format dxfId="7">
      <pivotArea outline="0" collapsedLevelsAreSubtotals="1" fieldPosition="0"/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2" type="valueGreaterThan" evalOrder="-1" id="1" iMeasureFld="0">
      <autoFilter ref="A1">
        <filterColumn colId="0">
          <customFilters>
            <customFilter operator="greaterThan" val="7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359990-85EC-4193-8851-DE741595AB0C}" name="Tabela przestawna1" cacheId="5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compact="0" compactData="0" multipleFieldFilters="0">
  <location ref="A2:B5" firstHeaderRow="1" firstDataRow="1" firstDataCol="1"/>
  <pivotFields count="4">
    <pivotField compact="0" outline="0" showAll="0"/>
    <pivotField axis="axisRow" compact="0" outline="0" showAll="0" measureFilter="1">
      <items count="354">
        <item m="1" x="333"/>
        <item m="1" x="263"/>
        <item m="1" x="325"/>
        <item m="1" x="321"/>
        <item m="1" x="331"/>
        <item m="1" x="318"/>
        <item m="1" x="228"/>
        <item m="1" x="229"/>
        <item m="1" x="252"/>
        <item m="1" x="286"/>
        <item m="1" x="200"/>
        <item m="1" x="311"/>
        <item m="1" x="240"/>
        <item m="1" x="339"/>
        <item m="1" x="261"/>
        <item m="1" x="230"/>
        <item m="1" x="247"/>
        <item m="1" x="312"/>
        <item m="1" x="306"/>
        <item m="1" x="179"/>
        <item m="1" x="262"/>
        <item m="1" x="180"/>
        <item m="1" x="234"/>
        <item m="1" x="350"/>
        <item m="1" x="191"/>
        <item m="1" x="250"/>
        <item m="1" x="190"/>
        <item m="1" x="259"/>
        <item m="1" x="192"/>
        <item m="1" x="316"/>
        <item m="1" x="314"/>
        <item m="1" x="297"/>
        <item m="1" x="267"/>
        <item m="1" x="245"/>
        <item m="1" x="290"/>
        <item m="1" x="209"/>
        <item m="1" x="280"/>
        <item m="1" x="347"/>
        <item m="1" x="220"/>
        <item m="1" x="193"/>
        <item m="1" x="266"/>
        <item m="1" x="224"/>
        <item m="1" x="294"/>
        <item m="1" x="274"/>
        <item m="1" x="273"/>
        <item m="1" x="352"/>
        <item m="1" x="308"/>
        <item m="1" x="351"/>
        <item m="1" x="334"/>
        <item m="1" x="243"/>
        <item m="1" x="207"/>
        <item m="1" x="219"/>
        <item m="1" x="210"/>
        <item m="1" x="237"/>
        <item m="1" x="232"/>
        <item m="1" x="345"/>
        <item m="1" x="307"/>
        <item m="1" x="253"/>
        <item m="1" x="181"/>
        <item m="1" x="272"/>
        <item m="1" x="202"/>
        <item m="1" x="281"/>
        <item m="1" x="251"/>
        <item m="1" x="197"/>
        <item m="1" x="239"/>
        <item m="1" x="186"/>
        <item m="1" x="295"/>
        <item m="1" x="204"/>
        <item m="1" x="330"/>
        <item m="1" x="218"/>
        <item m="1" x="340"/>
        <item m="1" x="304"/>
        <item m="1" x="305"/>
        <item m="1" x="270"/>
        <item m="1" x="199"/>
        <item m="1" x="223"/>
        <item m="1" x="293"/>
        <item m="1" x="326"/>
        <item m="1" x="256"/>
        <item m="1" x="216"/>
        <item m="1" x="249"/>
        <item m="1" x="342"/>
        <item m="1" x="184"/>
        <item m="1" x="196"/>
        <item m="1" x="324"/>
        <item m="1" x="215"/>
        <item m="1" x="211"/>
        <item m="1" x="225"/>
        <item m="1" x="226"/>
        <item m="1" x="205"/>
        <item m="1" x="291"/>
        <item m="1" x="217"/>
        <item m="1" x="222"/>
        <item m="1" x="292"/>
        <item m="1" x="221"/>
        <item m="1" x="348"/>
        <item m="1" x="319"/>
        <item m="1" x="214"/>
        <item m="1" x="320"/>
        <item m="1" x="257"/>
        <item m="1" x="344"/>
        <item m="1" x="277"/>
        <item m="1" x="278"/>
        <item m="1" x="242"/>
        <item m="1" x="303"/>
        <item m="1" x="268"/>
        <item m="1" x="231"/>
        <item m="1" x="302"/>
        <item m="1" x="343"/>
        <item m="1" x="246"/>
        <item m="1" x="185"/>
        <item m="1" x="188"/>
        <item m="1" x="315"/>
        <item m="1" x="341"/>
        <item m="1" x="189"/>
        <item m="1" x="238"/>
        <item m="1" x="241"/>
        <item m="1" x="322"/>
        <item m="1" x="313"/>
        <item m="1" x="300"/>
        <item m="1" x="233"/>
        <item m="1" x="248"/>
        <item m="1" x="208"/>
        <item m="1" x="260"/>
        <item m="1" x="187"/>
        <item m="1" x="282"/>
        <item m="1" x="336"/>
        <item m="1" x="264"/>
        <item m="1" x="317"/>
        <item m="1" x="301"/>
        <item m="1" x="327"/>
        <item m="1" x="332"/>
        <item m="1" x="275"/>
        <item m="1" x="338"/>
        <item m="1" x="206"/>
        <item m="1" x="198"/>
        <item m="1" x="258"/>
        <item m="1" x="227"/>
        <item m="1" x="201"/>
        <item m="1" x="296"/>
        <item m="1" x="182"/>
        <item m="1" x="212"/>
        <item m="1" x="329"/>
        <item m="1" x="309"/>
        <item m="1" x="328"/>
        <item m="1" x="276"/>
        <item m="1" x="323"/>
        <item m="1" x="298"/>
        <item m="1" x="283"/>
        <item m="1" x="284"/>
        <item m="1" x="254"/>
        <item m="1" x="299"/>
        <item m="1" x="265"/>
        <item m="1" x="310"/>
        <item m="1" x="335"/>
        <item m="1" x="255"/>
        <item m="1" x="235"/>
        <item m="1" x="285"/>
        <item m="1" x="183"/>
        <item m="1" x="177"/>
        <item m="1" x="349"/>
        <item m="1" x="269"/>
        <item m="1" x="346"/>
        <item m="1" x="203"/>
        <item m="1" x="337"/>
        <item m="1" x="288"/>
        <item m="1" x="236"/>
        <item m="1" x="271"/>
        <item m="1" x="279"/>
        <item m="1" x="244"/>
        <item m="1" x="213"/>
        <item m="1" x="289"/>
        <item m="1" x="178"/>
        <item m="1" x="287"/>
        <item m="1" x="195"/>
        <item m="1" x="194"/>
        <item x="17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3">
    <i>
      <x v="267"/>
    </i>
    <i>
      <x v="333"/>
    </i>
    <i>
      <x v="352"/>
    </i>
  </rowItems>
  <colItems count="1">
    <i/>
  </colItems>
  <dataFields count="1">
    <dataField name="Suma z TotalItemSize" fld="3" baseField="0" baseItem="0"/>
  </dataFields>
  <formats count="2">
    <format dxfId="9">
      <pivotArea outline="0" collapsedLevelsAreSubtotals="1" fieldPosition="0"/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1" type="valueGreaterThan" evalOrder="-1" id="1" iMeasureFld="0">
      <autoFilter ref="A1">
        <filterColumn colId="0">
          <customFilters>
            <customFilter operator="greaterThan" val="3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2" sqref="E2"/>
    </sheetView>
  </sheetViews>
  <sheetFormatPr defaultRowHeight="14.5" x14ac:dyDescent="0.35"/>
  <cols>
    <col min="1" max="1" width="19.90625" bestFit="1" customWidth="1"/>
    <col min="2" max="2" width="19.08984375" style="5" bestFit="1" customWidth="1"/>
    <col min="3" max="3" width="17" bestFit="1" customWidth="1"/>
    <col min="4" max="4" width="25.7265625" style="5" bestFit="1" customWidth="1"/>
    <col min="5" max="5" width="17" bestFit="1" customWidth="1"/>
    <col min="6" max="6" width="25.7265625" style="5" customWidth="1"/>
    <col min="8" max="8" width="25.453125" bestFit="1" customWidth="1"/>
    <col min="9" max="9" width="19.1796875" bestFit="1" customWidth="1"/>
    <col min="10" max="185" width="92.453125" bestFit="1" customWidth="1"/>
    <col min="186" max="186" width="13.54296875" bestFit="1" customWidth="1"/>
  </cols>
  <sheetData>
    <row r="1" spans="1:6" x14ac:dyDescent="0.35">
      <c r="A1" s="6" t="str">
        <f>_xlfn.CONCAT("Exchange", " - ", Exchange!A1)</f>
        <v>Exchange - 16.05.2023</v>
      </c>
      <c r="B1" s="7" t="s">
        <v>0</v>
      </c>
      <c r="C1" s="6" t="str">
        <f>_xlfn.CONCAT("OneDrive", " - ", OneDrive!A1)</f>
        <v>OneDrive - 16.05.2023</v>
      </c>
      <c r="D1" s="7" t="s">
        <v>1</v>
      </c>
      <c r="E1" s="6" t="str">
        <f>_xlfn.CONCAT("Sharepoint", " - ", SharePoint!A1)</f>
        <v>Sharepoint - 16.05.2023</v>
      </c>
      <c r="F1" s="7" t="s">
        <v>2</v>
      </c>
    </row>
    <row r="2" spans="1:6" x14ac:dyDescent="0.35">
      <c r="A2" s="3" t="s">
        <v>3</v>
      </c>
      <c r="B2" s="5" t="s">
        <v>4</v>
      </c>
      <c r="C2" s="3" t="s">
        <v>5</v>
      </c>
      <c r="D2" s="5" t="s">
        <v>6</v>
      </c>
      <c r="E2" s="3" t="s">
        <v>5</v>
      </c>
      <c r="F2" s="5" t="s">
        <v>6</v>
      </c>
    </row>
    <row r="3" spans="1:6" x14ac:dyDescent="0.35">
      <c r="A3" t="s">
        <v>132</v>
      </c>
      <c r="B3" s="10">
        <v>37.61</v>
      </c>
      <c r="C3" s="4" t="s">
        <v>69</v>
      </c>
      <c r="D3" s="10">
        <v>112.55</v>
      </c>
    </row>
    <row r="4" spans="1:6" x14ac:dyDescent="0.35">
      <c r="A4" t="s">
        <v>198</v>
      </c>
      <c r="B4" s="10">
        <v>36.200000000000003</v>
      </c>
      <c r="C4" s="4" t="s">
        <v>98</v>
      </c>
      <c r="D4" s="10">
        <v>135.18</v>
      </c>
    </row>
    <row r="5" spans="1:6" x14ac:dyDescent="0.35">
      <c r="A5" t="s">
        <v>217</v>
      </c>
      <c r="B5" s="10">
        <v>39.450000000000003</v>
      </c>
      <c r="C5" s="4" t="s">
        <v>105</v>
      </c>
      <c r="D5" s="10">
        <v>104.15</v>
      </c>
    </row>
    <row r="6" spans="1:6" x14ac:dyDescent="0.35">
      <c r="C6" s="4" t="s">
        <v>114</v>
      </c>
      <c r="D6" s="10">
        <v>76.760000000000005</v>
      </c>
    </row>
    <row r="7" spans="1:6" x14ac:dyDescent="0.35">
      <c r="C7" s="4" t="s">
        <v>143</v>
      </c>
      <c r="D7" s="10">
        <v>92.73</v>
      </c>
    </row>
    <row r="8" spans="1:6" x14ac:dyDescent="0.35">
      <c r="C8" s="4" t="s">
        <v>158</v>
      </c>
      <c r="D8" s="10">
        <v>131.11000000000001</v>
      </c>
    </row>
  </sheetData>
  <pageMargins left="0.7" right="0.7" top="0.75" bottom="0.75" header="0.3" footer="0.3"/>
  <pageSetup paperSize="9" orientation="portrait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C33862F8-836A-45FB-ADE8-34A19FB82565}">
            <xm:f>DATEVALUE(Exchange!$A$1)&lt;(TODAY()-7)</xm:f>
            <x14:dxf>
              <fill>
                <patternFill>
                  <bgColor rgb="FFFF0000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expression" priority="2" id="{4E9F8FB8-FC51-4F3B-9FB4-64A3C91A350F}">
            <xm:f>DATEVALUE(OneDrive!$A$1)&lt;(TODAY()-7)</xm:f>
            <x14:dxf>
              <fill>
                <patternFill>
                  <bgColor rgb="FFFF0000"/>
                </patternFill>
              </fill>
            </x14:dxf>
          </x14:cfRule>
          <xm:sqref>C1</xm:sqref>
        </x14:conditionalFormatting>
        <x14:conditionalFormatting xmlns:xm="http://schemas.microsoft.com/office/excel/2006/main">
          <x14:cfRule type="expression" priority="1" id="{9D215502-BCF8-49A6-B603-271A69C3AE96}">
            <xm:f>DATEVALUE(SharePoint!$A$1)&lt;(TODAY()-7)</xm:f>
            <x14:dxf>
              <fill>
                <patternFill>
                  <bgColor rgb="FFFF0000"/>
                </patternFill>
              </fill>
            </x14:dxf>
          </x14:cfRule>
          <xm:sqref>E1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4ABD-4732-4905-B5A8-A6D80B28D4A5}">
  <dimension ref="A1:G19"/>
  <sheetViews>
    <sheetView workbookViewId="0"/>
  </sheetViews>
  <sheetFormatPr defaultRowHeight="14.5" x14ac:dyDescent="0.35"/>
  <cols>
    <col min="1" max="1" width="10.453125" bestFit="1" customWidth="1"/>
    <col min="2" max="2" width="4.81640625" bestFit="1" customWidth="1"/>
    <col min="3" max="3" width="15" bestFit="1" customWidth="1"/>
    <col min="4" max="5" width="9.81640625" bestFit="1" customWidth="1"/>
    <col min="6" max="6" width="6.54296875" bestFit="1" customWidth="1"/>
    <col min="7" max="7" width="6.26953125" bestFit="1" customWidth="1"/>
  </cols>
  <sheetData>
    <row r="1" spans="1:7" x14ac:dyDescent="0.35">
      <c r="A1" t="s">
        <v>7</v>
      </c>
      <c r="B1" t="s">
        <v>8</v>
      </c>
      <c r="C1" s="2" t="str">
        <f ca="1">TEXT(TODAY(),"mm.rrrr")</f>
        <v>05.2023</v>
      </c>
      <c r="D1" s="2" t="str">
        <f ca="1">TEXT(DATE(YEAR(TODAY()),MONTH(TODAY())-1,DAY(TODAY())),"mm.rrrr")</f>
        <v>04.2023</v>
      </c>
      <c r="E1" s="2" t="str">
        <f ca="1">TEXT(DATE(YEAR(TODAY()),MONTH(TODAY())-2,DAY(TODAY())),"mm.rrrr")</f>
        <v>03.2023</v>
      </c>
    </row>
    <row r="2" spans="1:7" x14ac:dyDescent="0.35">
      <c r="A2" t="s">
        <v>262</v>
      </c>
      <c r="B2" t="str" cm="1">
        <f t="array" aca="1" ref="B2" ca="1">INDIRECT("'" &amp; A2 &amp; "'!B2")</f>
        <v>C:\</v>
      </c>
      <c r="C2" s="8" cm="1">
        <f t="array" aca="1" ref="C2" ca="1">IF(MONTH(INDIRECT("'" &amp; A2 &amp; "'!A2")) = MONTH('Zbiorcze Servers'!$C$1), (INDIRECT("'" &amp; A2 &amp; "'!D2") - INDIRECT("'" &amp; A2 &amp; "'!C2")) / INDIRECT("'" &amp; A2 &amp; "'!D2"), "")</f>
        <v>0.32362637362637364</v>
      </c>
      <c r="D2" s="8" cm="1">
        <f t="array" aca="1" ref="D2" ca="1">IF(MONTH(INDIRECT("'" &amp; A2 &amp; "'!A3")) = MONTH('Zbiorcze Servers'!$D$1), (INDIRECT("'" &amp; A2 &amp; "'!D3") - INDIRECT("'" &amp; A2 &amp; "'!C3")) / INDIRECT("'" &amp; A2 &amp; "'!D3"), "")</f>
        <v>0.32135007849293573</v>
      </c>
      <c r="E2" s="8" t="str" cm="1">
        <f t="array" aca="1" ref="E2" ca="1">IF(MONTH(INDIRECT("'" &amp; A2 &amp; "'!A4")) = MONTH('Zbiorcze Servers'!$E$1), (INDIRECT("'" &amp; A2 &amp; "'!D4") - INDIRECT("'" &amp; A2 &amp; "'!C4")) / INDIRECT("'" &amp; A2 &amp; "'!D4"), "")</f>
        <v/>
      </c>
    </row>
    <row r="3" spans="1:7" x14ac:dyDescent="0.35">
      <c r="A3" t="s">
        <v>263</v>
      </c>
      <c r="B3" t="str" cm="1">
        <f t="array" aca="1" ref="B3" ca="1">INDIRECT("'" &amp; A3 &amp; "'!B2")</f>
        <v>C:\</v>
      </c>
      <c r="C3" s="8" cm="1">
        <f t="array" aca="1" ref="C3" ca="1">IF(MONTH(INDIRECT("'" &amp; A3 &amp; "'!A2")) = MONTH('Zbiorcze Servers'!$C$1), (INDIRECT("'" &amp; A3 &amp; "'!D2") - INDIRECT("'" &amp; A3 &amp; "'!C2")) / INDIRECT("'" &amp; A3 &amp; "'!D2"), "")</f>
        <v>0.20799050632911398</v>
      </c>
      <c r="D3" s="8" cm="1">
        <f t="array" aca="1" ref="D3" ca="1">IF(MONTH(INDIRECT("'" &amp; A3 &amp; "'!A3")) = MONTH('Zbiorcze Servers'!$D$1), (INDIRECT("'" &amp; A3 &amp; "'!D3") - INDIRECT("'" &amp; A3 &amp; "'!C3")) / INDIRECT("'" &amp; A3 &amp; "'!D3"), "")</f>
        <v>0.20759493670886081</v>
      </c>
      <c r="E3" s="8" t="str" cm="1">
        <f t="array" aca="1" ref="E3" ca="1">IF(MONTH(INDIRECT("'" &amp; A3 &amp; "'!A4")) = MONTH('Zbiorcze Servers'!$E$1), (INDIRECT("'" &amp; A3 &amp; "'!D4") - INDIRECT("'" &amp; A3 &amp; "'!C4")) / INDIRECT("'" &amp; A3 &amp; "'!D4"), "")</f>
        <v/>
      </c>
    </row>
    <row r="4" spans="1:7" x14ac:dyDescent="0.35">
      <c r="A4" t="s">
        <v>264</v>
      </c>
      <c r="B4" t="str" cm="1">
        <f t="array" aca="1" ref="B4" ca="1">INDIRECT("'" &amp; A4 &amp; "'!B2")</f>
        <v>C:\</v>
      </c>
      <c r="C4" s="8" cm="1">
        <f t="array" aca="1" ref="C4" ca="1">IF(MONTH(INDIRECT("'" &amp; A4 &amp; "'!A2")) = MONTH('Zbiorcze Servers'!$C$1), (INDIRECT("'" &amp; A4 &amp; "'!D2") - INDIRECT("'" &amp; A4 &amp; "'!C2")) / INDIRECT("'" &amp; A4 &amp; "'!D2"), "")</f>
        <v>0.20775316455696205</v>
      </c>
      <c r="D4" s="8" cm="1">
        <f t="array" aca="1" ref="D4" ca="1">IF(MONTH(INDIRECT("'" &amp; A4 &amp; "'!A3")) = MONTH('Zbiorcze Servers'!$D$1), (INDIRECT("'" &amp; A4 &amp; "'!D3") - INDIRECT("'" &amp; A4 &amp; "'!C3")) / INDIRECT("'" &amp; A4 &amp; "'!D3"), "")</f>
        <v>0.20569620253164556</v>
      </c>
      <c r="E4" s="8" t="str" cm="1">
        <f t="array" aca="1" ref="E4" ca="1">IF(MONTH(INDIRECT("'" &amp; A4 &amp; "'!A4")) = MONTH('Zbiorcze Servers'!$E$1), (INDIRECT("'" &amp; A4 &amp; "'!D4") - INDIRECT("'" &amp; A4 &amp; "'!C4")) / INDIRECT("'" &amp; A4 &amp; "'!D4"), "")</f>
        <v/>
      </c>
    </row>
    <row r="5" spans="1:7" x14ac:dyDescent="0.35">
      <c r="A5" t="s">
        <v>265</v>
      </c>
      <c r="B5" t="str" cm="1">
        <f t="array" aca="1" ref="B5" ca="1">INDIRECT("'" &amp; A5 &amp; "'!B2")</f>
        <v>C:\</v>
      </c>
      <c r="C5" s="8" cm="1">
        <f t="array" aca="1" ref="C5" ca="1">IF(MONTH(INDIRECT("'" &amp; A5 &amp; "'!A2")) = MONTH('Zbiorcze Servers'!$C$1), (INDIRECT("'" &amp; A5 &amp; "'!D2") - INDIRECT("'" &amp; A5 &amp; "'!C2")) / INDIRECT("'" &amp; A5 &amp; "'!D2"), "")</f>
        <v>0.21416139240506335</v>
      </c>
      <c r="D5" s="8" cm="1">
        <f t="array" aca="1" ref="D5" ca="1">IF(MONTH(INDIRECT("'" &amp; A5 &amp; "'!A4")) = MONTH('Zbiorcze Servers'!$D$1), (INDIRECT("'" &amp; A5 &amp; "'!D4") - INDIRECT("'" &amp; A5 &amp; "'!C4")) / INDIRECT("'" &amp; A5 &amp; "'!D4"), "")</f>
        <v>0.21068037974683551</v>
      </c>
      <c r="E5" s="8" t="str" cm="1">
        <f t="array" aca="1" ref="E5" ca="1">IF(MONTH(INDIRECT("'" &amp; A5 &amp; "'!A6")) = MONTH('Zbiorcze Servers'!$E$1), (INDIRECT("'" &amp; A5 &amp; "'!D6") - INDIRECT("'" &amp; A5 &amp; "'!C6")) / INDIRECT("'" &amp; A5 &amp; "'!D6"), "")</f>
        <v/>
      </c>
      <c r="F5" s="8"/>
      <c r="G5" s="8"/>
    </row>
    <row r="6" spans="1:7" x14ac:dyDescent="0.35">
      <c r="B6" t="str" cm="1">
        <f t="array" aca="1" ref="B6" ca="1">INDIRECT("'" &amp; A5 &amp; "'!B3")</f>
        <v>D:\</v>
      </c>
      <c r="C6" s="8" cm="1">
        <f t="array" aca="1" ref="C6" ca="1">IF(MONTH(INDIRECT("'" &amp; A5 &amp; "'!A3")) = MONTH('Zbiorcze Servers'!$C$1), (INDIRECT("'" &amp; A5 &amp; "'!D3") - INDIRECT("'" &amp; A5 &amp; "'!C3")) / INDIRECT("'" &amp; A5 &amp; "'!D3"), "")</f>
        <v>0.6918767507002801</v>
      </c>
      <c r="D6" s="8" cm="1">
        <f t="array" aca="1" ref="D6" ca="1">IF(MONTH(INDIRECT("'" &amp; A5 &amp; "'!A5")) = MONTH('Zbiorcze Servers'!$D$1), (INDIRECT("'" &amp; A5 &amp; "'!D5") - INDIRECT("'" &amp; A5 &amp; "'!C5")) / INDIRECT("'" &amp; A5 &amp; "'!D5"), "")</f>
        <v>0.68267306922769111</v>
      </c>
      <c r="E6" s="8" t="str" cm="1">
        <f t="array" aca="1" ref="E6" ca="1">IF(MONTH(INDIRECT("'" &amp; A5 &amp; "'!A7")) = MONTH('Zbiorcze Servers'!$E$1), (INDIRECT("'" &amp; A5 &amp; "'!D7") - INDIRECT("'" &amp; A5 &amp; "'!C7")) / INDIRECT("'" &amp; A5 &amp; "'!D7"), "")</f>
        <v/>
      </c>
      <c r="F6" s="8"/>
      <c r="G6" s="8"/>
    </row>
    <row r="7" spans="1:7" x14ac:dyDescent="0.35">
      <c r="A7" t="s">
        <v>266</v>
      </c>
      <c r="B7" t="str" cm="1">
        <f t="array" aca="1" ref="B7" ca="1">INDIRECT("'" &amp; A7 &amp; "'!B2")</f>
        <v>C:\</v>
      </c>
      <c r="C7" s="8" cm="1">
        <f t="array" aca="1" ref="C7" ca="1">IF(MONTH(INDIRECT("'" &amp; A7 &amp; "'!A2")) = MONTH('Zbiorcze Servers'!$C$1), (INDIRECT("'" &amp; A7 &amp; "'!D2") - INDIRECT("'" &amp; A7 &amp; "'!C2")) / INDIRECT("'" &amp; A7 &amp; "'!D2"), "")</f>
        <v>0.32359392135359549</v>
      </c>
      <c r="D7" s="8" cm="1">
        <f t="array" aca="1" ref="D7" ca="1">IF(MONTH(INDIRECT("'" &amp; A7 &amp; "'!A4")) = MONTH('Zbiorcze Servers'!$D$1), (INDIRECT("'" &amp; A7 &amp; "'!D4") - INDIRECT("'" &amp; A7 &amp; "'!C4")) / INDIRECT("'" &amp; A7 &amp; "'!D4"), "")</f>
        <v>0.32288892370358763</v>
      </c>
      <c r="E7" s="8" t="str" cm="1">
        <f t="array" aca="1" ref="E7" ca="1">IF(MONTH(INDIRECT("'" &amp; A7 &amp; "'!A6")) = MONTH('Zbiorcze Servers'!$E$1), (INDIRECT("'" &amp; A7 &amp; "'!D6") - INDIRECT("'" &amp; A7 &amp; "'!C6")) / INDIRECT("'" &amp; A7 &amp; "'!D6"), "")</f>
        <v/>
      </c>
    </row>
    <row r="8" spans="1:7" x14ac:dyDescent="0.35">
      <c r="B8" t="str" cm="1">
        <f t="array" aca="1" ref="B8" ca="1">INDIRECT("'" &amp; A7 &amp; "'!B3")</f>
        <v>D:\</v>
      </c>
      <c r="C8" s="8" cm="1">
        <f t="array" aca="1" ref="C8" ca="1">IF(MONTH(INDIRECT("'" &amp; A7 &amp; "'!A3")) = MONTH('Zbiorcze Servers'!$C$1), (INDIRECT("'" &amp; A7 &amp; "'!D3") - INDIRECT("'" &amp; A7 &amp; "'!C3")) / INDIRECT("'" &amp; A7 &amp; "'!D3"), "")</f>
        <v>0.98635416666666664</v>
      </c>
      <c r="D8" s="8" cm="1">
        <f t="array" aca="1" ref="D8" ca="1">IF(MONTH(INDIRECT("'" &amp; A7 &amp; "'!A5")) = MONTH('Zbiorcze Servers'!$D$1), (INDIRECT("'" &amp; A7 &amp; "'!D5") - INDIRECT("'" &amp; A7 &amp; "'!C5")) / INDIRECT("'" &amp; A7 &amp; "'!D5"), "")</f>
        <v>0.98368750000000005</v>
      </c>
      <c r="E8" s="8" t="str" cm="1">
        <f t="array" aca="1" ref="E8" ca="1">IF(MONTH(INDIRECT("'" &amp; A7 &amp; "'!A7")) = MONTH('Zbiorcze Servers'!$E$1), (INDIRECT("'" &amp; A7 &amp; "'!D7") - INDIRECT("'" &amp; A7 &amp; "'!C7")) / INDIRECT("'" &amp; A7 &amp; "'!D7"), "")</f>
        <v/>
      </c>
    </row>
    <row r="9" spans="1:7" x14ac:dyDescent="0.35">
      <c r="A9" t="s">
        <v>267</v>
      </c>
      <c r="B9" t="str" cm="1">
        <f t="array" aca="1" ref="B9" ca="1">INDIRECT("'" &amp; A9 &amp; "'!B2")</f>
        <v>C:\</v>
      </c>
      <c r="C9" s="8" cm="1">
        <f t="array" aca="1" ref="C9" ca="1">IF(MONTH(INDIRECT("'" &amp; A9 &amp; "'!A2")) = MONTH('Zbiorcze Servers'!$C$1), (INDIRECT("'" &amp; A9 &amp; "'!D2") - INDIRECT("'" &amp; A9 &amp; "'!C2")) / INDIRECT("'" &amp; A9 &amp; "'!D2"), "")</f>
        <v>0.81803909255043572</v>
      </c>
      <c r="D9" s="8" cm="1">
        <f t="array" aca="1" ref="D9" ca="1">IF(MONTH(INDIRECT("'" &amp; A9 &amp; "'!A3")) = MONTH('Zbiorcze Servers'!$D$1), (INDIRECT("'" &amp; A9 &amp; "'!D3") - INDIRECT("'" &amp; A9 &amp; "'!C3")) / INDIRECT("'" &amp; A9 &amp; "'!D3"), "")</f>
        <v>0.81042468011617874</v>
      </c>
      <c r="E9" s="8" t="str" cm="1">
        <f t="array" aca="1" ref="E9" ca="1">IF(MONTH(INDIRECT("'" &amp; A9 &amp; "'!A4")) = MONTH('Zbiorcze Servers'!$E$1), (INDIRECT("'" &amp; A9 &amp; "'!D4") - INDIRECT("'" &amp; A9 &amp; "'!C4")) / INDIRECT("'" &amp; A9 &amp; "'!D4"), "")</f>
        <v/>
      </c>
    </row>
    <row r="10" spans="1:7" x14ac:dyDescent="0.35">
      <c r="A10" t="s">
        <v>268</v>
      </c>
      <c r="B10" t="str" cm="1">
        <f t="array" aca="1" ref="B10" ca="1">INDIRECT("'" &amp; A10 &amp; "'!B2")</f>
        <v>C:\</v>
      </c>
      <c r="C10" s="8" cm="1">
        <f t="array" aca="1" ref="C10" ca="1">IF(MONTH(INDIRECT("'" &amp; A10 &amp; "'!A2")) = MONTH('Zbiorcze Servers'!$C$1), (INDIRECT("'" &amp; A10 &amp; "'!D2") - INDIRECT("'" &amp; A10 &amp; "'!C2")) / INDIRECT("'" &amp; A10 &amp; "'!D2"), "")</f>
        <v>0.56862348178137656</v>
      </c>
      <c r="D10" s="8" cm="1">
        <f t="array" aca="1" ref="D10" ca="1">IF(MONTH(INDIRECT("'" &amp; A10 &amp; "'!A4")) = MONTH('Zbiorcze Servers'!$D$1), (INDIRECT("'" &amp; A10 &amp; "'!D4") - INDIRECT("'" &amp; A10 &amp; "'!C4")) / INDIRECT("'" &amp; A10 &amp; "'!D4"), "")</f>
        <v>0.52874493927125499</v>
      </c>
      <c r="E10" s="8" t="str" cm="1">
        <f t="array" aca="1" ref="E10" ca="1">IF(MONTH(INDIRECT("'" &amp; A10 &amp; "'!A6")) = MONTH('Zbiorcze Servers'!$E$1), (INDIRECT("'" &amp; A10 &amp; "'!D6") - INDIRECT("'" &amp; A10 &amp; "'!C6")) / INDIRECT("'" &amp; A10 &amp; "'!D6"), "")</f>
        <v/>
      </c>
    </row>
    <row r="11" spans="1:7" x14ac:dyDescent="0.35">
      <c r="B11" t="str" cm="1">
        <f t="array" aca="1" ref="B11" ca="1">INDIRECT("'" &amp; A10 &amp; "'!B3")</f>
        <v>D:\</v>
      </c>
      <c r="C11" s="8" cm="1">
        <f t="array" aca="1" ref="C11" ca="1">IF(MONTH(INDIRECT("'" &amp; A10 &amp; "'!A3")) = MONTH('Zbiorcze Servers'!$C$1), (INDIRECT("'" &amp; A10 &amp; "'!D3") - INDIRECT("'" &amp; A10 &amp; "'!C3")) / INDIRECT("'" &amp; A10 &amp; "'!D3"), "")</f>
        <v>2.0008003201280513E-2</v>
      </c>
      <c r="D11" s="8" cm="1">
        <f t="array" aca="1" ref="D11" ca="1">IF(MONTH(INDIRECT("'" &amp; A10 &amp; "'!A5")) = MONTH('Zbiorcze Servers'!$D$1), (INDIRECT("'" &amp; A10 &amp; "'!D5") - INDIRECT("'" &amp; A10 &amp; "'!C5")) / INDIRECT("'" &amp; A10 &amp; "'!D5"), "")</f>
        <v>2.0008003201280513E-2</v>
      </c>
      <c r="E11" s="8" t="str" cm="1">
        <f t="array" aca="1" ref="E11" ca="1">IF(MONTH(INDIRECT("'" &amp; A10 &amp; "'!A7")) = MONTH('Zbiorcze Servers'!$E$1), (INDIRECT("'" &amp; A10 &amp; "'!D7") - INDIRECT("'" &amp; A10 &amp; "'!C7")) / INDIRECT("'" &amp; A10 &amp; "'!D7"), "")</f>
        <v/>
      </c>
    </row>
    <row r="12" spans="1:7" x14ac:dyDescent="0.35">
      <c r="A12" t="s">
        <v>269</v>
      </c>
      <c r="B12" t="str" cm="1">
        <f t="array" aca="1" ref="B12" ca="1">INDIRECT("'" &amp; A12 &amp; "'!B2")</f>
        <v>C:\</v>
      </c>
      <c r="C12" s="8" cm="1">
        <f t="array" aca="1" ref="C12" ca="1">IF(MONTH(INDIRECT("'" &amp; A12 &amp; "'!A2")) = MONTH('Zbiorcze Servers'!$C$1), (INDIRECT("'" &amp; A12 &amp; "'!D2") - INDIRECT("'" &amp; A12 &amp; "'!C2")) / INDIRECT("'" &amp; A12 &amp; "'!D2"), "")</f>
        <v>0.46736083299959946</v>
      </c>
      <c r="D12" s="8" cm="1">
        <f t="array" aca="1" ref="D12" ca="1">IF(MONTH(INDIRECT("'" &amp; A12 &amp; "'!A3")) = MONTH('Zbiorcze Servers'!$D$1), (INDIRECT("'" &amp; A12 &amp; "'!D3") - INDIRECT("'" &amp; A12 &amp; "'!C3")) / INDIRECT("'" &amp; A12 &amp; "'!D3"), "")</f>
        <v>0.46135362434921906</v>
      </c>
      <c r="E12" s="8" t="str" cm="1">
        <f t="array" aca="1" ref="E12" ca="1">IF(MONTH(INDIRECT("'" &amp; A12 &amp; "'!A4")) = MONTH('Zbiorcze Servers'!$E$1), (INDIRECT("'" &amp; A12 &amp; "'!D4") - INDIRECT("'" &amp; A12 &amp; "'!C4")) / INDIRECT("'" &amp; A12 &amp; "'!D4"), "")</f>
        <v/>
      </c>
    </row>
    <row r="13" spans="1:7" x14ac:dyDescent="0.35">
      <c r="A13" t="s">
        <v>270</v>
      </c>
      <c r="B13" t="str" cm="1">
        <f t="array" aca="1" ref="B13" ca="1">INDIRECT("'" &amp; A13 &amp; "'!B2")</f>
        <v>C:\</v>
      </c>
      <c r="C13" s="8" cm="1">
        <f t="array" aca="1" ref="C13" ca="1">IF(MONTH(INDIRECT("'" &amp; A13 &amp; "'!A2")) = MONTH('Zbiorcze Servers'!$C$1), (INDIRECT("'" &amp; A13 &amp; "'!D2") - INDIRECT("'" &amp; A13 &amp; "'!C2")) / INDIRECT("'" &amp; A13 &amp; "'!D2"), "")</f>
        <v>0.5008553889503875</v>
      </c>
      <c r="D13" s="8" cm="1">
        <f t="array" aca="1" ref="D13" ca="1">IF(MONTH(INDIRECT("'" &amp; A13 &amp; "'!A3")) = MONTH('Zbiorcze Servers'!$D$1), (INDIRECT("'" &amp; A13 &amp; "'!D3") - INDIRECT("'" &amp; A13 &amp; "'!C3")) / INDIRECT("'" &amp; A13 &amp; "'!D3"), "")</f>
        <v>0.45013585589212035</v>
      </c>
      <c r="E13" s="8" t="str" cm="1">
        <f t="array" aca="1" ref="E13" ca="1">IF(MONTH(INDIRECT("'" &amp; A13 &amp; "'!A4")) = MONTH('Zbiorcze Servers'!$E$1), (INDIRECT("'" &amp; A13 &amp; "'!D4") - INDIRECT("'" &amp; A13 &amp; "'!C4")) / INDIRECT("'" &amp; A13 &amp; "'!D4"), "")</f>
        <v/>
      </c>
    </row>
    <row r="14" spans="1:7" x14ac:dyDescent="0.35">
      <c r="A14" t="s">
        <v>271</v>
      </c>
      <c r="B14" t="str" cm="1">
        <f t="array" aca="1" ref="B14" ca="1">INDIRECT("'" &amp; A14 &amp; "'!B2")</f>
        <v>C:\</v>
      </c>
      <c r="C14" s="8" cm="1">
        <f t="array" aca="1" ref="C14" ca="1">IF(MONTH(INDIRECT("'" &amp; A14 &amp; "'!A2")) = MONTH('Zbiorcze Servers'!$C$1), (INDIRECT("'" &amp; A14 &amp; "'!D2") - INDIRECT("'" &amp; A14 &amp; "'!C2")) / INDIRECT("'" &amp; A14 &amp; "'!D2"), "")</f>
        <v>0.38744087752842915</v>
      </c>
      <c r="D14" s="8" cm="1">
        <f t="array" aca="1" ref="D14" ca="1">IF(MONTH(INDIRECT("'" &amp; A14 &amp; "'!A3")) = MONTH('Zbiorcze Servers'!$D$1), (INDIRECT("'" &amp; A14 &amp; "'!D3") - INDIRECT("'" &amp; A14 &amp; "'!C3")) / INDIRECT("'" &amp; A14 &amp; "'!D3"), "")</f>
        <v>0.39599476703230352</v>
      </c>
      <c r="E14" s="8" t="str" cm="1">
        <f t="array" aca="1" ref="E14" ca="1">IF(MONTH(INDIRECT("'" &amp; A14 &amp; "'!A4")) = MONTH('Zbiorcze Servers'!$E$1), (INDIRECT("'" &amp; A14 &amp; "'!D4") - INDIRECT("'" &amp; A14 &amp; "'!C4")) / INDIRECT("'" &amp; A14 &amp; "'!D4"), "")</f>
        <v/>
      </c>
    </row>
    <row r="15" spans="1:7" x14ac:dyDescent="0.35">
      <c r="A15" t="s">
        <v>272</v>
      </c>
      <c r="B15" t="str" cm="1">
        <f t="array" aca="1" ref="B15" ca="1">INDIRECT("'" &amp; A15 &amp; "'!B2")</f>
        <v>C:\</v>
      </c>
      <c r="C15" s="8" cm="1">
        <f t="array" aca="1" ref="C15" ca="1">IF(MONTH(INDIRECT("'" &amp; A15 &amp; "'!A2")) = MONTH('Zbiorcze Servers'!$C$1), (INDIRECT("'" &amp; A15 &amp; "'!D2") - INDIRECT("'" &amp; A15 &amp; "'!C2")) / INDIRECT("'" &amp; A15 &amp; "'!D2"), "")</f>
        <v>0.4262855992754353</v>
      </c>
      <c r="D15" s="8" cm="1">
        <f t="array" aca="1" ref="D15" ca="1">IF(MONTH(INDIRECT("'" &amp; A15 &amp; "'!A3")) = MONTH('Zbiorcze Servers'!$D$1), (INDIRECT("'" &amp; A15 &amp; "'!D3") - INDIRECT("'" &amp; A15 &amp; "'!C3")) / INDIRECT("'" &amp; A15 &amp; "'!D3"), "")</f>
        <v>0.42075072959645771</v>
      </c>
      <c r="E15" s="8" t="str" cm="1">
        <f t="array" aca="1" ref="E15" ca="1">IF(MONTH(INDIRECT("'" &amp; A15 &amp; "'!A4")) = MONTH('Zbiorcze Servers'!$E$1), (INDIRECT("'" &amp; A15 &amp; "'!D4") - INDIRECT("'" &amp; A15 &amp; "'!C4")) / INDIRECT("'" &amp; A15 &amp; "'!D4"), "")</f>
        <v/>
      </c>
    </row>
    <row r="16" spans="1:7" x14ac:dyDescent="0.35">
      <c r="A16" t="s">
        <v>273</v>
      </c>
      <c r="B16" t="str" cm="1">
        <f t="array" aca="1" ref="B16" ca="1">INDIRECT("'" &amp; A16 &amp; "'!B2")</f>
        <v>C:\</v>
      </c>
      <c r="C16" s="8" cm="1">
        <f t="array" aca="1" ref="C16" ca="1">IF(MONTH(INDIRECT("'" &amp; A16 &amp; "'!A2")) = MONTH('Zbiorcze Servers'!$C$1), (INDIRECT("'" &amp; A16 &amp; "'!D2") - INDIRECT("'" &amp; A16 &amp; "'!C2")) / INDIRECT("'" &amp; A16 &amp; "'!D2"), "")</f>
        <v>0.40456786397021832</v>
      </c>
      <c r="D16" s="8" cm="1">
        <f t="array" aca="1" ref="D16" ca="1">IF(MONTH(INDIRECT("'" &amp; A16 &amp; "'!A3")) = MONTH('Zbiorcze Servers'!$D$1), (INDIRECT("'" &amp; A16 &amp; "'!D3") - INDIRECT("'" &amp; A16 &amp; "'!C3")) / INDIRECT("'" &amp; A16 &amp; "'!D3"), "")</f>
        <v>0.40265620283730763</v>
      </c>
      <c r="E16" s="8" t="str" cm="1">
        <f t="array" aca="1" ref="E16" ca="1">IF(MONTH(INDIRECT("'" &amp; A16 &amp; "'!A4")) = MONTH('Zbiorcze Servers'!$E$1), (INDIRECT("'" &amp; A16 &amp; "'!D4") - INDIRECT("'" &amp; A16 &amp; "'!C4")) / INDIRECT("'" &amp; A16 &amp; "'!D4"), "")</f>
        <v/>
      </c>
    </row>
    <row r="17" spans="1:5" x14ac:dyDescent="0.35">
      <c r="A17" t="s">
        <v>274</v>
      </c>
      <c r="B17" t="str" cm="1">
        <f t="array" aca="1" ref="B17" ca="1">INDIRECT("'" &amp; A17 &amp; "'!B2")</f>
        <v>E:\</v>
      </c>
      <c r="C17" s="8" cm="1">
        <f t="array" aca="1" ref="C17" ca="1">IF(MONTH(INDIRECT("'" &amp; A17 &amp; "'!A2")) = MONTH('Zbiorcze Servers'!$C$1), (INDIRECT("'" &amp; A17 &amp; "'!D2") - INDIRECT("'" &amp; A17 &amp; "'!C2")) / INDIRECT("'" &amp; A17 &amp; "'!D2"), "")</f>
        <v>0.49520000000000003</v>
      </c>
      <c r="D17" s="8" cm="1">
        <f t="array" aca="1" ref="D17" ca="1">IF(MONTH(INDIRECT("'" &amp; A17 &amp; "'!A5")) = MONTH('Zbiorcze Servers'!$D$1), (INDIRECT("'" &amp; A17 &amp; "'!D5") - INDIRECT("'" &amp; A17 &amp; "'!C5")) / INDIRECT("'" &amp; A17 &amp; "'!D5"), "")</f>
        <v>0.4947555555555555</v>
      </c>
      <c r="E17" s="8" t="str" cm="1">
        <f t="array" aca="1" ref="E17" ca="1">IF(MONTH(INDIRECT("'" &amp; A17 &amp; "'!A8")) = MONTH('Zbiorcze Servers'!$E$1), (INDIRECT("'" &amp; A17 &amp; "'!D8") - INDIRECT("'" &amp; A17 &amp; "'!C8")) / INDIRECT("'" &amp; A17 &amp; "'!D8"), "")</f>
        <v/>
      </c>
    </row>
    <row r="18" spans="1:5" x14ac:dyDescent="0.35">
      <c r="B18" t="str" cm="1">
        <f t="array" aca="1" ref="B18" ca="1">INDIRECT("'" &amp; A17 &amp; "'!B3")</f>
        <v>F:\</v>
      </c>
      <c r="C18" s="8" cm="1">
        <f t="array" aca="1" ref="C18" ca="1">IF(MONTH(INDIRECT("'" &amp; A17 &amp; "'!A3")) = MONTH('Zbiorcze Servers'!$C$1), (INDIRECT("'" &amp; A17 &amp; "'!D3") - INDIRECT("'" &amp; A17 &amp; "'!C3")) / INDIRECT("'" &amp; A17 &amp; "'!D3"), "")</f>
        <v>0.38227999999999995</v>
      </c>
      <c r="D18" s="8" cm="1">
        <f t="array" aca="1" ref="D18" ca="1">IF(MONTH(INDIRECT("'" &amp; A17 &amp; "'!A6")) = MONTH('Zbiorcze Servers'!$D$1), (INDIRECT("'" &amp; A17 &amp; "'!D6") - INDIRECT("'" &amp; A17 &amp; "'!C6")) / INDIRECT("'" &amp; A17 &amp; "'!D6"), "")</f>
        <v>0.38244000000000006</v>
      </c>
      <c r="E18" s="8" t="str" cm="1">
        <f t="array" aca="1" ref="E18" ca="1">IF(MONTH(INDIRECT("'" &amp; A17 &amp; "'!A9")) = MONTH('Zbiorcze Servers'!$E$1), (INDIRECT("'" &amp; A17 &amp; "'!D9") - INDIRECT("'" &amp; A17 &amp; "'!C9")) / INDIRECT("'" &amp; A17 &amp; "'!D9"), "")</f>
        <v/>
      </c>
    </row>
    <row r="19" spans="1:5" x14ac:dyDescent="0.35">
      <c r="B19" t="str" cm="1">
        <f t="array" aca="1" ref="B19" ca="1">INDIRECT("'" &amp; A17 &amp; "'!B4")</f>
        <v>C:\</v>
      </c>
      <c r="C19" s="8" cm="1">
        <f t="array" aca="1" ref="C19" ca="1">IF(MONTH(INDIRECT("'" &amp; A17 &amp; "'!A4")) = MONTH('Zbiorcze Servers'!$C$1), (INDIRECT("'" &amp; A17 &amp; "'!D4") - INDIRECT("'" &amp; A17 &amp; "'!C4")) / INDIRECT("'" &amp; A17 &amp; "'!D4"), "")</f>
        <v>0.50090890729145621</v>
      </c>
      <c r="D19" s="8" cm="1">
        <f t="array" aca="1" ref="D19" ca="1">IF(MONTH(INDIRECT("'" &amp; A17 &amp; "'!A7")) = MONTH('Zbiorcze Servers'!$D$1), (INDIRECT("'" &amp; A17 &amp; "'!D7") - INDIRECT("'" &amp; A17 &amp; "'!C7")) / INDIRECT("'" &amp; A17 &amp; "'!D7"), "")</f>
        <v>0.47869117350030299</v>
      </c>
      <c r="E19" s="8" t="str" cm="1">
        <f t="array" aca="1" ref="E19" ca="1">IF(MONTH(INDIRECT("'" &amp; A17 &amp; "'!A10")) = MONTH('Zbiorcze Servers'!$E$1), (INDIRECT("'" &amp; A17 &amp; "'!D10") - INDIRECT("'" &amp; A17 &amp; "'!C10")) / INDIRECT("'" &amp; A17 &amp; "'!D10"), "")</f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70A0-4B43-4AE2-9BC4-A09689E3352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879E-872A-4C51-93D5-C387E611C65D}">
  <dimension ref="A1:D177"/>
  <sheetViews>
    <sheetView workbookViewId="0"/>
  </sheetViews>
  <sheetFormatPr defaultRowHeight="14.5" x14ac:dyDescent="0.35"/>
  <cols>
    <col min="1" max="1" width="11.26953125" customWidth="1"/>
    <col min="2" max="2" width="95.81640625" customWidth="1"/>
    <col min="3" max="3" width="19.81640625" customWidth="1"/>
    <col min="4" max="4" width="13.26953125" customWidth="1"/>
  </cols>
  <sheetData>
    <row r="1" spans="1:4" x14ac:dyDescent="0.35">
      <c r="A1" t="s">
        <v>9</v>
      </c>
      <c r="B1" t="s">
        <v>3</v>
      </c>
      <c r="C1" t="s">
        <v>10</v>
      </c>
      <c r="D1" t="s">
        <v>11</v>
      </c>
    </row>
    <row r="2" spans="1:4" x14ac:dyDescent="0.35">
      <c r="B2" t="s">
        <v>42</v>
      </c>
      <c r="C2" t="s">
        <v>12</v>
      </c>
      <c r="D2">
        <v>0</v>
      </c>
    </row>
    <row r="3" spans="1:4" x14ac:dyDescent="0.35">
      <c r="B3" t="s">
        <v>43</v>
      </c>
      <c r="C3" t="s">
        <v>13</v>
      </c>
      <c r="D3">
        <v>10.220000000000001</v>
      </c>
    </row>
    <row r="4" spans="1:4" x14ac:dyDescent="0.35">
      <c r="B4" t="s">
        <v>44</v>
      </c>
      <c r="C4" t="s">
        <v>12</v>
      </c>
      <c r="D4">
        <v>2.7</v>
      </c>
    </row>
    <row r="5" spans="1:4" x14ac:dyDescent="0.35">
      <c r="B5" t="s">
        <v>45</v>
      </c>
      <c r="C5" t="s">
        <v>13</v>
      </c>
      <c r="D5">
        <v>1.81</v>
      </c>
    </row>
    <row r="6" spans="1:4" x14ac:dyDescent="0.35">
      <c r="B6" t="s">
        <v>46</v>
      </c>
      <c r="C6" t="s">
        <v>13</v>
      </c>
      <c r="D6">
        <v>24.4</v>
      </c>
    </row>
    <row r="7" spans="1:4" x14ac:dyDescent="0.35">
      <c r="B7" t="s">
        <v>47</v>
      </c>
      <c r="C7" t="s">
        <v>13</v>
      </c>
      <c r="D7">
        <v>19.059999999999999</v>
      </c>
    </row>
    <row r="8" spans="1:4" x14ac:dyDescent="0.35">
      <c r="B8" t="s">
        <v>48</v>
      </c>
      <c r="C8" t="s">
        <v>13</v>
      </c>
      <c r="D8">
        <v>9.4700000000000006</v>
      </c>
    </row>
    <row r="9" spans="1:4" x14ac:dyDescent="0.35">
      <c r="B9" t="s">
        <v>49</v>
      </c>
      <c r="C9" t="s">
        <v>13</v>
      </c>
      <c r="D9">
        <v>11.27</v>
      </c>
    </row>
    <row r="10" spans="1:4" x14ac:dyDescent="0.35">
      <c r="B10" t="s">
        <v>50</v>
      </c>
      <c r="C10" t="s">
        <v>13</v>
      </c>
      <c r="D10">
        <v>0</v>
      </c>
    </row>
    <row r="11" spans="1:4" x14ac:dyDescent="0.35">
      <c r="B11" t="s">
        <v>51</v>
      </c>
      <c r="C11" t="s">
        <v>13</v>
      </c>
      <c r="D11">
        <v>0</v>
      </c>
    </row>
    <row r="12" spans="1:4" x14ac:dyDescent="0.35">
      <c r="B12" t="s">
        <v>52</v>
      </c>
      <c r="C12" t="s">
        <v>13</v>
      </c>
      <c r="D12">
        <v>1.51</v>
      </c>
    </row>
    <row r="13" spans="1:4" x14ac:dyDescent="0.35">
      <c r="B13" t="s">
        <v>53</v>
      </c>
      <c r="C13" t="s">
        <v>13</v>
      </c>
      <c r="D13">
        <v>0.85</v>
      </c>
    </row>
    <row r="14" spans="1:4" x14ac:dyDescent="0.35">
      <c r="B14" t="s">
        <v>54</v>
      </c>
      <c r="C14" t="s">
        <v>13</v>
      </c>
      <c r="D14">
        <v>13.91</v>
      </c>
    </row>
    <row r="15" spans="1:4" x14ac:dyDescent="0.35">
      <c r="B15" t="s">
        <v>55</v>
      </c>
      <c r="C15" t="s">
        <v>13</v>
      </c>
      <c r="D15">
        <v>8.08</v>
      </c>
    </row>
    <row r="16" spans="1:4" x14ac:dyDescent="0.35">
      <c r="B16" t="s">
        <v>56</v>
      </c>
      <c r="C16" t="s">
        <v>13</v>
      </c>
      <c r="D16">
        <v>15.39</v>
      </c>
    </row>
    <row r="17" spans="2:4" x14ac:dyDescent="0.35">
      <c r="B17" t="s">
        <v>57</v>
      </c>
      <c r="C17" t="s">
        <v>13</v>
      </c>
      <c r="D17">
        <v>0</v>
      </c>
    </row>
    <row r="18" spans="2:4" x14ac:dyDescent="0.35">
      <c r="B18" t="s">
        <v>58</v>
      </c>
      <c r="C18" t="s">
        <v>13</v>
      </c>
      <c r="D18">
        <v>0.6</v>
      </c>
    </row>
    <row r="19" spans="2:4" x14ac:dyDescent="0.35">
      <c r="B19" t="s">
        <v>59</v>
      </c>
      <c r="C19" t="s">
        <v>13</v>
      </c>
      <c r="D19">
        <v>0</v>
      </c>
    </row>
    <row r="20" spans="2:4" x14ac:dyDescent="0.35">
      <c r="B20" t="s">
        <v>60</v>
      </c>
      <c r="C20" t="s">
        <v>13</v>
      </c>
      <c r="D20">
        <v>0.83</v>
      </c>
    </row>
    <row r="21" spans="2:4" x14ac:dyDescent="0.35">
      <c r="B21" t="s">
        <v>61</v>
      </c>
      <c r="C21" t="s">
        <v>13</v>
      </c>
      <c r="D21">
        <v>8.91</v>
      </c>
    </row>
    <row r="22" spans="2:4" x14ac:dyDescent="0.35">
      <c r="B22" t="s">
        <v>62</v>
      </c>
      <c r="C22" t="s">
        <v>13</v>
      </c>
      <c r="D22">
        <v>4.82</v>
      </c>
    </row>
    <row r="23" spans="2:4" x14ac:dyDescent="0.35">
      <c r="B23" t="s">
        <v>63</v>
      </c>
      <c r="C23" t="s">
        <v>12</v>
      </c>
      <c r="D23">
        <v>0.98</v>
      </c>
    </row>
    <row r="24" spans="2:4" x14ac:dyDescent="0.35">
      <c r="B24" t="s">
        <v>64</v>
      </c>
      <c r="C24" t="s">
        <v>12</v>
      </c>
      <c r="D24">
        <v>0</v>
      </c>
    </row>
    <row r="25" spans="2:4" x14ac:dyDescent="0.35">
      <c r="B25" t="s">
        <v>65</v>
      </c>
      <c r="C25" t="s">
        <v>12</v>
      </c>
      <c r="D25">
        <v>0.17</v>
      </c>
    </row>
    <row r="26" spans="2:4" x14ac:dyDescent="0.35">
      <c r="B26" t="s">
        <v>66</v>
      </c>
      <c r="C26" t="s">
        <v>12</v>
      </c>
      <c r="D26">
        <v>1.74</v>
      </c>
    </row>
    <row r="27" spans="2:4" x14ac:dyDescent="0.35">
      <c r="B27" t="s">
        <v>67</v>
      </c>
      <c r="C27" t="s">
        <v>14</v>
      </c>
      <c r="D27">
        <v>0</v>
      </c>
    </row>
    <row r="28" spans="2:4" x14ac:dyDescent="0.35">
      <c r="B28" t="s">
        <v>68</v>
      </c>
      <c r="C28" t="s">
        <v>12</v>
      </c>
      <c r="D28">
        <v>1.83</v>
      </c>
    </row>
    <row r="29" spans="2:4" x14ac:dyDescent="0.35">
      <c r="B29" t="s">
        <v>69</v>
      </c>
      <c r="C29" t="s">
        <v>12</v>
      </c>
      <c r="D29">
        <v>0</v>
      </c>
    </row>
    <row r="30" spans="2:4" x14ac:dyDescent="0.35">
      <c r="B30" t="s">
        <v>70</v>
      </c>
      <c r="C30" t="s">
        <v>12</v>
      </c>
      <c r="D30">
        <v>0.01</v>
      </c>
    </row>
    <row r="31" spans="2:4" x14ac:dyDescent="0.35">
      <c r="B31" t="s">
        <v>71</v>
      </c>
      <c r="C31" t="s">
        <v>12</v>
      </c>
      <c r="D31">
        <v>0.26</v>
      </c>
    </row>
    <row r="32" spans="2:4" x14ac:dyDescent="0.35">
      <c r="B32" t="s">
        <v>72</v>
      </c>
      <c r="C32" t="s">
        <v>12</v>
      </c>
      <c r="D32">
        <v>0.56000000000000005</v>
      </c>
    </row>
    <row r="33" spans="2:4" x14ac:dyDescent="0.35">
      <c r="B33" t="s">
        <v>73</v>
      </c>
      <c r="C33" t="s">
        <v>12</v>
      </c>
      <c r="D33">
        <v>7.0000000000000007E-2</v>
      </c>
    </row>
    <row r="34" spans="2:4" x14ac:dyDescent="0.35">
      <c r="B34" t="s">
        <v>74</v>
      </c>
      <c r="C34" t="s">
        <v>12</v>
      </c>
      <c r="D34">
        <v>0.01</v>
      </c>
    </row>
    <row r="35" spans="2:4" x14ac:dyDescent="0.35">
      <c r="B35" t="s">
        <v>75</v>
      </c>
      <c r="C35" t="s">
        <v>12</v>
      </c>
      <c r="D35">
        <v>0</v>
      </c>
    </row>
    <row r="36" spans="2:4" x14ac:dyDescent="0.35">
      <c r="B36" t="s">
        <v>76</v>
      </c>
      <c r="C36" t="s">
        <v>12</v>
      </c>
      <c r="D36">
        <v>7.58</v>
      </c>
    </row>
    <row r="37" spans="2:4" x14ac:dyDescent="0.35">
      <c r="B37" t="s">
        <v>77</v>
      </c>
      <c r="C37" t="s">
        <v>12</v>
      </c>
      <c r="D37">
        <v>5.0999999999999996</v>
      </c>
    </row>
    <row r="38" spans="2:4" x14ac:dyDescent="0.35">
      <c r="B38" t="s">
        <v>78</v>
      </c>
      <c r="C38" t="s">
        <v>12</v>
      </c>
      <c r="D38">
        <v>0</v>
      </c>
    </row>
    <row r="39" spans="2:4" x14ac:dyDescent="0.35">
      <c r="B39" t="s">
        <v>79</v>
      </c>
      <c r="C39" t="s">
        <v>12</v>
      </c>
      <c r="D39">
        <v>0</v>
      </c>
    </row>
    <row r="40" spans="2:4" x14ac:dyDescent="0.35">
      <c r="B40" t="s">
        <v>80</v>
      </c>
      <c r="C40" t="s">
        <v>13</v>
      </c>
      <c r="D40">
        <v>0.56999999999999995</v>
      </c>
    </row>
    <row r="41" spans="2:4" x14ac:dyDescent="0.35">
      <c r="B41" t="s">
        <v>81</v>
      </c>
      <c r="C41" t="s">
        <v>12</v>
      </c>
      <c r="D41">
        <v>0.01</v>
      </c>
    </row>
    <row r="42" spans="2:4" x14ac:dyDescent="0.35">
      <c r="B42" t="s">
        <v>82</v>
      </c>
      <c r="C42" t="s">
        <v>12</v>
      </c>
      <c r="D42">
        <v>0</v>
      </c>
    </row>
    <row r="43" spans="2:4" x14ac:dyDescent="0.35">
      <c r="B43" t="s">
        <v>83</v>
      </c>
      <c r="C43" t="s">
        <v>12</v>
      </c>
      <c r="D43">
        <v>0</v>
      </c>
    </row>
    <row r="44" spans="2:4" x14ac:dyDescent="0.35">
      <c r="B44" t="s">
        <v>84</v>
      </c>
      <c r="C44" t="s">
        <v>12</v>
      </c>
      <c r="D44">
        <v>0</v>
      </c>
    </row>
    <row r="45" spans="2:4" x14ac:dyDescent="0.35">
      <c r="B45" t="s">
        <v>85</v>
      </c>
      <c r="C45" t="s">
        <v>12</v>
      </c>
      <c r="D45">
        <v>0.01</v>
      </c>
    </row>
    <row r="46" spans="2:4" x14ac:dyDescent="0.35">
      <c r="B46" t="s">
        <v>86</v>
      </c>
      <c r="C46" t="s">
        <v>12</v>
      </c>
      <c r="D46">
        <v>0.03</v>
      </c>
    </row>
    <row r="47" spans="2:4" x14ac:dyDescent="0.35">
      <c r="B47" t="s">
        <v>87</v>
      </c>
      <c r="C47" t="s">
        <v>12</v>
      </c>
      <c r="D47">
        <v>0.01</v>
      </c>
    </row>
    <row r="48" spans="2:4" x14ac:dyDescent="0.35">
      <c r="B48" t="s">
        <v>88</v>
      </c>
      <c r="C48" t="s">
        <v>12</v>
      </c>
      <c r="D48">
        <v>1.89</v>
      </c>
    </row>
    <row r="49" spans="2:4" x14ac:dyDescent="0.35">
      <c r="B49" t="s">
        <v>89</v>
      </c>
      <c r="C49" t="s">
        <v>12</v>
      </c>
      <c r="D49">
        <v>2.41</v>
      </c>
    </row>
    <row r="50" spans="2:4" x14ac:dyDescent="0.35">
      <c r="B50" t="s">
        <v>90</v>
      </c>
      <c r="C50" t="s">
        <v>12</v>
      </c>
      <c r="D50">
        <v>0.37</v>
      </c>
    </row>
    <row r="51" spans="2:4" x14ac:dyDescent="0.35">
      <c r="B51" t="s">
        <v>91</v>
      </c>
      <c r="C51" t="s">
        <v>12</v>
      </c>
      <c r="D51">
        <v>0.12</v>
      </c>
    </row>
    <row r="52" spans="2:4" x14ac:dyDescent="0.35">
      <c r="B52" t="s">
        <v>92</v>
      </c>
      <c r="C52" t="s">
        <v>12</v>
      </c>
      <c r="D52">
        <v>5.16</v>
      </c>
    </row>
    <row r="53" spans="2:4" x14ac:dyDescent="0.35">
      <c r="B53" t="s">
        <v>93</v>
      </c>
      <c r="C53" t="s">
        <v>12</v>
      </c>
      <c r="D53">
        <v>0.08</v>
      </c>
    </row>
    <row r="54" spans="2:4" x14ac:dyDescent="0.35">
      <c r="B54" t="s">
        <v>94</v>
      </c>
      <c r="C54" t="s">
        <v>12</v>
      </c>
      <c r="D54">
        <v>0.77</v>
      </c>
    </row>
    <row r="55" spans="2:4" x14ac:dyDescent="0.35">
      <c r="B55" t="s">
        <v>95</v>
      </c>
      <c r="C55" t="s">
        <v>12</v>
      </c>
      <c r="D55">
        <v>0.19</v>
      </c>
    </row>
    <row r="56" spans="2:4" x14ac:dyDescent="0.35">
      <c r="B56" t="s">
        <v>96</v>
      </c>
      <c r="C56" t="s">
        <v>12</v>
      </c>
      <c r="D56">
        <v>0.03</v>
      </c>
    </row>
    <row r="57" spans="2:4" x14ac:dyDescent="0.35">
      <c r="B57" t="s">
        <v>97</v>
      </c>
      <c r="C57" t="s">
        <v>13</v>
      </c>
      <c r="D57">
        <v>1.37</v>
      </c>
    </row>
    <row r="58" spans="2:4" x14ac:dyDescent="0.35">
      <c r="B58" t="s">
        <v>98</v>
      </c>
      <c r="C58" t="s">
        <v>13</v>
      </c>
      <c r="D58">
        <v>14.77</v>
      </c>
    </row>
    <row r="59" spans="2:4" x14ac:dyDescent="0.35">
      <c r="B59" t="s">
        <v>99</v>
      </c>
      <c r="C59" t="s">
        <v>12</v>
      </c>
      <c r="D59">
        <v>0</v>
      </c>
    </row>
    <row r="60" spans="2:4" x14ac:dyDescent="0.35">
      <c r="B60" t="s">
        <v>100</v>
      </c>
      <c r="C60" t="s">
        <v>12</v>
      </c>
      <c r="D60">
        <v>0.45</v>
      </c>
    </row>
    <row r="61" spans="2:4" x14ac:dyDescent="0.35">
      <c r="B61" t="s">
        <v>101</v>
      </c>
      <c r="C61" t="s">
        <v>12</v>
      </c>
      <c r="D61">
        <v>0</v>
      </c>
    </row>
    <row r="62" spans="2:4" x14ac:dyDescent="0.35">
      <c r="B62" t="s">
        <v>102</v>
      </c>
      <c r="C62" t="s">
        <v>13</v>
      </c>
      <c r="D62">
        <v>3.39</v>
      </c>
    </row>
    <row r="63" spans="2:4" x14ac:dyDescent="0.35">
      <c r="B63" t="s">
        <v>103</v>
      </c>
      <c r="C63" t="s">
        <v>12</v>
      </c>
      <c r="D63">
        <v>0.27</v>
      </c>
    </row>
    <row r="64" spans="2:4" x14ac:dyDescent="0.35">
      <c r="B64" t="s">
        <v>104</v>
      </c>
      <c r="C64" t="s">
        <v>13</v>
      </c>
      <c r="D64">
        <v>5.93</v>
      </c>
    </row>
    <row r="65" spans="2:4" x14ac:dyDescent="0.35">
      <c r="B65" t="s">
        <v>105</v>
      </c>
      <c r="C65" t="s">
        <v>13</v>
      </c>
      <c r="D65">
        <v>28.38</v>
      </c>
    </row>
    <row r="66" spans="2:4" x14ac:dyDescent="0.35">
      <c r="B66" t="s">
        <v>106</v>
      </c>
      <c r="C66" t="s">
        <v>13</v>
      </c>
      <c r="D66">
        <v>7.11</v>
      </c>
    </row>
    <row r="67" spans="2:4" x14ac:dyDescent="0.35">
      <c r="B67" t="s">
        <v>107</v>
      </c>
      <c r="C67" t="s">
        <v>13</v>
      </c>
      <c r="D67">
        <v>0.11</v>
      </c>
    </row>
    <row r="68" spans="2:4" x14ac:dyDescent="0.35">
      <c r="B68" t="s">
        <v>108</v>
      </c>
      <c r="C68" t="s">
        <v>13</v>
      </c>
      <c r="D68">
        <v>0</v>
      </c>
    </row>
    <row r="69" spans="2:4" x14ac:dyDescent="0.35">
      <c r="B69" t="s">
        <v>109</v>
      </c>
      <c r="C69" t="s">
        <v>13</v>
      </c>
      <c r="D69">
        <v>1.24</v>
      </c>
    </row>
    <row r="70" spans="2:4" x14ac:dyDescent="0.35">
      <c r="B70" t="s">
        <v>110</v>
      </c>
      <c r="C70" t="s">
        <v>13</v>
      </c>
      <c r="D70">
        <v>0</v>
      </c>
    </row>
    <row r="71" spans="2:4" x14ac:dyDescent="0.35">
      <c r="B71" t="s">
        <v>111</v>
      </c>
      <c r="C71" t="s">
        <v>13</v>
      </c>
      <c r="D71">
        <v>0</v>
      </c>
    </row>
    <row r="72" spans="2:4" x14ac:dyDescent="0.35">
      <c r="B72" t="s">
        <v>112</v>
      </c>
      <c r="C72" t="s">
        <v>12</v>
      </c>
      <c r="D72">
        <v>0</v>
      </c>
    </row>
    <row r="73" spans="2:4" x14ac:dyDescent="0.35">
      <c r="B73" t="s">
        <v>113</v>
      </c>
      <c r="C73" t="s">
        <v>13</v>
      </c>
      <c r="D73">
        <v>14.38</v>
      </c>
    </row>
    <row r="74" spans="2:4" x14ac:dyDescent="0.35">
      <c r="B74" t="s">
        <v>114</v>
      </c>
      <c r="C74" t="s">
        <v>13</v>
      </c>
      <c r="D74">
        <v>0</v>
      </c>
    </row>
    <row r="75" spans="2:4" x14ac:dyDescent="0.35">
      <c r="B75" t="s">
        <v>115</v>
      </c>
      <c r="C75" t="s">
        <v>13</v>
      </c>
      <c r="D75">
        <v>12.31</v>
      </c>
    </row>
    <row r="76" spans="2:4" x14ac:dyDescent="0.35">
      <c r="B76" t="s">
        <v>116</v>
      </c>
      <c r="C76" t="s">
        <v>13</v>
      </c>
      <c r="D76">
        <v>0</v>
      </c>
    </row>
    <row r="77" spans="2:4" x14ac:dyDescent="0.35">
      <c r="B77" t="s">
        <v>117</v>
      </c>
      <c r="C77" t="s">
        <v>13</v>
      </c>
      <c r="D77">
        <v>8.41</v>
      </c>
    </row>
    <row r="78" spans="2:4" x14ac:dyDescent="0.35">
      <c r="B78" t="s">
        <v>118</v>
      </c>
      <c r="C78" t="s">
        <v>13</v>
      </c>
      <c r="D78">
        <v>9.57</v>
      </c>
    </row>
    <row r="79" spans="2:4" x14ac:dyDescent="0.35">
      <c r="B79" t="s">
        <v>119</v>
      </c>
      <c r="C79" t="s">
        <v>13</v>
      </c>
      <c r="D79">
        <v>0.57999999999999996</v>
      </c>
    </row>
    <row r="80" spans="2:4" x14ac:dyDescent="0.35">
      <c r="B80" t="s">
        <v>120</v>
      </c>
      <c r="C80" t="s">
        <v>13</v>
      </c>
      <c r="D80">
        <v>20.05</v>
      </c>
    </row>
    <row r="81" spans="2:4" x14ac:dyDescent="0.35">
      <c r="B81" t="s">
        <v>121</v>
      </c>
      <c r="C81" t="s">
        <v>13</v>
      </c>
      <c r="D81">
        <v>3.4</v>
      </c>
    </row>
    <row r="82" spans="2:4" x14ac:dyDescent="0.35">
      <c r="B82" t="s">
        <v>122</v>
      </c>
      <c r="C82" t="s">
        <v>13</v>
      </c>
      <c r="D82">
        <v>0</v>
      </c>
    </row>
    <row r="83" spans="2:4" x14ac:dyDescent="0.35">
      <c r="B83" t="s">
        <v>123</v>
      </c>
      <c r="C83" t="s">
        <v>13</v>
      </c>
      <c r="D83">
        <v>3.36</v>
      </c>
    </row>
    <row r="84" spans="2:4" x14ac:dyDescent="0.35">
      <c r="B84" t="s">
        <v>124</v>
      </c>
      <c r="C84" t="s">
        <v>13</v>
      </c>
      <c r="D84">
        <v>1.47</v>
      </c>
    </row>
    <row r="85" spans="2:4" x14ac:dyDescent="0.35">
      <c r="B85" t="s">
        <v>125</v>
      </c>
      <c r="C85" t="s">
        <v>13</v>
      </c>
      <c r="D85">
        <v>0</v>
      </c>
    </row>
    <row r="86" spans="2:4" x14ac:dyDescent="0.35">
      <c r="B86" t="s">
        <v>126</v>
      </c>
      <c r="C86" t="s">
        <v>13</v>
      </c>
      <c r="D86">
        <v>3.84</v>
      </c>
    </row>
    <row r="87" spans="2:4" x14ac:dyDescent="0.35">
      <c r="B87" t="s">
        <v>127</v>
      </c>
      <c r="C87" t="s">
        <v>13</v>
      </c>
      <c r="D87">
        <v>22.09</v>
      </c>
    </row>
    <row r="88" spans="2:4" x14ac:dyDescent="0.35">
      <c r="B88" t="s">
        <v>128</v>
      </c>
      <c r="C88" t="s">
        <v>12</v>
      </c>
      <c r="D88">
        <v>0.65</v>
      </c>
    </row>
    <row r="89" spans="2:4" x14ac:dyDescent="0.35">
      <c r="B89" t="s">
        <v>129</v>
      </c>
      <c r="C89" t="s">
        <v>13</v>
      </c>
      <c r="D89">
        <v>8.65</v>
      </c>
    </row>
    <row r="90" spans="2:4" x14ac:dyDescent="0.35">
      <c r="B90" t="s">
        <v>130</v>
      </c>
      <c r="C90" t="s">
        <v>13</v>
      </c>
      <c r="D90">
        <v>0.01</v>
      </c>
    </row>
    <row r="91" spans="2:4" x14ac:dyDescent="0.35">
      <c r="B91" t="s">
        <v>131</v>
      </c>
      <c r="C91" t="s">
        <v>13</v>
      </c>
      <c r="D91">
        <v>11.58</v>
      </c>
    </row>
    <row r="92" spans="2:4" x14ac:dyDescent="0.35">
      <c r="B92" t="s">
        <v>132</v>
      </c>
      <c r="C92" t="s">
        <v>13</v>
      </c>
      <c r="D92">
        <v>37.61</v>
      </c>
    </row>
    <row r="93" spans="2:4" x14ac:dyDescent="0.35">
      <c r="B93" t="s">
        <v>133</v>
      </c>
      <c r="C93" t="s">
        <v>13</v>
      </c>
      <c r="D93">
        <v>10.64</v>
      </c>
    </row>
    <row r="94" spans="2:4" x14ac:dyDescent="0.35">
      <c r="B94" t="s">
        <v>134</v>
      </c>
      <c r="C94" t="s">
        <v>13</v>
      </c>
      <c r="D94">
        <v>0.32</v>
      </c>
    </row>
    <row r="95" spans="2:4" x14ac:dyDescent="0.35">
      <c r="B95" t="s">
        <v>135</v>
      </c>
      <c r="C95" t="s">
        <v>13</v>
      </c>
      <c r="D95">
        <v>0.01</v>
      </c>
    </row>
    <row r="96" spans="2:4" x14ac:dyDescent="0.35">
      <c r="B96" t="s">
        <v>136</v>
      </c>
      <c r="C96" t="s">
        <v>13</v>
      </c>
      <c r="D96">
        <v>0.1</v>
      </c>
    </row>
    <row r="97" spans="2:4" x14ac:dyDescent="0.35">
      <c r="B97" t="s">
        <v>137</v>
      </c>
      <c r="C97" t="s">
        <v>13</v>
      </c>
      <c r="D97">
        <v>7.55</v>
      </c>
    </row>
    <row r="98" spans="2:4" x14ac:dyDescent="0.35">
      <c r="B98" t="s">
        <v>138</v>
      </c>
      <c r="C98" t="s">
        <v>13</v>
      </c>
      <c r="D98">
        <v>10.02</v>
      </c>
    </row>
    <row r="99" spans="2:4" x14ac:dyDescent="0.35">
      <c r="B99" t="s">
        <v>139</v>
      </c>
      <c r="C99" t="s">
        <v>13</v>
      </c>
      <c r="D99">
        <v>25.2</v>
      </c>
    </row>
    <row r="100" spans="2:4" x14ac:dyDescent="0.35">
      <c r="B100" t="s">
        <v>140</v>
      </c>
      <c r="C100" t="s">
        <v>13</v>
      </c>
      <c r="D100">
        <v>7.05</v>
      </c>
    </row>
    <row r="101" spans="2:4" x14ac:dyDescent="0.35">
      <c r="B101" t="s">
        <v>141</v>
      </c>
      <c r="C101" t="s">
        <v>13</v>
      </c>
      <c r="D101">
        <v>6.42</v>
      </c>
    </row>
    <row r="102" spans="2:4" x14ac:dyDescent="0.35">
      <c r="B102" t="s">
        <v>142</v>
      </c>
      <c r="C102" t="s">
        <v>13</v>
      </c>
      <c r="D102">
        <v>20.45</v>
      </c>
    </row>
    <row r="103" spans="2:4" x14ac:dyDescent="0.35">
      <c r="B103" t="s">
        <v>143</v>
      </c>
      <c r="C103" t="s">
        <v>12</v>
      </c>
      <c r="D103">
        <v>0.52</v>
      </c>
    </row>
    <row r="104" spans="2:4" x14ac:dyDescent="0.35">
      <c r="B104" t="s">
        <v>144</v>
      </c>
      <c r="C104" t="s">
        <v>13</v>
      </c>
      <c r="D104">
        <v>0</v>
      </c>
    </row>
    <row r="105" spans="2:4" x14ac:dyDescent="0.35">
      <c r="B105" t="s">
        <v>145</v>
      </c>
      <c r="C105" t="s">
        <v>13</v>
      </c>
      <c r="D105">
        <v>1.36</v>
      </c>
    </row>
    <row r="106" spans="2:4" x14ac:dyDescent="0.35">
      <c r="B106" t="s">
        <v>146</v>
      </c>
      <c r="C106" t="s">
        <v>13</v>
      </c>
      <c r="D106">
        <v>0</v>
      </c>
    </row>
    <row r="107" spans="2:4" x14ac:dyDescent="0.35">
      <c r="B107" t="s">
        <v>147</v>
      </c>
      <c r="C107" t="s">
        <v>13</v>
      </c>
      <c r="D107">
        <v>28.8</v>
      </c>
    </row>
    <row r="108" spans="2:4" x14ac:dyDescent="0.35">
      <c r="B108" t="s">
        <v>148</v>
      </c>
      <c r="C108" t="s">
        <v>13</v>
      </c>
      <c r="D108">
        <v>24.99</v>
      </c>
    </row>
    <row r="109" spans="2:4" x14ac:dyDescent="0.35">
      <c r="B109" t="s">
        <v>149</v>
      </c>
      <c r="C109" t="s">
        <v>13</v>
      </c>
      <c r="D109">
        <v>12.48</v>
      </c>
    </row>
    <row r="110" spans="2:4" x14ac:dyDescent="0.35">
      <c r="B110" t="s">
        <v>150</v>
      </c>
      <c r="C110" t="s">
        <v>13</v>
      </c>
      <c r="D110">
        <v>24.31</v>
      </c>
    </row>
    <row r="111" spans="2:4" x14ac:dyDescent="0.35">
      <c r="B111" t="s">
        <v>151</v>
      </c>
      <c r="C111" t="s">
        <v>13</v>
      </c>
      <c r="D111">
        <v>11.6</v>
      </c>
    </row>
    <row r="112" spans="2:4" x14ac:dyDescent="0.35">
      <c r="B112" t="s">
        <v>152</v>
      </c>
      <c r="C112" t="s">
        <v>13</v>
      </c>
      <c r="D112">
        <v>9.8800000000000008</v>
      </c>
    </row>
    <row r="113" spans="2:4" x14ac:dyDescent="0.35">
      <c r="B113" t="s">
        <v>153</v>
      </c>
      <c r="C113" t="s">
        <v>13</v>
      </c>
      <c r="D113">
        <v>1.21</v>
      </c>
    </row>
    <row r="114" spans="2:4" x14ac:dyDescent="0.35">
      <c r="B114" t="s">
        <v>154</v>
      </c>
      <c r="C114" t="s">
        <v>13</v>
      </c>
      <c r="D114">
        <v>1.95</v>
      </c>
    </row>
    <row r="115" spans="2:4" x14ac:dyDescent="0.35">
      <c r="B115" t="s">
        <v>155</v>
      </c>
      <c r="C115" t="s">
        <v>13</v>
      </c>
      <c r="D115">
        <v>0</v>
      </c>
    </row>
    <row r="116" spans="2:4" x14ac:dyDescent="0.35">
      <c r="B116" t="s">
        <v>156</v>
      </c>
      <c r="C116" t="s">
        <v>13</v>
      </c>
      <c r="D116">
        <v>0</v>
      </c>
    </row>
    <row r="117" spans="2:4" x14ac:dyDescent="0.35">
      <c r="B117" t="s">
        <v>157</v>
      </c>
      <c r="C117" t="s">
        <v>13</v>
      </c>
      <c r="D117">
        <v>1.1299999999999999</v>
      </c>
    </row>
    <row r="118" spans="2:4" x14ac:dyDescent="0.35">
      <c r="B118" t="s">
        <v>158</v>
      </c>
      <c r="C118" t="s">
        <v>13</v>
      </c>
      <c r="D118">
        <v>0</v>
      </c>
    </row>
    <row r="119" spans="2:4" x14ac:dyDescent="0.35">
      <c r="B119" t="s">
        <v>159</v>
      </c>
      <c r="C119" t="s">
        <v>12</v>
      </c>
      <c r="D119">
        <v>6.72</v>
      </c>
    </row>
    <row r="120" spans="2:4" x14ac:dyDescent="0.35">
      <c r="B120" t="s">
        <v>160</v>
      </c>
      <c r="C120" t="s">
        <v>13</v>
      </c>
      <c r="D120">
        <v>6.19</v>
      </c>
    </row>
    <row r="121" spans="2:4" x14ac:dyDescent="0.35">
      <c r="B121" t="s">
        <v>161</v>
      </c>
      <c r="C121" t="s">
        <v>13</v>
      </c>
      <c r="D121">
        <v>12.74</v>
      </c>
    </row>
    <row r="122" spans="2:4" x14ac:dyDescent="0.35">
      <c r="B122" t="s">
        <v>162</v>
      </c>
      <c r="C122" t="s">
        <v>13</v>
      </c>
      <c r="D122">
        <v>12.83</v>
      </c>
    </row>
    <row r="123" spans="2:4" x14ac:dyDescent="0.35">
      <c r="B123" t="s">
        <v>163</v>
      </c>
      <c r="C123" t="s">
        <v>13</v>
      </c>
      <c r="D123">
        <v>1.17</v>
      </c>
    </row>
    <row r="124" spans="2:4" x14ac:dyDescent="0.35">
      <c r="B124" t="s">
        <v>164</v>
      </c>
      <c r="C124" t="s">
        <v>13</v>
      </c>
      <c r="D124">
        <v>7.85</v>
      </c>
    </row>
    <row r="125" spans="2:4" x14ac:dyDescent="0.35">
      <c r="B125" t="s">
        <v>165</v>
      </c>
      <c r="C125" t="s">
        <v>13</v>
      </c>
      <c r="D125">
        <v>0.04</v>
      </c>
    </row>
    <row r="126" spans="2:4" x14ac:dyDescent="0.35">
      <c r="B126" t="s">
        <v>166</v>
      </c>
      <c r="C126" t="s">
        <v>13</v>
      </c>
      <c r="D126">
        <v>16.61</v>
      </c>
    </row>
    <row r="127" spans="2:4" x14ac:dyDescent="0.35">
      <c r="B127" t="s">
        <v>167</v>
      </c>
      <c r="C127" t="s">
        <v>13</v>
      </c>
      <c r="D127">
        <v>10.77</v>
      </c>
    </row>
    <row r="128" spans="2:4" x14ac:dyDescent="0.35">
      <c r="B128" t="s">
        <v>168</v>
      </c>
      <c r="C128" t="s">
        <v>13</v>
      </c>
      <c r="D128">
        <v>7.28</v>
      </c>
    </row>
    <row r="129" spans="2:4" x14ac:dyDescent="0.35">
      <c r="B129" t="s">
        <v>169</v>
      </c>
      <c r="C129" t="s">
        <v>13</v>
      </c>
      <c r="D129">
        <v>0.54</v>
      </c>
    </row>
    <row r="130" spans="2:4" x14ac:dyDescent="0.35">
      <c r="B130" t="s">
        <v>170</v>
      </c>
      <c r="C130" t="s">
        <v>13</v>
      </c>
      <c r="D130">
        <v>21.58</v>
      </c>
    </row>
    <row r="131" spans="2:4" x14ac:dyDescent="0.35">
      <c r="B131" t="s">
        <v>171</v>
      </c>
      <c r="C131" t="s">
        <v>13</v>
      </c>
      <c r="D131">
        <v>0.11</v>
      </c>
    </row>
    <row r="132" spans="2:4" x14ac:dyDescent="0.35">
      <c r="B132" t="s">
        <v>172</v>
      </c>
      <c r="C132" t="s">
        <v>13</v>
      </c>
      <c r="D132">
        <v>1.54</v>
      </c>
    </row>
    <row r="133" spans="2:4" x14ac:dyDescent="0.35">
      <c r="B133" t="s">
        <v>173</v>
      </c>
      <c r="C133" t="s">
        <v>13</v>
      </c>
      <c r="D133">
        <v>0.51</v>
      </c>
    </row>
    <row r="134" spans="2:4" x14ac:dyDescent="0.35">
      <c r="B134" t="s">
        <v>174</v>
      </c>
      <c r="C134" t="s">
        <v>13</v>
      </c>
      <c r="D134">
        <v>3.33</v>
      </c>
    </row>
    <row r="135" spans="2:4" x14ac:dyDescent="0.35">
      <c r="B135" t="s">
        <v>175</v>
      </c>
      <c r="C135" t="s">
        <v>13</v>
      </c>
      <c r="D135">
        <v>3.72</v>
      </c>
    </row>
    <row r="136" spans="2:4" x14ac:dyDescent="0.35">
      <c r="B136" t="s">
        <v>176</v>
      </c>
      <c r="C136" t="s">
        <v>13</v>
      </c>
      <c r="D136">
        <v>3.65</v>
      </c>
    </row>
    <row r="137" spans="2:4" x14ac:dyDescent="0.35">
      <c r="B137" t="s">
        <v>177</v>
      </c>
      <c r="C137" t="s">
        <v>13</v>
      </c>
      <c r="D137">
        <v>0.87</v>
      </c>
    </row>
    <row r="138" spans="2:4" x14ac:dyDescent="0.35">
      <c r="B138" t="s">
        <v>178</v>
      </c>
      <c r="C138" t="s">
        <v>13</v>
      </c>
      <c r="D138">
        <v>10.050000000000001</v>
      </c>
    </row>
    <row r="139" spans="2:4" x14ac:dyDescent="0.35">
      <c r="B139" t="s">
        <v>179</v>
      </c>
      <c r="C139" t="s">
        <v>13</v>
      </c>
      <c r="D139">
        <v>0.1</v>
      </c>
    </row>
    <row r="140" spans="2:4" x14ac:dyDescent="0.35">
      <c r="B140" t="s">
        <v>180</v>
      </c>
      <c r="C140" t="s">
        <v>13</v>
      </c>
      <c r="D140">
        <v>11.33</v>
      </c>
    </row>
    <row r="141" spans="2:4" x14ac:dyDescent="0.35">
      <c r="B141" t="s">
        <v>181</v>
      </c>
      <c r="C141" t="s">
        <v>13</v>
      </c>
      <c r="D141">
        <v>10.07</v>
      </c>
    </row>
    <row r="142" spans="2:4" x14ac:dyDescent="0.35">
      <c r="B142" t="s">
        <v>182</v>
      </c>
      <c r="C142" t="s">
        <v>13</v>
      </c>
      <c r="D142">
        <v>3.77</v>
      </c>
    </row>
    <row r="143" spans="2:4" x14ac:dyDescent="0.35">
      <c r="B143" t="s">
        <v>183</v>
      </c>
      <c r="C143" t="s">
        <v>12</v>
      </c>
      <c r="D143">
        <v>0</v>
      </c>
    </row>
    <row r="144" spans="2:4" x14ac:dyDescent="0.35">
      <c r="B144" t="s">
        <v>184</v>
      </c>
      <c r="C144" t="s">
        <v>13</v>
      </c>
      <c r="D144">
        <v>0.24</v>
      </c>
    </row>
    <row r="145" spans="2:4" x14ac:dyDescent="0.35">
      <c r="B145" t="s">
        <v>185</v>
      </c>
      <c r="C145" t="s">
        <v>13</v>
      </c>
      <c r="D145">
        <v>4.18</v>
      </c>
    </row>
    <row r="146" spans="2:4" x14ac:dyDescent="0.35">
      <c r="B146" t="s">
        <v>186</v>
      </c>
      <c r="C146" t="s">
        <v>13</v>
      </c>
      <c r="D146">
        <v>11.58</v>
      </c>
    </row>
    <row r="147" spans="2:4" x14ac:dyDescent="0.35">
      <c r="B147" t="s">
        <v>187</v>
      </c>
      <c r="C147" t="s">
        <v>13</v>
      </c>
      <c r="D147">
        <v>1.24</v>
      </c>
    </row>
    <row r="148" spans="2:4" x14ac:dyDescent="0.35">
      <c r="B148" t="s">
        <v>188</v>
      </c>
      <c r="C148" t="s">
        <v>13</v>
      </c>
      <c r="D148">
        <v>9.35</v>
      </c>
    </row>
    <row r="149" spans="2:4" x14ac:dyDescent="0.35">
      <c r="B149" t="s">
        <v>189</v>
      </c>
      <c r="C149" t="s">
        <v>13</v>
      </c>
      <c r="D149">
        <v>12.63</v>
      </c>
    </row>
    <row r="150" spans="2:4" x14ac:dyDescent="0.35">
      <c r="B150" t="s">
        <v>190</v>
      </c>
      <c r="C150" t="s">
        <v>15</v>
      </c>
      <c r="D150">
        <v>7.0000000000000007E-2</v>
      </c>
    </row>
    <row r="151" spans="2:4" x14ac:dyDescent="0.35">
      <c r="B151" t="s">
        <v>191</v>
      </c>
      <c r="C151" t="s">
        <v>15</v>
      </c>
      <c r="D151">
        <v>0.02</v>
      </c>
    </row>
    <row r="152" spans="2:4" x14ac:dyDescent="0.35">
      <c r="B152" t="s">
        <v>192</v>
      </c>
      <c r="C152" t="s">
        <v>15</v>
      </c>
      <c r="D152">
        <v>0.06</v>
      </c>
    </row>
    <row r="153" spans="2:4" x14ac:dyDescent="0.35">
      <c r="B153" t="s">
        <v>193</v>
      </c>
      <c r="C153" t="s">
        <v>15</v>
      </c>
      <c r="D153">
        <v>0.11</v>
      </c>
    </row>
    <row r="154" spans="2:4" x14ac:dyDescent="0.35">
      <c r="B154" t="s">
        <v>194</v>
      </c>
      <c r="C154" t="s">
        <v>15</v>
      </c>
      <c r="D154">
        <v>0.45</v>
      </c>
    </row>
    <row r="155" spans="2:4" x14ac:dyDescent="0.35">
      <c r="B155" t="s">
        <v>195</v>
      </c>
      <c r="C155" t="s">
        <v>15</v>
      </c>
      <c r="D155">
        <v>0.05</v>
      </c>
    </row>
    <row r="156" spans="2:4" x14ac:dyDescent="0.35">
      <c r="B156" t="s">
        <v>196</v>
      </c>
      <c r="C156" t="s">
        <v>13</v>
      </c>
      <c r="D156">
        <v>13.6</v>
      </c>
    </row>
    <row r="157" spans="2:4" x14ac:dyDescent="0.35">
      <c r="B157" t="s">
        <v>197</v>
      </c>
      <c r="C157" t="s">
        <v>13</v>
      </c>
      <c r="D157">
        <v>4.3600000000000003</v>
      </c>
    </row>
    <row r="158" spans="2:4" x14ac:dyDescent="0.35">
      <c r="B158" t="s">
        <v>198</v>
      </c>
      <c r="C158" t="s">
        <v>13</v>
      </c>
      <c r="D158">
        <v>36.200000000000003</v>
      </c>
    </row>
    <row r="159" spans="2:4" x14ac:dyDescent="0.35">
      <c r="B159" t="s">
        <v>199</v>
      </c>
      <c r="C159" t="s">
        <v>13</v>
      </c>
      <c r="D159">
        <v>16.100000000000001</v>
      </c>
    </row>
    <row r="160" spans="2:4" x14ac:dyDescent="0.35">
      <c r="B160" t="s">
        <v>200</v>
      </c>
      <c r="C160" t="s">
        <v>13</v>
      </c>
      <c r="D160">
        <v>2.02</v>
      </c>
    </row>
    <row r="161" spans="2:4" x14ac:dyDescent="0.35">
      <c r="B161" t="s">
        <v>201</v>
      </c>
      <c r="C161" t="s">
        <v>13</v>
      </c>
      <c r="D161">
        <v>0</v>
      </c>
    </row>
    <row r="162" spans="2:4" x14ac:dyDescent="0.35">
      <c r="B162" t="s">
        <v>202</v>
      </c>
      <c r="C162" t="s">
        <v>13</v>
      </c>
      <c r="D162">
        <v>0</v>
      </c>
    </row>
    <row r="163" spans="2:4" x14ac:dyDescent="0.35">
      <c r="B163" t="s">
        <v>203</v>
      </c>
      <c r="C163" t="s">
        <v>13</v>
      </c>
      <c r="D163">
        <v>0</v>
      </c>
    </row>
    <row r="164" spans="2:4" x14ac:dyDescent="0.35">
      <c r="B164" t="s">
        <v>204</v>
      </c>
      <c r="C164" t="s">
        <v>13</v>
      </c>
      <c r="D164">
        <v>0</v>
      </c>
    </row>
    <row r="165" spans="2:4" x14ac:dyDescent="0.35">
      <c r="B165" t="s">
        <v>205</v>
      </c>
      <c r="C165" t="s">
        <v>13</v>
      </c>
      <c r="D165">
        <v>4.76</v>
      </c>
    </row>
    <row r="166" spans="2:4" x14ac:dyDescent="0.35">
      <c r="B166" t="s">
        <v>206</v>
      </c>
      <c r="C166" t="s">
        <v>13</v>
      </c>
      <c r="D166">
        <v>13.48</v>
      </c>
    </row>
    <row r="167" spans="2:4" x14ac:dyDescent="0.35">
      <c r="B167" t="s">
        <v>207</v>
      </c>
      <c r="C167" t="s">
        <v>13</v>
      </c>
      <c r="D167">
        <v>8.8000000000000007</v>
      </c>
    </row>
    <row r="168" spans="2:4" x14ac:dyDescent="0.35">
      <c r="B168" t="s">
        <v>208</v>
      </c>
      <c r="C168" t="s">
        <v>13</v>
      </c>
      <c r="D168">
        <v>5.84</v>
      </c>
    </row>
    <row r="169" spans="2:4" x14ac:dyDescent="0.35">
      <c r="B169" t="s">
        <v>209</v>
      </c>
      <c r="C169" t="s">
        <v>13</v>
      </c>
      <c r="D169">
        <v>0.26</v>
      </c>
    </row>
    <row r="170" spans="2:4" x14ac:dyDescent="0.35">
      <c r="B170" t="s">
        <v>210</v>
      </c>
      <c r="C170" t="s">
        <v>13</v>
      </c>
      <c r="D170">
        <v>7.74</v>
      </c>
    </row>
    <row r="171" spans="2:4" x14ac:dyDescent="0.35">
      <c r="B171" t="s">
        <v>211</v>
      </c>
      <c r="C171" t="s">
        <v>13</v>
      </c>
      <c r="D171">
        <v>4.43</v>
      </c>
    </row>
    <row r="172" spans="2:4" x14ac:dyDescent="0.35">
      <c r="B172" t="s">
        <v>212</v>
      </c>
      <c r="C172" t="s">
        <v>13</v>
      </c>
      <c r="D172">
        <v>0</v>
      </c>
    </row>
    <row r="173" spans="2:4" x14ac:dyDescent="0.35">
      <c r="B173" t="s">
        <v>213</v>
      </c>
      <c r="C173" t="s">
        <v>13</v>
      </c>
      <c r="D173">
        <v>4.51</v>
      </c>
    </row>
    <row r="174" spans="2:4" x14ac:dyDescent="0.35">
      <c r="B174" t="s">
        <v>214</v>
      </c>
      <c r="C174" t="s">
        <v>13</v>
      </c>
      <c r="D174">
        <v>0.15</v>
      </c>
    </row>
    <row r="175" spans="2:4" x14ac:dyDescent="0.35">
      <c r="B175" t="s">
        <v>215</v>
      </c>
      <c r="C175" t="s">
        <v>13</v>
      </c>
      <c r="D175">
        <v>0</v>
      </c>
    </row>
    <row r="176" spans="2:4" x14ac:dyDescent="0.35">
      <c r="B176" t="s">
        <v>216</v>
      </c>
      <c r="C176" t="s">
        <v>13</v>
      </c>
      <c r="D176">
        <v>0</v>
      </c>
    </row>
    <row r="177" spans="2:4" x14ac:dyDescent="0.35">
      <c r="B177" t="s">
        <v>217</v>
      </c>
      <c r="C177" t="s">
        <v>13</v>
      </c>
      <c r="D177">
        <v>39.450000000000003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679F-699D-4427-81F8-0A7D10214A08}">
  <dimension ref="A1:E118"/>
  <sheetViews>
    <sheetView workbookViewId="0"/>
  </sheetViews>
  <sheetFormatPr defaultRowHeight="14.5" x14ac:dyDescent="0.35"/>
  <cols>
    <col min="1" max="1" width="11.26953125" customWidth="1"/>
    <col min="2" max="2" width="33" customWidth="1"/>
    <col min="3" max="3" width="63" customWidth="1"/>
    <col min="4" max="4" width="20.1796875" customWidth="1"/>
    <col min="5" max="5" width="13.54296875" customWidth="1"/>
  </cols>
  <sheetData>
    <row r="1" spans="1:5" x14ac:dyDescent="0.35">
      <c r="A1" t="s">
        <v>9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B2" t="s">
        <v>42</v>
      </c>
      <c r="C2" t="s">
        <v>42</v>
      </c>
      <c r="D2">
        <v>0</v>
      </c>
      <c r="E2">
        <v>2</v>
      </c>
    </row>
    <row r="3" spans="1:5" x14ac:dyDescent="0.35">
      <c r="B3" t="s">
        <v>43</v>
      </c>
      <c r="C3" t="s">
        <v>43</v>
      </c>
      <c r="D3">
        <v>0.01</v>
      </c>
      <c r="E3">
        <v>2</v>
      </c>
    </row>
    <row r="4" spans="1:5" x14ac:dyDescent="0.35">
      <c r="B4" t="s">
        <v>44</v>
      </c>
      <c r="C4" t="s">
        <v>44</v>
      </c>
      <c r="D4">
        <v>0.01</v>
      </c>
      <c r="E4">
        <v>2</v>
      </c>
    </row>
    <row r="5" spans="1:5" x14ac:dyDescent="0.35">
      <c r="B5" t="s">
        <v>45</v>
      </c>
      <c r="C5" t="s">
        <v>45</v>
      </c>
      <c r="D5">
        <v>0</v>
      </c>
      <c r="E5">
        <v>100</v>
      </c>
    </row>
    <row r="6" spans="1:5" x14ac:dyDescent="0.35">
      <c r="B6" t="s">
        <v>46</v>
      </c>
      <c r="C6" t="s">
        <v>46</v>
      </c>
      <c r="D6">
        <v>9.01</v>
      </c>
      <c r="E6">
        <v>100</v>
      </c>
    </row>
    <row r="7" spans="1:5" x14ac:dyDescent="0.35">
      <c r="B7" t="s">
        <v>47</v>
      </c>
      <c r="C7" t="s">
        <v>47</v>
      </c>
      <c r="D7">
        <v>33.82</v>
      </c>
      <c r="E7">
        <v>100</v>
      </c>
    </row>
    <row r="8" spans="1:5" x14ac:dyDescent="0.35">
      <c r="B8" t="s">
        <v>48</v>
      </c>
      <c r="C8" t="s">
        <v>48</v>
      </c>
      <c r="D8">
        <v>66.17</v>
      </c>
      <c r="E8">
        <v>100</v>
      </c>
    </row>
    <row r="9" spans="1:5" x14ac:dyDescent="0.35">
      <c r="B9" t="s">
        <v>49</v>
      </c>
      <c r="C9" t="s">
        <v>49</v>
      </c>
      <c r="D9">
        <v>36.549999999999997</v>
      </c>
      <c r="E9">
        <v>100</v>
      </c>
    </row>
    <row r="10" spans="1:5" x14ac:dyDescent="0.35">
      <c r="B10" t="s">
        <v>50</v>
      </c>
      <c r="C10" t="s">
        <v>50</v>
      </c>
      <c r="D10">
        <v>39.130000000000003</v>
      </c>
      <c r="E10">
        <v>100</v>
      </c>
    </row>
    <row r="11" spans="1:5" x14ac:dyDescent="0.35">
      <c r="B11" t="s">
        <v>51</v>
      </c>
      <c r="C11" t="s">
        <v>51</v>
      </c>
      <c r="D11">
        <v>18</v>
      </c>
      <c r="E11">
        <v>100</v>
      </c>
    </row>
    <row r="12" spans="1:5" x14ac:dyDescent="0.35">
      <c r="B12" t="s">
        <v>52</v>
      </c>
      <c r="C12" t="s">
        <v>52</v>
      </c>
      <c r="D12">
        <v>14.63</v>
      </c>
      <c r="E12">
        <v>100</v>
      </c>
    </row>
    <row r="13" spans="1:5" x14ac:dyDescent="0.35">
      <c r="B13" t="s">
        <v>53</v>
      </c>
      <c r="C13" t="s">
        <v>53</v>
      </c>
      <c r="D13">
        <v>0.39</v>
      </c>
      <c r="E13">
        <v>100</v>
      </c>
    </row>
    <row r="14" spans="1:5" x14ac:dyDescent="0.35">
      <c r="B14" t="s">
        <v>54</v>
      </c>
      <c r="C14" t="s">
        <v>54</v>
      </c>
      <c r="D14">
        <v>0</v>
      </c>
      <c r="E14">
        <v>100</v>
      </c>
    </row>
    <row r="15" spans="1:5" x14ac:dyDescent="0.35">
      <c r="B15" t="s">
        <v>55</v>
      </c>
      <c r="C15" t="s">
        <v>55</v>
      </c>
      <c r="D15">
        <v>24.23</v>
      </c>
      <c r="E15">
        <v>100</v>
      </c>
    </row>
    <row r="16" spans="1:5" x14ac:dyDescent="0.35">
      <c r="B16" t="s">
        <v>56</v>
      </c>
      <c r="C16" t="s">
        <v>56</v>
      </c>
      <c r="D16">
        <v>48.98</v>
      </c>
      <c r="E16">
        <v>150</v>
      </c>
    </row>
    <row r="17" spans="2:5" x14ac:dyDescent="0.35">
      <c r="B17" t="s">
        <v>57</v>
      </c>
      <c r="C17" t="s">
        <v>57</v>
      </c>
      <c r="D17">
        <v>0</v>
      </c>
      <c r="E17">
        <v>100</v>
      </c>
    </row>
    <row r="18" spans="2:5" x14ac:dyDescent="0.35">
      <c r="B18" t="s">
        <v>58</v>
      </c>
      <c r="C18" t="s">
        <v>58</v>
      </c>
      <c r="D18">
        <v>0</v>
      </c>
      <c r="E18">
        <v>100</v>
      </c>
    </row>
    <row r="19" spans="2:5" x14ac:dyDescent="0.35">
      <c r="B19" t="s">
        <v>59</v>
      </c>
      <c r="C19" t="s">
        <v>59</v>
      </c>
      <c r="D19">
        <v>46.69</v>
      </c>
      <c r="E19">
        <v>100</v>
      </c>
    </row>
    <row r="20" spans="2:5" x14ac:dyDescent="0.35">
      <c r="B20" t="s">
        <v>60</v>
      </c>
      <c r="C20" t="s">
        <v>60</v>
      </c>
      <c r="D20">
        <v>15.1</v>
      </c>
      <c r="E20">
        <v>100</v>
      </c>
    </row>
    <row r="21" spans="2:5" x14ac:dyDescent="0.35">
      <c r="B21" t="s">
        <v>61</v>
      </c>
      <c r="C21" t="s">
        <v>61</v>
      </c>
      <c r="D21">
        <v>7.95</v>
      </c>
      <c r="E21">
        <v>100</v>
      </c>
    </row>
    <row r="22" spans="2:5" x14ac:dyDescent="0.35">
      <c r="B22" t="s">
        <v>62</v>
      </c>
      <c r="C22" t="s">
        <v>62</v>
      </c>
      <c r="D22">
        <v>2.46</v>
      </c>
      <c r="E22">
        <v>100</v>
      </c>
    </row>
    <row r="23" spans="2:5" x14ac:dyDescent="0.35">
      <c r="B23" t="s">
        <v>63</v>
      </c>
      <c r="C23" t="s">
        <v>63</v>
      </c>
      <c r="D23">
        <v>7.0000000000000007E-2</v>
      </c>
      <c r="E23">
        <v>100</v>
      </c>
    </row>
    <row r="24" spans="2:5" x14ac:dyDescent="0.35">
      <c r="B24" t="s">
        <v>64</v>
      </c>
      <c r="C24" t="s">
        <v>64</v>
      </c>
      <c r="D24">
        <v>0</v>
      </c>
      <c r="E24">
        <v>100</v>
      </c>
    </row>
    <row r="25" spans="2:5" x14ac:dyDescent="0.35">
      <c r="B25" t="s">
        <v>65</v>
      </c>
      <c r="C25" t="s">
        <v>65</v>
      </c>
      <c r="D25">
        <v>0.28999999999999998</v>
      </c>
      <c r="E25">
        <v>100</v>
      </c>
    </row>
    <row r="26" spans="2:5" x14ac:dyDescent="0.35">
      <c r="B26" t="s">
        <v>66</v>
      </c>
      <c r="C26" t="s">
        <v>66</v>
      </c>
      <c r="D26">
        <v>26.06</v>
      </c>
      <c r="E26">
        <v>100</v>
      </c>
    </row>
    <row r="27" spans="2:5" x14ac:dyDescent="0.35">
      <c r="B27" t="s">
        <v>67</v>
      </c>
      <c r="C27" t="s">
        <v>67</v>
      </c>
      <c r="D27">
        <v>2.0499999999999998</v>
      </c>
      <c r="E27">
        <v>100</v>
      </c>
    </row>
    <row r="28" spans="2:5" x14ac:dyDescent="0.35">
      <c r="B28" t="s">
        <v>68</v>
      </c>
      <c r="C28" t="s">
        <v>68</v>
      </c>
      <c r="D28">
        <v>0</v>
      </c>
      <c r="E28">
        <v>100</v>
      </c>
    </row>
    <row r="29" spans="2:5" x14ac:dyDescent="0.35">
      <c r="B29" t="s">
        <v>69</v>
      </c>
      <c r="C29" t="s">
        <v>69</v>
      </c>
      <c r="D29">
        <v>112.55</v>
      </c>
      <c r="E29">
        <v>150</v>
      </c>
    </row>
    <row r="30" spans="2:5" x14ac:dyDescent="0.35">
      <c r="B30" t="s">
        <v>70</v>
      </c>
      <c r="C30" t="s">
        <v>70</v>
      </c>
      <c r="D30">
        <v>1.58</v>
      </c>
      <c r="E30">
        <v>100</v>
      </c>
    </row>
    <row r="31" spans="2:5" x14ac:dyDescent="0.35">
      <c r="B31" t="s">
        <v>71</v>
      </c>
      <c r="C31" t="s">
        <v>71</v>
      </c>
      <c r="D31">
        <v>9.49</v>
      </c>
      <c r="E31">
        <v>100</v>
      </c>
    </row>
    <row r="32" spans="2:5" x14ac:dyDescent="0.35">
      <c r="B32" t="s">
        <v>72</v>
      </c>
      <c r="C32" t="s">
        <v>72</v>
      </c>
      <c r="D32">
        <v>41.51</v>
      </c>
      <c r="E32">
        <v>100</v>
      </c>
    </row>
    <row r="33" spans="2:5" x14ac:dyDescent="0.35">
      <c r="B33" t="s">
        <v>73</v>
      </c>
      <c r="C33" t="s">
        <v>73</v>
      </c>
      <c r="D33">
        <v>18.41</v>
      </c>
      <c r="E33">
        <v>100</v>
      </c>
    </row>
    <row r="34" spans="2:5" x14ac:dyDescent="0.35">
      <c r="B34" t="s">
        <v>74</v>
      </c>
      <c r="C34" t="s">
        <v>74</v>
      </c>
      <c r="D34">
        <v>0</v>
      </c>
      <c r="E34">
        <v>100</v>
      </c>
    </row>
    <row r="35" spans="2:5" x14ac:dyDescent="0.35">
      <c r="B35" t="s">
        <v>75</v>
      </c>
      <c r="C35" t="s">
        <v>75</v>
      </c>
      <c r="D35">
        <v>15.72</v>
      </c>
      <c r="E35">
        <v>100</v>
      </c>
    </row>
    <row r="36" spans="2:5" x14ac:dyDescent="0.35">
      <c r="B36" t="s">
        <v>76</v>
      </c>
      <c r="C36" t="s">
        <v>76</v>
      </c>
      <c r="D36">
        <v>0</v>
      </c>
      <c r="E36">
        <v>100</v>
      </c>
    </row>
    <row r="37" spans="2:5" x14ac:dyDescent="0.35">
      <c r="B37" t="s">
        <v>77</v>
      </c>
      <c r="C37" t="s">
        <v>77</v>
      </c>
      <c r="D37">
        <v>58.17</v>
      </c>
      <c r="E37">
        <v>100</v>
      </c>
    </row>
    <row r="38" spans="2:5" x14ac:dyDescent="0.35">
      <c r="B38" t="s">
        <v>78</v>
      </c>
      <c r="C38" t="s">
        <v>78</v>
      </c>
      <c r="D38">
        <v>0.72</v>
      </c>
      <c r="E38">
        <v>100</v>
      </c>
    </row>
    <row r="39" spans="2:5" x14ac:dyDescent="0.35">
      <c r="B39" t="s">
        <v>79</v>
      </c>
      <c r="C39" t="s">
        <v>79</v>
      </c>
      <c r="D39">
        <v>2.1</v>
      </c>
      <c r="E39">
        <v>100</v>
      </c>
    </row>
    <row r="40" spans="2:5" x14ac:dyDescent="0.35">
      <c r="B40" t="s">
        <v>80</v>
      </c>
      <c r="C40" t="s">
        <v>80</v>
      </c>
      <c r="D40">
        <v>3.16</v>
      </c>
      <c r="E40">
        <v>100</v>
      </c>
    </row>
    <row r="41" spans="2:5" x14ac:dyDescent="0.35">
      <c r="B41" t="s">
        <v>81</v>
      </c>
      <c r="C41" t="s">
        <v>81</v>
      </c>
      <c r="D41">
        <v>18.61</v>
      </c>
      <c r="E41">
        <v>100</v>
      </c>
    </row>
    <row r="42" spans="2:5" x14ac:dyDescent="0.35">
      <c r="B42" t="s">
        <v>82</v>
      </c>
      <c r="C42" t="s">
        <v>82</v>
      </c>
      <c r="D42">
        <v>41.47</v>
      </c>
      <c r="E42">
        <v>100</v>
      </c>
    </row>
    <row r="43" spans="2:5" x14ac:dyDescent="0.35">
      <c r="B43" t="s">
        <v>83</v>
      </c>
      <c r="C43" t="s">
        <v>83</v>
      </c>
      <c r="D43">
        <v>1.1100000000000001</v>
      </c>
      <c r="E43">
        <v>100</v>
      </c>
    </row>
    <row r="44" spans="2:5" x14ac:dyDescent="0.35">
      <c r="B44" t="s">
        <v>84</v>
      </c>
      <c r="C44" t="s">
        <v>84</v>
      </c>
      <c r="D44">
        <v>0</v>
      </c>
      <c r="E44">
        <v>100</v>
      </c>
    </row>
    <row r="45" spans="2:5" x14ac:dyDescent="0.35">
      <c r="B45" t="s">
        <v>85</v>
      </c>
      <c r="C45" t="s">
        <v>85</v>
      </c>
      <c r="D45">
        <v>11.44</v>
      </c>
      <c r="E45">
        <v>100</v>
      </c>
    </row>
    <row r="46" spans="2:5" x14ac:dyDescent="0.35">
      <c r="B46" t="s">
        <v>86</v>
      </c>
      <c r="C46" t="s">
        <v>86</v>
      </c>
      <c r="D46">
        <v>5.48</v>
      </c>
      <c r="E46">
        <v>100</v>
      </c>
    </row>
    <row r="47" spans="2:5" x14ac:dyDescent="0.35">
      <c r="B47" t="s">
        <v>87</v>
      </c>
      <c r="C47" t="s">
        <v>87</v>
      </c>
      <c r="D47">
        <v>19.55</v>
      </c>
      <c r="E47">
        <v>100</v>
      </c>
    </row>
    <row r="48" spans="2:5" x14ac:dyDescent="0.35">
      <c r="B48" t="s">
        <v>88</v>
      </c>
      <c r="C48" t="s">
        <v>88</v>
      </c>
      <c r="D48">
        <v>0.14000000000000001</v>
      </c>
      <c r="E48">
        <v>100</v>
      </c>
    </row>
    <row r="49" spans="2:5" x14ac:dyDescent="0.35">
      <c r="B49" t="s">
        <v>89</v>
      </c>
      <c r="C49" t="s">
        <v>89</v>
      </c>
      <c r="D49">
        <v>0</v>
      </c>
      <c r="E49">
        <v>100</v>
      </c>
    </row>
    <row r="50" spans="2:5" x14ac:dyDescent="0.35">
      <c r="B50" t="s">
        <v>90</v>
      </c>
      <c r="C50" t="s">
        <v>90</v>
      </c>
      <c r="D50">
        <v>0</v>
      </c>
      <c r="E50">
        <v>100</v>
      </c>
    </row>
    <row r="51" spans="2:5" x14ac:dyDescent="0.35">
      <c r="B51" t="s">
        <v>91</v>
      </c>
      <c r="C51" t="s">
        <v>91</v>
      </c>
      <c r="D51">
        <v>21.16</v>
      </c>
      <c r="E51">
        <v>100</v>
      </c>
    </row>
    <row r="52" spans="2:5" x14ac:dyDescent="0.35">
      <c r="B52" t="s">
        <v>92</v>
      </c>
      <c r="C52" t="s">
        <v>92</v>
      </c>
      <c r="D52">
        <v>2.09</v>
      </c>
      <c r="E52">
        <v>100</v>
      </c>
    </row>
    <row r="53" spans="2:5" x14ac:dyDescent="0.35">
      <c r="B53" t="s">
        <v>93</v>
      </c>
      <c r="C53" t="s">
        <v>93</v>
      </c>
      <c r="D53">
        <v>44.49</v>
      </c>
      <c r="E53">
        <v>100</v>
      </c>
    </row>
    <row r="54" spans="2:5" x14ac:dyDescent="0.35">
      <c r="B54" t="s">
        <v>94</v>
      </c>
      <c r="C54" t="s">
        <v>94</v>
      </c>
      <c r="D54">
        <v>41.65</v>
      </c>
      <c r="E54">
        <v>100</v>
      </c>
    </row>
    <row r="55" spans="2:5" x14ac:dyDescent="0.35">
      <c r="B55" t="s">
        <v>95</v>
      </c>
      <c r="C55" t="s">
        <v>95</v>
      </c>
      <c r="D55">
        <v>6.1</v>
      </c>
      <c r="E55">
        <v>100</v>
      </c>
    </row>
    <row r="56" spans="2:5" x14ac:dyDescent="0.35">
      <c r="B56" t="s">
        <v>96</v>
      </c>
      <c r="C56" t="s">
        <v>96</v>
      </c>
      <c r="D56">
        <v>2.96</v>
      </c>
      <c r="E56">
        <v>100</v>
      </c>
    </row>
    <row r="57" spans="2:5" x14ac:dyDescent="0.35">
      <c r="B57" t="s">
        <v>97</v>
      </c>
      <c r="C57" t="s">
        <v>97</v>
      </c>
      <c r="D57">
        <v>4.9000000000000004</v>
      </c>
      <c r="E57">
        <v>100</v>
      </c>
    </row>
    <row r="58" spans="2:5" x14ac:dyDescent="0.35">
      <c r="B58" t="s">
        <v>98</v>
      </c>
      <c r="C58" t="s">
        <v>98</v>
      </c>
      <c r="D58">
        <v>135.18</v>
      </c>
      <c r="E58">
        <v>150</v>
      </c>
    </row>
    <row r="59" spans="2:5" x14ac:dyDescent="0.35">
      <c r="B59" t="s">
        <v>99</v>
      </c>
      <c r="C59" t="s">
        <v>99</v>
      </c>
      <c r="D59">
        <v>5.67</v>
      </c>
      <c r="E59">
        <v>100</v>
      </c>
    </row>
    <row r="60" spans="2:5" x14ac:dyDescent="0.35">
      <c r="B60" t="s">
        <v>100</v>
      </c>
      <c r="C60" t="s">
        <v>100</v>
      </c>
      <c r="D60">
        <v>0</v>
      </c>
      <c r="E60">
        <v>2</v>
      </c>
    </row>
    <row r="61" spans="2:5" x14ac:dyDescent="0.35">
      <c r="B61" t="s">
        <v>101</v>
      </c>
      <c r="C61" t="s">
        <v>101</v>
      </c>
      <c r="D61">
        <v>8.92</v>
      </c>
      <c r="E61">
        <v>100</v>
      </c>
    </row>
    <row r="62" spans="2:5" x14ac:dyDescent="0.35">
      <c r="B62" t="s">
        <v>102</v>
      </c>
      <c r="C62" t="s">
        <v>102</v>
      </c>
      <c r="D62">
        <v>32.4</v>
      </c>
      <c r="E62">
        <v>100</v>
      </c>
    </row>
    <row r="63" spans="2:5" x14ac:dyDescent="0.35">
      <c r="B63" t="s">
        <v>103</v>
      </c>
      <c r="C63" t="s">
        <v>103</v>
      </c>
      <c r="D63">
        <v>0.01</v>
      </c>
      <c r="E63">
        <v>100</v>
      </c>
    </row>
    <row r="64" spans="2:5" x14ac:dyDescent="0.35">
      <c r="B64" t="s">
        <v>104</v>
      </c>
      <c r="C64" t="s">
        <v>104</v>
      </c>
      <c r="D64">
        <v>16.61</v>
      </c>
      <c r="E64">
        <v>100</v>
      </c>
    </row>
    <row r="65" spans="2:5" x14ac:dyDescent="0.35">
      <c r="B65" t="s">
        <v>105</v>
      </c>
      <c r="C65" t="s">
        <v>105</v>
      </c>
      <c r="D65">
        <v>104.15</v>
      </c>
      <c r="E65">
        <v>150</v>
      </c>
    </row>
    <row r="66" spans="2:5" x14ac:dyDescent="0.35">
      <c r="B66" t="s">
        <v>106</v>
      </c>
      <c r="C66" t="s">
        <v>106</v>
      </c>
      <c r="D66">
        <v>0</v>
      </c>
      <c r="E66">
        <v>100</v>
      </c>
    </row>
    <row r="67" spans="2:5" x14ac:dyDescent="0.35">
      <c r="B67" t="s">
        <v>107</v>
      </c>
      <c r="C67" t="s">
        <v>107</v>
      </c>
      <c r="D67">
        <v>1.05</v>
      </c>
      <c r="E67">
        <v>100</v>
      </c>
    </row>
    <row r="68" spans="2:5" x14ac:dyDescent="0.35">
      <c r="B68" t="s">
        <v>108</v>
      </c>
      <c r="C68" t="s">
        <v>108</v>
      </c>
      <c r="D68">
        <v>14.62</v>
      </c>
      <c r="E68">
        <v>100</v>
      </c>
    </row>
    <row r="69" spans="2:5" x14ac:dyDescent="0.35">
      <c r="B69" t="s">
        <v>109</v>
      </c>
      <c r="C69" t="s">
        <v>109</v>
      </c>
      <c r="D69">
        <v>2.67</v>
      </c>
      <c r="E69">
        <v>100</v>
      </c>
    </row>
    <row r="70" spans="2:5" x14ac:dyDescent="0.35">
      <c r="B70" t="s">
        <v>110</v>
      </c>
      <c r="C70" t="s">
        <v>110</v>
      </c>
      <c r="D70">
        <v>13.01</v>
      </c>
      <c r="E70">
        <v>100</v>
      </c>
    </row>
    <row r="71" spans="2:5" x14ac:dyDescent="0.35">
      <c r="B71" t="s">
        <v>111</v>
      </c>
      <c r="C71" t="s">
        <v>111</v>
      </c>
      <c r="D71">
        <v>7.97</v>
      </c>
      <c r="E71">
        <v>100</v>
      </c>
    </row>
    <row r="72" spans="2:5" x14ac:dyDescent="0.35">
      <c r="B72" t="s">
        <v>112</v>
      </c>
      <c r="C72" t="s">
        <v>112</v>
      </c>
      <c r="D72">
        <v>14.32</v>
      </c>
      <c r="E72">
        <v>100</v>
      </c>
    </row>
    <row r="73" spans="2:5" x14ac:dyDescent="0.35">
      <c r="B73" t="s">
        <v>113</v>
      </c>
      <c r="C73" t="s">
        <v>113</v>
      </c>
      <c r="D73">
        <v>0.99</v>
      </c>
      <c r="E73">
        <v>100</v>
      </c>
    </row>
    <row r="74" spans="2:5" x14ac:dyDescent="0.35">
      <c r="B74" t="s">
        <v>114</v>
      </c>
      <c r="C74" t="s">
        <v>114</v>
      </c>
      <c r="D74">
        <v>76.760000000000005</v>
      </c>
      <c r="E74">
        <v>100</v>
      </c>
    </row>
    <row r="75" spans="2:5" x14ac:dyDescent="0.35">
      <c r="B75" t="s">
        <v>115</v>
      </c>
      <c r="C75" t="s">
        <v>115</v>
      </c>
      <c r="D75">
        <v>0</v>
      </c>
      <c r="E75">
        <v>100</v>
      </c>
    </row>
    <row r="76" spans="2:5" x14ac:dyDescent="0.35">
      <c r="B76" t="s">
        <v>116</v>
      </c>
      <c r="C76" t="s">
        <v>116</v>
      </c>
      <c r="D76">
        <v>6.36</v>
      </c>
      <c r="E76">
        <v>100</v>
      </c>
    </row>
    <row r="77" spans="2:5" x14ac:dyDescent="0.35">
      <c r="B77" t="s">
        <v>117</v>
      </c>
      <c r="C77" t="s">
        <v>117</v>
      </c>
      <c r="D77">
        <v>13.12</v>
      </c>
      <c r="E77">
        <v>100</v>
      </c>
    </row>
    <row r="78" spans="2:5" x14ac:dyDescent="0.35">
      <c r="B78" t="s">
        <v>118</v>
      </c>
      <c r="C78" t="s">
        <v>118</v>
      </c>
      <c r="D78">
        <v>18.170000000000002</v>
      </c>
      <c r="E78">
        <v>100</v>
      </c>
    </row>
    <row r="79" spans="2:5" x14ac:dyDescent="0.35">
      <c r="B79" t="s">
        <v>119</v>
      </c>
      <c r="C79" t="s">
        <v>119</v>
      </c>
      <c r="D79">
        <v>0</v>
      </c>
      <c r="E79">
        <v>100</v>
      </c>
    </row>
    <row r="80" spans="2:5" x14ac:dyDescent="0.35">
      <c r="B80" t="s">
        <v>120</v>
      </c>
      <c r="C80" t="s">
        <v>120</v>
      </c>
      <c r="D80">
        <v>2.11</v>
      </c>
      <c r="E80">
        <v>100</v>
      </c>
    </row>
    <row r="81" spans="2:5" x14ac:dyDescent="0.35">
      <c r="B81" t="s">
        <v>121</v>
      </c>
      <c r="C81" t="s">
        <v>121</v>
      </c>
      <c r="D81">
        <v>0.02</v>
      </c>
      <c r="E81">
        <v>100</v>
      </c>
    </row>
    <row r="82" spans="2:5" x14ac:dyDescent="0.35">
      <c r="B82" t="s">
        <v>122</v>
      </c>
      <c r="C82" t="s">
        <v>122</v>
      </c>
      <c r="D82">
        <v>0.57999999999999996</v>
      </c>
      <c r="E82">
        <v>100</v>
      </c>
    </row>
    <row r="83" spans="2:5" x14ac:dyDescent="0.35">
      <c r="B83" t="s">
        <v>123</v>
      </c>
      <c r="C83" t="s">
        <v>123</v>
      </c>
      <c r="D83">
        <v>1.3</v>
      </c>
      <c r="E83">
        <v>100</v>
      </c>
    </row>
    <row r="84" spans="2:5" x14ac:dyDescent="0.35">
      <c r="B84" t="s">
        <v>124</v>
      </c>
      <c r="C84" t="s">
        <v>124</v>
      </c>
      <c r="D84">
        <v>3.57</v>
      </c>
      <c r="E84">
        <v>100</v>
      </c>
    </row>
    <row r="85" spans="2:5" x14ac:dyDescent="0.35">
      <c r="B85" t="s">
        <v>125</v>
      </c>
      <c r="C85" t="s">
        <v>125</v>
      </c>
      <c r="D85">
        <v>5.57</v>
      </c>
      <c r="E85">
        <v>100</v>
      </c>
    </row>
    <row r="86" spans="2:5" x14ac:dyDescent="0.35">
      <c r="B86" t="s">
        <v>126</v>
      </c>
      <c r="C86" t="s">
        <v>126</v>
      </c>
      <c r="D86">
        <v>1.93</v>
      </c>
      <c r="E86">
        <v>100</v>
      </c>
    </row>
    <row r="87" spans="2:5" x14ac:dyDescent="0.35">
      <c r="B87" t="s">
        <v>127</v>
      </c>
      <c r="C87" t="s">
        <v>127</v>
      </c>
      <c r="D87">
        <v>10.65</v>
      </c>
      <c r="E87">
        <v>100</v>
      </c>
    </row>
    <row r="88" spans="2:5" x14ac:dyDescent="0.35">
      <c r="B88" t="s">
        <v>128</v>
      </c>
      <c r="C88" t="s">
        <v>128</v>
      </c>
      <c r="D88">
        <v>0</v>
      </c>
      <c r="E88">
        <v>100</v>
      </c>
    </row>
    <row r="89" spans="2:5" x14ac:dyDescent="0.35">
      <c r="B89" t="s">
        <v>129</v>
      </c>
      <c r="C89" t="s">
        <v>129</v>
      </c>
      <c r="D89">
        <v>0.96</v>
      </c>
      <c r="E89">
        <v>100</v>
      </c>
    </row>
    <row r="90" spans="2:5" x14ac:dyDescent="0.35">
      <c r="B90" t="s">
        <v>130</v>
      </c>
      <c r="C90" t="s">
        <v>130</v>
      </c>
      <c r="D90">
        <v>0.18</v>
      </c>
      <c r="E90">
        <v>100</v>
      </c>
    </row>
    <row r="91" spans="2:5" x14ac:dyDescent="0.35">
      <c r="B91" t="s">
        <v>131</v>
      </c>
      <c r="C91" t="s">
        <v>131</v>
      </c>
      <c r="D91">
        <v>0</v>
      </c>
      <c r="E91">
        <v>100</v>
      </c>
    </row>
    <row r="92" spans="2:5" x14ac:dyDescent="0.35">
      <c r="B92" t="s">
        <v>132</v>
      </c>
      <c r="C92" t="s">
        <v>132</v>
      </c>
      <c r="D92">
        <v>43.25</v>
      </c>
      <c r="E92">
        <v>100</v>
      </c>
    </row>
    <row r="93" spans="2:5" x14ac:dyDescent="0.35">
      <c r="B93" t="s">
        <v>133</v>
      </c>
      <c r="C93" t="s">
        <v>133</v>
      </c>
      <c r="D93">
        <v>2.77</v>
      </c>
      <c r="E93">
        <v>100</v>
      </c>
    </row>
    <row r="94" spans="2:5" x14ac:dyDescent="0.35">
      <c r="B94" t="s">
        <v>134</v>
      </c>
      <c r="C94" t="s">
        <v>134</v>
      </c>
      <c r="D94">
        <v>2.08</v>
      </c>
      <c r="E94">
        <v>100</v>
      </c>
    </row>
    <row r="95" spans="2:5" x14ac:dyDescent="0.35">
      <c r="B95" t="s">
        <v>135</v>
      </c>
      <c r="C95" t="s">
        <v>135</v>
      </c>
      <c r="D95">
        <v>2.27</v>
      </c>
      <c r="E95">
        <v>100</v>
      </c>
    </row>
    <row r="96" spans="2:5" x14ac:dyDescent="0.35">
      <c r="B96" t="s">
        <v>136</v>
      </c>
      <c r="C96" t="s">
        <v>136</v>
      </c>
      <c r="D96">
        <v>9.56</v>
      </c>
      <c r="E96">
        <v>100</v>
      </c>
    </row>
    <row r="97" spans="2:5" x14ac:dyDescent="0.35">
      <c r="B97" t="s">
        <v>137</v>
      </c>
      <c r="C97" t="s">
        <v>137</v>
      </c>
      <c r="D97">
        <v>5.22</v>
      </c>
      <c r="E97">
        <v>100</v>
      </c>
    </row>
    <row r="98" spans="2:5" x14ac:dyDescent="0.35">
      <c r="B98" t="s">
        <v>138</v>
      </c>
      <c r="C98" t="s">
        <v>138</v>
      </c>
      <c r="D98">
        <v>16.7</v>
      </c>
      <c r="E98">
        <v>100</v>
      </c>
    </row>
    <row r="99" spans="2:5" x14ac:dyDescent="0.35">
      <c r="B99" t="s">
        <v>139</v>
      </c>
      <c r="C99" t="s">
        <v>139</v>
      </c>
      <c r="D99">
        <v>5.05</v>
      </c>
      <c r="E99">
        <v>100</v>
      </c>
    </row>
    <row r="100" spans="2:5" x14ac:dyDescent="0.35">
      <c r="B100" t="s">
        <v>140</v>
      </c>
      <c r="C100" t="s">
        <v>140</v>
      </c>
      <c r="D100">
        <v>0</v>
      </c>
      <c r="E100">
        <v>100</v>
      </c>
    </row>
    <row r="101" spans="2:5" x14ac:dyDescent="0.35">
      <c r="B101" t="s">
        <v>141</v>
      </c>
      <c r="C101" t="s">
        <v>141</v>
      </c>
      <c r="D101">
        <v>22.43</v>
      </c>
      <c r="E101">
        <v>100</v>
      </c>
    </row>
    <row r="102" spans="2:5" x14ac:dyDescent="0.35">
      <c r="B102" t="s">
        <v>142</v>
      </c>
      <c r="C102" t="s">
        <v>142</v>
      </c>
      <c r="D102">
        <v>0</v>
      </c>
      <c r="E102">
        <v>100</v>
      </c>
    </row>
    <row r="103" spans="2:5" x14ac:dyDescent="0.35">
      <c r="B103" t="s">
        <v>143</v>
      </c>
      <c r="C103" t="s">
        <v>143</v>
      </c>
      <c r="D103">
        <v>92.73</v>
      </c>
      <c r="E103">
        <v>100</v>
      </c>
    </row>
    <row r="104" spans="2:5" x14ac:dyDescent="0.35">
      <c r="B104" t="s">
        <v>144</v>
      </c>
      <c r="C104" t="s">
        <v>144</v>
      </c>
      <c r="D104">
        <v>5.38</v>
      </c>
      <c r="E104">
        <v>100</v>
      </c>
    </row>
    <row r="105" spans="2:5" x14ac:dyDescent="0.35">
      <c r="B105" t="s">
        <v>145</v>
      </c>
      <c r="C105" t="s">
        <v>145</v>
      </c>
      <c r="D105">
        <v>4.53</v>
      </c>
      <c r="E105">
        <v>100</v>
      </c>
    </row>
    <row r="106" spans="2:5" x14ac:dyDescent="0.35">
      <c r="B106" t="s">
        <v>146</v>
      </c>
      <c r="C106" t="s">
        <v>146</v>
      </c>
      <c r="D106">
        <v>0.01</v>
      </c>
      <c r="E106">
        <v>100</v>
      </c>
    </row>
    <row r="107" spans="2:5" x14ac:dyDescent="0.35">
      <c r="B107" t="s">
        <v>147</v>
      </c>
      <c r="C107" t="s">
        <v>147</v>
      </c>
      <c r="D107">
        <v>0</v>
      </c>
      <c r="E107">
        <v>100</v>
      </c>
    </row>
    <row r="108" spans="2:5" x14ac:dyDescent="0.35">
      <c r="B108" t="s">
        <v>148</v>
      </c>
      <c r="C108" t="s">
        <v>148</v>
      </c>
      <c r="D108">
        <v>0</v>
      </c>
      <c r="E108">
        <v>100</v>
      </c>
    </row>
    <row r="109" spans="2:5" x14ac:dyDescent="0.35">
      <c r="B109" t="s">
        <v>149</v>
      </c>
      <c r="C109" t="s">
        <v>149</v>
      </c>
      <c r="D109">
        <v>0</v>
      </c>
      <c r="E109">
        <v>100</v>
      </c>
    </row>
    <row r="110" spans="2:5" x14ac:dyDescent="0.35">
      <c r="B110" t="s">
        <v>150</v>
      </c>
      <c r="C110" t="s">
        <v>150</v>
      </c>
      <c r="D110">
        <v>24.29</v>
      </c>
      <c r="E110">
        <v>100</v>
      </c>
    </row>
    <row r="111" spans="2:5" x14ac:dyDescent="0.35">
      <c r="B111" t="s">
        <v>151</v>
      </c>
      <c r="C111" t="s">
        <v>151</v>
      </c>
      <c r="D111">
        <v>1.37</v>
      </c>
      <c r="E111">
        <v>150</v>
      </c>
    </row>
    <row r="112" spans="2:5" x14ac:dyDescent="0.35">
      <c r="B112" t="s">
        <v>152</v>
      </c>
      <c r="C112" t="s">
        <v>152</v>
      </c>
      <c r="D112">
        <v>0</v>
      </c>
      <c r="E112">
        <v>100</v>
      </c>
    </row>
    <row r="113" spans="2:5" x14ac:dyDescent="0.35">
      <c r="B113" t="s">
        <v>153</v>
      </c>
      <c r="C113" t="s">
        <v>153</v>
      </c>
      <c r="D113">
        <v>0.92</v>
      </c>
      <c r="E113">
        <v>100</v>
      </c>
    </row>
    <row r="114" spans="2:5" x14ac:dyDescent="0.35">
      <c r="B114" t="s">
        <v>154</v>
      </c>
      <c r="C114" t="s">
        <v>154</v>
      </c>
      <c r="D114">
        <v>10.34</v>
      </c>
      <c r="E114">
        <v>100</v>
      </c>
    </row>
    <row r="115" spans="2:5" x14ac:dyDescent="0.35">
      <c r="B115" t="s">
        <v>155</v>
      </c>
      <c r="C115" t="s">
        <v>155</v>
      </c>
      <c r="D115">
        <v>0.95</v>
      </c>
      <c r="E115">
        <v>100</v>
      </c>
    </row>
    <row r="116" spans="2:5" x14ac:dyDescent="0.35">
      <c r="B116" t="s">
        <v>156</v>
      </c>
      <c r="C116" t="s">
        <v>156</v>
      </c>
      <c r="D116">
        <v>12.1</v>
      </c>
      <c r="E116">
        <v>100</v>
      </c>
    </row>
    <row r="117" spans="2:5" x14ac:dyDescent="0.35">
      <c r="B117" t="s">
        <v>157</v>
      </c>
      <c r="C117" t="s">
        <v>157</v>
      </c>
      <c r="D117">
        <v>0.15</v>
      </c>
      <c r="E117">
        <v>100</v>
      </c>
    </row>
    <row r="118" spans="2:5" x14ac:dyDescent="0.35">
      <c r="B118" t="s">
        <v>158</v>
      </c>
      <c r="C118" t="s">
        <v>158</v>
      </c>
      <c r="D118">
        <v>131.11000000000001</v>
      </c>
      <c r="E118">
        <v>150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5"/>
  <sheetViews>
    <sheetView workbookViewId="0"/>
  </sheetViews>
  <sheetFormatPr defaultRowHeight="14.5" x14ac:dyDescent="0.35"/>
  <cols>
    <col min="1" max="1" width="11.26953125" customWidth="1"/>
    <col min="2" max="2" width="36.453125" customWidth="1"/>
    <col min="3" max="3" width="71.26953125" customWidth="1"/>
    <col min="4" max="4" width="20.1796875" customWidth="1"/>
  </cols>
  <sheetData>
    <row r="1" spans="1:4" x14ac:dyDescent="0.35">
      <c r="A1" t="s">
        <v>9</v>
      </c>
      <c r="B1" t="s">
        <v>16</v>
      </c>
      <c r="C1" t="s">
        <v>20</v>
      </c>
      <c r="D1" t="s">
        <v>18</v>
      </c>
    </row>
    <row r="2" spans="1:4" x14ac:dyDescent="0.35">
      <c r="B2" t="s">
        <v>218</v>
      </c>
      <c r="C2" s="9" t="s">
        <v>218</v>
      </c>
      <c r="D2">
        <v>0.1</v>
      </c>
    </row>
    <row r="3" spans="1:4" x14ac:dyDescent="0.35">
      <c r="B3" t="s">
        <v>219</v>
      </c>
      <c r="C3" s="9" t="s">
        <v>219</v>
      </c>
      <c r="D3">
        <v>1.42</v>
      </c>
    </row>
    <row r="4" spans="1:4" x14ac:dyDescent="0.35">
      <c r="B4" t="s">
        <v>220</v>
      </c>
      <c r="C4" s="9" t="s">
        <v>220</v>
      </c>
      <c r="D4">
        <v>5.44</v>
      </c>
    </row>
    <row r="5" spans="1:4" x14ac:dyDescent="0.35">
      <c r="B5" t="s">
        <v>221</v>
      </c>
      <c r="C5" s="9" t="s">
        <v>221</v>
      </c>
      <c r="D5">
        <v>1.69</v>
      </c>
    </row>
    <row r="6" spans="1:4" x14ac:dyDescent="0.35">
      <c r="B6" t="s">
        <v>222</v>
      </c>
      <c r="C6" s="9" t="s">
        <v>222</v>
      </c>
      <c r="D6">
        <v>0.13</v>
      </c>
    </row>
    <row r="7" spans="1:4" x14ac:dyDescent="0.35">
      <c r="B7" t="s">
        <v>223</v>
      </c>
      <c r="C7" s="9" t="s">
        <v>223</v>
      </c>
      <c r="D7">
        <v>2.8</v>
      </c>
    </row>
    <row r="8" spans="1:4" x14ac:dyDescent="0.35">
      <c r="B8" t="s">
        <v>224</v>
      </c>
      <c r="C8" s="9" t="s">
        <v>224</v>
      </c>
      <c r="D8">
        <v>0</v>
      </c>
    </row>
    <row r="9" spans="1:4" x14ac:dyDescent="0.35">
      <c r="B9" t="s">
        <v>225</v>
      </c>
      <c r="C9" s="9" t="s">
        <v>225</v>
      </c>
      <c r="D9">
        <v>0.01</v>
      </c>
    </row>
    <row r="10" spans="1:4" x14ac:dyDescent="0.35">
      <c r="B10" t="s">
        <v>226</v>
      </c>
      <c r="C10" s="9" t="s">
        <v>226</v>
      </c>
      <c r="D10">
        <v>4.63</v>
      </c>
    </row>
    <row r="11" spans="1:4" x14ac:dyDescent="0.35">
      <c r="B11" t="s">
        <v>227</v>
      </c>
      <c r="C11" s="9" t="s">
        <v>227</v>
      </c>
      <c r="D11">
        <v>1.08</v>
      </c>
    </row>
    <row r="12" spans="1:4" x14ac:dyDescent="0.35">
      <c r="B12" t="s">
        <v>228</v>
      </c>
      <c r="C12" s="9" t="s">
        <v>228</v>
      </c>
      <c r="D12">
        <v>19.489999999999998</v>
      </c>
    </row>
    <row r="13" spans="1:4" x14ac:dyDescent="0.35">
      <c r="B13" t="s">
        <v>229</v>
      </c>
      <c r="C13" s="9" t="s">
        <v>229</v>
      </c>
      <c r="D13">
        <v>0.01</v>
      </c>
    </row>
    <row r="14" spans="1:4" x14ac:dyDescent="0.35">
      <c r="B14" t="s">
        <v>230</v>
      </c>
      <c r="C14" s="9" t="s">
        <v>230</v>
      </c>
      <c r="D14">
        <v>11.21</v>
      </c>
    </row>
    <row r="15" spans="1:4" x14ac:dyDescent="0.35">
      <c r="B15" t="s">
        <v>231</v>
      </c>
      <c r="C15" s="9" t="s">
        <v>231</v>
      </c>
      <c r="D15">
        <v>0</v>
      </c>
    </row>
    <row r="16" spans="1:4" x14ac:dyDescent="0.35">
      <c r="B16" t="s">
        <v>232</v>
      </c>
      <c r="C16" s="9" t="s">
        <v>232</v>
      </c>
      <c r="D16">
        <v>0.11</v>
      </c>
    </row>
    <row r="17" spans="2:4" x14ac:dyDescent="0.35">
      <c r="B17" t="s">
        <v>233</v>
      </c>
      <c r="C17" s="9" t="s">
        <v>233</v>
      </c>
      <c r="D17">
        <v>0.05</v>
      </c>
    </row>
    <row r="18" spans="2:4" x14ac:dyDescent="0.35">
      <c r="B18" t="s">
        <v>234</v>
      </c>
      <c r="C18" s="9" t="s">
        <v>234</v>
      </c>
      <c r="D18">
        <v>1.82</v>
      </c>
    </row>
    <row r="19" spans="2:4" x14ac:dyDescent="0.35">
      <c r="B19" t="s">
        <v>235</v>
      </c>
      <c r="C19" s="9" t="s">
        <v>235</v>
      </c>
      <c r="D19">
        <v>3.2</v>
      </c>
    </row>
    <row r="20" spans="2:4" x14ac:dyDescent="0.35">
      <c r="B20" t="s">
        <v>236</v>
      </c>
      <c r="C20" s="9" t="s">
        <v>236</v>
      </c>
      <c r="D20">
        <v>42.54</v>
      </c>
    </row>
    <row r="21" spans="2:4" x14ac:dyDescent="0.35">
      <c r="B21" t="s">
        <v>237</v>
      </c>
      <c r="C21" s="9" t="s">
        <v>237</v>
      </c>
      <c r="D21">
        <v>0.82</v>
      </c>
    </row>
    <row r="22" spans="2:4" x14ac:dyDescent="0.35">
      <c r="B22" t="s">
        <v>238</v>
      </c>
      <c r="C22" s="9" t="s">
        <v>238</v>
      </c>
      <c r="D22">
        <v>17.48</v>
      </c>
    </row>
    <row r="23" spans="2:4" x14ac:dyDescent="0.35">
      <c r="B23" t="s">
        <v>239</v>
      </c>
      <c r="C23" s="9" t="s">
        <v>239</v>
      </c>
      <c r="D23">
        <v>6.16</v>
      </c>
    </row>
    <row r="24" spans="2:4" x14ac:dyDescent="0.35">
      <c r="B24" t="s">
        <v>240</v>
      </c>
      <c r="C24" s="9" t="s">
        <v>240</v>
      </c>
      <c r="D24">
        <v>0.15</v>
      </c>
    </row>
    <row r="25" spans="2:4" x14ac:dyDescent="0.35">
      <c r="B25" t="s">
        <v>241</v>
      </c>
      <c r="C25" s="9" t="s">
        <v>241</v>
      </c>
      <c r="D25">
        <v>0.08</v>
      </c>
    </row>
    <row r="26" spans="2:4" x14ac:dyDescent="0.35">
      <c r="B26" t="s">
        <v>242</v>
      </c>
      <c r="C26" s="9" t="s">
        <v>242</v>
      </c>
      <c r="D26">
        <v>0.06</v>
      </c>
    </row>
    <row r="27" spans="2:4" x14ac:dyDescent="0.35">
      <c r="B27" t="s">
        <v>243</v>
      </c>
      <c r="C27" s="9" t="s">
        <v>243</v>
      </c>
      <c r="D27">
        <v>0</v>
      </c>
    </row>
    <row r="28" spans="2:4" x14ac:dyDescent="0.35">
      <c r="B28" t="s">
        <v>244</v>
      </c>
      <c r="C28" s="9" t="s">
        <v>244</v>
      </c>
      <c r="D28">
        <v>1.84</v>
      </c>
    </row>
    <row r="29" spans="2:4" x14ac:dyDescent="0.35">
      <c r="B29" t="s">
        <v>245</v>
      </c>
      <c r="C29" s="9" t="s">
        <v>245</v>
      </c>
      <c r="D29">
        <v>0.69</v>
      </c>
    </row>
    <row r="30" spans="2:4" x14ac:dyDescent="0.35">
      <c r="B30" t="s">
        <v>246</v>
      </c>
      <c r="C30" s="9" t="s">
        <v>246</v>
      </c>
      <c r="D30">
        <v>0</v>
      </c>
    </row>
    <row r="31" spans="2:4" x14ac:dyDescent="0.35">
      <c r="B31" t="s">
        <v>247</v>
      </c>
      <c r="C31" s="9" t="s">
        <v>247</v>
      </c>
      <c r="D31">
        <v>0</v>
      </c>
    </row>
    <row r="32" spans="2:4" x14ac:dyDescent="0.35">
      <c r="B32" t="s">
        <v>248</v>
      </c>
      <c r="C32" s="9" t="s">
        <v>248</v>
      </c>
      <c r="D32">
        <v>0.09</v>
      </c>
    </row>
    <row r="33" spans="2:4" x14ac:dyDescent="0.35">
      <c r="B33" t="s">
        <v>249</v>
      </c>
      <c r="C33" s="9" t="s">
        <v>249</v>
      </c>
      <c r="D33">
        <v>0.04</v>
      </c>
    </row>
    <row r="34" spans="2:4" x14ac:dyDescent="0.35">
      <c r="B34" t="s">
        <v>250</v>
      </c>
      <c r="C34" s="9" t="s">
        <v>250</v>
      </c>
      <c r="D34">
        <v>0</v>
      </c>
    </row>
    <row r="35" spans="2:4" x14ac:dyDescent="0.35">
      <c r="B35" t="s">
        <v>251</v>
      </c>
      <c r="C35" s="9" t="s">
        <v>251</v>
      </c>
      <c r="D35">
        <v>19.87</v>
      </c>
    </row>
    <row r="36" spans="2:4" x14ac:dyDescent="0.35">
      <c r="B36" t="s">
        <v>252</v>
      </c>
      <c r="C36" s="9" t="s">
        <v>252</v>
      </c>
      <c r="D36">
        <v>0.05</v>
      </c>
    </row>
    <row r="37" spans="2:4" x14ac:dyDescent="0.35">
      <c r="B37" t="s">
        <v>253</v>
      </c>
      <c r="C37" s="9" t="s">
        <v>253</v>
      </c>
      <c r="D37">
        <v>0.04</v>
      </c>
    </row>
    <row r="38" spans="2:4" x14ac:dyDescent="0.35">
      <c r="B38" t="s">
        <v>254</v>
      </c>
      <c r="C38" s="9" t="s">
        <v>254</v>
      </c>
      <c r="D38">
        <v>0</v>
      </c>
    </row>
    <row r="39" spans="2:4" x14ac:dyDescent="0.35">
      <c r="B39" t="s">
        <v>255</v>
      </c>
      <c r="C39" s="9" t="s">
        <v>255</v>
      </c>
      <c r="D39">
        <v>0.03</v>
      </c>
    </row>
    <row r="40" spans="2:4" x14ac:dyDescent="0.35">
      <c r="B40" t="s">
        <v>256</v>
      </c>
      <c r="C40" s="9" t="s">
        <v>256</v>
      </c>
      <c r="D40">
        <v>0.26</v>
      </c>
    </row>
    <row r="41" spans="2:4" x14ac:dyDescent="0.35">
      <c r="B41" t="s">
        <v>257</v>
      </c>
      <c r="C41" s="9" t="s">
        <v>257</v>
      </c>
      <c r="D41">
        <v>0.01</v>
      </c>
    </row>
    <row r="42" spans="2:4" x14ac:dyDescent="0.35">
      <c r="B42" t="s">
        <v>258</v>
      </c>
      <c r="C42" s="9" t="s">
        <v>258</v>
      </c>
      <c r="D42">
        <v>11.74</v>
      </c>
    </row>
    <row r="43" spans="2:4" x14ac:dyDescent="0.35">
      <c r="B43" t="s">
        <v>259</v>
      </c>
      <c r="C43" s="9" t="s">
        <v>259</v>
      </c>
      <c r="D43">
        <v>0</v>
      </c>
    </row>
    <row r="44" spans="2:4" x14ac:dyDescent="0.35">
      <c r="B44" t="s">
        <v>260</v>
      </c>
      <c r="C44" s="9" t="s">
        <v>260</v>
      </c>
      <c r="D44">
        <v>0.05</v>
      </c>
    </row>
    <row r="45" spans="2:4" x14ac:dyDescent="0.35">
      <c r="B45" t="s">
        <v>261</v>
      </c>
      <c r="C45" s="9" t="s">
        <v>261</v>
      </c>
      <c r="D45">
        <v>0.05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5" x14ac:dyDescent="0.35"/>
  <cols>
    <col min="1" max="1" width="9.81640625" style="2" bestFit="1" customWidth="1"/>
    <col min="2" max="2" width="9.1796875" customWidth="1"/>
    <col min="3" max="3" width="19" customWidth="1"/>
    <col min="4" max="4" width="15" customWidth="1"/>
    <col min="5" max="5" width="23.54296875" customWidth="1"/>
  </cols>
  <sheetData>
    <row r="1" spans="1:5" x14ac:dyDescent="0.35">
      <c r="A1" s="2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s="1" t="s">
        <v>9</v>
      </c>
      <c r="B2" t="s">
        <v>26</v>
      </c>
      <c r="C2">
        <v>86.17</v>
      </c>
      <c r="D2">
        <v>127.4</v>
      </c>
      <c r="E2">
        <v>86.17</v>
      </c>
    </row>
    <row r="3" spans="1:5" x14ac:dyDescent="0.35">
      <c r="A3" t="s">
        <v>27</v>
      </c>
      <c r="B3" t="s">
        <v>26</v>
      </c>
      <c r="C3">
        <v>86.46</v>
      </c>
      <c r="D3">
        <v>127.4</v>
      </c>
      <c r="E3">
        <v>86.46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/>
  </sheetViews>
  <sheetFormatPr defaultRowHeight="14.5" x14ac:dyDescent="0.35"/>
  <cols>
    <col min="1" max="1" width="11.26953125" customWidth="1"/>
    <col min="2" max="2" width="9.1796875" customWidth="1"/>
    <col min="3" max="3" width="19" customWidth="1"/>
    <col min="4" max="4" width="15" customWidth="1"/>
    <col min="5" max="5" width="23.54296875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s="1" t="s">
        <v>9</v>
      </c>
      <c r="B2" t="s">
        <v>26</v>
      </c>
      <c r="C2">
        <v>100.11</v>
      </c>
      <c r="D2">
        <v>126.4</v>
      </c>
      <c r="E2">
        <v>100.11</v>
      </c>
    </row>
    <row r="3" spans="1:5" x14ac:dyDescent="0.35">
      <c r="A3" t="s">
        <v>27</v>
      </c>
      <c r="B3" t="s">
        <v>26</v>
      </c>
      <c r="C3">
        <v>100.16</v>
      </c>
      <c r="D3">
        <v>126.4</v>
      </c>
      <c r="E3">
        <v>100.16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/>
  </sheetViews>
  <sheetFormatPr defaultRowHeight="14.5" x14ac:dyDescent="0.35"/>
  <cols>
    <col min="1" max="1" width="11.26953125" customWidth="1"/>
    <col min="2" max="2" width="9.1796875" customWidth="1"/>
    <col min="3" max="3" width="19" customWidth="1"/>
    <col min="4" max="4" width="15" customWidth="1"/>
    <col min="5" max="5" width="23.54296875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s="1" t="s">
        <v>9</v>
      </c>
      <c r="B2" t="s">
        <v>26</v>
      </c>
      <c r="C2">
        <v>100.14</v>
      </c>
      <c r="D2">
        <v>126.4</v>
      </c>
      <c r="E2">
        <v>100.14</v>
      </c>
    </row>
    <row r="3" spans="1:5" x14ac:dyDescent="0.35">
      <c r="A3" t="s">
        <v>27</v>
      </c>
      <c r="B3" t="s">
        <v>26</v>
      </c>
      <c r="C3">
        <v>100.4</v>
      </c>
      <c r="D3">
        <v>126.4</v>
      </c>
      <c r="E3">
        <v>100.4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/>
  </sheetViews>
  <sheetFormatPr defaultRowHeight="14.5" x14ac:dyDescent="0.35"/>
  <cols>
    <col min="1" max="1" width="11.26953125" customWidth="1"/>
    <col min="2" max="2" width="9.1796875" customWidth="1"/>
    <col min="3" max="3" width="19" customWidth="1"/>
    <col min="4" max="4" width="15" customWidth="1"/>
    <col min="5" max="5" width="23.54296875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s="1" t="s">
        <v>9</v>
      </c>
      <c r="B2" t="s">
        <v>26</v>
      </c>
      <c r="C2">
        <v>99.33</v>
      </c>
      <c r="D2">
        <v>126.4</v>
      </c>
      <c r="E2">
        <v>99.33</v>
      </c>
    </row>
    <row r="3" spans="1:5" x14ac:dyDescent="0.35">
      <c r="A3" s="1" t="s">
        <v>9</v>
      </c>
      <c r="B3" t="s">
        <v>28</v>
      </c>
      <c r="C3">
        <v>15.4</v>
      </c>
      <c r="D3">
        <v>49.98</v>
      </c>
      <c r="E3">
        <v>15.4</v>
      </c>
    </row>
    <row r="4" spans="1:5" x14ac:dyDescent="0.35">
      <c r="A4" t="s">
        <v>27</v>
      </c>
      <c r="B4" t="s">
        <v>26</v>
      </c>
      <c r="C4">
        <v>99.77</v>
      </c>
      <c r="D4">
        <v>126.4</v>
      </c>
      <c r="E4">
        <v>99.77</v>
      </c>
    </row>
    <row r="5" spans="1:5" x14ac:dyDescent="0.35">
      <c r="A5" t="s">
        <v>27</v>
      </c>
      <c r="B5" t="s">
        <v>28</v>
      </c>
      <c r="C5">
        <v>15.86</v>
      </c>
      <c r="D5">
        <v>49.98</v>
      </c>
      <c r="E5">
        <v>15.86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/>
  </sheetViews>
  <sheetFormatPr defaultRowHeight="14.5" x14ac:dyDescent="0.35"/>
  <cols>
    <col min="1" max="1" width="11.26953125" customWidth="1"/>
    <col min="2" max="2" width="9.1796875" customWidth="1"/>
    <col min="3" max="3" width="19" customWidth="1"/>
    <col min="4" max="4" width="15" customWidth="1"/>
    <col min="5" max="5" width="23.54296875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s="1" t="s">
        <v>9</v>
      </c>
      <c r="B2" t="s">
        <v>26</v>
      </c>
      <c r="C2">
        <v>86.35</v>
      </c>
      <c r="D2">
        <v>127.66</v>
      </c>
      <c r="E2">
        <v>86.35</v>
      </c>
    </row>
    <row r="3" spans="1:5" x14ac:dyDescent="0.35">
      <c r="A3" s="1" t="s">
        <v>9</v>
      </c>
      <c r="B3" t="s">
        <v>28</v>
      </c>
      <c r="C3">
        <v>6.55</v>
      </c>
      <c r="D3">
        <v>480</v>
      </c>
      <c r="E3">
        <v>6.55</v>
      </c>
    </row>
    <row r="4" spans="1:5" x14ac:dyDescent="0.35">
      <c r="A4" t="s">
        <v>27</v>
      </c>
      <c r="B4" t="s">
        <v>26</v>
      </c>
      <c r="C4">
        <v>86.44</v>
      </c>
      <c r="D4">
        <v>127.66</v>
      </c>
      <c r="E4">
        <v>86.44</v>
      </c>
    </row>
    <row r="5" spans="1:5" x14ac:dyDescent="0.35">
      <c r="A5" t="s">
        <v>27</v>
      </c>
      <c r="B5" t="s">
        <v>28</v>
      </c>
      <c r="C5">
        <v>7.83</v>
      </c>
      <c r="D5">
        <v>480</v>
      </c>
      <c r="E5">
        <v>7.83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"/>
  <sheetViews>
    <sheetView workbookViewId="0"/>
  </sheetViews>
  <sheetFormatPr defaultRowHeight="14.5" x14ac:dyDescent="0.35"/>
  <cols>
    <col min="1" max="1" width="11.26953125" customWidth="1"/>
    <col min="2" max="2" width="9.1796875" customWidth="1"/>
    <col min="3" max="3" width="15.1796875" customWidth="1"/>
    <col min="4" max="4" width="11.1796875" customWidth="1"/>
    <col min="5" max="5" width="20.81640625" customWidth="1"/>
  </cols>
  <sheetData>
    <row r="1" spans="1:5" x14ac:dyDescent="0.35">
      <c r="A1" t="s">
        <v>21</v>
      </c>
      <c r="B1" t="s">
        <v>22</v>
      </c>
      <c r="C1" t="s">
        <v>29</v>
      </c>
      <c r="D1" t="s">
        <v>30</v>
      </c>
      <c r="E1" t="s">
        <v>31</v>
      </c>
    </row>
    <row r="2" spans="1:5" x14ac:dyDescent="0.35">
      <c r="A2" s="1" t="s">
        <v>9</v>
      </c>
      <c r="B2" t="s">
        <v>26</v>
      </c>
      <c r="C2">
        <v>23.18</v>
      </c>
      <c r="D2">
        <v>127.39</v>
      </c>
      <c r="E2">
        <v>23.18</v>
      </c>
    </row>
    <row r="3" spans="1:5" x14ac:dyDescent="0.35">
      <c r="A3" t="s">
        <v>27</v>
      </c>
      <c r="B3" t="s">
        <v>26</v>
      </c>
      <c r="C3">
        <v>24.15</v>
      </c>
      <c r="D3">
        <v>127.39</v>
      </c>
      <c r="E3">
        <v>24.15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/>
  </sheetViews>
  <sheetFormatPr defaultRowHeight="14.5" x14ac:dyDescent="0.35"/>
  <cols>
    <col min="1" max="1" width="11.26953125" customWidth="1"/>
    <col min="2" max="2" width="9.1796875" customWidth="1"/>
    <col min="3" max="3" width="19" customWidth="1"/>
    <col min="4" max="4" width="15" customWidth="1"/>
    <col min="5" max="5" width="23.54296875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s="1" t="s">
        <v>9</v>
      </c>
      <c r="B2" t="s">
        <v>26</v>
      </c>
      <c r="C2">
        <v>21.31</v>
      </c>
      <c r="D2">
        <v>49.4</v>
      </c>
      <c r="E2">
        <v>21.31</v>
      </c>
    </row>
    <row r="3" spans="1:5" x14ac:dyDescent="0.35">
      <c r="A3" s="1" t="s">
        <v>9</v>
      </c>
      <c r="B3" t="s">
        <v>28</v>
      </c>
      <c r="C3">
        <v>48.98</v>
      </c>
      <c r="D3">
        <v>49.98</v>
      </c>
      <c r="E3">
        <v>48.98</v>
      </c>
    </row>
    <row r="4" spans="1:5" x14ac:dyDescent="0.35">
      <c r="A4" t="s">
        <v>27</v>
      </c>
      <c r="B4" t="s">
        <v>26</v>
      </c>
      <c r="C4">
        <v>23.28</v>
      </c>
      <c r="D4">
        <v>49.4</v>
      </c>
      <c r="E4">
        <v>23.28</v>
      </c>
    </row>
    <row r="5" spans="1:5" x14ac:dyDescent="0.35">
      <c r="A5" t="s">
        <v>27</v>
      </c>
      <c r="B5" t="s">
        <v>28</v>
      </c>
      <c r="C5">
        <v>48.98</v>
      </c>
      <c r="D5">
        <v>49.98</v>
      </c>
      <c r="E5">
        <v>48.98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"/>
  <sheetViews>
    <sheetView workbookViewId="0"/>
  </sheetViews>
  <sheetFormatPr defaultRowHeight="14.5" x14ac:dyDescent="0.35"/>
  <cols>
    <col min="1" max="1" width="11.26953125" customWidth="1"/>
    <col min="2" max="2" width="9.1796875" customWidth="1"/>
    <col min="3" max="3" width="15.1796875" customWidth="1"/>
    <col min="4" max="4" width="11.1796875" customWidth="1"/>
    <col min="5" max="5" width="20.81640625" customWidth="1"/>
  </cols>
  <sheetData>
    <row r="1" spans="1:5" x14ac:dyDescent="0.35">
      <c r="A1" t="s">
        <v>21</v>
      </c>
      <c r="B1" t="s">
        <v>22</v>
      </c>
      <c r="C1" t="s">
        <v>29</v>
      </c>
      <c r="D1" t="s">
        <v>30</v>
      </c>
      <c r="E1" t="s">
        <v>31</v>
      </c>
    </row>
    <row r="2" spans="1:5" x14ac:dyDescent="0.35">
      <c r="A2" s="1" t="s">
        <v>9</v>
      </c>
      <c r="B2" t="s">
        <v>26</v>
      </c>
      <c r="C2">
        <v>53.2</v>
      </c>
      <c r="D2">
        <v>99.88</v>
      </c>
      <c r="E2">
        <v>53.2</v>
      </c>
    </row>
    <row r="3" spans="1:5" x14ac:dyDescent="0.35">
      <c r="A3" t="s">
        <v>27</v>
      </c>
      <c r="B3" t="s">
        <v>26</v>
      </c>
      <c r="C3">
        <v>53.8</v>
      </c>
      <c r="D3">
        <v>99.88</v>
      </c>
      <c r="E3">
        <v>53.8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"/>
  <sheetViews>
    <sheetView workbookViewId="0"/>
  </sheetViews>
  <sheetFormatPr defaultRowHeight="14.5" x14ac:dyDescent="0.35"/>
  <cols>
    <col min="1" max="1" width="11.26953125" customWidth="1"/>
    <col min="2" max="2" width="9.1796875" customWidth="1"/>
    <col min="3" max="3" width="15.1796875" customWidth="1"/>
    <col min="4" max="4" width="11.1796875" customWidth="1"/>
    <col min="5" max="5" width="20.81640625" customWidth="1"/>
    <col min="6" max="6" width="21.26953125" customWidth="1"/>
    <col min="7" max="7" width="27" customWidth="1"/>
    <col min="8" max="8" width="11.1796875" customWidth="1"/>
    <col min="9" max="9" width="19.7265625" customWidth="1"/>
    <col min="10" max="10" width="28.7265625" customWidth="1"/>
    <col min="11" max="11" width="24.7265625" customWidth="1"/>
    <col min="12" max="12" width="18.81640625" customWidth="1"/>
  </cols>
  <sheetData>
    <row r="1" spans="1:12" x14ac:dyDescent="0.35">
      <c r="A1" t="s">
        <v>21</v>
      </c>
      <c r="B1" t="s">
        <v>22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35">
      <c r="A2" s="1" t="s">
        <v>9</v>
      </c>
      <c r="B2" t="s">
        <v>26</v>
      </c>
      <c r="C2">
        <v>49.6</v>
      </c>
      <c r="D2">
        <v>99.37</v>
      </c>
      <c r="E2">
        <v>49.6</v>
      </c>
      <c r="F2">
        <v>0</v>
      </c>
      <c r="G2">
        <v>0</v>
      </c>
      <c r="H2">
        <v>49.75</v>
      </c>
      <c r="I2">
        <v>0.02</v>
      </c>
      <c r="J2">
        <v>0</v>
      </c>
      <c r="K2">
        <v>0</v>
      </c>
      <c r="L2">
        <v>0</v>
      </c>
    </row>
    <row r="3" spans="1:12" x14ac:dyDescent="0.35">
      <c r="A3" t="s">
        <v>27</v>
      </c>
      <c r="B3" t="s">
        <v>26</v>
      </c>
      <c r="C3">
        <v>54.64</v>
      </c>
      <c r="D3">
        <v>99.37</v>
      </c>
      <c r="E3">
        <v>54.64</v>
      </c>
      <c r="F3">
        <v>0</v>
      </c>
      <c r="G3">
        <v>0</v>
      </c>
      <c r="H3">
        <v>44.71</v>
      </c>
      <c r="I3">
        <v>0.02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"/>
  <sheetViews>
    <sheetView workbookViewId="0"/>
  </sheetViews>
  <sheetFormatPr defaultRowHeight="14.5" x14ac:dyDescent="0.35"/>
  <cols>
    <col min="1" max="1" width="11.26953125" customWidth="1"/>
    <col min="2" max="2" width="9.1796875" customWidth="1"/>
    <col min="3" max="3" width="15.1796875" customWidth="1"/>
    <col min="4" max="4" width="11.1796875" customWidth="1"/>
    <col min="5" max="5" width="20.81640625" customWidth="1"/>
    <col min="6" max="6" width="21.26953125" customWidth="1"/>
    <col min="7" max="7" width="27" customWidth="1"/>
    <col min="8" max="8" width="11.1796875" customWidth="1"/>
    <col min="9" max="9" width="19.7265625" customWidth="1"/>
    <col min="10" max="10" width="28.7265625" customWidth="1"/>
    <col min="11" max="11" width="24.7265625" customWidth="1"/>
    <col min="12" max="12" width="18.81640625" customWidth="1"/>
  </cols>
  <sheetData>
    <row r="1" spans="1:12" x14ac:dyDescent="0.35">
      <c r="A1" t="s">
        <v>21</v>
      </c>
      <c r="B1" t="s">
        <v>22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35">
      <c r="A2" s="1" t="s">
        <v>9</v>
      </c>
      <c r="B2" t="s">
        <v>26</v>
      </c>
      <c r="C2">
        <v>60.87</v>
      </c>
      <c r="D2">
        <v>99.37</v>
      </c>
      <c r="E2">
        <v>60.87</v>
      </c>
      <c r="F2">
        <v>0</v>
      </c>
      <c r="G2">
        <v>0</v>
      </c>
      <c r="H2">
        <v>38.43</v>
      </c>
      <c r="I2">
        <v>7.0000000000000007E-2</v>
      </c>
      <c r="J2">
        <v>0</v>
      </c>
      <c r="K2">
        <v>0</v>
      </c>
      <c r="L2">
        <v>0</v>
      </c>
    </row>
    <row r="3" spans="1:12" x14ac:dyDescent="0.35">
      <c r="A3" t="s">
        <v>27</v>
      </c>
      <c r="B3" t="s">
        <v>26</v>
      </c>
      <c r="C3">
        <v>60.02</v>
      </c>
      <c r="D3">
        <v>99.37</v>
      </c>
      <c r="E3">
        <v>60.02</v>
      </c>
      <c r="F3">
        <v>0</v>
      </c>
      <c r="G3">
        <v>0</v>
      </c>
      <c r="H3">
        <v>39.33</v>
      </c>
      <c r="I3">
        <v>0.02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"/>
  <sheetViews>
    <sheetView workbookViewId="0"/>
  </sheetViews>
  <sheetFormatPr defaultRowHeight="14.5" x14ac:dyDescent="0.35"/>
  <cols>
    <col min="1" max="1" width="11.26953125" customWidth="1"/>
    <col min="2" max="2" width="9.1796875" customWidth="1"/>
    <col min="3" max="3" width="15.1796875" customWidth="1"/>
    <col min="4" max="4" width="11.1796875" customWidth="1"/>
    <col min="5" max="5" width="20.81640625" customWidth="1"/>
    <col min="6" max="6" width="21.26953125" customWidth="1"/>
    <col min="7" max="7" width="27" customWidth="1"/>
    <col min="8" max="8" width="11.1796875" customWidth="1"/>
    <col min="9" max="9" width="19.7265625" customWidth="1"/>
    <col min="10" max="10" width="28.7265625" customWidth="1"/>
    <col min="11" max="11" width="24.7265625" customWidth="1"/>
    <col min="12" max="12" width="18.81640625" customWidth="1"/>
  </cols>
  <sheetData>
    <row r="1" spans="1:12" x14ac:dyDescent="0.35">
      <c r="A1" t="s">
        <v>21</v>
      </c>
      <c r="B1" t="s">
        <v>22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35">
      <c r="A2" s="1" t="s">
        <v>9</v>
      </c>
      <c r="B2" t="s">
        <v>26</v>
      </c>
      <c r="C2">
        <v>57.01</v>
      </c>
      <c r="D2">
        <v>99.37</v>
      </c>
      <c r="E2">
        <v>57.01</v>
      </c>
      <c r="F2">
        <v>0</v>
      </c>
      <c r="G2">
        <v>0</v>
      </c>
      <c r="H2">
        <v>42.34</v>
      </c>
      <c r="I2">
        <v>0.02</v>
      </c>
      <c r="J2">
        <v>0</v>
      </c>
      <c r="K2">
        <v>0</v>
      </c>
      <c r="L2">
        <v>0</v>
      </c>
    </row>
    <row r="3" spans="1:12" x14ac:dyDescent="0.35">
      <c r="A3" t="s">
        <v>27</v>
      </c>
      <c r="B3" t="s">
        <v>26</v>
      </c>
      <c r="C3">
        <v>57.56</v>
      </c>
      <c r="D3">
        <v>99.37</v>
      </c>
      <c r="E3">
        <v>57.56</v>
      </c>
      <c r="F3">
        <v>0</v>
      </c>
      <c r="G3">
        <v>0</v>
      </c>
      <c r="H3">
        <v>41.79</v>
      </c>
      <c r="I3">
        <v>0.02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"/>
  <sheetViews>
    <sheetView workbookViewId="0"/>
  </sheetViews>
  <sheetFormatPr defaultRowHeight="14.5" x14ac:dyDescent="0.35"/>
  <cols>
    <col min="1" max="1" width="11.26953125" customWidth="1"/>
    <col min="2" max="2" width="9.1796875" customWidth="1"/>
    <col min="3" max="3" width="15.1796875" customWidth="1"/>
    <col min="4" max="4" width="11.1796875" customWidth="1"/>
    <col min="5" max="5" width="20.81640625" customWidth="1"/>
  </cols>
  <sheetData>
    <row r="1" spans="1:5" x14ac:dyDescent="0.35">
      <c r="A1" t="s">
        <v>21</v>
      </c>
      <c r="B1" t="s">
        <v>22</v>
      </c>
      <c r="C1" t="s">
        <v>29</v>
      </c>
      <c r="D1" t="s">
        <v>30</v>
      </c>
      <c r="E1" t="s">
        <v>31</v>
      </c>
    </row>
    <row r="2" spans="1:5" x14ac:dyDescent="0.35">
      <c r="A2" s="1" t="s">
        <v>39</v>
      </c>
      <c r="B2" t="s">
        <v>26</v>
      </c>
      <c r="C2">
        <v>59.18</v>
      </c>
      <c r="D2">
        <v>99.39</v>
      </c>
      <c r="E2">
        <v>59.18</v>
      </c>
    </row>
    <row r="3" spans="1:5" x14ac:dyDescent="0.35">
      <c r="A3" t="s">
        <v>27</v>
      </c>
      <c r="B3" t="s">
        <v>26</v>
      </c>
      <c r="C3">
        <v>59.37</v>
      </c>
      <c r="D3">
        <v>99.39</v>
      </c>
      <c r="E3">
        <v>59.37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"/>
  <sheetViews>
    <sheetView workbookViewId="0"/>
  </sheetViews>
  <sheetFormatPr defaultRowHeight="14.5" x14ac:dyDescent="0.35"/>
  <cols>
    <col min="1" max="1" width="11.26953125" customWidth="1"/>
    <col min="2" max="2" width="9.1796875" customWidth="1"/>
    <col min="3" max="3" width="19" customWidth="1"/>
    <col min="4" max="4" width="15" customWidth="1"/>
    <col min="5" max="5" width="23.54296875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5">
      <c r="A2" s="1" t="s">
        <v>9</v>
      </c>
      <c r="B2" t="s">
        <v>40</v>
      </c>
      <c r="C2">
        <v>227.16</v>
      </c>
      <c r="D2">
        <v>450</v>
      </c>
      <c r="E2">
        <v>227.16</v>
      </c>
    </row>
    <row r="3" spans="1:5" x14ac:dyDescent="0.35">
      <c r="A3" s="1" t="s">
        <v>9</v>
      </c>
      <c r="B3" t="s">
        <v>41</v>
      </c>
      <c r="C3">
        <v>154.43</v>
      </c>
      <c r="D3">
        <v>250</v>
      </c>
      <c r="E3">
        <v>154.43</v>
      </c>
    </row>
    <row r="4" spans="1:5" x14ac:dyDescent="0.35">
      <c r="A4" s="1" t="s">
        <v>9</v>
      </c>
      <c r="B4" t="s">
        <v>26</v>
      </c>
      <c r="C4">
        <v>24.71</v>
      </c>
      <c r="D4">
        <v>49.51</v>
      </c>
      <c r="E4">
        <v>24.71</v>
      </c>
    </row>
    <row r="5" spans="1:5" x14ac:dyDescent="0.35">
      <c r="A5" t="s">
        <v>27</v>
      </c>
      <c r="B5" t="s">
        <v>40</v>
      </c>
      <c r="C5">
        <v>227.36</v>
      </c>
      <c r="D5">
        <v>450</v>
      </c>
      <c r="E5">
        <v>227.36</v>
      </c>
    </row>
    <row r="6" spans="1:5" x14ac:dyDescent="0.35">
      <c r="A6" t="s">
        <v>27</v>
      </c>
      <c r="B6" t="s">
        <v>41</v>
      </c>
      <c r="C6">
        <v>154.38999999999999</v>
      </c>
      <c r="D6">
        <v>250</v>
      </c>
      <c r="E6">
        <v>154.38999999999999</v>
      </c>
    </row>
    <row r="7" spans="1:5" x14ac:dyDescent="0.35">
      <c r="A7" t="s">
        <v>27</v>
      </c>
      <c r="B7" t="s">
        <v>26</v>
      </c>
      <c r="C7">
        <v>25.81</v>
      </c>
      <c r="D7">
        <v>49.51</v>
      </c>
      <c r="E7">
        <v>25.81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12e90-e42f-4c8b-99d3-627b0ba79b31" xsi:nil="true"/>
    <lcf76f155ced4ddcb4097134ff3c332f xmlns="e41c67c6-f684-4df8-9c35-55cbdc7f987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913C0D15C6A84F8CCD0977D8EA2D7C" ma:contentTypeVersion="14" ma:contentTypeDescription="Utwórz nowy dokument." ma:contentTypeScope="" ma:versionID="a0e875847d61d98c7f534cfeb3997dd6">
  <xsd:schema xmlns:xsd="http://www.w3.org/2001/XMLSchema" xmlns:xs="http://www.w3.org/2001/XMLSchema" xmlns:p="http://schemas.microsoft.com/office/2006/metadata/properties" xmlns:ns2="e41c67c6-f684-4df8-9c35-55cbdc7f987e" xmlns:ns3="8b112e90-e42f-4c8b-99d3-627b0ba79b31" targetNamespace="http://schemas.microsoft.com/office/2006/metadata/properties" ma:root="true" ma:fieldsID="881d2cb9a37603bfb1e9b2012d3b54c4" ns2:_="" ns3:_="">
    <xsd:import namespace="e41c67c6-f684-4df8-9c35-55cbdc7f987e"/>
    <xsd:import namespace="8b112e90-e42f-4c8b-99d3-627b0ba79b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c67c6-f684-4df8-9c35-55cbdc7f9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Tagi obrazów" ma:readOnly="false" ma:fieldId="{5cf76f15-5ced-4ddc-b409-7134ff3c332f}" ma:taxonomyMulti="true" ma:sspId="8d0e68c1-ae66-4b35-9368-8a26d8b1f3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12e90-e42f-4c8b-99d3-627b0ba79b3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8d26f6e-2885-4244-a3d3-a16c49e71cc2}" ma:internalName="TaxCatchAll" ma:showField="CatchAllData" ma:web="8b112e90-e42f-4c8b-99d3-627b0ba79b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43593D-5445-41A0-9D1B-C38FAB7ABC5E}">
  <ds:schemaRefs>
    <ds:schemaRef ds:uri="http://schemas.microsoft.com/office/2006/metadata/properties"/>
    <ds:schemaRef ds:uri="http://schemas.microsoft.com/office/infopath/2007/PartnerControls"/>
    <ds:schemaRef ds:uri="8b112e90-e42f-4c8b-99d3-627b0ba79b31"/>
    <ds:schemaRef ds:uri="e41c67c6-f684-4df8-9c35-55cbdc7f987e"/>
  </ds:schemaRefs>
</ds:datastoreItem>
</file>

<file path=customXml/itemProps2.xml><?xml version="1.0" encoding="utf-8"?>
<ds:datastoreItem xmlns:ds="http://schemas.openxmlformats.org/officeDocument/2006/customXml" ds:itemID="{4B732D55-AD35-41FB-A5FC-186ECB3ECE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E7EC77-676F-42BF-982E-6207E7B3CA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1c67c6-f684-4df8-9c35-55cbdc7f987e"/>
    <ds:schemaRef ds:uri="8b112e90-e42f-4c8b-99d3-627b0ba79b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19</vt:i4>
      </vt:variant>
    </vt:vector>
  </HeadingPairs>
  <TitlesOfParts>
    <vt:vector size="19" baseType="lpstr">
      <vt:lpstr>Zbiorcze M365</vt:lpstr>
      <vt:lpstr>Zbiorcze Servers</vt:lpstr>
      <vt:lpstr>Synology</vt:lpstr>
      <vt:lpstr>Exchange</vt:lpstr>
      <vt:lpstr>OneDrive</vt:lpstr>
      <vt:lpstr>SharePoint</vt:lpstr>
      <vt:lpstr>server1</vt:lpstr>
      <vt:lpstr>server2</vt:lpstr>
      <vt:lpstr>server3</vt:lpstr>
      <vt:lpstr>server4</vt:lpstr>
      <vt:lpstr>server5</vt:lpstr>
      <vt:lpstr>server6</vt:lpstr>
      <vt:lpstr>server7</vt:lpstr>
      <vt:lpstr>server8</vt:lpstr>
      <vt:lpstr>server9</vt:lpstr>
      <vt:lpstr>server10</vt:lpstr>
      <vt:lpstr>server11</vt:lpstr>
      <vt:lpstr>server12</vt:lpstr>
      <vt:lpstr>server13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Wojciech Dolata</dc:creator>
  <cp:keywords/>
  <dc:description/>
  <cp:lastModifiedBy>Wojciech Dolata</cp:lastModifiedBy>
  <cp:revision/>
  <dcterms:created xsi:type="dcterms:W3CDTF">2015-06-05T18:19:34Z</dcterms:created>
  <dcterms:modified xsi:type="dcterms:W3CDTF">2023-05-17T08:47:12Z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0x01010006913C0D15C6A84F8CCD0977D8EA2D7C</vt:lpwstr>
  </property>
  <property fmtid="{D5CDD505-2E9C-101B-9397-08002B2CF9AE}" pid="3" name="MediaServiceImageTags">
    <vt:lpwstr/>
  </property>
</Properties>
</file>