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hosi\Downloads\"/>
    </mc:Choice>
  </mc:AlternateContent>
  <xr:revisionPtr revIDLastSave="0" documentId="13_ncr:1_{DD5EDE6D-D142-44F0-8EB9-EC245F567DC9}" xr6:coauthVersionLast="47" xr6:coauthVersionMax="47" xr10:uidLastSave="{00000000-0000-0000-0000-000000000000}"/>
  <bookViews>
    <workbookView xWindow="28575" yWindow="17370" windowWidth="26550" windowHeight="11055" xr2:uid="{00000000-000D-0000-FFFF-FFFF00000000}"/>
  </bookViews>
  <sheets>
    <sheet name="Nd" sheetId="2" r:id="rId1"/>
    <sheet name="Date  Beam energy keV  Beam cu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2" l="1"/>
  <c r="AH4" i="2"/>
  <c r="AI4" i="2"/>
  <c r="AG4" i="2"/>
</calcChain>
</file>

<file path=xl/sharedStrings.xml><?xml version="1.0" encoding="utf-8"?>
<sst xmlns="http://schemas.openxmlformats.org/spreadsheetml/2006/main" count="125" uniqueCount="47">
  <si>
    <t xml:space="preserve">Theory </t>
  </si>
  <si>
    <t>Experiment</t>
  </si>
  <si>
    <t>Misc.</t>
  </si>
  <si>
    <t xml:space="preserve">Fitted parameters </t>
  </si>
  <si>
    <t xml:space="preserve">Calibration </t>
  </si>
  <si>
    <t>Element</t>
  </si>
  <si>
    <t>Spectroscopic Charge</t>
  </si>
  <si>
    <t>Lower level</t>
  </si>
  <si>
    <t>Upper level</t>
  </si>
  <si>
    <t>Energy [eV]</t>
  </si>
  <si>
    <t>Relative Intensity</t>
  </si>
  <si>
    <t>Energy</t>
  </si>
  <si>
    <t>Energy uncertainty [eV]</t>
  </si>
  <si>
    <t>Relative Intensity [arb]</t>
  </si>
  <si>
    <t>Relative Intensity Uncertainty</t>
  </si>
  <si>
    <t>FWHM</t>
  </si>
  <si>
    <t>FWHM uncertainty</t>
  </si>
  <si>
    <t>Statistical uncertainty [eV]</t>
  </si>
  <si>
    <t>Calibration uncertainty [eV]</t>
  </si>
  <si>
    <t>Systematic uncertainty [eV]</t>
  </si>
  <si>
    <t>Beam energy [keV]</t>
  </si>
  <si>
    <t>Beam current [mA]</t>
  </si>
  <si>
    <t>TES State</t>
  </si>
  <si>
    <t>Calibration State(s)</t>
  </si>
  <si>
    <t>Date</t>
  </si>
  <si>
    <t>Start Time</t>
  </si>
  <si>
    <t>Stop Time</t>
  </si>
  <si>
    <t>Function type</t>
  </si>
  <si>
    <t>Number of functions</t>
  </si>
  <si>
    <t>A I O AH</t>
  </si>
  <si>
    <t>T</t>
  </si>
  <si>
    <t>Voigt</t>
  </si>
  <si>
    <t>Notes</t>
  </si>
  <si>
    <t xml:space="preserve">Using this isolated line to determine instrumental resolution </t>
  </si>
  <si>
    <t>V</t>
  </si>
  <si>
    <t>Sigma</t>
  </si>
  <si>
    <t>Sigma uncertainty</t>
  </si>
  <si>
    <t>Gamma</t>
  </si>
  <si>
    <t>Gamma uncertainty</t>
  </si>
  <si>
    <t>X</t>
  </si>
  <si>
    <t>Z</t>
  </si>
  <si>
    <t>AB</t>
  </si>
  <si>
    <t>AD</t>
  </si>
  <si>
    <t>AF</t>
  </si>
  <si>
    <t>Instrument Res</t>
  </si>
  <si>
    <t>fixed</t>
  </si>
  <si>
    <t>Ni-like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</si>
</sst>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36C7-953B-4472-9326-72D3385DB7EC}">
  <sheetPr>
    <outlinePr summaryBelow="0" summaryRight="0"/>
  </sheetPr>
  <dimension ref="A1:AI1002"/>
  <sheetViews>
    <sheetView tabSelected="1" workbookViewId="0">
      <selection activeCell="E7" sqref="E7"/>
    </sheetView>
  </sheetViews>
  <sheetFormatPr defaultColWidth="12.5703125" defaultRowHeight="15.75" customHeight="1" x14ac:dyDescent="0.2"/>
  <cols>
    <col min="1" max="1" width="7.140625" style="21" customWidth="1"/>
    <col min="2" max="2" width="17.42578125" style="21" customWidth="1"/>
    <col min="3" max="4" width="9.42578125" style="21" customWidth="1"/>
    <col min="5" max="5" width="9.7109375" style="21" customWidth="1"/>
    <col min="6" max="6" width="13.7109375" style="21" customWidth="1"/>
    <col min="7" max="7" width="14.42578125" style="21" customWidth="1"/>
    <col min="8" max="8" width="18.42578125" style="21" customWidth="1"/>
    <col min="9" max="9" width="17.42578125" style="21" customWidth="1"/>
    <col min="10" max="10" width="22.5703125" style="21" customWidth="1"/>
    <col min="11" max="11" width="6.140625" style="21" customWidth="1"/>
    <col min="12" max="16" width="14.7109375" style="21" customWidth="1"/>
    <col min="17" max="17" width="20.140625" style="21" customWidth="1"/>
    <col min="18" max="18" width="21" style="21" customWidth="1"/>
    <col min="19" max="19" width="21.28515625" style="21" customWidth="1"/>
    <col min="20" max="20" width="15.140625" style="21" customWidth="1"/>
    <col min="21" max="21" width="14.85546875" style="21" customWidth="1"/>
    <col min="22" max="22" width="8.5703125" style="21" customWidth="1"/>
    <col min="23" max="23" width="15.28515625" style="21" customWidth="1"/>
    <col min="24" max="24" width="6.85546875" style="21" bestFit="1" customWidth="1"/>
    <col min="25" max="25" width="8.5703125" style="21" customWidth="1"/>
    <col min="26" max="26" width="8.42578125" style="21" customWidth="1"/>
    <col min="27" max="27" width="12.28515625" style="21" bestFit="1" customWidth="1"/>
    <col min="28" max="28" width="17.7109375" style="21" bestFit="1" customWidth="1"/>
    <col min="29" max="16384" width="12.5703125" style="21"/>
  </cols>
  <sheetData>
    <row r="1" spans="1:35" x14ac:dyDescent="0.2">
      <c r="A1" s="14" t="s">
        <v>0</v>
      </c>
      <c r="B1" s="15"/>
      <c r="C1" s="15"/>
      <c r="D1" s="15"/>
      <c r="E1" s="15"/>
      <c r="F1" s="16"/>
      <c r="G1" s="17" t="s">
        <v>1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  <c r="T1" s="14" t="s">
        <v>2</v>
      </c>
      <c r="U1" s="15"/>
      <c r="V1" s="15"/>
      <c r="W1" s="15"/>
      <c r="X1" s="15"/>
      <c r="Y1" s="15"/>
      <c r="Z1" s="16"/>
      <c r="AA1" s="20"/>
      <c r="AB1" s="20"/>
      <c r="AC1" s="20"/>
    </row>
    <row r="2" spans="1:35" x14ac:dyDescent="0.2">
      <c r="A2" s="22"/>
      <c r="B2" s="23"/>
      <c r="C2" s="23"/>
      <c r="D2" s="23"/>
      <c r="E2" s="23"/>
      <c r="F2" s="24"/>
      <c r="G2" s="17" t="s">
        <v>3</v>
      </c>
      <c r="H2" s="25"/>
      <c r="I2" s="25"/>
      <c r="J2" s="25"/>
      <c r="K2" s="25"/>
      <c r="L2" s="25"/>
      <c r="M2" s="25"/>
      <c r="N2" s="25"/>
      <c r="O2" s="25"/>
      <c r="P2" s="26"/>
      <c r="Q2" s="17" t="s">
        <v>4</v>
      </c>
      <c r="R2" s="18"/>
      <c r="S2" s="19"/>
      <c r="T2" s="22"/>
      <c r="U2" s="23"/>
      <c r="V2" s="23"/>
      <c r="W2" s="23"/>
      <c r="X2" s="23"/>
      <c r="Y2" s="23"/>
      <c r="Z2" s="24"/>
      <c r="AA2" s="20"/>
      <c r="AB2" s="20"/>
      <c r="AC2" s="20"/>
    </row>
    <row r="3" spans="1:35" x14ac:dyDescent="0.2">
      <c r="A3" s="27" t="s">
        <v>5</v>
      </c>
      <c r="B3" s="27" t="s">
        <v>6</v>
      </c>
      <c r="C3" s="27" t="s">
        <v>7</v>
      </c>
      <c r="D3" s="27" t="s">
        <v>8</v>
      </c>
      <c r="E3" s="27" t="s">
        <v>9</v>
      </c>
      <c r="F3" s="27" t="s">
        <v>10</v>
      </c>
      <c r="G3" s="28" t="s">
        <v>11</v>
      </c>
      <c r="H3" s="28" t="s">
        <v>12</v>
      </c>
      <c r="I3" s="28" t="s">
        <v>13</v>
      </c>
      <c r="J3" s="28" t="s">
        <v>14</v>
      </c>
      <c r="K3" s="28" t="s">
        <v>15</v>
      </c>
      <c r="L3" s="28" t="s">
        <v>16</v>
      </c>
      <c r="M3" s="28" t="s">
        <v>35</v>
      </c>
      <c r="N3" s="28" t="s">
        <v>36</v>
      </c>
      <c r="O3" s="28" t="s">
        <v>37</v>
      </c>
      <c r="P3" s="28" t="s">
        <v>38</v>
      </c>
      <c r="Q3" s="28" t="s">
        <v>17</v>
      </c>
      <c r="R3" s="28" t="s">
        <v>18</v>
      </c>
      <c r="S3" s="28" t="s">
        <v>19</v>
      </c>
      <c r="T3" s="28" t="s">
        <v>20</v>
      </c>
      <c r="U3" s="28" t="s">
        <v>21</v>
      </c>
      <c r="V3" s="28" t="s">
        <v>22</v>
      </c>
      <c r="W3" s="28" t="s">
        <v>23</v>
      </c>
      <c r="X3" s="28" t="s">
        <v>24</v>
      </c>
      <c r="Y3" s="28" t="s">
        <v>25</v>
      </c>
      <c r="Z3" s="28" t="s">
        <v>26</v>
      </c>
      <c r="AA3" s="20" t="s">
        <v>27</v>
      </c>
      <c r="AB3" s="20" t="s">
        <v>28</v>
      </c>
      <c r="AC3" s="20" t="s">
        <v>32</v>
      </c>
      <c r="AG3" s="21" t="s">
        <v>44</v>
      </c>
    </row>
    <row r="4" spans="1:35" x14ac:dyDescent="0.2">
      <c r="A4" s="20"/>
      <c r="B4" s="20"/>
      <c r="C4" s="20"/>
      <c r="D4" s="20"/>
      <c r="E4" s="20"/>
      <c r="G4" s="20">
        <v>1360.39714</v>
      </c>
      <c r="H4" s="21">
        <v>2.1774780000000001E-2</v>
      </c>
      <c r="I4" s="20">
        <v>2903.2566999999999</v>
      </c>
      <c r="J4" s="20">
        <v>18.641484999999999</v>
      </c>
      <c r="K4" s="20">
        <v>4.9184187499999998</v>
      </c>
      <c r="L4" s="20">
        <v>4.1285160000000001E-2</v>
      </c>
      <c r="M4" s="20"/>
      <c r="N4" s="20"/>
      <c r="O4" s="20"/>
      <c r="P4" s="20"/>
      <c r="Q4" s="20"/>
      <c r="R4" s="20"/>
      <c r="S4" s="20"/>
      <c r="T4" s="20">
        <v>2.04</v>
      </c>
      <c r="U4" s="20">
        <v>36.799999999999997</v>
      </c>
      <c r="V4" s="4" t="s">
        <v>30</v>
      </c>
      <c r="W4" s="20" t="s">
        <v>29</v>
      </c>
      <c r="X4" s="29">
        <v>45281</v>
      </c>
      <c r="Y4" s="20"/>
      <c r="Z4" s="20"/>
      <c r="AA4" s="20" t="s">
        <v>31</v>
      </c>
      <c r="AB4" s="20">
        <v>1</v>
      </c>
      <c r="AC4" s="20" t="s">
        <v>33</v>
      </c>
      <c r="AG4" s="21">
        <f>AVERAGE(K4:K10)</f>
        <v>4.9475482928571424</v>
      </c>
      <c r="AH4" s="21">
        <f>MAX(K4:K10)</f>
        <v>5.47862969</v>
      </c>
      <c r="AI4" s="21">
        <f>MAX(L4:L10)-MIN(L4:L10)</f>
        <v>0.19554821999999999</v>
      </c>
    </row>
    <row r="5" spans="1:35" x14ac:dyDescent="0.2">
      <c r="A5" s="20"/>
      <c r="B5" s="20"/>
      <c r="C5" s="20"/>
      <c r="D5" s="20"/>
      <c r="F5" s="20"/>
      <c r="G5" s="20">
        <v>1360.3346200000001</v>
      </c>
      <c r="H5" s="20">
        <v>3.019958E-2</v>
      </c>
      <c r="I5" s="20">
        <v>1671.4165700000001</v>
      </c>
      <c r="J5" s="20">
        <v>15.0188104</v>
      </c>
      <c r="K5" s="20">
        <v>4.90195559</v>
      </c>
      <c r="L5" s="20">
        <v>5.843139E-2</v>
      </c>
      <c r="M5" s="20">
        <v>1.36116634</v>
      </c>
      <c r="N5" s="20">
        <v>2.6681940000000001E-2</v>
      </c>
      <c r="O5" s="20">
        <v>1.36116634</v>
      </c>
      <c r="P5" s="20">
        <v>2.6681940000000001E-2</v>
      </c>
      <c r="Q5" s="20"/>
      <c r="R5" s="20"/>
      <c r="S5" s="20"/>
      <c r="T5" s="20">
        <v>2.04</v>
      </c>
      <c r="U5" s="20">
        <v>18.399999999999999</v>
      </c>
      <c r="V5" s="20" t="s">
        <v>34</v>
      </c>
      <c r="W5" s="20" t="s">
        <v>29</v>
      </c>
      <c r="X5" s="29">
        <v>45281</v>
      </c>
      <c r="Y5" s="20"/>
      <c r="Z5" s="20"/>
      <c r="AA5" s="20" t="s">
        <v>31</v>
      </c>
      <c r="AB5" s="20">
        <v>1</v>
      </c>
      <c r="AC5" s="20" t="s">
        <v>33</v>
      </c>
      <c r="AH5" s="21">
        <f>MIN(K4:K10)</f>
        <v>4.7150648799999999</v>
      </c>
    </row>
    <row r="6" spans="1:35" x14ac:dyDescent="0.2">
      <c r="A6" s="20"/>
      <c r="B6" s="20"/>
      <c r="C6" s="20"/>
      <c r="D6" s="20"/>
      <c r="E6" s="20"/>
      <c r="F6" s="20"/>
      <c r="G6" s="20">
        <v>1360.22039</v>
      </c>
      <c r="H6" s="20">
        <v>4.0511949999999998E-2</v>
      </c>
      <c r="I6" s="20">
        <v>288.103388</v>
      </c>
      <c r="J6" s="20">
        <v>3.44525682</v>
      </c>
      <c r="K6" s="20">
        <v>4.9400479900000001</v>
      </c>
      <c r="L6" s="20">
        <v>7.8435370000000004E-2</v>
      </c>
      <c r="M6" s="20">
        <v>1.3717437699999999</v>
      </c>
      <c r="N6" s="20">
        <v>3.5816500000000001E-2</v>
      </c>
      <c r="O6" s="20">
        <v>1.3717437699999999</v>
      </c>
      <c r="P6" s="20">
        <v>3.5816500000000001E-2</v>
      </c>
      <c r="Q6" s="20"/>
      <c r="R6" s="20"/>
      <c r="S6" s="20"/>
      <c r="T6" s="20">
        <v>2.04</v>
      </c>
      <c r="U6" s="20">
        <v>9.1999999999999993</v>
      </c>
      <c r="V6" s="20" t="s">
        <v>39</v>
      </c>
      <c r="W6" s="20" t="s">
        <v>29</v>
      </c>
      <c r="X6" s="29">
        <v>45281</v>
      </c>
      <c r="Y6" s="20"/>
      <c r="Z6" s="20"/>
      <c r="AA6" s="20" t="s">
        <v>31</v>
      </c>
      <c r="AB6" s="20">
        <v>1</v>
      </c>
      <c r="AC6" s="20" t="s">
        <v>33</v>
      </c>
    </row>
    <row r="7" spans="1:35" x14ac:dyDescent="0.2">
      <c r="A7" s="20"/>
      <c r="B7" s="20"/>
      <c r="C7" s="20"/>
      <c r="D7" s="20"/>
      <c r="E7" s="20"/>
      <c r="F7" s="20"/>
      <c r="G7" s="20">
        <v>1360.1564100000001</v>
      </c>
      <c r="H7" s="20">
        <v>4.4535869999999998E-2</v>
      </c>
      <c r="I7" s="20">
        <v>406.58081299999998</v>
      </c>
      <c r="J7" s="20">
        <v>5.5961557800000001</v>
      </c>
      <c r="K7" s="20">
        <v>4.7150648799999999</v>
      </c>
      <c r="L7" s="20">
        <v>8.6068980000000003E-2</v>
      </c>
      <c r="M7" s="20">
        <v>1.30927086</v>
      </c>
      <c r="N7" s="20">
        <v>3.9302289999999997E-2</v>
      </c>
      <c r="O7" s="20">
        <v>1.30927086</v>
      </c>
      <c r="P7" s="20">
        <v>3.9302289999999997E-2</v>
      </c>
      <c r="Q7" s="20"/>
      <c r="R7" s="20"/>
      <c r="S7" s="20"/>
      <c r="T7" s="20">
        <v>2.04</v>
      </c>
      <c r="U7" s="20">
        <v>13.8</v>
      </c>
      <c r="V7" s="20" t="s">
        <v>40</v>
      </c>
      <c r="W7" s="20" t="s">
        <v>29</v>
      </c>
      <c r="X7" s="29">
        <v>45281</v>
      </c>
      <c r="Y7" s="20"/>
      <c r="Z7" s="20"/>
      <c r="AA7" s="20" t="s">
        <v>31</v>
      </c>
      <c r="AB7" s="20">
        <v>1</v>
      </c>
      <c r="AC7" s="20" t="s">
        <v>33</v>
      </c>
    </row>
    <row r="8" spans="1:35" x14ac:dyDescent="0.2">
      <c r="A8" s="20"/>
      <c r="B8" s="20"/>
      <c r="C8" s="20"/>
      <c r="D8" s="20"/>
      <c r="E8" s="20"/>
      <c r="F8" s="20"/>
      <c r="G8" s="20">
        <v>1360.30529</v>
      </c>
      <c r="H8" s="20">
        <v>1.3594159999999999E-2</v>
      </c>
      <c r="I8" s="20">
        <v>327.26614699999999</v>
      </c>
      <c r="J8" s="20">
        <v>1.3585282999999999</v>
      </c>
      <c r="K8" s="20">
        <v>4.7473686900000001</v>
      </c>
      <c r="L8" s="20">
        <v>2.5753249999999998E-2</v>
      </c>
      <c r="M8" s="20">
        <v>1.31824092</v>
      </c>
      <c r="N8" s="20">
        <v>1.175989E-2</v>
      </c>
      <c r="O8" s="20">
        <v>1.31824092</v>
      </c>
      <c r="P8" s="20">
        <v>1.175989E-2</v>
      </c>
      <c r="Q8" s="20"/>
      <c r="R8" s="20"/>
      <c r="S8" s="20"/>
      <c r="T8" s="20">
        <v>2.04</v>
      </c>
      <c r="U8" s="20">
        <v>23</v>
      </c>
      <c r="V8" s="20" t="s">
        <v>41</v>
      </c>
      <c r="W8" s="20" t="s">
        <v>29</v>
      </c>
      <c r="X8" s="29">
        <v>45281</v>
      </c>
      <c r="Y8" s="20"/>
      <c r="Z8" s="20"/>
      <c r="AA8" s="20" t="s">
        <v>31</v>
      </c>
      <c r="AB8" s="20">
        <v>1</v>
      </c>
      <c r="AC8" s="20" t="s">
        <v>33</v>
      </c>
    </row>
    <row r="9" spans="1:35" x14ac:dyDescent="0.2">
      <c r="A9" s="20"/>
      <c r="B9" s="20"/>
      <c r="C9" s="20"/>
      <c r="D9" s="20"/>
      <c r="E9" s="20"/>
      <c r="F9" s="20"/>
      <c r="G9" s="20">
        <v>1360.13716</v>
      </c>
      <c r="H9" s="20">
        <v>0.11648506</v>
      </c>
      <c r="I9" s="20">
        <v>124.514404</v>
      </c>
      <c r="J9" s="20">
        <v>4.24345661</v>
      </c>
      <c r="K9" s="20">
        <v>4.9313524600000003</v>
      </c>
      <c r="L9" s="20">
        <v>0.22130147</v>
      </c>
      <c r="M9" s="20">
        <v>1.3693292100000001</v>
      </c>
      <c r="N9" s="20">
        <v>0.10105446</v>
      </c>
      <c r="O9" s="20">
        <v>1.3693292100000001</v>
      </c>
      <c r="P9" s="20">
        <v>0.10105446</v>
      </c>
      <c r="Q9" s="20"/>
      <c r="R9" s="20"/>
      <c r="S9" s="20"/>
      <c r="T9" s="20">
        <v>2.04</v>
      </c>
      <c r="U9" s="20">
        <v>27.6</v>
      </c>
      <c r="V9" s="20" t="s">
        <v>42</v>
      </c>
      <c r="W9" s="20" t="s">
        <v>29</v>
      </c>
      <c r="X9" s="29">
        <v>45281</v>
      </c>
      <c r="Y9" s="20"/>
      <c r="Z9" s="20"/>
      <c r="AA9" s="20" t="s">
        <v>31</v>
      </c>
      <c r="AB9" s="20">
        <v>1</v>
      </c>
      <c r="AC9" s="20" t="s">
        <v>33</v>
      </c>
    </row>
    <row r="10" spans="1:35" x14ac:dyDescent="0.2">
      <c r="A10" s="20"/>
      <c r="B10" s="20"/>
      <c r="C10" s="20"/>
      <c r="D10" s="20"/>
      <c r="E10" s="20"/>
      <c r="F10" s="20"/>
      <c r="G10" s="20">
        <v>1360.28811</v>
      </c>
      <c r="H10" s="20">
        <v>0.10940162</v>
      </c>
      <c r="I10" s="20">
        <v>167.88227699999999</v>
      </c>
      <c r="J10" s="20">
        <v>4.8583390299999998</v>
      </c>
      <c r="K10" s="20">
        <v>5.47862969</v>
      </c>
      <c r="L10" s="20">
        <v>0.20629091999999999</v>
      </c>
      <c r="M10" s="20">
        <v>1.52129618</v>
      </c>
      <c r="N10" s="20">
        <v>9.420009E-2</v>
      </c>
      <c r="O10" s="20">
        <v>1.52129618</v>
      </c>
      <c r="P10" s="20">
        <v>9.420009E-2</v>
      </c>
      <c r="Q10" s="20"/>
      <c r="R10" s="20"/>
      <c r="S10" s="20"/>
      <c r="T10" s="20">
        <v>2.04</v>
      </c>
      <c r="U10" s="20">
        <v>32.200000000000003</v>
      </c>
      <c r="V10" s="20" t="s">
        <v>43</v>
      </c>
      <c r="W10" s="20" t="s">
        <v>29</v>
      </c>
      <c r="X10" s="29">
        <v>45281</v>
      </c>
      <c r="Y10" s="20"/>
      <c r="Z10" s="20"/>
      <c r="AA10" s="20" t="s">
        <v>31</v>
      </c>
      <c r="AB10" s="20">
        <v>1</v>
      </c>
      <c r="AC10" s="20" t="s">
        <v>33</v>
      </c>
    </row>
    <row r="11" spans="1:35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35" x14ac:dyDescent="0.2">
      <c r="A12" s="20"/>
      <c r="B12" s="20"/>
      <c r="C12" s="20"/>
      <c r="D12" s="20"/>
      <c r="E12" s="20"/>
      <c r="F12" s="20"/>
      <c r="G12" s="20">
        <v>1204.0445999999999</v>
      </c>
      <c r="H12" s="20">
        <v>6.5573350000000002E-2</v>
      </c>
      <c r="I12" s="20">
        <v>21694.770499999999</v>
      </c>
      <c r="J12" s="20">
        <v>326.95677000000001</v>
      </c>
      <c r="K12" s="20">
        <v>4.9474999999999998</v>
      </c>
      <c r="L12" s="20" t="s">
        <v>45</v>
      </c>
      <c r="M12" s="20">
        <v>1.7334137700000001</v>
      </c>
      <c r="N12" s="20">
        <v>5.5197679999999999E-2</v>
      </c>
      <c r="O12" s="20">
        <v>1.7334137700000001</v>
      </c>
      <c r="P12" s="20">
        <v>5.5197679999999999E-2</v>
      </c>
      <c r="Q12" s="20"/>
      <c r="R12" s="20"/>
      <c r="S12" s="20"/>
      <c r="T12" s="20">
        <v>2.04</v>
      </c>
      <c r="U12" s="20">
        <v>36.799999999999997</v>
      </c>
      <c r="V12" s="20" t="s">
        <v>30</v>
      </c>
      <c r="W12" s="20" t="s">
        <v>29</v>
      </c>
      <c r="X12" s="29">
        <v>45281</v>
      </c>
      <c r="Y12" s="20"/>
      <c r="Z12" s="20"/>
      <c r="AA12" s="20" t="s">
        <v>31</v>
      </c>
      <c r="AB12" s="20">
        <v>1</v>
      </c>
      <c r="AC12" s="20" t="s">
        <v>46</v>
      </c>
    </row>
    <row r="13" spans="1:35" x14ac:dyDescent="0.2">
      <c r="A13" s="20"/>
      <c r="B13" s="20"/>
      <c r="C13" s="20"/>
      <c r="D13" s="20"/>
      <c r="E13" s="20"/>
      <c r="F13" s="20"/>
      <c r="G13" s="20">
        <v>1203.9033999999999</v>
      </c>
      <c r="H13" s="20">
        <v>5.0481650000000003E-2</v>
      </c>
      <c r="I13" s="20">
        <v>12177.2492</v>
      </c>
      <c r="J13" s="20">
        <v>152.40398999999999</v>
      </c>
      <c r="K13" s="20">
        <v>4.9474999999999998</v>
      </c>
      <c r="L13" s="20" t="s">
        <v>45</v>
      </c>
      <c r="M13" s="20">
        <v>1.6103294500000001</v>
      </c>
      <c r="N13" s="20">
        <v>5.0481650000000003E-2</v>
      </c>
      <c r="O13" s="20">
        <v>1.6103294500000001</v>
      </c>
      <c r="P13" s="20">
        <v>5.0481650000000003E-2</v>
      </c>
      <c r="Q13" s="20"/>
      <c r="R13" s="20"/>
      <c r="S13" s="20"/>
      <c r="T13" s="20">
        <v>2.04</v>
      </c>
      <c r="U13" s="20">
        <v>18.399999999999999</v>
      </c>
      <c r="V13" s="20" t="s">
        <v>34</v>
      </c>
      <c r="W13" s="20" t="s">
        <v>29</v>
      </c>
      <c r="X13" s="29">
        <v>45281</v>
      </c>
      <c r="Y13" s="20"/>
      <c r="Z13" s="20"/>
      <c r="AA13" s="20" t="s">
        <v>31</v>
      </c>
      <c r="AB13" s="20">
        <v>2</v>
      </c>
      <c r="AC13" s="20" t="s">
        <v>46</v>
      </c>
    </row>
    <row r="14" spans="1:35" x14ac:dyDescent="0.2">
      <c r="A14" s="20"/>
      <c r="B14" s="20"/>
      <c r="C14" s="20"/>
      <c r="D14" s="20"/>
      <c r="E14" s="20"/>
      <c r="F14" s="20"/>
      <c r="G14" s="20">
        <v>1203.7704799999999</v>
      </c>
      <c r="H14" s="20">
        <v>4.9059779999999997E-2</v>
      </c>
      <c r="I14" s="20">
        <v>2084.4333299999998</v>
      </c>
      <c r="J14" s="20">
        <v>26.4175991</v>
      </c>
      <c r="K14" s="20">
        <v>4.9474999999999998</v>
      </c>
      <c r="L14" s="20" t="s">
        <v>45</v>
      </c>
      <c r="M14" s="20">
        <v>1.54547323</v>
      </c>
      <c r="N14" s="20">
        <v>4.1520050000000003E-2</v>
      </c>
      <c r="O14" s="20">
        <v>1.54547323</v>
      </c>
      <c r="P14" s="20">
        <v>4.1520050000000003E-2</v>
      </c>
      <c r="Q14" s="20"/>
      <c r="R14" s="20"/>
      <c r="S14" s="20"/>
      <c r="T14" s="20">
        <v>2.04</v>
      </c>
      <c r="U14" s="20">
        <v>9.1999999999999993</v>
      </c>
      <c r="V14" s="20" t="s">
        <v>39</v>
      </c>
      <c r="W14" s="20" t="s">
        <v>29</v>
      </c>
      <c r="X14" s="29">
        <v>45281</v>
      </c>
      <c r="Y14" s="20"/>
      <c r="Z14" s="20"/>
      <c r="AA14" s="20" t="s">
        <v>31</v>
      </c>
      <c r="AB14" s="20">
        <v>3</v>
      </c>
      <c r="AC14" s="20" t="s">
        <v>46</v>
      </c>
    </row>
    <row r="15" spans="1:35" x14ac:dyDescent="0.2">
      <c r="A15" s="20"/>
      <c r="B15" s="20"/>
      <c r="C15" s="20"/>
      <c r="D15" s="20"/>
      <c r="E15" s="20"/>
      <c r="F15" s="20"/>
      <c r="G15" s="20">
        <v>1203.7917600000001</v>
      </c>
      <c r="H15" s="20">
        <v>5.0184720000000002E-2</v>
      </c>
      <c r="I15" s="20">
        <v>2832.3455899999999</v>
      </c>
      <c r="J15" s="20">
        <v>35.624950300000002</v>
      </c>
      <c r="K15" s="20">
        <v>4.9474999999999998</v>
      </c>
      <c r="L15" s="20" t="s">
        <v>45</v>
      </c>
      <c r="M15" s="20">
        <v>1.5916174700000001</v>
      </c>
      <c r="N15" s="20">
        <v>4.2343989999999998E-2</v>
      </c>
      <c r="O15" s="20">
        <v>1.5916174700000001</v>
      </c>
      <c r="P15" s="20">
        <v>4.2343989999999998E-2</v>
      </c>
      <c r="Q15" s="20"/>
      <c r="R15" s="20"/>
      <c r="S15" s="20"/>
      <c r="T15" s="20">
        <v>2.04</v>
      </c>
      <c r="U15" s="20">
        <v>13.8</v>
      </c>
      <c r="V15" s="20" t="s">
        <v>40</v>
      </c>
      <c r="W15" s="20" t="s">
        <v>29</v>
      </c>
      <c r="X15" s="29">
        <v>45281</v>
      </c>
      <c r="Y15" s="20"/>
      <c r="Z15" s="20"/>
      <c r="AA15" s="20" t="s">
        <v>31</v>
      </c>
      <c r="AB15" s="20">
        <v>4</v>
      </c>
      <c r="AC15" s="20" t="s">
        <v>46</v>
      </c>
    </row>
    <row r="16" spans="1:35" x14ac:dyDescent="0.2">
      <c r="A16" s="20"/>
      <c r="B16" s="20"/>
      <c r="C16" s="20"/>
      <c r="D16" s="20"/>
      <c r="E16" s="20"/>
      <c r="F16" s="20"/>
      <c r="G16" s="20">
        <v>1203.87537</v>
      </c>
      <c r="H16" s="20">
        <v>7.0038870000000003E-2</v>
      </c>
      <c r="I16" s="20">
        <v>2233.5664400000001</v>
      </c>
      <c r="J16" s="20">
        <v>37.669840299999997</v>
      </c>
      <c r="K16" s="20">
        <v>4.9474999999999998</v>
      </c>
      <c r="L16" s="20" t="s">
        <v>45</v>
      </c>
      <c r="M16" s="20">
        <v>1.6505014499999999</v>
      </c>
      <c r="N16" s="20">
        <v>5.8549999999999998E-2</v>
      </c>
      <c r="O16" s="20">
        <v>1.6505014499999999</v>
      </c>
      <c r="P16" s="20">
        <v>5.8549999999999998E-2</v>
      </c>
      <c r="Q16" s="20"/>
      <c r="R16" s="20"/>
      <c r="S16" s="20"/>
      <c r="T16" s="20">
        <v>2.04</v>
      </c>
      <c r="U16" s="20">
        <v>23</v>
      </c>
      <c r="V16" s="20" t="s">
        <v>41</v>
      </c>
      <c r="W16" s="20" t="s">
        <v>29</v>
      </c>
      <c r="X16" s="29">
        <v>45281</v>
      </c>
      <c r="Y16" s="20"/>
      <c r="Z16" s="20"/>
      <c r="AA16" s="20" t="s">
        <v>31</v>
      </c>
      <c r="AB16" s="20">
        <v>5</v>
      </c>
      <c r="AC16" s="20" t="s">
        <v>46</v>
      </c>
    </row>
    <row r="17" spans="1:29" x14ac:dyDescent="0.2">
      <c r="A17" s="20"/>
      <c r="B17" s="20"/>
      <c r="C17" s="20"/>
      <c r="D17" s="20"/>
      <c r="E17" s="20"/>
      <c r="F17" s="20"/>
      <c r="G17" s="20">
        <v>1203.9571599999999</v>
      </c>
      <c r="H17" s="20">
        <v>7.5200459999999997E-2</v>
      </c>
      <c r="I17" s="20">
        <v>871.89603699999998</v>
      </c>
      <c r="J17" s="20">
        <v>14.2167487</v>
      </c>
      <c r="K17" s="20">
        <v>4.9474999999999998</v>
      </c>
      <c r="L17" s="20" t="s">
        <v>45</v>
      </c>
      <c r="M17" s="20">
        <v>1.8312948499999999</v>
      </c>
      <c r="N17" s="20">
        <v>6.2559420000000004E-2</v>
      </c>
      <c r="O17" s="20">
        <v>1.8312948499999999</v>
      </c>
      <c r="P17" s="20">
        <v>6.2559420000000004E-2</v>
      </c>
      <c r="Q17" s="20"/>
      <c r="R17" s="20"/>
      <c r="S17" s="20"/>
      <c r="T17" s="20">
        <v>2.04</v>
      </c>
      <c r="U17" s="20">
        <v>27.6</v>
      </c>
      <c r="V17" s="20" t="s">
        <v>42</v>
      </c>
      <c r="W17" s="20" t="s">
        <v>29</v>
      </c>
      <c r="X17" s="29">
        <v>45281</v>
      </c>
      <c r="Y17" s="20"/>
      <c r="Z17" s="20"/>
      <c r="AA17" s="20" t="s">
        <v>31</v>
      </c>
      <c r="AB17" s="20">
        <v>6</v>
      </c>
      <c r="AC17" s="20" t="s">
        <v>46</v>
      </c>
    </row>
    <row r="18" spans="1:29" x14ac:dyDescent="0.2">
      <c r="A18" s="20"/>
      <c r="B18" s="20"/>
      <c r="C18" s="20"/>
      <c r="D18" s="20"/>
      <c r="E18" s="20"/>
      <c r="F18" s="20"/>
      <c r="G18" s="20">
        <v>1203.84068</v>
      </c>
      <c r="H18" s="20">
        <v>6.9974300000000003E-2</v>
      </c>
      <c r="I18" s="20">
        <v>1378.4780900000001</v>
      </c>
      <c r="J18" s="20">
        <v>21.484874000000001</v>
      </c>
      <c r="K18" s="20">
        <v>4.9474999999999998</v>
      </c>
      <c r="L18" s="20" t="s">
        <v>45</v>
      </c>
      <c r="M18" s="20">
        <v>1.78673517</v>
      </c>
      <c r="N18" s="20">
        <v>5.8739119999999999E-2</v>
      </c>
      <c r="O18" s="20">
        <v>1.78673517</v>
      </c>
      <c r="P18" s="20">
        <v>5.8739119999999999E-2</v>
      </c>
      <c r="Q18" s="20"/>
      <c r="R18" s="20"/>
      <c r="S18" s="20"/>
      <c r="T18" s="20">
        <v>2.04</v>
      </c>
      <c r="U18" s="20">
        <v>32.200000000000003</v>
      </c>
      <c r="V18" s="20" t="s">
        <v>43</v>
      </c>
      <c r="W18" s="20" t="s">
        <v>29</v>
      </c>
      <c r="X18" s="29">
        <v>45281</v>
      </c>
      <c r="Y18" s="20"/>
      <c r="Z18" s="20"/>
      <c r="AA18" s="20" t="s">
        <v>31</v>
      </c>
      <c r="AB18" s="20">
        <v>7</v>
      </c>
      <c r="AC18" s="20" t="s">
        <v>46</v>
      </c>
    </row>
    <row r="19" spans="1:29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spans="1:29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1:29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1:29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spans="1:29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spans="1:29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:29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:29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spans="1:29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spans="1:29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spans="1:29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spans="1:29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spans="1:29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spans="1:29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spans="1:29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spans="1:29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spans="1:29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spans="1:29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spans="1:29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spans="1:29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spans="1:29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spans="1:29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spans="1:29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spans="1:29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spans="1:29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spans="1:29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spans="1:29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spans="1:29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spans="1:29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spans="1:29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spans="1:29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spans="1:29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spans="1:29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spans="1:29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spans="1:29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spans="1:29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spans="1:29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spans="1:29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spans="1:29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spans="1:29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spans="1:29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spans="1:29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spans="1:29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spans="1:29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spans="1:29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spans="1:29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spans="1:29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spans="1:29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spans="1:29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spans="1:29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spans="1:29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spans="1:29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spans="1:29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spans="1:29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spans="1:29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spans="1:29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spans="1:29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spans="1:29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spans="1:29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spans="1:29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spans="1:29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spans="1:29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spans="1:29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spans="1:29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spans="1:29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spans="1:29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spans="1:29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spans="1:29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spans="1:29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spans="1:29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spans="1:29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spans="1:29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spans="1:29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spans="1:29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spans="1:29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spans="1:29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spans="1:29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spans="1:29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spans="1:29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spans="1:29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spans="1:29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spans="1:29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spans="1:29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spans="1:29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spans="1:29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spans="1:29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spans="1:29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spans="1:29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spans="1:29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spans="1:29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spans="1:29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spans="1:29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spans="1:29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spans="1:29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spans="1:29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spans="1:29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spans="1:29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spans="1:29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spans="1:29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spans="1:29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spans="1:29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spans="1:29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spans="1:29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spans="1:29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spans="1:29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spans="1:29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spans="1:29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spans="1:29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spans="1:29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spans="1:29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spans="1:29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spans="1:29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spans="1:29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spans="1:29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spans="1:29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spans="1:29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spans="1:29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spans="1:29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spans="1:29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spans="1:29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spans="1:29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spans="1:29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spans="1:29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spans="1:29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spans="1:29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spans="1:29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spans="1:29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spans="1:29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spans="1:29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spans="1:29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spans="1:29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spans="1:29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spans="1:29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spans="1:29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spans="1:29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spans="1:29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spans="1:29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spans="1:29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spans="1:29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spans="1:29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spans="1:29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spans="1:29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spans="1:29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spans="1:29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spans="1:29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spans="1:29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spans="1:29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spans="1:29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spans="1:29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spans="1:29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spans="1:29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spans="1:29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spans="1:29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spans="1:29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spans="1:29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spans="1:29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spans="1:29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spans="1:29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spans="1:29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spans="1:29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spans="1:29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spans="1:29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spans="1:29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spans="1:29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spans="1:29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spans="1:29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spans="1:29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spans="1:29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spans="1:29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spans="1:29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spans="1:29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spans="1:29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spans="1:29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spans="1:29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spans="1:29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spans="1:29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spans="1:29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spans="1:29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spans="1:29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spans="1:29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spans="1:29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spans="1:29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spans="1:29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spans="1:29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spans="1:29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spans="1:29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spans="1:29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spans="1:29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spans="1:29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spans="1:29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spans="1:29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spans="1:29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spans="1:29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spans="1:29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spans="1:29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spans="1:29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spans="1:29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spans="1:29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spans="1:29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spans="1:29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spans="1:29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spans="1:29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spans="1:29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spans="1:29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spans="1:29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spans="1:29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spans="1:29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spans="1:29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spans="1:29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spans="1:29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spans="1:29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spans="1:29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spans="1:29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spans="1:29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spans="1:29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spans="1:29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29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spans="1:29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spans="1:29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spans="1:29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spans="1:29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spans="1:29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spans="1:29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spans="1:29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spans="1:29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spans="1:29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spans="1:29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spans="1:29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spans="1:29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spans="1:29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spans="1:29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spans="1:29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spans="1:29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spans="1:29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spans="1:29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spans="1:29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spans="1:29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spans="1:29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spans="1:29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spans="1:29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spans="1:29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spans="1:29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spans="1:29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spans="1:29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spans="1:29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spans="1:29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spans="1:29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spans="1:29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spans="1:29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spans="1:29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spans="1:29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spans="1:29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spans="1:29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spans="1:29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spans="1:29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spans="1:29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spans="1:29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spans="1:29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spans="1:29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spans="1:29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spans="1:29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spans="1:29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spans="1:29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spans="1:29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spans="1:29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spans="1:29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spans="1:29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spans="1:29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spans="1:29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spans="1:29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spans="1:29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spans="1:29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spans="1:29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spans="1:29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spans="1:29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spans="1:29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spans="1:29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spans="1:29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spans="1:29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spans="1:29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spans="1:29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spans="1:29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spans="1:29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spans="1:29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spans="1:29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spans="1:29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spans="1:29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spans="1:29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spans="1:29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spans="1:29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spans="1:29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spans="1:29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spans="1:29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spans="1:29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spans="1:29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spans="1:29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spans="1:29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spans="1:29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spans="1:29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spans="1:29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spans="1:29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spans="1:29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spans="1:29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spans="1:29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spans="1:29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spans="1:29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spans="1:29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spans="1:29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spans="1:29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spans="1:29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spans="1:29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spans="1:29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spans="1:29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spans="1:29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spans="1:29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spans="1:29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spans="1:29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spans="1:29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spans="1:29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spans="1:29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spans="1:29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spans="1:29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spans="1:29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spans="1:29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spans="1:29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spans="1:29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spans="1:29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spans="1:29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spans="1:29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spans="1:29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spans="1:29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spans="1:29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spans="1:29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spans="1:29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spans="1:29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spans="1:29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spans="1:29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spans="1:29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spans="1:29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spans="1:29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spans="1:29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spans="1:29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spans="1:29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spans="1:29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spans="1:29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spans="1:29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spans="1:29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spans="1:29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spans="1:29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spans="1:29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spans="1:29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spans="1:29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spans="1:29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spans="1:29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spans="1:29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spans="1:29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spans="1:29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spans="1:29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spans="1:29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spans="1:29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spans="1:29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spans="1:29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spans="1:29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spans="1:29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spans="1:29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spans="1:29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spans="1:29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spans="1:29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spans="1:29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spans="1:29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spans="1:29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spans="1:29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spans="1:29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spans="1:29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spans="1:29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spans="1:29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spans="1:29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spans="1:29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spans="1:29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spans="1:29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spans="1:29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spans="1:29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spans="1:29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spans="1:29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spans="1:29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spans="1:29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spans="1:29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spans="1:29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spans="1:29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spans="1:29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spans="1:29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spans="1:29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spans="1:29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spans="1:29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spans="1:29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spans="1:29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spans="1:29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spans="1:29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spans="1:29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spans="1:29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spans="1:29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spans="1:29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spans="1:29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29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29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spans="1:29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spans="1:29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spans="1:29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spans="1:29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spans="1:29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spans="1:29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spans="1:29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spans="1:29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spans="1:29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spans="1:29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spans="1:29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spans="1:29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spans="1:29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spans="1:29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spans="1:29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spans="1:29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spans="1:29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spans="1:29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spans="1:29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spans="1:29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spans="1:29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spans="1:29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spans="1:29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spans="1:29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spans="1:29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spans="1:29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spans="1:29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spans="1:29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spans="1:29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spans="1:29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spans="1:29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spans="1:29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spans="1:29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spans="1:29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spans="1:29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spans="1:29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spans="1:29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spans="1:29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spans="1:29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spans="1:29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spans="1:29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spans="1:29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spans="1:29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spans="1:29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spans="1:29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spans="1:29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spans="1:29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spans="1:29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spans="1:29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spans="1:29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spans="1:29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spans="1:29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spans="1:29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spans="1:29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spans="1:29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spans="1:29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spans="1:29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spans="1:29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spans="1:29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spans="1:29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spans="1:29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spans="1:29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spans="1:29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spans="1:29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spans="1:29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spans="1:29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spans="1:29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spans="1:29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spans="1:29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spans="1:29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spans="1:29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spans="1:29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spans="1:29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spans="1:29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spans="1:29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spans="1:29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spans="1:29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spans="1:29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spans="1:29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spans="1:29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spans="1:29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spans="1:29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spans="1:29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spans="1:29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spans="1:29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spans="1:29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spans="1:29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spans="1:29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spans="1:29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spans="1:29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spans="1:29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spans="1:29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spans="1:29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spans="1:29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spans="1:29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spans="1:29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spans="1:29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spans="1:29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spans="1:29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spans="1:29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spans="1:29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spans="1:29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spans="1:29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spans="1:29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spans="1:29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spans="1:29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spans="1:29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spans="1:29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spans="1:29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spans="1:29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spans="1:29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spans="1:29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spans="1:29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spans="1:29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spans="1:29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spans="1:29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spans="1:29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spans="1:29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spans="1:29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spans="1:29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spans="1:29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spans="1:29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spans="1:29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spans="1:29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spans="1:29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spans="1:29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spans="1:29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spans="1:29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spans="1:29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spans="1:29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spans="1:29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spans="1:29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spans="1:29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spans="1:29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spans="1:29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spans="1:29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spans="1:29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spans="1:29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spans="1:29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spans="1:29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spans="1:29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spans="1:29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spans="1:29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spans="1:29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spans="1:29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spans="1:29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spans="1:29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spans="1:29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spans="1:29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spans="1:29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spans="1:29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spans="1:29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spans="1:29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spans="1:29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spans="1:29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spans="1:29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spans="1:29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spans="1:29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spans="1:29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spans="1:29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spans="1:29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spans="1:29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spans="1:29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spans="1:29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spans="1:29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spans="1:29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spans="1:29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spans="1:29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spans="1:29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spans="1:29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spans="1:29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spans="1:29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spans="1:29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spans="1:29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spans="1:29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spans="1:29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spans="1:29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spans="1:29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spans="1:29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spans="1:29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spans="1:29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spans="1:29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spans="1:29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spans="1:29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spans="1:29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spans="1:29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spans="1:29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spans="1:29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spans="1:29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spans="1:29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spans="1:29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spans="1:29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spans="1:29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spans="1:29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spans="1:29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spans="1:29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spans="1:29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spans="1:29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spans="1:29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spans="1:29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spans="1:29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spans="1:29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spans="1:29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spans="1:29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spans="1:29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spans="1:29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spans="1:29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spans="1:29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spans="1:29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spans="1:29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spans="1:29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spans="1:29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spans="1:29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spans="1:29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spans="1:29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spans="1:29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spans="1:29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spans="1:29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spans="1:29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spans="1:29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spans="1:29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spans="1:29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spans="1:29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spans="1:29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spans="1:29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spans="1:29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spans="1:29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spans="1:29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spans="1:29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spans="1:29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spans="1:29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spans="1:29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spans="1:29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spans="1:29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spans="1:29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spans="1:29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spans="1:29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spans="1:29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spans="1:29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spans="1:29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spans="1:29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spans="1:29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spans="1:29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spans="1:29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spans="1:29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spans="1:29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spans="1:29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spans="1:29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spans="1:29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spans="1:29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spans="1:29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spans="1:29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spans="1:29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spans="1:29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spans="1:29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spans="1:29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spans="1:29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spans="1:29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spans="1:29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spans="1:29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spans="1:29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spans="1:29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spans="1:29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spans="1:29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spans="1:29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spans="1:29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spans="1:29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spans="1:29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spans="1:29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spans="1:29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spans="1:29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spans="1:29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spans="1:29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spans="1:29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spans="1:29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spans="1:29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spans="1:29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spans="1:29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spans="1:29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spans="1:29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spans="1:29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spans="1:29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spans="1:29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spans="1:29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spans="1:29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spans="1:29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spans="1:29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spans="1:29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spans="1:29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spans="1:29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spans="1:29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spans="1:29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spans="1:29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spans="1:29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spans="1:29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spans="1:29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spans="1:29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spans="1:29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spans="1:29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spans="1:29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spans="1:29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spans="1:29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spans="1:29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spans="1:29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spans="1:29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spans="1:29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spans="1:29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spans="1:29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spans="1:29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spans="1:29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spans="1:29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spans="1:29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spans="1:29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spans="1:29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spans="1:29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spans="1:29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spans="1:29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spans="1:29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spans="1:29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spans="1:29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spans="1:29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spans="1:29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spans="1:29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spans="1:29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spans="1:29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spans="1:29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spans="1:29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spans="1:29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spans="1:29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spans="1:29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spans="1:29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spans="1:29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spans="1:29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spans="1:29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spans="1:29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spans="1:29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spans="1:29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spans="1:29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spans="1:29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spans="1:29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spans="1:29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spans="1:29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spans="1:29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spans="1:29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spans="1:29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spans="1:29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spans="1:29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spans="1:29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spans="1:29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spans="1:29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spans="1:29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spans="1:29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spans="1:29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spans="1:29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spans="1:29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spans="1:29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spans="1:29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spans="1:29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spans="1:29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spans="1:29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spans="1:29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spans="1:29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spans="1:29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spans="1:29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spans="1:29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spans="1:29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spans="1:29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spans="1:29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spans="1:29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spans="1:29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spans="1:29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spans="1:29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spans="1:29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spans="1:29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spans="1:29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spans="1:29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spans="1:29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spans="1:29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spans="1:29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spans="1:29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spans="1:29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spans="1:29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spans="1:29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spans="1:29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spans="1:29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spans="1:29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spans="1:29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spans="1:29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spans="1:29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spans="1:29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spans="1:29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spans="1:29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spans="1:29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spans="1:29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spans="1:29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spans="1:29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spans="1:29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spans="1:29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spans="1:29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spans="1:29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spans="1:29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spans="1:29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spans="1:29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spans="1:29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spans="1:29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spans="1:29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spans="1:29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spans="1:29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spans="1:29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spans="1:29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spans="1:29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spans="1:29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spans="1:29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spans="1:29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spans="1:29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spans="1:29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spans="1:29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spans="1:29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spans="1:29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spans="1:29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spans="1:29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spans="1:29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spans="1:29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spans="1:29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spans="1:29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spans="1:29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spans="1:29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spans="1:29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spans="1:29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spans="1:29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spans="1:29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 spans="1:29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 spans="1:29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 spans="1:29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 spans="1:29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 spans="1:29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 spans="1:29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 spans="1:29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 spans="1:29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 spans="1:29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 spans="1:29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 spans="1:29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 spans="1:29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 spans="1:29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 spans="1:29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 spans="1:29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 spans="1:29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 spans="1:29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 spans="1:29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 spans="1:29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 spans="1:29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 spans="1:29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 spans="1:29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 spans="1:29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 spans="1:29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 spans="1:29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 spans="1:29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 spans="1:29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 spans="1:29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 spans="1:29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 spans="1:29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 spans="1:29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 spans="1:29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 spans="1:29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 spans="1:29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 spans="1:29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 spans="1:29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 spans="1:29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 spans="1:29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 spans="1:29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 spans="1:29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 spans="1:29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 spans="1:29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 spans="1:29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 spans="1:29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 spans="1:29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 spans="1:29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 spans="1:29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 spans="1:29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 spans="1:29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 spans="1:29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 spans="1:29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 spans="1:29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 spans="1:29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 spans="1:29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 spans="1:29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 spans="1:29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 spans="1:29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 spans="1:29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 spans="1:29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  <row r="1001" spans="1:29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</row>
    <row r="1002" spans="1:29" x14ac:dyDescent="0.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</row>
  </sheetData>
  <mergeCells count="5">
    <mergeCell ref="A1:F2"/>
    <mergeCell ref="G1:S1"/>
    <mergeCell ref="T1:Z2"/>
    <mergeCell ref="Q2:S2"/>
    <mergeCell ref="G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workbookViewId="0">
      <selection sqref="A1:F2"/>
    </sheetView>
  </sheetViews>
  <sheetFormatPr defaultColWidth="12.5703125" defaultRowHeight="15.75" customHeight="1" x14ac:dyDescent="0.2"/>
  <cols>
    <col min="1" max="1" width="7.140625" customWidth="1"/>
    <col min="2" max="2" width="17.42578125" customWidth="1"/>
    <col min="3" max="4" width="9.42578125" customWidth="1"/>
    <col min="5" max="5" width="9.7109375" customWidth="1"/>
    <col min="6" max="6" width="13.7109375" customWidth="1"/>
    <col min="7" max="7" width="14.42578125" customWidth="1"/>
    <col min="8" max="8" width="18.42578125" customWidth="1"/>
    <col min="9" max="9" width="17.42578125" customWidth="1"/>
    <col min="10" max="10" width="22.5703125" customWidth="1"/>
    <col min="11" max="11" width="6.140625" customWidth="1"/>
    <col min="12" max="12" width="14.7109375" customWidth="1"/>
    <col min="13" max="13" width="20.140625" customWidth="1"/>
    <col min="14" max="14" width="21" customWidth="1"/>
    <col min="15" max="15" width="21.28515625" customWidth="1"/>
    <col min="16" max="16" width="15.140625" customWidth="1"/>
    <col min="17" max="17" width="14.85546875" customWidth="1"/>
    <col min="18" max="18" width="8.5703125" customWidth="1"/>
    <col min="19" max="19" width="15.28515625" customWidth="1"/>
    <col min="20" max="20" width="4.42578125" customWidth="1"/>
    <col min="21" max="21" width="8.5703125" customWidth="1"/>
    <col min="22" max="22" width="8.42578125" customWidth="1"/>
  </cols>
  <sheetData>
    <row r="1" spans="1:25" x14ac:dyDescent="0.2">
      <c r="A1" s="5" t="s">
        <v>0</v>
      </c>
      <c r="B1" s="6"/>
      <c r="C1" s="6"/>
      <c r="D1" s="6"/>
      <c r="E1" s="6"/>
      <c r="F1" s="7"/>
      <c r="G1" s="11" t="s">
        <v>1</v>
      </c>
      <c r="H1" s="12"/>
      <c r="I1" s="12"/>
      <c r="J1" s="12"/>
      <c r="K1" s="12"/>
      <c r="L1" s="12"/>
      <c r="M1" s="12"/>
      <c r="N1" s="12"/>
      <c r="O1" s="13"/>
      <c r="P1" s="5" t="s">
        <v>2</v>
      </c>
      <c r="Q1" s="6"/>
      <c r="R1" s="6"/>
      <c r="S1" s="6"/>
      <c r="T1" s="6"/>
      <c r="U1" s="6"/>
      <c r="V1" s="7"/>
      <c r="W1" s="1"/>
      <c r="X1" s="1"/>
      <c r="Y1" s="1"/>
    </row>
    <row r="2" spans="1:25" x14ac:dyDescent="0.2">
      <c r="A2" s="8"/>
      <c r="B2" s="9"/>
      <c r="C2" s="9"/>
      <c r="D2" s="9"/>
      <c r="E2" s="9"/>
      <c r="F2" s="10"/>
      <c r="G2" s="11" t="s">
        <v>3</v>
      </c>
      <c r="H2" s="12"/>
      <c r="I2" s="12"/>
      <c r="J2" s="12"/>
      <c r="K2" s="12"/>
      <c r="L2" s="13"/>
      <c r="M2" s="11" t="s">
        <v>4</v>
      </c>
      <c r="N2" s="12"/>
      <c r="O2" s="13"/>
      <c r="P2" s="8"/>
      <c r="Q2" s="9"/>
      <c r="R2" s="9"/>
      <c r="S2" s="9"/>
      <c r="T2" s="9"/>
      <c r="U2" s="9"/>
      <c r="V2" s="10"/>
      <c r="W2" s="1"/>
      <c r="X2" s="1"/>
      <c r="Y2" s="1"/>
    </row>
    <row r="3" spans="1:25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3" t="s">
        <v>23</v>
      </c>
      <c r="T3" s="3" t="s">
        <v>24</v>
      </c>
      <c r="U3" s="3" t="s">
        <v>25</v>
      </c>
      <c r="V3" s="3" t="s">
        <v>26</v>
      </c>
      <c r="W3" s="1"/>
      <c r="X3" s="1"/>
      <c r="Y3" s="1"/>
    </row>
    <row r="4" spans="1:25" x14ac:dyDescent="0.2">
      <c r="A4" s="1"/>
      <c r="B4" s="1"/>
      <c r="C4" s="1"/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1"/>
      <c r="T4" s="1"/>
      <c r="U4" s="1"/>
      <c r="V4" s="1"/>
      <c r="W4" s="1"/>
      <c r="X4" s="1"/>
      <c r="Y4" s="1"/>
    </row>
    <row r="5" spans="1:25" x14ac:dyDescent="0.2">
      <c r="A5" s="1"/>
      <c r="B5" s="1"/>
      <c r="C5" s="1"/>
      <c r="D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mergeCells count="5">
    <mergeCell ref="A1:F2"/>
    <mergeCell ref="G1:O1"/>
    <mergeCell ref="P1:V2"/>
    <mergeCell ref="G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</vt:lpstr>
      <vt:lpstr>Date  Beam energy keV  Beam cur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Hosier</cp:lastModifiedBy>
  <dcterms:created xsi:type="dcterms:W3CDTF">2023-03-10T00:54:48Z</dcterms:created>
  <dcterms:modified xsi:type="dcterms:W3CDTF">2023-03-10T04:02:28Z</dcterms:modified>
</cp:coreProperties>
</file>