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11820" activeTab="1"/>
  </bookViews>
  <sheets>
    <sheet name="Sheet1" sheetId="2" r:id="rId1"/>
    <sheet name="euler_check" sheetId="1" r:id="rId2"/>
  </sheets>
  <definedNames>
    <definedName name="solver_adj" localSheetId="1" hidden="1">euler_check!$I$3:$I$4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euler_check!#REF!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K12" i="1" l="1"/>
  <c r="K11" i="1"/>
  <c r="K10" i="1"/>
  <c r="F40" i="1" l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11" i="1"/>
  <c r="L7" i="1"/>
  <c r="J10" i="1"/>
  <c r="D40" i="1"/>
  <c r="E40" i="1" s="1"/>
  <c r="D39" i="1"/>
  <c r="E39" i="1" s="1"/>
  <c r="D38" i="1"/>
  <c r="D37" i="1"/>
  <c r="E37" i="1" s="1"/>
  <c r="D36" i="1"/>
  <c r="E36" i="1" s="1"/>
  <c r="D35" i="1"/>
  <c r="E35" i="1" s="1"/>
  <c r="D34" i="1"/>
  <c r="E34" i="1" s="1"/>
  <c r="D33" i="1"/>
  <c r="D32" i="1"/>
  <c r="E32" i="1" s="1"/>
  <c r="D31" i="1"/>
  <c r="E31" i="1" s="1"/>
  <c r="D30" i="1"/>
  <c r="D29" i="1"/>
  <c r="E29" i="1" s="1"/>
  <c r="D28" i="1"/>
  <c r="E28" i="1" s="1"/>
  <c r="D27" i="1"/>
  <c r="E27" i="1" s="1"/>
  <c r="D26" i="1"/>
  <c r="E26" i="1" s="1"/>
  <c r="D25" i="1"/>
  <c r="D24" i="1"/>
  <c r="D23" i="1"/>
  <c r="E23" i="1" s="1"/>
  <c r="D22" i="1"/>
  <c r="D21" i="1"/>
  <c r="D20" i="1"/>
  <c r="D19" i="1"/>
  <c r="E19" i="1" s="1"/>
  <c r="D18" i="1"/>
  <c r="E18" i="1" s="1"/>
  <c r="D17" i="1"/>
  <c r="D16" i="1"/>
  <c r="E16" i="1" s="1"/>
  <c r="D15" i="1"/>
  <c r="E15" i="1" s="1"/>
  <c r="D14" i="1"/>
  <c r="D13" i="1"/>
  <c r="E13" i="1" s="1"/>
  <c r="D12" i="1"/>
  <c r="E12" i="1" s="1"/>
  <c r="D11" i="1"/>
  <c r="E11" i="1" s="1"/>
  <c r="D10" i="1"/>
  <c r="E10" i="1" s="1"/>
  <c r="D9" i="1"/>
  <c r="D8" i="1"/>
  <c r="E8" i="1" s="1"/>
  <c r="D7" i="1"/>
  <c r="E7" i="1" s="1"/>
  <c r="D6" i="1"/>
  <c r="D5" i="1"/>
  <c r="E5" i="1" s="1"/>
  <c r="D4" i="1"/>
  <c r="D3" i="1"/>
  <c r="E3" i="1" s="1"/>
  <c r="D2" i="1"/>
  <c r="E2" i="1" s="1"/>
  <c r="E33" i="1"/>
  <c r="E25" i="1"/>
  <c r="E24" i="1"/>
  <c r="E21" i="1"/>
  <c r="E20" i="1"/>
  <c r="E17" i="1"/>
  <c r="E9" i="1"/>
  <c r="E4" i="1"/>
  <c r="E38" i="1"/>
  <c r="E30" i="1"/>
  <c r="E22" i="1"/>
  <c r="E14" i="1"/>
  <c r="E6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<sst xmlns="http://schemas.openxmlformats.org/spreadsheetml/2006/main" count="27" uniqueCount="27">
  <si>
    <t>x</t>
  </si>
  <si>
    <t>x^2</t>
  </si>
  <si>
    <t>y_hat</t>
  </si>
  <si>
    <t>resid</t>
  </si>
  <si>
    <t>Base</t>
  </si>
  <si>
    <t>Exponent</t>
  </si>
  <si>
    <t>P</t>
  </si>
  <si>
    <t>previous</t>
  </si>
  <si>
    <t>estimated_power</t>
  </si>
  <si>
    <t>est_poly</t>
  </si>
  <si>
    <t>Power</t>
  </si>
  <si>
    <t>Poly</t>
  </si>
  <si>
    <t>int</t>
  </si>
  <si>
    <t>last_digit</t>
  </si>
  <si>
    <t>Row Labels</t>
  </si>
  <si>
    <t>0</t>
  </si>
  <si>
    <t>2</t>
  </si>
  <si>
    <t>4</t>
  </si>
  <si>
    <t>6</t>
  </si>
  <si>
    <t>8</t>
  </si>
  <si>
    <t>Grand Total</t>
  </si>
  <si>
    <t>Count of last_digit</t>
  </si>
  <si>
    <t>Alex_value</t>
  </si>
  <si>
    <t>X^2</t>
  </si>
  <si>
    <t>X</t>
  </si>
  <si>
    <t>Ndigits</t>
  </si>
  <si>
    <t>&lt;- Cutover point for gmpy2 is 20-40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</si>
</sst>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[Euler_descriptives.xlsx]Sheet1!PivotTable1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Sheet1!$A$4:$A$9</c:f>
              <c:strCach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strCache>
            </c:strRef>
          </c:cat>
          <c:val>
            <c:numRef>
              <c:f>Sheet1!$B$4:$B$9</c:f>
              <c:numCache>
                <c:formatCode>0.00%</c:formatCode>
                <c:ptCount val="5"/>
                <c:pt idx="0">
                  <c:v>0.38461538461538464</c:v>
                </c:pt>
                <c:pt idx="1">
                  <c:v>0.10256410256410256</c:v>
                </c:pt>
                <c:pt idx="2">
                  <c:v>0.12820512820512819</c:v>
                </c:pt>
                <c:pt idx="3">
                  <c:v>0.33333333333333331</c:v>
                </c:pt>
                <c:pt idx="4">
                  <c:v>5.128205128205128E-2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352512"/>
        <c:axId val="350354048"/>
      </c:barChart>
      <c:catAx>
        <c:axId val="35035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350354048"/>
        <c:crosses val="autoZero"/>
        <c:auto val="1"/>
        <c:lblAlgn val="ctr"/>
        <c:lblOffset val="100"/>
        <c:noMultiLvlLbl val="0"/>
      </c:catAx>
      <c:valAx>
        <c:axId val="3503540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5035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cat>
            <c:numRef>
              <c:f>euler_check!$A$2:$A$40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cat>
          <c:val>
            <c:numRef>
              <c:f>euler_check!$D$2:$D$40</c:f>
              <c:numCache>
                <c:formatCode>General</c:formatCode>
                <c:ptCount val="39"/>
                <c:pt idx="0">
                  <c:v>5.9539</c:v>
                </c:pt>
                <c:pt idx="1">
                  <c:v>35.87321123716422</c:v>
                </c:pt>
                <c:pt idx="2">
                  <c:v>102.57055538119509</c:v>
                </c:pt>
                <c:pt idx="3">
                  <c:v>216.14190437632567</c:v>
                </c:pt>
                <c:pt idx="4">
                  <c:v>385.32999542608866</c:v>
                </c:pt>
                <c:pt idx="5">
                  <c:v>618.00419891211845</c:v>
                </c:pt>
                <c:pt idx="6">
                  <c:v>921.4049854521835</c:v>
                </c:pt>
                <c:pt idx="7">
                  <c:v>1302.2899600085457</c:v>
                </c:pt>
                <c:pt idx="8">
                  <c:v>1767.0298176332838</c:v>
                </c:pt>
                <c:pt idx="9">
                  <c:v>2321.6755944734741</c:v>
                </c:pt>
                <c:pt idx="10">
                  <c:v>2972.0080630583079</c:v>
                </c:pt>
                <c:pt idx="11">
                  <c:v>3723.5753326439622</c:v>
                </c:pt>
                <c:pt idx="12">
                  <c:v>4581.7222896861558</c:v>
                </c:pt>
                <c:pt idx="13">
                  <c:v>5551.6141819819577</c:v>
                </c:pt>
                <c:pt idx="14">
                  <c:v>6638.255871930548</c:v>
                </c:pt>
                <c:pt idx="15">
                  <c:v>7846.5078062152061</c:v>
                </c:pt>
                <c:pt idx="16">
                  <c:v>9181.0994429503953</c:v>
                </c:pt>
                <c:pt idx="17">
                  <c:v>10646.640674234792</c:v>
                </c:pt>
                <c:pt idx="18">
                  <c:v>12247.631643309247</c:v>
                </c:pt>
                <c:pt idx="19">
                  <c:v>13988.47125828712</c:v>
                </c:pt>
                <c:pt idx="20">
                  <c:v>15873.464634749052</c:v>
                </c:pt>
                <c:pt idx="21">
                  <c:v>17906.82964857421</c:v>
                </c:pt>
                <c:pt idx="22">
                  <c:v>20092.702742514488</c:v>
                </c:pt>
                <c:pt idx="23">
                  <c:v>22435.144101417733</c:v>
                </c:pt>
                <c:pt idx="24">
                  <c:v>24938.142289099491</c:v>
                </c:pt>
                <c:pt idx="25">
                  <c:v>27605.618422871627</c:v>
                </c:pt>
                <c:pt idx="26">
                  <c:v>30441.429948399826</c:v>
                </c:pt>
                <c:pt idx="27">
                  <c:v>33449.374066993987</c:v>
                </c:pt>
                <c:pt idx="28">
                  <c:v>36633.190858966445</c:v>
                </c:pt>
                <c:pt idx="29">
                  <c:v>39996.566139859686</c:v>
                </c:pt>
                <c:pt idx="30">
                  <c:v>43543.134080776574</c:v>
                </c:pt>
                <c:pt idx="31">
                  <c:v>47276.479619479069</c:v>
                </c:pt>
                <c:pt idx="32">
                  <c:v>51200.140685144303</c:v>
                </c:pt>
                <c:pt idx="33">
                  <c:v>55317.610256532702</c:v>
                </c:pt>
                <c:pt idx="34">
                  <c:v>59632.338270690649</c:v>
                </c:pt>
                <c:pt idx="35">
                  <c:v>64147.733397102616</c:v>
                </c:pt>
                <c:pt idx="36">
                  <c:v>68867.164690336824</c:v>
                </c:pt>
                <c:pt idx="37">
                  <c:v>73793.963132637276</c:v>
                </c:pt>
                <c:pt idx="38">
                  <c:v>78931.423076556486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60192"/>
        <c:axId val="351161728"/>
      </c:line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0180586401058842"/>
                  <c:y val="4.1192038495188099E-2"/>
                </c:manualLayout>
              </c:layout>
              <c:numFmt formatCode="General" sourceLinked="0"/>
            </c:trendlineLbl>
          </c:trendline>
          <c:yVal>
            <c:numRef>
              <c:f>euler_check!$C$2:$C$40</c:f>
              <c:numCache>
                <c:formatCode>General</c:formatCode>
                <c:ptCount val="39"/>
                <c:pt idx="0">
                  <c:v>6</c:v>
                </c:pt>
                <c:pt idx="1">
                  <c:v>42</c:v>
                </c:pt>
                <c:pt idx="2">
                  <c:v>120</c:v>
                </c:pt>
                <c:pt idx="3">
                  <c:v>156</c:v>
                </c:pt>
                <c:pt idx="4">
                  <c:v>420</c:v>
                </c:pt>
                <c:pt idx="5">
                  <c:v>630</c:v>
                </c:pt>
                <c:pt idx="6">
                  <c:v>930</c:v>
                </c:pt>
                <c:pt idx="7">
                  <c:v>1428</c:v>
                </c:pt>
                <c:pt idx="8">
                  <c:v>1806</c:v>
                </c:pt>
                <c:pt idx="9">
                  <c:v>2016</c:v>
                </c:pt>
                <c:pt idx="10">
                  <c:v>2184</c:v>
                </c:pt>
                <c:pt idx="11">
                  <c:v>3192</c:v>
                </c:pt>
                <c:pt idx="12">
                  <c:v>4950</c:v>
                </c:pt>
                <c:pt idx="13">
                  <c:v>5256</c:v>
                </c:pt>
                <c:pt idx="14">
                  <c:v>8190</c:v>
                </c:pt>
                <c:pt idx="15">
                  <c:v>8364</c:v>
                </c:pt>
                <c:pt idx="16">
                  <c:v>8970</c:v>
                </c:pt>
                <c:pt idx="17">
                  <c:v>10296</c:v>
                </c:pt>
                <c:pt idx="18">
                  <c:v>10998</c:v>
                </c:pt>
                <c:pt idx="19">
                  <c:v>12210</c:v>
                </c:pt>
                <c:pt idx="20">
                  <c:v>17556</c:v>
                </c:pt>
                <c:pt idx="21">
                  <c:v>19110</c:v>
                </c:pt>
                <c:pt idx="22">
                  <c:v>21114</c:v>
                </c:pt>
                <c:pt idx="23">
                  <c:v>23994</c:v>
                </c:pt>
                <c:pt idx="24">
                  <c:v>24492</c:v>
                </c:pt>
                <c:pt idx="25">
                  <c:v>28050</c:v>
                </c:pt>
                <c:pt idx="26">
                  <c:v>32640</c:v>
                </c:pt>
                <c:pt idx="27">
                  <c:v>33306</c:v>
                </c:pt>
                <c:pt idx="28">
                  <c:v>34362</c:v>
                </c:pt>
                <c:pt idx="29">
                  <c:v>37506</c:v>
                </c:pt>
                <c:pt idx="30">
                  <c:v>39270</c:v>
                </c:pt>
                <c:pt idx="31">
                  <c:v>44310</c:v>
                </c:pt>
                <c:pt idx="32">
                  <c:v>52326</c:v>
                </c:pt>
                <c:pt idx="33">
                  <c:v>57684</c:v>
                </c:pt>
                <c:pt idx="34">
                  <c:v>57840</c:v>
                </c:pt>
                <c:pt idx="35">
                  <c:v>70686</c:v>
                </c:pt>
                <c:pt idx="36">
                  <c:v>74256</c:v>
                </c:pt>
                <c:pt idx="37">
                  <c:v>79800</c:v>
                </c:pt>
                <c:pt idx="38">
                  <c:v>83076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160192"/>
        <c:axId val="351161728"/>
      </c:scatterChart>
      <c:catAx>
        <c:axId val="35116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1161728"/>
        <c:crosses val="autoZero"/>
        <c:auto val="1"/>
        <c:lblAlgn val="ctr"/>
        <c:lblOffset val="100"/>
        <c:noMultiLvlLbl val="0"/>
      </c:catAx>
      <c:valAx>
        <c:axId val="35116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116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12</xdr:row>
      <xdr:rowOff>66675</xdr:rowOff>
    </xdr:from>
    <xdr:to>
      <xdr:col>9</xdr:col>
      <xdr:colOff>533400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18</xdr:row>
      <xdr:rowOff>85725</xdr:rowOff>
    </xdr:from>
    <xdr:to>
      <xdr:col>15</xdr:col>
      <xdr:colOff>457200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McElhinney" refreshedDate="41422.460914120369" createdVersion="4" refreshedVersion="4" minRefreshableVersion="3" recordCount="40">
  <cacheSource type="worksheet">
    <worksheetSource ref="F1:F1048576" sheet="euler_check"/>
  </cacheSource>
  <cacheFields count="1">
    <cacheField name="last_digit" numFmtId="0">
      <sharedItems containsBlank="1" count="6">
        <s v="6"/>
        <s v="2"/>
        <s v="0"/>
        <s v="8"/>
        <s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</r>
  <r>
    <x v="1"/>
  </r>
  <r>
    <x v="2"/>
  </r>
  <r>
    <x v="0"/>
  </r>
  <r>
    <x v="2"/>
  </r>
  <r>
    <x v="2"/>
  </r>
  <r>
    <x v="2"/>
  </r>
  <r>
    <x v="3"/>
  </r>
  <r>
    <x v="0"/>
  </r>
  <r>
    <x v="0"/>
  </r>
  <r>
    <x v="4"/>
  </r>
  <r>
    <x v="1"/>
  </r>
  <r>
    <x v="2"/>
  </r>
  <r>
    <x v="0"/>
  </r>
  <r>
    <x v="2"/>
  </r>
  <r>
    <x v="4"/>
  </r>
  <r>
    <x v="2"/>
  </r>
  <r>
    <x v="0"/>
  </r>
  <r>
    <x v="3"/>
  </r>
  <r>
    <x v="2"/>
  </r>
  <r>
    <x v="0"/>
  </r>
  <r>
    <x v="2"/>
  </r>
  <r>
    <x v="4"/>
  </r>
  <r>
    <x v="4"/>
  </r>
  <r>
    <x v="1"/>
  </r>
  <r>
    <x v="2"/>
  </r>
  <r>
    <x v="2"/>
  </r>
  <r>
    <x v="0"/>
  </r>
  <r>
    <x v="1"/>
  </r>
  <r>
    <x v="0"/>
  </r>
  <r>
    <x v="2"/>
  </r>
  <r>
    <x v="2"/>
  </r>
  <r>
    <x v="0"/>
  </r>
  <r>
    <x v="4"/>
  </r>
  <r>
    <x v="2"/>
  </r>
  <r>
    <x v="0"/>
  </r>
  <r>
    <x v="0"/>
  </r>
  <r>
    <x v="2"/>
  </r>
  <r>
    <x v="0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1">
    <pivotField axis="axisRow" dataField="1" showAll="0">
      <items count="7">
        <item x="2"/>
        <item x="1"/>
        <item x="4"/>
        <item x="0"/>
        <item x="3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ast_digit" fld="0" subtotal="count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J11" sqref="J11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3" spans="1:2" x14ac:dyDescent="0.25">
      <c r="A3" s="3" t="s">
        <v>14</v>
      </c>
      <c r="B3" t="s">
        <v>21</v>
      </c>
    </row>
    <row r="4" spans="1:2" x14ac:dyDescent="0.25">
      <c r="A4" s="4" t="s">
        <v>15</v>
      </c>
      <c r="B4" s="5">
        <v>0.38461538461538464</v>
      </c>
    </row>
    <row r="5" spans="1:2" x14ac:dyDescent="0.25">
      <c r="A5" s="4" t="s">
        <v>16</v>
      </c>
      <c r="B5" s="5">
        <v>0.10256410256410256</v>
      </c>
    </row>
    <row r="6" spans="1:2" x14ac:dyDescent="0.25">
      <c r="A6" s="4" t="s">
        <v>17</v>
      </c>
      <c r="B6" s="5">
        <v>0.12820512820512819</v>
      </c>
    </row>
    <row r="7" spans="1:2" x14ac:dyDescent="0.25">
      <c r="A7" s="4" t="s">
        <v>18</v>
      </c>
      <c r="B7" s="5">
        <v>0.33333333333333331</v>
      </c>
    </row>
    <row r="8" spans="1:2" x14ac:dyDescent="0.25">
      <c r="A8" s="4" t="s">
        <v>19</v>
      </c>
      <c r="B8" s="5">
        <v>5.128205128205128E-2</v>
      </c>
    </row>
    <row r="9" spans="1:2" x14ac:dyDescent="0.25">
      <c r="A9" s="4" t="s">
        <v>20</v>
      </c>
      <c r="B9" s="5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L10" sqref="L10"/>
    </sheetView>
  </sheetViews>
  <sheetFormatPr defaultRowHeight="15" x14ac:dyDescent="0.25"/>
  <cols>
    <col min="3" max="3" width="10.85546875" bestFit="1" customWidth="1"/>
    <col min="9" max="9" width="16.85546875" bestFit="1" customWidth="1"/>
    <col min="10" max="10" width="38" customWidth="1"/>
  </cols>
  <sheetData>
    <row r="1" spans="1:12" x14ac:dyDescent="0.25">
      <c r="A1" s="6" t="s">
        <v>24</v>
      </c>
      <c r="B1" s="6" t="s">
        <v>23</v>
      </c>
      <c r="C1" s="6" t="s">
        <v>22</v>
      </c>
      <c r="D1" s="6" t="s">
        <v>2</v>
      </c>
      <c r="E1" s="6" t="s">
        <v>3</v>
      </c>
      <c r="F1" s="6" t="s">
        <v>13</v>
      </c>
    </row>
    <row r="2" spans="1:12" x14ac:dyDescent="0.25">
      <c r="A2">
        <v>1</v>
      </c>
      <c r="B2">
        <f t="shared" ref="B2:B40" si="0">A2^2</f>
        <v>1</v>
      </c>
      <c r="C2">
        <v>6</v>
      </c>
      <c r="D2">
        <f t="shared" ref="D2:D40" si="1">$I$5*A2^$I$6</f>
        <v>5.9539</v>
      </c>
      <c r="E2">
        <f>(C2-D2)^2</f>
        <v>2.1252100000000028E-3</v>
      </c>
      <c r="F2" t="str">
        <f>RIGHT(C2,1)</f>
        <v>6</v>
      </c>
    </row>
    <row r="3" spans="1:12" x14ac:dyDescent="0.25">
      <c r="A3">
        <v>2</v>
      </c>
      <c r="B3">
        <f t="shared" si="0"/>
        <v>4</v>
      </c>
      <c r="C3">
        <v>42</v>
      </c>
      <c r="D3">
        <f t="shared" si="1"/>
        <v>35.87321123716422</v>
      </c>
      <c r="E3">
        <f t="shared" ref="E3:E40" si="2">(C3-D3)^2</f>
        <v>37.537540544410788</v>
      </c>
      <c r="F3" t="str">
        <f t="shared" ref="F3:F40" si="3">RIGHT(C3,1)</f>
        <v>2</v>
      </c>
    </row>
    <row r="4" spans="1:12" x14ac:dyDescent="0.25">
      <c r="A4">
        <v>3</v>
      </c>
      <c r="B4">
        <f t="shared" si="0"/>
        <v>9</v>
      </c>
      <c r="C4">
        <v>120</v>
      </c>
      <c r="D4">
        <f t="shared" si="1"/>
        <v>102.57055538119509</v>
      </c>
      <c r="E4">
        <f t="shared" si="2"/>
        <v>303.78553971998736</v>
      </c>
      <c r="F4" t="str">
        <f t="shared" si="3"/>
        <v>0</v>
      </c>
      <c r="I4" t="s">
        <v>10</v>
      </c>
      <c r="L4" t="s">
        <v>11</v>
      </c>
    </row>
    <row r="5" spans="1:12" x14ac:dyDescent="0.25">
      <c r="A5">
        <v>4</v>
      </c>
      <c r="B5">
        <f t="shared" si="0"/>
        <v>16</v>
      </c>
      <c r="C5">
        <v>156</v>
      </c>
      <c r="D5">
        <f t="shared" si="1"/>
        <v>216.14190437632567</v>
      </c>
      <c r="E5">
        <f t="shared" si="2"/>
        <v>3617.0486620111005</v>
      </c>
      <c r="F5" t="str">
        <f t="shared" si="3"/>
        <v>6</v>
      </c>
      <c r="H5" t="s">
        <v>4</v>
      </c>
      <c r="I5">
        <v>5.9539</v>
      </c>
      <c r="K5" t="s">
        <v>1</v>
      </c>
      <c r="L5">
        <v>77.887</v>
      </c>
    </row>
    <row r="6" spans="1:12" x14ac:dyDescent="0.25">
      <c r="A6">
        <v>5</v>
      </c>
      <c r="B6">
        <f t="shared" si="0"/>
        <v>25</v>
      </c>
      <c r="C6">
        <v>420</v>
      </c>
      <c r="D6">
        <f t="shared" si="1"/>
        <v>385.32999542608866</v>
      </c>
      <c r="E6">
        <f t="shared" si="2"/>
        <v>1202.0092171550334</v>
      </c>
      <c r="F6" t="str">
        <f t="shared" si="3"/>
        <v>0</v>
      </c>
      <c r="H6" t="s">
        <v>5</v>
      </c>
      <c r="I6">
        <v>2.5910000000000002</v>
      </c>
      <c r="K6" t="s">
        <v>0</v>
      </c>
      <c r="L6">
        <v>-1075.3</v>
      </c>
    </row>
    <row r="7" spans="1:12" x14ac:dyDescent="0.25">
      <c r="A7">
        <v>6</v>
      </c>
      <c r="B7">
        <f t="shared" si="0"/>
        <v>36</v>
      </c>
      <c r="C7">
        <v>630</v>
      </c>
      <c r="D7">
        <f t="shared" si="1"/>
        <v>618.00419891211845</v>
      </c>
      <c r="E7">
        <f t="shared" si="2"/>
        <v>143.89924374002007</v>
      </c>
      <c r="F7" t="str">
        <f t="shared" si="3"/>
        <v>0</v>
      </c>
      <c r="K7" t="s">
        <v>12</v>
      </c>
      <c r="L7">
        <f>3910.3</f>
        <v>3910.3</v>
      </c>
    </row>
    <row r="8" spans="1:12" x14ac:dyDescent="0.25">
      <c r="A8">
        <v>7</v>
      </c>
      <c r="B8">
        <f t="shared" si="0"/>
        <v>49</v>
      </c>
      <c r="C8">
        <v>930</v>
      </c>
      <c r="D8">
        <f t="shared" si="1"/>
        <v>921.4049854521835</v>
      </c>
      <c r="E8">
        <f t="shared" si="2"/>
        <v>73.874275077177344</v>
      </c>
      <c r="F8" t="str">
        <f t="shared" si="3"/>
        <v>0</v>
      </c>
      <c r="H8" t="s">
        <v>6</v>
      </c>
      <c r="I8" s="1">
        <v>150000</v>
      </c>
    </row>
    <row r="9" spans="1:12" x14ac:dyDescent="0.25">
      <c r="A9">
        <v>8</v>
      </c>
      <c r="B9">
        <f t="shared" si="0"/>
        <v>64</v>
      </c>
      <c r="C9">
        <v>1428</v>
      </c>
      <c r="D9">
        <f t="shared" si="1"/>
        <v>1302.2899600085457</v>
      </c>
      <c r="E9">
        <f t="shared" si="2"/>
        <v>15803.014154653045</v>
      </c>
      <c r="F9" t="str">
        <f t="shared" si="3"/>
        <v>8</v>
      </c>
      <c r="K9" s="6" t="s">
        <v>25</v>
      </c>
      <c r="L9" t="s">
        <v>26</v>
      </c>
    </row>
    <row r="10" spans="1:12" x14ac:dyDescent="0.25">
      <c r="A10">
        <v>9</v>
      </c>
      <c r="B10">
        <f t="shared" si="0"/>
        <v>81</v>
      </c>
      <c r="C10">
        <v>1806</v>
      </c>
      <c r="D10">
        <f t="shared" si="1"/>
        <v>1767.0298176332838</v>
      </c>
      <c r="E10">
        <f t="shared" si="2"/>
        <v>1518.6751136951218</v>
      </c>
      <c r="F10" t="str">
        <f t="shared" si="3"/>
        <v>6</v>
      </c>
      <c r="I10" t="s">
        <v>8</v>
      </c>
      <c r="J10" s="1">
        <f>I5*I8^I6</f>
        <v>153480776696669.94</v>
      </c>
      <c r="K10">
        <f>LEN(J10)</f>
        <v>15</v>
      </c>
    </row>
    <row r="11" spans="1:12" x14ac:dyDescent="0.25">
      <c r="A11">
        <v>10</v>
      </c>
      <c r="B11">
        <f t="shared" si="0"/>
        <v>100</v>
      </c>
      <c r="C11">
        <v>2016</v>
      </c>
      <c r="D11">
        <f t="shared" si="1"/>
        <v>2321.6755944734741</v>
      </c>
      <c r="E11">
        <f t="shared" si="2"/>
        <v>93437.5690567118</v>
      </c>
      <c r="F11" t="str">
        <f t="shared" si="3"/>
        <v>6</v>
      </c>
      <c r="I11" t="s">
        <v>9</v>
      </c>
      <c r="J11" s="2">
        <f>I8^2*L5+I8*L6+L7</f>
        <v>1752296208910.3</v>
      </c>
      <c r="K11">
        <f t="shared" ref="K11:K12" si="4">LEN(J11)</f>
        <v>15</v>
      </c>
    </row>
    <row r="12" spans="1:12" x14ac:dyDescent="0.25">
      <c r="A12">
        <v>11</v>
      </c>
      <c r="B12">
        <f t="shared" si="0"/>
        <v>121</v>
      </c>
      <c r="C12">
        <v>2184</v>
      </c>
      <c r="D12">
        <f t="shared" si="1"/>
        <v>2972.0080630583079</v>
      </c>
      <c r="E12">
        <f t="shared" si="2"/>
        <v>620956.70744490623</v>
      </c>
      <c r="F12" t="str">
        <f t="shared" si="3"/>
        <v>4</v>
      </c>
      <c r="I12" t="s">
        <v>7</v>
      </c>
      <c r="J12" s="1">
        <v>9870632427666190</v>
      </c>
      <c r="K12">
        <f t="shared" si="4"/>
        <v>16</v>
      </c>
    </row>
    <row r="13" spans="1:12" x14ac:dyDescent="0.25">
      <c r="A13">
        <v>12</v>
      </c>
      <c r="B13">
        <f t="shared" si="0"/>
        <v>144</v>
      </c>
      <c r="C13">
        <v>3192</v>
      </c>
      <c r="D13">
        <f t="shared" si="1"/>
        <v>3723.5753326439622</v>
      </c>
      <c r="E13">
        <f t="shared" si="2"/>
        <v>282572.33427553903</v>
      </c>
      <c r="F13" t="str">
        <f t="shared" si="3"/>
        <v>2</v>
      </c>
    </row>
    <row r="14" spans="1:12" x14ac:dyDescent="0.25">
      <c r="A14">
        <v>13</v>
      </c>
      <c r="B14">
        <f t="shared" si="0"/>
        <v>169</v>
      </c>
      <c r="C14">
        <v>4950</v>
      </c>
      <c r="D14">
        <f t="shared" si="1"/>
        <v>4581.7222896861558</v>
      </c>
      <c r="E14">
        <f t="shared" si="2"/>
        <v>135628.47191400774</v>
      </c>
      <c r="F14" t="str">
        <f t="shared" si="3"/>
        <v>0</v>
      </c>
    </row>
    <row r="15" spans="1:12" x14ac:dyDescent="0.25">
      <c r="A15">
        <v>14</v>
      </c>
      <c r="B15">
        <f t="shared" si="0"/>
        <v>196</v>
      </c>
      <c r="C15">
        <v>5256</v>
      </c>
      <c r="D15">
        <f t="shared" si="1"/>
        <v>5551.6141819819577</v>
      </c>
      <c r="E15">
        <f t="shared" si="2"/>
        <v>87387.744588861999</v>
      </c>
      <c r="F15" t="str">
        <f t="shared" si="3"/>
        <v>6</v>
      </c>
    </row>
    <row r="16" spans="1:12" x14ac:dyDescent="0.25">
      <c r="A16">
        <v>15</v>
      </c>
      <c r="B16">
        <f t="shared" si="0"/>
        <v>225</v>
      </c>
      <c r="C16">
        <v>8190</v>
      </c>
      <c r="D16">
        <f t="shared" si="1"/>
        <v>6638.255871930548</v>
      </c>
      <c r="E16">
        <f t="shared" si="2"/>
        <v>2407909.8389980239</v>
      </c>
      <c r="F16" t="str">
        <f t="shared" si="3"/>
        <v>0</v>
      </c>
    </row>
    <row r="17" spans="1:6" x14ac:dyDescent="0.25">
      <c r="A17">
        <v>16</v>
      </c>
      <c r="B17">
        <f t="shared" si="0"/>
        <v>256</v>
      </c>
      <c r="C17">
        <v>8364</v>
      </c>
      <c r="D17">
        <f t="shared" si="1"/>
        <v>7846.5078062152061</v>
      </c>
      <c r="E17">
        <f t="shared" si="2"/>
        <v>267798.17062819871</v>
      </c>
      <c r="F17" t="str">
        <f t="shared" si="3"/>
        <v>4</v>
      </c>
    </row>
    <row r="18" spans="1:6" x14ac:dyDescent="0.25">
      <c r="A18">
        <v>17</v>
      </c>
      <c r="B18">
        <f t="shared" si="0"/>
        <v>289</v>
      </c>
      <c r="C18">
        <v>8970</v>
      </c>
      <c r="D18">
        <f t="shared" si="1"/>
        <v>9181.0994429503953</v>
      </c>
      <c r="E18">
        <f t="shared" si="2"/>
        <v>44562.974813967208</v>
      </c>
      <c r="F18" t="str">
        <f t="shared" si="3"/>
        <v>0</v>
      </c>
    </row>
    <row r="19" spans="1:6" x14ac:dyDescent="0.25">
      <c r="A19">
        <v>18</v>
      </c>
      <c r="B19">
        <f t="shared" si="0"/>
        <v>324</v>
      </c>
      <c r="C19">
        <v>10296</v>
      </c>
      <c r="D19">
        <f t="shared" si="1"/>
        <v>10646.640674234792</v>
      </c>
      <c r="E19">
        <f t="shared" si="2"/>
        <v>122948.88242782933</v>
      </c>
      <c r="F19" t="str">
        <f t="shared" si="3"/>
        <v>6</v>
      </c>
    </row>
    <row r="20" spans="1:6" x14ac:dyDescent="0.25">
      <c r="A20">
        <v>19</v>
      </c>
      <c r="B20">
        <f t="shared" si="0"/>
        <v>361</v>
      </c>
      <c r="C20">
        <v>10998</v>
      </c>
      <c r="D20">
        <f t="shared" si="1"/>
        <v>12247.631643309247</v>
      </c>
      <c r="E20">
        <f t="shared" si="2"/>
        <v>1561579.2439597691</v>
      </c>
      <c r="F20" t="str">
        <f t="shared" si="3"/>
        <v>8</v>
      </c>
    </row>
    <row r="21" spans="1:6" x14ac:dyDescent="0.25">
      <c r="A21">
        <v>20</v>
      </c>
      <c r="B21">
        <f t="shared" si="0"/>
        <v>400</v>
      </c>
      <c r="C21">
        <v>12210</v>
      </c>
      <c r="D21">
        <f t="shared" si="1"/>
        <v>13988.47125828712</v>
      </c>
      <c r="E21">
        <f t="shared" si="2"/>
        <v>3162960.0165533712</v>
      </c>
      <c r="F21" t="str">
        <f t="shared" si="3"/>
        <v>0</v>
      </c>
    </row>
    <row r="22" spans="1:6" x14ac:dyDescent="0.25">
      <c r="A22">
        <v>21</v>
      </c>
      <c r="B22">
        <f t="shared" si="0"/>
        <v>441</v>
      </c>
      <c r="C22">
        <v>17556</v>
      </c>
      <c r="D22">
        <f t="shared" si="1"/>
        <v>15873.464634749052</v>
      </c>
      <c r="E22">
        <f t="shared" si="2"/>
        <v>2830925.2553201392</v>
      </c>
      <c r="F22" t="str">
        <f t="shared" si="3"/>
        <v>6</v>
      </c>
    </row>
    <row r="23" spans="1:6" x14ac:dyDescent="0.25">
      <c r="A23">
        <v>22</v>
      </c>
      <c r="B23">
        <f t="shared" si="0"/>
        <v>484</v>
      </c>
      <c r="C23">
        <v>19110</v>
      </c>
      <c r="D23">
        <f t="shared" si="1"/>
        <v>17906.82964857421</v>
      </c>
      <c r="E23">
        <f t="shared" si="2"/>
        <v>1447618.8945500583</v>
      </c>
      <c r="F23" t="str">
        <f t="shared" si="3"/>
        <v>0</v>
      </c>
    </row>
    <row r="24" spans="1:6" x14ac:dyDescent="0.25">
      <c r="A24">
        <v>23</v>
      </c>
      <c r="B24">
        <f t="shared" si="0"/>
        <v>529</v>
      </c>
      <c r="C24">
        <v>21114</v>
      </c>
      <c r="D24">
        <f t="shared" si="1"/>
        <v>20092.702742514488</v>
      </c>
      <c r="E24">
        <f t="shared" si="2"/>
        <v>1043048.0881474284</v>
      </c>
      <c r="F24" t="str">
        <f t="shared" si="3"/>
        <v>4</v>
      </c>
    </row>
    <row r="25" spans="1:6" x14ac:dyDescent="0.25">
      <c r="A25">
        <v>24</v>
      </c>
      <c r="B25">
        <f t="shared" si="0"/>
        <v>576</v>
      </c>
      <c r="C25">
        <v>23994</v>
      </c>
      <c r="D25">
        <f t="shared" si="1"/>
        <v>22435.144101417733</v>
      </c>
      <c r="E25">
        <f t="shared" si="2"/>
        <v>2430031.7125447285</v>
      </c>
      <c r="F25" t="str">
        <f t="shared" si="3"/>
        <v>4</v>
      </c>
    </row>
    <row r="26" spans="1:6" x14ac:dyDescent="0.25">
      <c r="A26">
        <v>25</v>
      </c>
      <c r="B26">
        <f t="shared" si="0"/>
        <v>625</v>
      </c>
      <c r="C26">
        <v>24492</v>
      </c>
      <c r="D26">
        <f t="shared" si="1"/>
        <v>24938.142289099491</v>
      </c>
      <c r="E26">
        <f t="shared" si="2"/>
        <v>199042.94212293369</v>
      </c>
      <c r="F26" t="str">
        <f t="shared" si="3"/>
        <v>2</v>
      </c>
    </row>
    <row r="27" spans="1:6" x14ac:dyDescent="0.25">
      <c r="A27">
        <v>26</v>
      </c>
      <c r="B27">
        <f t="shared" si="0"/>
        <v>676</v>
      </c>
      <c r="C27">
        <v>28050</v>
      </c>
      <c r="D27">
        <f t="shared" si="1"/>
        <v>27605.618422871627</v>
      </c>
      <c r="E27">
        <f t="shared" si="2"/>
        <v>197474.98609110052</v>
      </c>
      <c r="F27" t="str">
        <f t="shared" si="3"/>
        <v>0</v>
      </c>
    </row>
    <row r="28" spans="1:6" x14ac:dyDescent="0.25">
      <c r="A28">
        <v>27</v>
      </c>
      <c r="B28">
        <f t="shared" si="0"/>
        <v>729</v>
      </c>
      <c r="C28">
        <v>32640</v>
      </c>
      <c r="D28">
        <f t="shared" si="1"/>
        <v>30441.429948399826</v>
      </c>
      <c r="E28">
        <f t="shared" si="2"/>
        <v>4833710.2717931932</v>
      </c>
      <c r="F28" t="str">
        <f t="shared" si="3"/>
        <v>0</v>
      </c>
    </row>
    <row r="29" spans="1:6" x14ac:dyDescent="0.25">
      <c r="A29">
        <v>28</v>
      </c>
      <c r="B29">
        <f t="shared" si="0"/>
        <v>784</v>
      </c>
      <c r="C29">
        <v>33306</v>
      </c>
      <c r="D29">
        <f t="shared" si="1"/>
        <v>33449.374066993987</v>
      </c>
      <c r="E29">
        <f t="shared" si="2"/>
        <v>20556.123086396292</v>
      </c>
      <c r="F29" t="str">
        <f t="shared" si="3"/>
        <v>6</v>
      </c>
    </row>
    <row r="30" spans="1:6" x14ac:dyDescent="0.25">
      <c r="A30">
        <v>29</v>
      </c>
      <c r="B30">
        <f t="shared" si="0"/>
        <v>841</v>
      </c>
      <c r="C30">
        <v>34362</v>
      </c>
      <c r="D30">
        <f t="shared" si="1"/>
        <v>36633.190858966445</v>
      </c>
      <c r="E30">
        <f t="shared" si="2"/>
        <v>5158307.9178527398</v>
      </c>
      <c r="F30" t="str">
        <f t="shared" si="3"/>
        <v>2</v>
      </c>
    </row>
    <row r="31" spans="1:6" x14ac:dyDescent="0.25">
      <c r="A31">
        <v>30</v>
      </c>
      <c r="B31">
        <f t="shared" si="0"/>
        <v>900</v>
      </c>
      <c r="C31">
        <v>37506</v>
      </c>
      <c r="D31">
        <f t="shared" si="1"/>
        <v>39996.566139859686</v>
      </c>
      <c r="E31">
        <f t="shared" si="2"/>
        <v>6202919.6970155761</v>
      </c>
      <c r="F31" t="str">
        <f t="shared" si="3"/>
        <v>6</v>
      </c>
    </row>
    <row r="32" spans="1:6" x14ac:dyDescent="0.25">
      <c r="A32">
        <v>31</v>
      </c>
      <c r="B32">
        <f t="shared" si="0"/>
        <v>961</v>
      </c>
      <c r="C32">
        <v>39270</v>
      </c>
      <c r="D32">
        <f t="shared" si="1"/>
        <v>43543.134080776574</v>
      </c>
      <c r="E32">
        <f t="shared" si="2"/>
        <v>18259674.872294255</v>
      </c>
      <c r="F32" t="str">
        <f t="shared" si="3"/>
        <v>0</v>
      </c>
    </row>
    <row r="33" spans="1:6" x14ac:dyDescent="0.25">
      <c r="A33">
        <v>32</v>
      </c>
      <c r="B33">
        <f t="shared" si="0"/>
        <v>1024</v>
      </c>
      <c r="C33">
        <v>44310</v>
      </c>
      <c r="D33">
        <f t="shared" si="1"/>
        <v>47276.479619479069</v>
      </c>
      <c r="E33">
        <f t="shared" si="2"/>
        <v>8800001.3327846806</v>
      </c>
      <c r="F33" t="str">
        <f t="shared" si="3"/>
        <v>0</v>
      </c>
    </row>
    <row r="34" spans="1:6" x14ac:dyDescent="0.25">
      <c r="A34">
        <v>33</v>
      </c>
      <c r="B34">
        <f t="shared" si="0"/>
        <v>1089</v>
      </c>
      <c r="C34">
        <v>52326</v>
      </c>
      <c r="D34">
        <f t="shared" si="1"/>
        <v>51200.140685144303</v>
      </c>
      <c r="E34">
        <f t="shared" si="2"/>
        <v>1267559.1968473406</v>
      </c>
      <c r="F34" t="str">
        <f t="shared" si="3"/>
        <v>6</v>
      </c>
    </row>
    <row r="35" spans="1:6" x14ac:dyDescent="0.25">
      <c r="A35">
        <v>34</v>
      </c>
      <c r="B35">
        <f t="shared" si="0"/>
        <v>1156</v>
      </c>
      <c r="C35">
        <v>57684</v>
      </c>
      <c r="D35">
        <f t="shared" si="1"/>
        <v>55317.610256532702</v>
      </c>
      <c r="E35">
        <f t="shared" si="2"/>
        <v>5599800.4179872246</v>
      </c>
      <c r="F35" t="str">
        <f t="shared" si="3"/>
        <v>4</v>
      </c>
    </row>
    <row r="36" spans="1:6" x14ac:dyDescent="0.25">
      <c r="A36">
        <v>35</v>
      </c>
      <c r="B36">
        <f t="shared" si="0"/>
        <v>1225</v>
      </c>
      <c r="C36">
        <v>57840</v>
      </c>
      <c r="D36">
        <f t="shared" si="1"/>
        <v>59632.338270690649</v>
      </c>
      <c r="E36">
        <f t="shared" si="2"/>
        <v>3212476.4765823451</v>
      </c>
      <c r="F36" t="str">
        <f t="shared" si="3"/>
        <v>0</v>
      </c>
    </row>
    <row r="37" spans="1:6" x14ac:dyDescent="0.25">
      <c r="A37">
        <v>36</v>
      </c>
      <c r="B37">
        <f t="shared" si="0"/>
        <v>1296</v>
      </c>
      <c r="C37">
        <v>70686</v>
      </c>
      <c r="D37">
        <f t="shared" si="1"/>
        <v>64147.733397102616</v>
      </c>
      <c r="E37">
        <f t="shared" si="2"/>
        <v>42748930.170563295</v>
      </c>
      <c r="F37" t="str">
        <f t="shared" si="3"/>
        <v>6</v>
      </c>
    </row>
    <row r="38" spans="1:6" x14ac:dyDescent="0.25">
      <c r="A38">
        <v>37</v>
      </c>
      <c r="B38">
        <f t="shared" si="0"/>
        <v>1369</v>
      </c>
      <c r="C38">
        <v>74256</v>
      </c>
      <c r="D38">
        <f t="shared" si="1"/>
        <v>68867.164690336824</v>
      </c>
      <c r="E38">
        <f t="shared" si="2"/>
        <v>29039545.994672623</v>
      </c>
      <c r="F38" t="str">
        <f t="shared" si="3"/>
        <v>6</v>
      </c>
    </row>
    <row r="39" spans="1:6" x14ac:dyDescent="0.25">
      <c r="A39">
        <v>38</v>
      </c>
      <c r="B39">
        <f t="shared" si="0"/>
        <v>1444</v>
      </c>
      <c r="C39">
        <v>79800</v>
      </c>
      <c r="D39">
        <f t="shared" si="1"/>
        <v>73793.963132637276</v>
      </c>
      <c r="E39">
        <f t="shared" si="2"/>
        <v>36072478.852120236</v>
      </c>
      <c r="F39" t="str">
        <f t="shared" si="3"/>
        <v>0</v>
      </c>
    </row>
    <row r="40" spans="1:6" x14ac:dyDescent="0.25">
      <c r="A40">
        <v>39</v>
      </c>
      <c r="B40">
        <f t="shared" si="0"/>
        <v>1521</v>
      </c>
      <c r="C40">
        <v>83076</v>
      </c>
      <c r="D40">
        <f t="shared" si="1"/>
        <v>78931.423076556486</v>
      </c>
      <c r="E40">
        <f t="shared" si="2"/>
        <v>17177517.874340501</v>
      </c>
      <c r="F40" t="str">
        <f t="shared" si="3"/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euler_check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McElhinney</dc:creator>
  <cp:lastModifiedBy>Adam McElhinney</cp:lastModifiedBy>
  <dcterms:created xsi:type="dcterms:W3CDTF">2013-05-28T16:00:16Z</dcterms:created>
  <dcterms:modified xsi:type="dcterms:W3CDTF">2013-05-28T16:22:58Z</dcterms:modified>
</cp:coreProperties>
</file>