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am.Patrick\Desktop\School\Programming\Excel Training\Excel 103\"/>
    </mc:Choice>
  </mc:AlternateContent>
  <xr:revisionPtr revIDLastSave="0" documentId="13_ncr:1_{22B86816-BC96-4575-B7B7-37A2CE65D673}" xr6:coauthVersionLast="40" xr6:coauthVersionMax="45" xr10:uidLastSave="{00000000-0000-0000-0000-000000000000}"/>
  <bookViews>
    <workbookView xWindow="22500" yWindow="3900" windowWidth="21310" windowHeight="16000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3" i="17"/>
  <c r="H3" i="17"/>
  <c r="F12" i="4"/>
  <c r="I6" i="4"/>
  <c r="I7" i="4"/>
  <c r="I8" i="4"/>
  <c r="I9" i="4"/>
  <c r="I5" i="4"/>
  <c r="B15" i="4"/>
  <c r="B16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<sst xmlns="http://schemas.openxmlformats.org/spreadsheetml/2006/main" count="1527" uniqueCount="284">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</sst>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66" fontId="6" fillId="0" borderId="1" xfId="5" applyNumberFormat="1" applyFont="1" applyFill="1" applyBorder="1" applyAlignment="1">
      <alignment horizontal="center" vertical="center" wrapText="1"/>
    </xf>
    <xf numFmtId="44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67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67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showGridLines="0" zoomScale="145" zoomScaleNormal="145" workbookViewId="0">
      <selection activeCell="F13" sqref="F13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IF(F5&gt;=Goal,"Yes","No")</f>
        <v>Yes</v>
      </c>
      <c r="I5" s="2" t="str">
        <f>IF(AND(H5="Yes",MIN(B5:F5)&gt;=8000),"BONUS","NO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IF(F6&gt;=Goal,"Yes","No")</f>
        <v>No</v>
      </c>
      <c r="I6" s="2" t="str">
        <f t="shared" ref="I6:I9" si="0">IF(AND(H6="Yes",MIN(B6:F6)&gt;=8000),"BONUS","NO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>IF(F9&gt;=Goal,"Yes","No")</f>
        <v>Yes</v>
      </c>
      <c r="I9" s="2" t="str">
        <f t="shared" si="0"/>
        <v>NO BONUS</v>
      </c>
    </row>
    <row r="10" spans="1:9" ht="13.8">
      <c r="A10" s="48" t="s">
        <v>223</v>
      </c>
      <c r="B10" s="54">
        <f>SUM(Week_1)</f>
        <v>40402</v>
      </c>
      <c r="C10" s="54">
        <f>SUM(Week_2)</f>
        <v>42555</v>
      </c>
      <c r="D10" s="54">
        <f>SUM(Week_3)</f>
        <v>46630</v>
      </c>
      <c r="E10" s="54">
        <f>SUM(Week_4)</f>
        <v>46624</v>
      </c>
      <c r="F10" s="54">
        <f>SUM(Totals)</f>
        <v>176211</v>
      </c>
    </row>
    <row r="11" spans="1:9" s="50" customFormat="1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COUNTIF(H5:H9,"Yes")</f>
        <v>3</v>
      </c>
    </row>
    <row r="15" spans="1:9">
      <c r="B15" t="b">
        <f>AND(H5="Yes",H6="Yes",H7="Yes",H8="Yes",H9="Yes")</f>
        <v>0</v>
      </c>
    </row>
    <row r="16" spans="1:9">
      <c r="B16" t="b">
        <f>AND(H5="Yes",MIN(B5:F5)&gt;=8000)</f>
        <v>1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>
      <c r="B4" s="25" t="s">
        <v>30</v>
      </c>
      <c r="C4" s="25" t="s">
        <v>31</v>
      </c>
      <c r="E4" s="132"/>
      <c r="F4" s="133"/>
    </row>
    <row r="5" spans="2:6">
      <c r="B5" s="25" t="s">
        <v>33</v>
      </c>
      <c r="C5" s="25" t="s">
        <v>34</v>
      </c>
      <c r="E5" s="132"/>
      <c r="F5" s="133"/>
    </row>
    <row r="6" spans="2:6">
      <c r="B6" s="25" t="s">
        <v>36</v>
      </c>
      <c r="C6" s="25" t="s">
        <v>37</v>
      </c>
      <c r="E6" s="132"/>
      <c r="F6" s="133"/>
    </row>
    <row r="7" spans="2:6">
      <c r="B7" s="25" t="s">
        <v>41</v>
      </c>
      <c r="C7" s="25" t="s">
        <v>42</v>
      </c>
      <c r="E7" s="132"/>
      <c r="F7" s="133"/>
    </row>
    <row r="8" spans="2:6">
      <c r="B8" s="25" t="s">
        <v>45</v>
      </c>
      <c r="C8" s="25" t="s">
        <v>46</v>
      </c>
      <c r="E8" s="132"/>
      <c r="F8" s="133"/>
    </row>
    <row r="9" spans="2:6">
      <c r="B9" s="25" t="s">
        <v>48</v>
      </c>
      <c r="C9" s="25" t="s">
        <v>49</v>
      </c>
      <c r="E9" s="132"/>
      <c r="F9" s="133"/>
    </row>
    <row r="10" spans="2:6">
      <c r="B10" s="25" t="s">
        <v>52</v>
      </c>
      <c r="C10" s="25" t="s">
        <v>53</v>
      </c>
      <c r="E10" s="132"/>
      <c r="F10" s="133"/>
    </row>
    <row r="11" spans="2:6">
      <c r="B11" s="25" t="s">
        <v>56</v>
      </c>
      <c r="C11" s="25" t="s">
        <v>57</v>
      </c>
      <c r="E11" s="132"/>
      <c r="F11" s="133"/>
    </row>
    <row r="12" spans="2:6">
      <c r="B12" s="25" t="s">
        <v>59</v>
      </c>
      <c r="C12" s="25" t="s">
        <v>60</v>
      </c>
      <c r="E12" s="132"/>
      <c r="F12" s="133"/>
    </row>
    <row r="13" spans="2:6">
      <c r="B13" s="25" t="s">
        <v>62</v>
      </c>
      <c r="C13" s="25" t="s">
        <v>63</v>
      </c>
      <c r="E13" s="132"/>
      <c r="F13" s="133"/>
    </row>
    <row r="14" spans="2:6">
      <c r="B14" s="25" t="s">
        <v>66</v>
      </c>
      <c r="C14" s="25" t="s">
        <v>67</v>
      </c>
      <c r="E14" s="132"/>
      <c r="F14" s="133"/>
    </row>
    <row r="15" spans="2:6">
      <c r="B15" s="25" t="s">
        <v>25</v>
      </c>
      <c r="C15" s="25" t="s">
        <v>69</v>
      </c>
      <c r="E15" s="132"/>
      <c r="F15" s="133"/>
    </row>
    <row r="16" spans="2:6">
      <c r="B16" s="25" t="s">
        <v>71</v>
      </c>
      <c r="C16" s="25" t="s">
        <v>72</v>
      </c>
      <c r="E16" s="132"/>
      <c r="F16" s="133"/>
    </row>
    <row r="17" spans="2:6">
      <c r="B17" s="25" t="s">
        <v>74</v>
      </c>
      <c r="C17" s="25" t="s">
        <v>75</v>
      </c>
      <c r="E17" s="132"/>
      <c r="F17" s="133"/>
    </row>
    <row r="18" spans="2:6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3" sqref="I3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6">
        <f>SUMIF(B3:B272,G3,D3:D272)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E19" sqref="E19"/>
    </sheetView>
  </sheetViews>
  <sheetFormatPr defaultRowHeight="13.2"/>
  <cols>
    <col min="1" max="1" width="3.44140625" customWidth="1"/>
    <col min="2" max="2" width="13.88671875" customWidth="1"/>
    <col min="3" max="3" width="18.77734375" bestFit="1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IFERROR(VLOOKUP($B3,'Master Emp List'!$A$1:$I$38,3,FALSE),"EMP ID NOT FOUND")</f>
        <v>Howard</v>
      </c>
      <c r="D3" s="11"/>
      <c r="E3" s="11"/>
      <c r="F3" s="11"/>
      <c r="G3" s="67"/>
    </row>
    <row r="4" spans="2:7">
      <c r="B4" s="10">
        <v>1056</v>
      </c>
      <c r="C4" s="11" t="str">
        <f>IFERROR(VLOOKUP($B4,'Master Emp List'!$A$1:$I$38,3,FALSE),"EMP ID NOT FOUND")</f>
        <v>Joe</v>
      </c>
      <c r="D4" s="11"/>
      <c r="E4" s="11"/>
      <c r="F4" s="11"/>
      <c r="G4" s="67"/>
    </row>
    <row r="5" spans="2:7">
      <c r="B5" s="10">
        <v>1067</v>
      </c>
      <c r="C5" s="11" t="str">
        <f>IFERROR(VLOOKUP($B5,'Master Emp List'!$A$1:$I$38,3,FALSE),"EMP ID NOT FOUND")</f>
        <v>Gail</v>
      </c>
      <c r="D5" s="11"/>
      <c r="E5" s="11"/>
      <c r="F5" s="11"/>
      <c r="G5" s="67"/>
    </row>
    <row r="6" spans="2:7">
      <c r="B6" s="10">
        <v>1075</v>
      </c>
      <c r="C6" s="11" t="str">
        <f>IFERROR(VLOOKUP($B6,'Master Emp List'!$A$1:$I$38,3,FALSE),"EMP ID NOT FOUND")</f>
        <v>Sheryl</v>
      </c>
      <c r="D6" s="11"/>
      <c r="E6" s="11"/>
      <c r="F6" s="11"/>
      <c r="G6" s="67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/>
      <c r="E7" s="11"/>
      <c r="F7" s="11"/>
      <c r="G7" s="67"/>
    </row>
    <row r="8" spans="2:7">
      <c r="B8" s="10">
        <v>1152</v>
      </c>
      <c r="C8" s="11" t="str">
        <f>IFERROR(VLOOKUP($B8,'Master Emp List'!$A$1:$I$38,3,FALSE),"EMP ID NOT FOUND")</f>
        <v>Mark</v>
      </c>
      <c r="D8" s="11"/>
      <c r="E8" s="11"/>
      <c r="F8" s="11"/>
      <c r="G8" s="67"/>
    </row>
    <row r="9" spans="2:7">
      <c r="B9" s="10">
        <v>1196</v>
      </c>
      <c r="C9" s="11" t="str">
        <f>IFERROR(VLOOKUP($B9,'Master Emp List'!$A$1:$I$38,3,FALSE),"EMP ID NOT FOUND")</f>
        <v>Katie</v>
      </c>
      <c r="D9" s="11"/>
      <c r="E9" s="11"/>
      <c r="F9" s="11"/>
      <c r="G9" s="67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/>
      <c r="E10" s="11"/>
      <c r="F10" s="11"/>
      <c r="G10" s="67"/>
    </row>
    <row r="11" spans="2:7">
      <c r="B11" s="10">
        <v>100</v>
      </c>
      <c r="C11" s="11" t="str">
        <f>IFERROR(VLOOKUP($B11,'Master Emp List'!$A$1:$I$38,3,FALSE),"EMP ID NOT FOUND")</f>
        <v>EMP ID NOT FOUND</v>
      </c>
      <c r="D11" s="11"/>
      <c r="E11" s="11"/>
      <c r="F11" s="11"/>
      <c r="G11" s="67"/>
    </row>
    <row r="12" spans="2:7">
      <c r="B12" s="10">
        <v>1054</v>
      </c>
      <c r="C12" s="11" t="str">
        <f>IFERROR(VLOOKUP($B12,'Master Emp List'!$A$1:$I$38,3,FALSE),"EMP ID NOT FOUND")</f>
        <v>Howard</v>
      </c>
      <c r="D12" s="11"/>
      <c r="E12" s="11"/>
      <c r="F12" s="11"/>
      <c r="G12" s="67"/>
    </row>
    <row r="13" spans="2:7">
      <c r="B13" s="10"/>
      <c r="C13" s="11" t="str">
        <f>IFERROR(VLOOKUP($B13,'Master Emp List'!$A$1:$I$38,3,FALSE),"EMP ID NOT FOUND")</f>
        <v>EMP ID NOT FOUND</v>
      </c>
      <c r="D13" s="11"/>
      <c r="E13" s="11"/>
      <c r="F13" s="11"/>
      <c r="G13" s="67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/>
      <c r="E14" s="11"/>
      <c r="F14" s="11"/>
      <c r="G14" s="67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/>
      <c r="E15" s="11"/>
      <c r="F15" s="11"/>
      <c r="G15" s="67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/>
      <c r="E16" s="11"/>
      <c r="F16" s="11"/>
      <c r="G16" s="67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/>
      <c r="E17" s="11"/>
      <c r="F17" s="11"/>
      <c r="G17" s="67"/>
    </row>
    <row r="18" spans="2:7" ht="13.8" thickBot="1">
      <c r="B18" s="13">
        <v>1368</v>
      </c>
      <c r="C18" s="11" t="str">
        <f>IFERROR(VLOOKUP($B18,'Master Emp List'!$A$1:$I$38,3,FALSE),"EMP ID NOT FOUND")</f>
        <v>Tammy</v>
      </c>
      <c r="D18" s="11"/>
      <c r="E18" s="11"/>
      <c r="F18" s="11"/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Adam Patrick</cp:lastModifiedBy>
  <cp:lastPrinted>2016-02-22T19:48:39Z</cp:lastPrinted>
  <dcterms:created xsi:type="dcterms:W3CDTF">2001-09-07T21:10:35Z</dcterms:created>
  <dcterms:modified xsi:type="dcterms:W3CDTF">2022-04-22T16:03:44Z</dcterms:modified>
</cp:coreProperties>
</file>